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22035" windowHeight="10815"/>
  </bookViews>
  <sheets>
    <sheet name="RMM-11 PC NS" sheetId="9" r:id="rId1"/>
    <sheet name="RMM-10 PSE NS" sheetId="10" r:id="rId2"/>
    <sheet name="PC Salv Comp" sheetId="7" r:id="rId3"/>
    <sheet name="PSE Salv Comp" sheetId="6" r:id="rId4"/>
    <sheet name="Curr Salv Comp" sheetId="8" r:id="rId5"/>
    <sheet name="5-yr" sheetId="11" r:id="rId6"/>
    <sheet name="table" sheetId="2" r:id="rId7"/>
    <sheet name="ICNU DR 27" sheetId="3" r:id="rId8"/>
  </sheets>
  <externalReferences>
    <externalReference r:id="rId9"/>
    <externalReference r:id="rId10"/>
  </externalReferences>
  <definedNames>
    <definedName name="_xlnm.Print_Area" localSheetId="2">'PC Salv Comp'!$A$62:$O$75</definedName>
    <definedName name="_xlnm.Print_Area" localSheetId="3">'PSE Salv Comp'!$A$1:$O$60</definedName>
    <definedName name="_xlnm.Print_Area" localSheetId="1">'RMM-10 PSE NS'!$A$1:$Q$38</definedName>
    <definedName name="_xlnm.Print_Area" localSheetId="0">'RMM-11 PC NS'!$A$1:$Q$38</definedName>
    <definedName name="_xlnm.Print_Titles" localSheetId="2">'PC Salv Comp'!$1:$10</definedName>
  </definedNames>
  <calcPr calcId="125725"/>
  <pivotCaches>
    <pivotCache cacheId="0" r:id="rId11"/>
  </pivotCaches>
</workbook>
</file>

<file path=xl/calcChain.xml><?xml version="1.0" encoding="utf-8"?>
<calcChain xmlns="http://schemas.openxmlformats.org/spreadsheetml/2006/main">
  <c r="E74" i="11"/>
  <c r="E73"/>
  <c r="E72"/>
  <c r="E71"/>
  <c r="E70"/>
  <c r="E69"/>
  <c r="E68"/>
  <c r="E67"/>
  <c r="E66"/>
  <c r="E65"/>
  <c r="E64"/>
  <c r="E63"/>
  <c r="E57"/>
  <c r="E56"/>
  <c r="E55"/>
  <c r="E52"/>
  <c r="E51"/>
  <c r="E48"/>
  <c r="E47"/>
  <c r="E44"/>
  <c r="E43"/>
  <c r="E42"/>
  <c r="E41"/>
  <c r="E38"/>
  <c r="E37"/>
  <c r="E36"/>
  <c r="E35"/>
  <c r="E32"/>
  <c r="E31"/>
  <c r="E30"/>
  <c r="E33" s="1"/>
  <c r="E27"/>
  <c r="E26"/>
  <c r="E25"/>
  <c r="E24"/>
  <c r="E23"/>
  <c r="E20"/>
  <c r="E19"/>
  <c r="E18"/>
  <c r="E17"/>
  <c r="E15"/>
  <c r="E14"/>
  <c r="E13"/>
  <c r="E12"/>
  <c r="S7"/>
  <c r="P7"/>
  <c r="O72"/>
  <c r="O68"/>
  <c r="O64"/>
  <c r="O57"/>
  <c r="O47"/>
  <c r="O44"/>
  <c r="O71"/>
  <c r="O67"/>
  <c r="O63"/>
  <c r="O56"/>
  <c r="O43"/>
  <c r="O74"/>
  <c r="O70"/>
  <c r="O66"/>
  <c r="O55"/>
  <c r="O52"/>
  <c r="O42"/>
  <c r="O73"/>
  <c r="O69"/>
  <c r="O65"/>
  <c r="O51"/>
  <c r="O48"/>
  <c r="O31"/>
  <c r="O24"/>
  <c r="O17"/>
  <c r="P13"/>
  <c r="O12"/>
  <c r="O30"/>
  <c r="O27"/>
  <c r="O23"/>
  <c r="O20"/>
  <c r="O15"/>
  <c r="P12"/>
  <c r="O41"/>
  <c r="O38"/>
  <c r="O36"/>
  <c r="O26"/>
  <c r="O19"/>
  <c r="O14"/>
  <c r="O37"/>
  <c r="O35"/>
  <c r="O32"/>
  <c r="O25"/>
  <c r="O18"/>
  <c r="O13"/>
  <c r="P41"/>
  <c r="S26"/>
  <c r="E28" l="1"/>
  <c r="E39"/>
  <c r="E45"/>
  <c r="E58"/>
  <c r="E75"/>
  <c r="E49"/>
  <c r="E53"/>
  <c r="O39"/>
  <c r="O45"/>
  <c r="O28"/>
  <c r="O33"/>
  <c r="O21"/>
  <c r="O53"/>
  <c r="O58"/>
  <c r="O75"/>
  <c r="O49"/>
  <c r="Q7"/>
  <c r="T7"/>
  <c r="W7"/>
  <c r="E21"/>
  <c r="P14"/>
  <c r="P36"/>
  <c r="P65"/>
  <c r="P68"/>
  <c r="P44"/>
  <c r="P63"/>
  <c r="P70"/>
  <c r="P20"/>
  <c r="S67"/>
  <c r="S55"/>
  <c r="S69"/>
  <c r="P31"/>
  <c r="S13"/>
  <c r="S35"/>
  <c r="P69"/>
  <c r="P72"/>
  <c r="P47"/>
  <c r="P67"/>
  <c r="P74"/>
  <c r="P52"/>
  <c r="S19"/>
  <c r="P30"/>
  <c r="S64"/>
  <c r="S71"/>
  <c r="S43"/>
  <c r="S66"/>
  <c r="S73"/>
  <c r="S48"/>
  <c r="S31"/>
  <c r="P19"/>
  <c r="P26"/>
  <c r="P73"/>
  <c r="P48"/>
  <c r="P57"/>
  <c r="P71"/>
  <c r="P43"/>
  <c r="P55"/>
  <c r="P15"/>
  <c r="P27"/>
  <c r="S68"/>
  <c r="S44"/>
  <c r="S56"/>
  <c r="S70"/>
  <c r="S42"/>
  <c r="S51"/>
  <c r="S20"/>
  <c r="S27"/>
  <c r="S12"/>
  <c r="P25"/>
  <c r="S38"/>
  <c r="S36"/>
  <c r="S23"/>
  <c r="P32"/>
  <c r="S17"/>
  <c r="S18"/>
  <c r="S25"/>
  <c r="S32"/>
  <c r="P38"/>
  <c r="P51"/>
  <c r="P64"/>
  <c r="P37"/>
  <c r="P56"/>
  <c r="P66"/>
  <c r="S14"/>
  <c r="P23"/>
  <c r="S72"/>
  <c r="S47"/>
  <c r="S63"/>
  <c r="S74"/>
  <c r="S52"/>
  <c r="S65"/>
  <c r="P17"/>
  <c r="P24"/>
  <c r="S37"/>
  <c r="S24"/>
  <c r="P35"/>
  <c r="P42"/>
  <c r="S57"/>
  <c r="S15"/>
  <c r="P18"/>
  <c r="S41"/>
  <c r="S30"/>
  <c r="E60" l="1"/>
  <c r="O60"/>
  <c r="S33"/>
  <c r="S45"/>
  <c r="P45"/>
  <c r="P39"/>
  <c r="P21"/>
  <c r="S75"/>
  <c r="S49"/>
  <c r="P28"/>
  <c r="P53"/>
  <c r="S21"/>
  <c r="S28"/>
  <c r="S53"/>
  <c r="P58"/>
  <c r="P33"/>
  <c r="P49"/>
  <c r="S39"/>
  <c r="S60" s="1"/>
  <c r="S58"/>
  <c r="P75"/>
  <c r="AA7"/>
  <c r="X7"/>
  <c r="R7"/>
  <c r="U7"/>
  <c r="W72"/>
  <c r="W47"/>
  <c r="W63"/>
  <c r="W74"/>
  <c r="W52"/>
  <c r="W65"/>
  <c r="W24"/>
  <c r="W27"/>
  <c r="W19"/>
  <c r="W35"/>
  <c r="W13"/>
  <c r="Q74"/>
  <c r="Q52"/>
  <c r="Q65"/>
  <c r="Q38"/>
  <c r="Q57"/>
  <c r="Q71"/>
  <c r="Q43"/>
  <c r="Q14"/>
  <c r="Q25"/>
  <c r="Q24"/>
  <c r="Q27"/>
  <c r="T51"/>
  <c r="T64"/>
  <c r="T37"/>
  <c r="T56"/>
  <c r="T70"/>
  <c r="T35"/>
  <c r="T13"/>
  <c r="T31"/>
  <c r="T30"/>
  <c r="T15"/>
  <c r="T12"/>
  <c r="T14"/>
  <c r="T23"/>
  <c r="W57"/>
  <c r="W67"/>
  <c r="W36"/>
  <c r="W55"/>
  <c r="W69"/>
  <c r="W31"/>
  <c r="W30"/>
  <c r="W15"/>
  <c r="W26"/>
  <c r="W37"/>
  <c r="W18"/>
  <c r="Q55"/>
  <c r="Q69"/>
  <c r="Q41"/>
  <c r="Q64"/>
  <c r="Q37"/>
  <c r="Q56"/>
  <c r="Q19"/>
  <c r="Q32"/>
  <c r="Q31"/>
  <c r="Q30"/>
  <c r="Q15"/>
  <c r="T65"/>
  <c r="T68"/>
  <c r="T44"/>
  <c r="T63"/>
  <c r="T74"/>
  <c r="T52"/>
  <c r="T18"/>
  <c r="T38"/>
  <c r="T20"/>
  <c r="W64"/>
  <c r="W71"/>
  <c r="W43"/>
  <c r="W66"/>
  <c r="W73"/>
  <c r="W48"/>
  <c r="W12"/>
  <c r="W20"/>
  <c r="W38"/>
  <c r="W25"/>
  <c r="Q66"/>
  <c r="Q73"/>
  <c r="Q48"/>
  <c r="Q68"/>
  <c r="Q44"/>
  <c r="Q63"/>
  <c r="Q26"/>
  <c r="Q35"/>
  <c r="Q13"/>
  <c r="Q12"/>
  <c r="Q20"/>
  <c r="T69"/>
  <c r="T72"/>
  <c r="T47"/>
  <c r="T67"/>
  <c r="T36"/>
  <c r="T55"/>
  <c r="T25"/>
  <c r="T41"/>
  <c r="T17"/>
  <c r="T19"/>
  <c r="W68"/>
  <c r="W44"/>
  <c r="W56"/>
  <c r="W70"/>
  <c r="W42"/>
  <c r="W51"/>
  <c r="W17"/>
  <c r="W23"/>
  <c r="W41"/>
  <c r="W14"/>
  <c r="W32"/>
  <c r="Q70"/>
  <c r="Q42"/>
  <c r="Q51"/>
  <c r="Q72"/>
  <c r="Q47"/>
  <c r="Q67"/>
  <c r="Q36"/>
  <c r="Q18"/>
  <c r="Q17"/>
  <c r="Q23"/>
  <c r="T73"/>
  <c r="T48"/>
  <c r="T57"/>
  <c r="T71"/>
  <c r="T43"/>
  <c r="T66"/>
  <c r="T32"/>
  <c r="T42"/>
  <c r="T24"/>
  <c r="T27"/>
  <c r="T26"/>
  <c r="P60" l="1"/>
  <c r="Q28"/>
  <c r="R23"/>
  <c r="Q21"/>
  <c r="R17"/>
  <c r="R18"/>
  <c r="R36"/>
  <c r="R67"/>
  <c r="Q49"/>
  <c r="R47"/>
  <c r="R72"/>
  <c r="Q53"/>
  <c r="R51"/>
  <c r="R42"/>
  <c r="R70"/>
  <c r="W45"/>
  <c r="W28"/>
  <c r="W21"/>
  <c r="W53"/>
  <c r="T21"/>
  <c r="T45"/>
  <c r="T58"/>
  <c r="T49"/>
  <c r="R20"/>
  <c r="R12"/>
  <c r="R13"/>
  <c r="Q39"/>
  <c r="R35"/>
  <c r="R26"/>
  <c r="Q75"/>
  <c r="R63"/>
  <c r="R44"/>
  <c r="R68"/>
  <c r="R48"/>
  <c r="R73"/>
  <c r="R66"/>
  <c r="T75"/>
  <c r="R15"/>
  <c r="Q33"/>
  <c r="R30"/>
  <c r="R31"/>
  <c r="R32"/>
  <c r="R19"/>
  <c r="R56"/>
  <c r="R37"/>
  <c r="R64"/>
  <c r="Q45"/>
  <c r="R41"/>
  <c r="R69"/>
  <c r="Q58"/>
  <c r="R55"/>
  <c r="W33"/>
  <c r="W58"/>
  <c r="T28"/>
  <c r="T33"/>
  <c r="T39"/>
  <c r="T53"/>
  <c r="R27"/>
  <c r="R24"/>
  <c r="R25"/>
  <c r="R14"/>
  <c r="R43"/>
  <c r="R71"/>
  <c r="R57"/>
  <c r="R38"/>
  <c r="R65"/>
  <c r="R52"/>
  <c r="R74"/>
  <c r="W39"/>
  <c r="W75"/>
  <c r="W49"/>
  <c r="Y7"/>
  <c r="V7"/>
  <c r="AE7"/>
  <c r="AB7"/>
  <c r="AA66"/>
  <c r="X73"/>
  <c r="X48"/>
  <c r="X57"/>
  <c r="X71"/>
  <c r="X43"/>
  <c r="X66"/>
  <c r="X32"/>
  <c r="X31"/>
  <c r="X42"/>
  <c r="X20"/>
  <c r="X26"/>
  <c r="U70"/>
  <c r="U42"/>
  <c r="U51"/>
  <c r="U72"/>
  <c r="U47"/>
  <c r="U67"/>
  <c r="U26"/>
  <c r="U35"/>
  <c r="U13"/>
  <c r="U17"/>
  <c r="U23"/>
  <c r="AA68"/>
  <c r="AA44"/>
  <c r="AA56"/>
  <c r="AA70"/>
  <c r="AA42"/>
  <c r="AA51"/>
  <c r="AA31"/>
  <c r="AA37"/>
  <c r="AA20"/>
  <c r="AA19"/>
  <c r="AA32"/>
  <c r="X44"/>
  <c r="X74"/>
  <c r="X18"/>
  <c r="X27"/>
  <c r="X14"/>
  <c r="U55"/>
  <c r="U69"/>
  <c r="U41"/>
  <c r="U64"/>
  <c r="U37"/>
  <c r="U56"/>
  <c r="U25"/>
  <c r="U31"/>
  <c r="U30"/>
  <c r="U15"/>
  <c r="AA57"/>
  <c r="AA67"/>
  <c r="AA36"/>
  <c r="AA55"/>
  <c r="AA69"/>
  <c r="AA41"/>
  <c r="AA17"/>
  <c r="AA27"/>
  <c r="AA18"/>
  <c r="X69"/>
  <c r="X72"/>
  <c r="X47"/>
  <c r="X67"/>
  <c r="X36"/>
  <c r="X25"/>
  <c r="X24"/>
  <c r="X30"/>
  <c r="X19"/>
  <c r="U66"/>
  <c r="U73"/>
  <c r="U48"/>
  <c r="U68"/>
  <c r="U63"/>
  <c r="U19"/>
  <c r="U32"/>
  <c r="U12"/>
  <c r="AA64"/>
  <c r="AA43"/>
  <c r="AA73"/>
  <c r="AA24"/>
  <c r="AA15"/>
  <c r="AA14"/>
  <c r="X51"/>
  <c r="X64"/>
  <c r="X37"/>
  <c r="X56"/>
  <c r="X70"/>
  <c r="X35"/>
  <c r="X13"/>
  <c r="X12"/>
  <c r="X23"/>
  <c r="X38"/>
  <c r="U74"/>
  <c r="U52"/>
  <c r="U65"/>
  <c r="U38"/>
  <c r="U57"/>
  <c r="U71"/>
  <c r="U43"/>
  <c r="U18"/>
  <c r="U24"/>
  <c r="U27"/>
  <c r="AA72"/>
  <c r="AA47"/>
  <c r="AA63"/>
  <c r="AA74"/>
  <c r="AA52"/>
  <c r="AA65"/>
  <c r="AA38"/>
  <c r="AA12"/>
  <c r="AA23"/>
  <c r="AA26"/>
  <c r="AA35"/>
  <c r="AA13"/>
  <c r="X68"/>
  <c r="X63"/>
  <c r="X52"/>
  <c r="X17"/>
  <c r="X41"/>
  <c r="X55"/>
  <c r="X15"/>
  <c r="X65"/>
  <c r="U14"/>
  <c r="U44"/>
  <c r="U36"/>
  <c r="U20"/>
  <c r="AA71"/>
  <c r="AA48"/>
  <c r="AA30"/>
  <c r="AA25"/>
  <c r="W60" l="1"/>
  <c r="Q60"/>
  <c r="T60"/>
  <c r="AA33"/>
  <c r="V20"/>
  <c r="V36"/>
  <c r="V44"/>
  <c r="V14"/>
  <c r="X58"/>
  <c r="X45"/>
  <c r="X21"/>
  <c r="X75"/>
  <c r="AA39"/>
  <c r="AA28"/>
  <c r="AA75"/>
  <c r="AA49"/>
  <c r="V27"/>
  <c r="V24"/>
  <c r="V18"/>
  <c r="V43"/>
  <c r="V71"/>
  <c r="V57"/>
  <c r="V38"/>
  <c r="V65"/>
  <c r="V52"/>
  <c r="V74"/>
  <c r="X28"/>
  <c r="X39"/>
  <c r="X53"/>
  <c r="V12"/>
  <c r="V32"/>
  <c r="V19"/>
  <c r="U75"/>
  <c r="V63"/>
  <c r="V68"/>
  <c r="V48"/>
  <c r="V73"/>
  <c r="V66"/>
  <c r="X33"/>
  <c r="X49"/>
  <c r="AA21"/>
  <c r="AA45"/>
  <c r="AA58"/>
  <c r="V15"/>
  <c r="U33"/>
  <c r="V30"/>
  <c r="V31"/>
  <c r="V25"/>
  <c r="V56"/>
  <c r="V37"/>
  <c r="V64"/>
  <c r="U45"/>
  <c r="V41"/>
  <c r="V69"/>
  <c r="U58"/>
  <c r="V55"/>
  <c r="AA53"/>
  <c r="U28"/>
  <c r="V23"/>
  <c r="U21"/>
  <c r="V17"/>
  <c r="V21" s="1"/>
  <c r="V13"/>
  <c r="U39"/>
  <c r="V35"/>
  <c r="V26"/>
  <c r="V67"/>
  <c r="U49"/>
  <c r="V47"/>
  <c r="V49" s="1"/>
  <c r="V72"/>
  <c r="U53"/>
  <c r="V51"/>
  <c r="V42"/>
  <c r="V70"/>
  <c r="R33"/>
  <c r="R49"/>
  <c r="R28"/>
  <c r="Z7"/>
  <c r="R53"/>
  <c r="AC7"/>
  <c r="AF7"/>
  <c r="R58"/>
  <c r="R39"/>
  <c r="R45"/>
  <c r="R75"/>
  <c r="R21"/>
  <c r="Y74"/>
  <c r="Y52"/>
  <c r="Y65"/>
  <c r="Y38"/>
  <c r="Y57"/>
  <c r="Y71"/>
  <c r="Y43"/>
  <c r="Y14"/>
  <c r="Y25"/>
  <c r="Y24"/>
  <c r="Y27"/>
  <c r="AB73"/>
  <c r="AB48"/>
  <c r="AB57"/>
  <c r="AB71"/>
  <c r="AB43"/>
  <c r="AB66"/>
  <c r="AB32"/>
  <c r="AB41"/>
  <c r="AB17"/>
  <c r="AB23"/>
  <c r="AB26"/>
  <c r="AE72"/>
  <c r="AE47"/>
  <c r="AE63"/>
  <c r="AE74"/>
  <c r="AE52"/>
  <c r="AE65"/>
  <c r="AE24"/>
  <c r="AE27"/>
  <c r="AE41"/>
  <c r="AE14"/>
  <c r="AE32"/>
  <c r="Y15"/>
  <c r="AB64"/>
  <c r="AB70"/>
  <c r="AB35"/>
  <c r="AB27"/>
  <c r="AE36"/>
  <c r="AE69"/>
  <c r="AE31"/>
  <c r="AE19"/>
  <c r="AE13"/>
  <c r="AE73"/>
  <c r="AE20"/>
  <c r="AE18"/>
  <c r="Y55"/>
  <c r="Y69"/>
  <c r="Y41"/>
  <c r="Y64"/>
  <c r="Y37"/>
  <c r="Y56"/>
  <c r="Y19"/>
  <c r="Y32"/>
  <c r="Y31"/>
  <c r="Y30"/>
  <c r="AB37"/>
  <c r="AB13"/>
  <c r="AE57"/>
  <c r="AE15"/>
  <c r="Y66"/>
  <c r="Y73"/>
  <c r="Y48"/>
  <c r="Y68"/>
  <c r="Y44"/>
  <c r="Y63"/>
  <c r="Y26"/>
  <c r="Y35"/>
  <c r="Y13"/>
  <c r="Y12"/>
  <c r="Y20"/>
  <c r="AB65"/>
  <c r="AB68"/>
  <c r="AB44"/>
  <c r="AB63"/>
  <c r="AB74"/>
  <c r="AB52"/>
  <c r="AB18"/>
  <c r="AB31"/>
  <c r="AB30"/>
  <c r="AB15"/>
  <c r="AB14"/>
  <c r="AE64"/>
  <c r="AE71"/>
  <c r="AE66"/>
  <c r="AE48"/>
  <c r="AE37"/>
  <c r="Y70"/>
  <c r="Y42"/>
  <c r="Y51"/>
  <c r="Y72"/>
  <c r="Y47"/>
  <c r="Y67"/>
  <c r="Y36"/>
  <c r="Y18"/>
  <c r="Y17"/>
  <c r="Y23"/>
  <c r="AB69"/>
  <c r="AB72"/>
  <c r="AB47"/>
  <c r="AB67"/>
  <c r="AB36"/>
  <c r="AB55"/>
  <c r="AB25"/>
  <c r="AB38"/>
  <c r="AB12"/>
  <c r="AB20"/>
  <c r="AB19"/>
  <c r="AE68"/>
  <c r="AE44"/>
  <c r="AE56"/>
  <c r="AE70"/>
  <c r="AE42"/>
  <c r="AE51"/>
  <c r="AE17"/>
  <c r="AE23"/>
  <c r="AE38"/>
  <c r="AE25"/>
  <c r="AB51"/>
  <c r="AB56"/>
  <c r="AB24"/>
  <c r="AB42"/>
  <c r="AE67"/>
  <c r="AE55"/>
  <c r="AE30"/>
  <c r="AE35"/>
  <c r="AE43"/>
  <c r="AE12"/>
  <c r="AE26"/>
  <c r="V28" l="1"/>
  <c r="V53"/>
  <c r="V33"/>
  <c r="X60"/>
  <c r="U60"/>
  <c r="V58"/>
  <c r="R60"/>
  <c r="AA60"/>
  <c r="I26"/>
  <c r="I12"/>
  <c r="I43"/>
  <c r="AE39"/>
  <c r="I35"/>
  <c r="AE33"/>
  <c r="I30"/>
  <c r="AE58"/>
  <c r="I55"/>
  <c r="I67"/>
  <c r="AB53"/>
  <c r="I25"/>
  <c r="I38"/>
  <c r="AE28"/>
  <c r="I23"/>
  <c r="AE21"/>
  <c r="I17"/>
  <c r="AE53"/>
  <c r="I51"/>
  <c r="I42"/>
  <c r="I70"/>
  <c r="I56"/>
  <c r="I44"/>
  <c r="I68"/>
  <c r="AB58"/>
  <c r="AB49"/>
  <c r="Y28"/>
  <c r="Z23"/>
  <c r="Y21"/>
  <c r="Z17"/>
  <c r="Z18"/>
  <c r="Z36"/>
  <c r="Z67"/>
  <c r="Y49"/>
  <c r="Z47"/>
  <c r="Z72"/>
  <c r="Y53"/>
  <c r="Z51"/>
  <c r="Z42"/>
  <c r="Z70"/>
  <c r="I37"/>
  <c r="I48"/>
  <c r="I66"/>
  <c r="I71"/>
  <c r="I64"/>
  <c r="AB33"/>
  <c r="AB75"/>
  <c r="Z20"/>
  <c r="Z12"/>
  <c r="Z13"/>
  <c r="Y39"/>
  <c r="Z35"/>
  <c r="Z26"/>
  <c r="Y75"/>
  <c r="Z63"/>
  <c r="Z44"/>
  <c r="Z68"/>
  <c r="Z48"/>
  <c r="Z73"/>
  <c r="Z66"/>
  <c r="I15"/>
  <c r="I57"/>
  <c r="Y33"/>
  <c r="Z30"/>
  <c r="Z31"/>
  <c r="Z32"/>
  <c r="Z19"/>
  <c r="Z56"/>
  <c r="Z37"/>
  <c r="Z64"/>
  <c r="Y45"/>
  <c r="Z41"/>
  <c r="Z69"/>
  <c r="Y58"/>
  <c r="Z55"/>
  <c r="I18"/>
  <c r="I20"/>
  <c r="I73"/>
  <c r="I13"/>
  <c r="I19"/>
  <c r="I31"/>
  <c r="I69"/>
  <c r="I36"/>
  <c r="AB39"/>
  <c r="Z15"/>
  <c r="I32"/>
  <c r="I14"/>
  <c r="AE45"/>
  <c r="I41"/>
  <c r="I27"/>
  <c r="I24"/>
  <c r="I65"/>
  <c r="I52"/>
  <c r="I74"/>
  <c r="AE75"/>
  <c r="I63"/>
  <c r="AE49"/>
  <c r="I47"/>
  <c r="I49" s="1"/>
  <c r="I72"/>
  <c r="AB28"/>
  <c r="AB21"/>
  <c r="AB45"/>
  <c r="Z27"/>
  <c r="Z24"/>
  <c r="Z25"/>
  <c r="Z14"/>
  <c r="Z43"/>
  <c r="Z71"/>
  <c r="Z57"/>
  <c r="Z38"/>
  <c r="Z65"/>
  <c r="Z52"/>
  <c r="Z74"/>
  <c r="AG7"/>
  <c r="V39"/>
  <c r="V60" s="1"/>
  <c r="V75"/>
  <c r="V45"/>
  <c r="AD7"/>
  <c r="AF68"/>
  <c r="AC63"/>
  <c r="AF15"/>
  <c r="AC51"/>
  <c r="AC67"/>
  <c r="AC13"/>
  <c r="AF36"/>
  <c r="AC70"/>
  <c r="AC47"/>
  <c r="AC35"/>
  <c r="AF73"/>
  <c r="AF48"/>
  <c r="AF57"/>
  <c r="AF71"/>
  <c r="AF43"/>
  <c r="AF66"/>
  <c r="AF35"/>
  <c r="AF13"/>
  <c r="AF12"/>
  <c r="AF20"/>
  <c r="AF26"/>
  <c r="AC74"/>
  <c r="AC52"/>
  <c r="AC65"/>
  <c r="AC38"/>
  <c r="AC57"/>
  <c r="AC71"/>
  <c r="AC43"/>
  <c r="AC18"/>
  <c r="AC24"/>
  <c r="AC27"/>
  <c r="AF65"/>
  <c r="AF44"/>
  <c r="AF63"/>
  <c r="AF52"/>
  <c r="AF25"/>
  <c r="AF27"/>
  <c r="AF14"/>
  <c r="AC66"/>
  <c r="AC73"/>
  <c r="AC48"/>
  <c r="AC68"/>
  <c r="AC44"/>
  <c r="AC19"/>
  <c r="AC32"/>
  <c r="AC36"/>
  <c r="AC12"/>
  <c r="AC20"/>
  <c r="AF47"/>
  <c r="AF32"/>
  <c r="AF30"/>
  <c r="AC23"/>
  <c r="AF51"/>
  <c r="AF64"/>
  <c r="AF37"/>
  <c r="AF56"/>
  <c r="AF70"/>
  <c r="AF42"/>
  <c r="AF18"/>
  <c r="AF17"/>
  <c r="AF23"/>
  <c r="AF38"/>
  <c r="AC55"/>
  <c r="AC69"/>
  <c r="AC41"/>
  <c r="AC64"/>
  <c r="AC37"/>
  <c r="AC56"/>
  <c r="AC14"/>
  <c r="AC25"/>
  <c r="AC31"/>
  <c r="AC30"/>
  <c r="AC15"/>
  <c r="AF74"/>
  <c r="AF24"/>
  <c r="AF41"/>
  <c r="AF69"/>
  <c r="AF72"/>
  <c r="AF67"/>
  <c r="AF55"/>
  <c r="AF31"/>
  <c r="AF19"/>
  <c r="AC42"/>
  <c r="AC72"/>
  <c r="AC26"/>
  <c r="AC17"/>
  <c r="Y60" l="1"/>
  <c r="I75"/>
  <c r="AE60"/>
  <c r="AB60"/>
  <c r="I45"/>
  <c r="AC21"/>
  <c r="AD17"/>
  <c r="AD26"/>
  <c r="AD72"/>
  <c r="AD42"/>
  <c r="J19"/>
  <c r="J31"/>
  <c r="AF58"/>
  <c r="J55"/>
  <c r="J67"/>
  <c r="J72"/>
  <c r="J69"/>
  <c r="AF45"/>
  <c r="J41"/>
  <c r="J24"/>
  <c r="J74"/>
  <c r="AD15"/>
  <c r="AC33"/>
  <c r="AD30"/>
  <c r="AD31"/>
  <c r="AD25"/>
  <c r="AD14"/>
  <c r="AD56"/>
  <c r="AD37"/>
  <c r="AD64"/>
  <c r="AC45"/>
  <c r="AD41"/>
  <c r="AD69"/>
  <c r="AC58"/>
  <c r="AD55"/>
  <c r="J38"/>
  <c r="AF28"/>
  <c r="J23"/>
  <c r="AF21"/>
  <c r="J17"/>
  <c r="J18"/>
  <c r="J42"/>
  <c r="J70"/>
  <c r="J56"/>
  <c r="J37"/>
  <c r="J64"/>
  <c r="AF53"/>
  <c r="J51"/>
  <c r="AC28"/>
  <c r="AD23"/>
  <c r="AF33"/>
  <c r="J30"/>
  <c r="J33" s="1"/>
  <c r="J32"/>
  <c r="AF49"/>
  <c r="J47"/>
  <c r="J49" s="1"/>
  <c r="AD20"/>
  <c r="AD12"/>
  <c r="AD36"/>
  <c r="AD32"/>
  <c r="AD19"/>
  <c r="AD44"/>
  <c r="AD68"/>
  <c r="AD48"/>
  <c r="AD73"/>
  <c r="AD66"/>
  <c r="J14"/>
  <c r="J27"/>
  <c r="J25"/>
  <c r="J52"/>
  <c r="AF75"/>
  <c r="J63"/>
  <c r="J44"/>
  <c r="J65"/>
  <c r="AD27"/>
  <c r="AD24"/>
  <c r="AD18"/>
  <c r="AD43"/>
  <c r="AD71"/>
  <c r="AD57"/>
  <c r="AD38"/>
  <c r="AD65"/>
  <c r="AD52"/>
  <c r="AD74"/>
  <c r="J26"/>
  <c r="J20"/>
  <c r="J12"/>
  <c r="J13"/>
  <c r="AF39"/>
  <c r="J35"/>
  <c r="J66"/>
  <c r="J43"/>
  <c r="J71"/>
  <c r="J57"/>
  <c r="J48"/>
  <c r="J73"/>
  <c r="AC39"/>
  <c r="AD35"/>
  <c r="AC49"/>
  <c r="AD47"/>
  <c r="AD70"/>
  <c r="J36"/>
  <c r="AD13"/>
  <c r="AD67"/>
  <c r="AC53"/>
  <c r="AD51"/>
  <c r="AD53" s="1"/>
  <c r="J15"/>
  <c r="AC75"/>
  <c r="AD63"/>
  <c r="J68"/>
  <c r="AH7"/>
  <c r="Z33"/>
  <c r="Z53"/>
  <c r="Z75"/>
  <c r="I21"/>
  <c r="I58"/>
  <c r="I39"/>
  <c r="Z58"/>
  <c r="Z45"/>
  <c r="Z39"/>
  <c r="Z49"/>
  <c r="Z21"/>
  <c r="Z28"/>
  <c r="I53"/>
  <c r="I28"/>
  <c r="I33"/>
  <c r="AG55"/>
  <c r="AG66"/>
  <c r="AG73"/>
  <c r="AG48"/>
  <c r="AG68"/>
  <c r="AG44"/>
  <c r="AG63"/>
  <c r="AG26"/>
  <c r="AG13"/>
  <c r="AG20"/>
  <c r="AG70"/>
  <c r="AG42"/>
  <c r="AG51"/>
  <c r="AG72"/>
  <c r="AG47"/>
  <c r="AG67"/>
  <c r="AG36"/>
  <c r="AG18"/>
  <c r="AG17"/>
  <c r="AG23"/>
  <c r="AG56"/>
  <c r="AG31"/>
  <c r="AG12"/>
  <c r="AG74"/>
  <c r="AG52"/>
  <c r="AG65"/>
  <c r="AG38"/>
  <c r="AG57"/>
  <c r="AG71"/>
  <c r="AG43"/>
  <c r="AG14"/>
  <c r="AG25"/>
  <c r="AG24"/>
  <c r="AG27"/>
  <c r="AG69"/>
  <c r="AG41"/>
  <c r="AG64"/>
  <c r="AG37"/>
  <c r="AG19"/>
  <c r="AG32"/>
  <c r="AG30"/>
  <c r="AG15"/>
  <c r="AG35"/>
  <c r="AD39" l="1"/>
  <c r="I60"/>
  <c r="AC60"/>
  <c r="AF60"/>
  <c r="Z60"/>
  <c r="J39"/>
  <c r="AG39"/>
  <c r="AH35"/>
  <c r="K35"/>
  <c r="K15"/>
  <c r="AH15"/>
  <c r="L15" s="1"/>
  <c r="AG33"/>
  <c r="K30"/>
  <c r="AH30"/>
  <c r="AH32"/>
  <c r="L32" s="1"/>
  <c r="K32"/>
  <c r="K19"/>
  <c r="AH19"/>
  <c r="L19" s="1"/>
  <c r="K37"/>
  <c r="AH37"/>
  <c r="L37" s="1"/>
  <c r="K64"/>
  <c r="AH64"/>
  <c r="L64" s="1"/>
  <c r="AG45"/>
  <c r="AH41"/>
  <c r="K41"/>
  <c r="K69"/>
  <c r="AH69"/>
  <c r="L69" s="1"/>
  <c r="AH27"/>
  <c r="L27" s="1"/>
  <c r="K27"/>
  <c r="K24"/>
  <c r="AH24"/>
  <c r="K25"/>
  <c r="AH25"/>
  <c r="L25" s="1"/>
  <c r="K14"/>
  <c r="AH14"/>
  <c r="L14" s="1"/>
  <c r="K43"/>
  <c r="AH43"/>
  <c r="L43" s="1"/>
  <c r="K71"/>
  <c r="AH71"/>
  <c r="L71" s="1"/>
  <c r="K57"/>
  <c r="AH57"/>
  <c r="AH38"/>
  <c r="L38" s="1"/>
  <c r="K38"/>
  <c r="K65"/>
  <c r="AH65"/>
  <c r="AH52"/>
  <c r="L52" s="1"/>
  <c r="K52"/>
  <c r="AH74"/>
  <c r="K74"/>
  <c r="AH12"/>
  <c r="K12"/>
  <c r="AH31"/>
  <c r="L31" s="1"/>
  <c r="K31"/>
  <c r="K56"/>
  <c r="AH56"/>
  <c r="L56" s="1"/>
  <c r="AG28"/>
  <c r="K23"/>
  <c r="AH23"/>
  <c r="AG21"/>
  <c r="K17"/>
  <c r="AH17"/>
  <c r="AH18"/>
  <c r="L18" s="1"/>
  <c r="K18"/>
  <c r="K36"/>
  <c r="AH36"/>
  <c r="L36" s="1"/>
  <c r="K67"/>
  <c r="AH67"/>
  <c r="L67" s="1"/>
  <c r="AG49"/>
  <c r="AH47"/>
  <c r="K47"/>
  <c r="K72"/>
  <c r="AH72"/>
  <c r="L72" s="1"/>
  <c r="AG53"/>
  <c r="AH51"/>
  <c r="K51"/>
  <c r="K53" s="1"/>
  <c r="K42"/>
  <c r="AH42"/>
  <c r="L42" s="1"/>
  <c r="AH70"/>
  <c r="L70" s="1"/>
  <c r="K70"/>
  <c r="AH20"/>
  <c r="L20" s="1"/>
  <c r="K20"/>
  <c r="K13"/>
  <c r="AH13"/>
  <c r="K26"/>
  <c r="AH26"/>
  <c r="L26" s="1"/>
  <c r="AG75"/>
  <c r="AH63"/>
  <c r="K63"/>
  <c r="K44"/>
  <c r="AH44"/>
  <c r="L44" s="1"/>
  <c r="K68"/>
  <c r="AH68"/>
  <c r="L68" s="1"/>
  <c r="K48"/>
  <c r="AH48"/>
  <c r="L48" s="1"/>
  <c r="K73"/>
  <c r="AH73"/>
  <c r="L73" s="1"/>
  <c r="K66"/>
  <c r="AH66"/>
  <c r="L66" s="1"/>
  <c r="AG58"/>
  <c r="AH55"/>
  <c r="K55"/>
  <c r="K58" s="1"/>
  <c r="L74"/>
  <c r="L13"/>
  <c r="L57"/>
  <c r="L24"/>
  <c r="L65"/>
  <c r="AD75"/>
  <c r="AD49"/>
  <c r="J53"/>
  <c r="AD58"/>
  <c r="AD33"/>
  <c r="J45"/>
  <c r="J21"/>
  <c r="J28"/>
  <c r="AD21"/>
  <c r="J75"/>
  <c r="AD28"/>
  <c r="AD45"/>
  <c r="J58"/>
  <c r="AD60" l="1"/>
  <c r="AG60"/>
  <c r="J60"/>
  <c r="M65"/>
  <c r="G65"/>
  <c r="M74"/>
  <c r="G74"/>
  <c r="M66"/>
  <c r="G66"/>
  <c r="M48"/>
  <c r="G48"/>
  <c r="M44"/>
  <c r="G44"/>
  <c r="M70"/>
  <c r="G70"/>
  <c r="AH53"/>
  <c r="L51"/>
  <c r="M18"/>
  <c r="G18"/>
  <c r="AH28"/>
  <c r="L23"/>
  <c r="L12"/>
  <c r="M71"/>
  <c r="G71"/>
  <c r="M14"/>
  <c r="G14"/>
  <c r="M69"/>
  <c r="G69"/>
  <c r="M32"/>
  <c r="G32"/>
  <c r="M15"/>
  <c r="G15"/>
  <c r="K49"/>
  <c r="M24"/>
  <c r="G24"/>
  <c r="M26"/>
  <c r="G26"/>
  <c r="M13"/>
  <c r="G13"/>
  <c r="AH75"/>
  <c r="L63"/>
  <c r="M67"/>
  <c r="G67"/>
  <c r="M56"/>
  <c r="G56"/>
  <c r="M27"/>
  <c r="G27"/>
  <c r="AH45"/>
  <c r="L41"/>
  <c r="M37"/>
  <c r="G37"/>
  <c r="AH39"/>
  <c r="L35"/>
  <c r="M57"/>
  <c r="G57"/>
  <c r="AH58"/>
  <c r="L55"/>
  <c r="M73"/>
  <c r="G73"/>
  <c r="M68"/>
  <c r="G68"/>
  <c r="M20"/>
  <c r="G20"/>
  <c r="M72"/>
  <c r="G72"/>
  <c r="M31"/>
  <c r="G31"/>
  <c r="M43"/>
  <c r="G43"/>
  <c r="M25"/>
  <c r="G25"/>
  <c r="K75"/>
  <c r="K21"/>
  <c r="K45"/>
  <c r="K33"/>
  <c r="K39"/>
  <c r="M42"/>
  <c r="G42"/>
  <c r="AH49"/>
  <c r="L47"/>
  <c r="M36"/>
  <c r="G36"/>
  <c r="AH21"/>
  <c r="L17"/>
  <c r="M52"/>
  <c r="G52"/>
  <c r="M38"/>
  <c r="G38"/>
  <c r="M64"/>
  <c r="G64"/>
  <c r="M19"/>
  <c r="G19"/>
  <c r="AH33"/>
  <c r="L30"/>
  <c r="K28"/>
  <c r="N68" i="7" l="1"/>
  <c r="N68" i="6"/>
  <c r="N68" i="8"/>
  <c r="N56"/>
  <c r="N56" i="7"/>
  <c r="N56" i="6"/>
  <c r="N26" i="7"/>
  <c r="N26" i="6"/>
  <c r="N26" i="8"/>
  <c r="N44" i="7"/>
  <c r="N44" i="6"/>
  <c r="N44" i="8"/>
  <c r="N66" i="6"/>
  <c r="N66" i="8"/>
  <c r="N66" i="7"/>
  <c r="N65" i="8"/>
  <c r="N65" i="7"/>
  <c r="N65" i="6"/>
  <c r="N64" i="7"/>
  <c r="N64" i="6"/>
  <c r="N64" i="8"/>
  <c r="N36"/>
  <c r="N36" i="7"/>
  <c r="N36" i="6"/>
  <c r="N32" i="7"/>
  <c r="N32" i="6"/>
  <c r="N32" i="8"/>
  <c r="N14" i="6"/>
  <c r="N14" i="8"/>
  <c r="N14" i="7"/>
  <c r="N43" i="6"/>
  <c r="N43" i="8"/>
  <c r="N43" i="7"/>
  <c r="N31" i="6"/>
  <c r="N31" i="8"/>
  <c r="N31" i="7"/>
  <c r="N73" i="8"/>
  <c r="N73" i="7"/>
  <c r="N73" i="6"/>
  <c r="N57"/>
  <c r="N57" i="8"/>
  <c r="N57" i="7"/>
  <c r="N37" i="6"/>
  <c r="N37" i="8"/>
  <c r="N37" i="7"/>
  <c r="N27"/>
  <c r="N27" i="6"/>
  <c r="N27" i="8"/>
  <c r="N67" i="7"/>
  <c r="N67" i="6"/>
  <c r="N67" i="8"/>
  <c r="N13"/>
  <c r="N13" i="7"/>
  <c r="N13" i="6"/>
  <c r="N24" i="8"/>
  <c r="N24" i="7"/>
  <c r="N24" i="6"/>
  <c r="N18" i="8"/>
  <c r="N18" i="7"/>
  <c r="N18" i="6"/>
  <c r="N70"/>
  <c r="N70" i="8"/>
  <c r="N70" i="7"/>
  <c r="N48" i="8"/>
  <c r="N48" i="7"/>
  <c r="N48" i="6"/>
  <c r="N74"/>
  <c r="N74" i="8"/>
  <c r="N74" i="7"/>
  <c r="N72"/>
  <c r="N72" i="6"/>
  <c r="N72" i="8"/>
  <c r="N52" i="7"/>
  <c r="N52" i="6"/>
  <c r="N52" i="8"/>
  <c r="N42"/>
  <c r="N42" i="7"/>
  <c r="N42" i="6"/>
  <c r="N25"/>
  <c r="N25" i="8"/>
  <c r="N25" i="7"/>
  <c r="N20"/>
  <c r="N20" i="6"/>
  <c r="N20" i="8"/>
  <c r="N19" i="6"/>
  <c r="N19" i="8"/>
  <c r="N19" i="7"/>
  <c r="N38"/>
  <c r="N38" i="6"/>
  <c r="N38" i="8"/>
  <c r="N15" i="7"/>
  <c r="N15" i="6"/>
  <c r="N15" i="8"/>
  <c r="N69"/>
  <c r="N69" i="7"/>
  <c r="N69" i="6"/>
  <c r="N71" i="7"/>
  <c r="N71" i="6"/>
  <c r="N71" i="8"/>
  <c r="AH60" i="11"/>
  <c r="K60"/>
  <c r="M30"/>
  <c r="G30"/>
  <c r="L33"/>
  <c r="M33" s="1"/>
  <c r="L28"/>
  <c r="M28" s="1"/>
  <c r="M23"/>
  <c r="G23"/>
  <c r="L53"/>
  <c r="M53" s="1"/>
  <c r="M51"/>
  <c r="G51"/>
  <c r="L21"/>
  <c r="M21" s="1"/>
  <c r="M17"/>
  <c r="G17"/>
  <c r="L49"/>
  <c r="M49" s="1"/>
  <c r="M47"/>
  <c r="G47"/>
  <c r="L39"/>
  <c r="M39" s="1"/>
  <c r="M35"/>
  <c r="G35"/>
  <c r="M41"/>
  <c r="G41"/>
  <c r="L45"/>
  <c r="M45" s="1"/>
  <c r="M63"/>
  <c r="G63"/>
  <c r="L75"/>
  <c r="M75" s="1"/>
  <c r="M55"/>
  <c r="G55"/>
  <c r="L58"/>
  <c r="M58" s="1"/>
  <c r="M12"/>
  <c r="G12"/>
  <c r="N63" i="7" l="1"/>
  <c r="N75" s="1"/>
  <c r="N63" i="6"/>
  <c r="N75" s="1"/>
  <c r="N63" i="8"/>
  <c r="N55" i="7"/>
  <c r="N58" s="1"/>
  <c r="N55" i="6"/>
  <c r="N58" s="1"/>
  <c r="N55" i="8"/>
  <c r="N35" i="7"/>
  <c r="N39" s="1"/>
  <c r="N35" i="6"/>
  <c r="N39" s="1"/>
  <c r="N35" i="8"/>
  <c r="N23" i="7"/>
  <c r="N28" s="1"/>
  <c r="N23" i="6"/>
  <c r="N28" s="1"/>
  <c r="N23" i="8"/>
  <c r="N30"/>
  <c r="N30" i="7"/>
  <c r="N33" s="1"/>
  <c r="N30" i="6"/>
  <c r="N33" s="1"/>
  <c r="N47" i="7"/>
  <c r="N49" s="1"/>
  <c r="N47" i="6"/>
  <c r="N49" s="1"/>
  <c r="N47" i="8"/>
  <c r="N41" i="7"/>
  <c r="N45" s="1"/>
  <c r="N41" i="6"/>
  <c r="N45" s="1"/>
  <c r="N41" i="8"/>
  <c r="N17" i="7"/>
  <c r="N21" s="1"/>
  <c r="N17" i="6"/>
  <c r="N21" s="1"/>
  <c r="N17" i="8"/>
  <c r="N12" i="7"/>
  <c r="N12" i="6"/>
  <c r="N12" i="8"/>
  <c r="N51" i="6"/>
  <c r="N53" s="1"/>
  <c r="N51" i="8"/>
  <c r="N51" i="7"/>
  <c r="N53" s="1"/>
  <c r="L60" i="11"/>
  <c r="M60" s="1"/>
  <c r="G53"/>
  <c r="G58"/>
  <c r="G39"/>
  <c r="G28"/>
  <c r="G33"/>
  <c r="G75"/>
  <c r="G49"/>
  <c r="G45"/>
  <c r="G21"/>
  <c r="N60" i="7" l="1"/>
  <c r="N60" i="6"/>
  <c r="G60" i="11"/>
  <c r="P12" i="9" l="1"/>
  <c r="P12" i="10" l="1"/>
  <c r="N35" i="9" l="1"/>
  <c r="N34"/>
  <c r="N33"/>
  <c r="N32"/>
  <c r="N31"/>
  <c r="N30"/>
  <c r="N29"/>
  <c r="N28"/>
  <c r="N27"/>
  <c r="N26"/>
  <c r="N25"/>
  <c r="N24"/>
  <c r="N20"/>
  <c r="N19"/>
  <c r="N18"/>
  <c r="N17"/>
  <c r="N16"/>
  <c r="N15"/>
  <c r="N14"/>
  <c r="N13"/>
  <c r="G33"/>
  <c r="Q12"/>
  <c r="N35" i="10"/>
  <c r="N34"/>
  <c r="N33"/>
  <c r="N32"/>
  <c r="N31"/>
  <c r="N30"/>
  <c r="N29"/>
  <c r="N28"/>
  <c r="N27"/>
  <c r="N26"/>
  <c r="N25"/>
  <c r="N24"/>
  <c r="Q12"/>
  <c r="N20"/>
  <c r="N19"/>
  <c r="N18"/>
  <c r="N17"/>
  <c r="N16"/>
  <c r="N15"/>
  <c r="N14"/>
  <c r="N13"/>
  <c r="N21" i="9" l="1"/>
  <c r="N36"/>
  <c r="N36" i="10"/>
  <c r="N21" l="1"/>
  <c r="I57" i="6" l="1"/>
  <c r="I56"/>
  <c r="I55"/>
  <c r="I52"/>
  <c r="I51"/>
  <c r="I48"/>
  <c r="I47"/>
  <c r="I44"/>
  <c r="I43"/>
  <c r="I42"/>
  <c r="I41"/>
  <c r="I38"/>
  <c r="I37"/>
  <c r="I36"/>
  <c r="I35"/>
  <c r="I32"/>
  <c r="I31"/>
  <c r="I30"/>
  <c r="I27"/>
  <c r="I26"/>
  <c r="I25"/>
  <c r="I24"/>
  <c r="I23"/>
  <c r="I20"/>
  <c r="I19"/>
  <c r="I18"/>
  <c r="I17"/>
  <c r="I15"/>
  <c r="I14"/>
  <c r="I13"/>
  <c r="I12"/>
  <c r="H57" l="1"/>
  <c r="H56"/>
  <c r="H55"/>
  <c r="H52"/>
  <c r="H51"/>
  <c r="H48"/>
  <c r="H47"/>
  <c r="H44"/>
  <c r="H43"/>
  <c r="H42"/>
  <c r="H41"/>
  <c r="H38"/>
  <c r="H37"/>
  <c r="H36"/>
  <c r="H35"/>
  <c r="H32"/>
  <c r="H31"/>
  <c r="H30"/>
  <c r="H27"/>
  <c r="H26"/>
  <c r="H25"/>
  <c r="H24"/>
  <c r="H23"/>
  <c r="H20"/>
  <c r="H19"/>
  <c r="H18"/>
  <c r="H17"/>
  <c r="H15"/>
  <c r="H14"/>
  <c r="H13"/>
  <c r="H12"/>
  <c r="G12" l="1"/>
  <c r="G12" i="7" s="1"/>
  <c r="G13" i="6" l="1"/>
  <c r="G13" i="7" s="1"/>
  <c r="G14" i="6" l="1"/>
  <c r="G14" i="7" s="1"/>
  <c r="G15" i="6" l="1"/>
  <c r="G15" i="7" l="1"/>
  <c r="G17" i="6" l="1"/>
  <c r="G17" i="7" s="1"/>
  <c r="G18" i="6" l="1"/>
  <c r="G18" i="7" s="1"/>
  <c r="G19" i="6" l="1"/>
  <c r="G19" i="7" s="1"/>
  <c r="G20" i="6" l="1"/>
  <c r="G20" i="7" s="1"/>
  <c r="G23" i="6" l="1"/>
  <c r="G23" i="7" s="1"/>
  <c r="G24" i="6" l="1"/>
  <c r="G24" i="7" s="1"/>
  <c r="G25" i="6" l="1"/>
  <c r="G25" i="7" s="1"/>
  <c r="G26" i="6" l="1"/>
  <c r="G26" i="7" s="1"/>
  <c r="G27" i="6" l="1"/>
  <c r="G27" i="7" s="1"/>
  <c r="G30" i="6" l="1"/>
  <c r="G30" i="7" s="1"/>
  <c r="G31" i="6" l="1"/>
  <c r="G31" i="7" s="1"/>
  <c r="G32" i="6" l="1"/>
  <c r="G32" i="7" s="1"/>
  <c r="G35" i="6" l="1"/>
  <c r="G36" l="1"/>
  <c r="G37" l="1"/>
  <c r="G38" l="1"/>
  <c r="G41" l="1"/>
  <c r="G42" l="1"/>
  <c r="G43" l="1"/>
  <c r="G44" l="1"/>
  <c r="G47" l="1"/>
  <c r="G47" i="7" s="1"/>
  <c r="G48" i="6" l="1"/>
  <c r="G48" i="7" s="1"/>
  <c r="G51" i="6" l="1"/>
  <c r="G51" i="7" s="1"/>
  <c r="G52" i="6" l="1"/>
  <c r="G52" i="7" s="1"/>
  <c r="G56" i="6" l="1"/>
  <c r="G56" i="7" s="1"/>
  <c r="G57" i="6" l="1"/>
  <c r="G57" i="7" s="1"/>
  <c r="G55" i="6" l="1"/>
  <c r="G55" i="7" s="1"/>
  <c r="E57" i="8" l="1"/>
  <c r="E56"/>
  <c r="E55"/>
  <c r="E52"/>
  <c r="E51"/>
  <c r="E48"/>
  <c r="E47"/>
  <c r="E44"/>
  <c r="E43"/>
  <c r="E42"/>
  <c r="E41"/>
  <c r="E38"/>
  <c r="E37"/>
  <c r="E36"/>
  <c r="E35"/>
  <c r="E32"/>
  <c r="E31"/>
  <c r="E30"/>
  <c r="E27"/>
  <c r="E26"/>
  <c r="E25"/>
  <c r="E24"/>
  <c r="E23"/>
  <c r="E20"/>
  <c r="E19"/>
  <c r="E18"/>
  <c r="E17"/>
  <c r="E15"/>
  <c r="E14"/>
  <c r="E13"/>
  <c r="E12"/>
  <c r="E74"/>
  <c r="E73"/>
  <c r="E72"/>
  <c r="E71"/>
  <c r="E70"/>
  <c r="E69"/>
  <c r="E68"/>
  <c r="E67"/>
  <c r="E66"/>
  <c r="E65"/>
  <c r="E64"/>
  <c r="E63"/>
  <c r="E57" i="6"/>
  <c r="E56"/>
  <c r="E55"/>
  <c r="E52"/>
  <c r="E51"/>
  <c r="E48"/>
  <c r="E47"/>
  <c r="E44"/>
  <c r="E43"/>
  <c r="E42"/>
  <c r="E41"/>
  <c r="E38"/>
  <c r="E37"/>
  <c r="E36"/>
  <c r="E35"/>
  <c r="E32"/>
  <c r="E31"/>
  <c r="E30"/>
  <c r="E27"/>
  <c r="E26"/>
  <c r="E25"/>
  <c r="E24"/>
  <c r="E23"/>
  <c r="E20"/>
  <c r="E19"/>
  <c r="E18"/>
  <c r="E17"/>
  <c r="E15"/>
  <c r="E14"/>
  <c r="E13"/>
  <c r="E12"/>
  <c r="I74"/>
  <c r="I35" i="10" s="1"/>
  <c r="H74" i="6"/>
  <c r="H35" i="10" s="1"/>
  <c r="G74" i="6"/>
  <c r="G35" i="10" s="1"/>
  <c r="E74" i="6"/>
  <c r="E35" i="10" s="1"/>
  <c r="I73" i="6"/>
  <c r="I34" i="10" s="1"/>
  <c r="H73" i="6"/>
  <c r="H34" i="10" s="1"/>
  <c r="G73" i="6"/>
  <c r="G34" i="10" s="1"/>
  <c r="E73" i="6"/>
  <c r="E34" i="10" s="1"/>
  <c r="I72" i="6"/>
  <c r="I33" i="10" s="1"/>
  <c r="H72" i="6"/>
  <c r="H33" i="10" s="1"/>
  <c r="G72" i="6"/>
  <c r="G33" i="10" s="1"/>
  <c r="E72" i="6"/>
  <c r="E33" i="10" s="1"/>
  <c r="I71" i="6"/>
  <c r="I32" i="10" s="1"/>
  <c r="H71" i="6"/>
  <c r="H32" i="10" s="1"/>
  <c r="G71" i="6"/>
  <c r="G32" i="10" s="1"/>
  <c r="E71" i="6"/>
  <c r="E32" i="10" s="1"/>
  <c r="I70" i="6"/>
  <c r="I31" i="10" s="1"/>
  <c r="H70" i="6"/>
  <c r="H31" i="10" s="1"/>
  <c r="G70" i="6"/>
  <c r="G31" i="10" s="1"/>
  <c r="E70" i="6"/>
  <c r="E31" i="10" s="1"/>
  <c r="I69" i="6"/>
  <c r="I30" i="10" s="1"/>
  <c r="H69" i="6"/>
  <c r="H30" i="10" s="1"/>
  <c r="G69" i="6"/>
  <c r="G30" i="10" s="1"/>
  <c r="E69" i="6"/>
  <c r="E30" i="10" s="1"/>
  <c r="I68" i="6"/>
  <c r="I29" i="10" s="1"/>
  <c r="H68" i="6"/>
  <c r="H29" i="10" s="1"/>
  <c r="G68" i="6"/>
  <c r="G29" i="10" s="1"/>
  <c r="E68" i="6"/>
  <c r="E29" i="10" s="1"/>
  <c r="I67" i="6"/>
  <c r="I28" i="10" s="1"/>
  <c r="H67" i="6"/>
  <c r="H28" i="10" s="1"/>
  <c r="G67" i="6"/>
  <c r="G28" i="10" s="1"/>
  <c r="E67" i="6"/>
  <c r="E28" i="10" s="1"/>
  <c r="I66" i="6"/>
  <c r="I27" i="10" s="1"/>
  <c r="H66" i="6"/>
  <c r="H27" i="10" s="1"/>
  <c r="G66" i="6"/>
  <c r="G27" i="10" s="1"/>
  <c r="E66" i="6"/>
  <c r="E27" i="10" s="1"/>
  <c r="I65" i="6"/>
  <c r="I26" i="10" s="1"/>
  <c r="H65" i="6"/>
  <c r="H26" i="10" s="1"/>
  <c r="G65" i="6"/>
  <c r="G26" i="10" s="1"/>
  <c r="E65" i="6"/>
  <c r="E26" i="10" s="1"/>
  <c r="I64" i="6"/>
  <c r="I25" i="10" s="1"/>
  <c r="H64" i="6"/>
  <c r="H25" i="10" s="1"/>
  <c r="G64" i="6"/>
  <c r="G25" i="10" s="1"/>
  <c r="E64" i="6"/>
  <c r="E25" i="10" s="1"/>
  <c r="I63" i="6"/>
  <c r="I24" i="10" s="1"/>
  <c r="I36" s="1"/>
  <c r="H63" i="6"/>
  <c r="H24" i="10" s="1"/>
  <c r="G63" i="6"/>
  <c r="G24" i="10" s="1"/>
  <c r="E63" i="6"/>
  <c r="E24" i="10" s="1"/>
  <c r="E36" s="1"/>
  <c r="E57" i="7"/>
  <c r="E56"/>
  <c r="E55"/>
  <c r="E52"/>
  <c r="E51"/>
  <c r="E48"/>
  <c r="E47"/>
  <c r="E44"/>
  <c r="E43"/>
  <c r="E42"/>
  <c r="E41"/>
  <c r="E38"/>
  <c r="E37"/>
  <c r="E36"/>
  <c r="E35"/>
  <c r="E32"/>
  <c r="E31"/>
  <c r="E30"/>
  <c r="E27"/>
  <c r="E26"/>
  <c r="E25"/>
  <c r="E24"/>
  <c r="E23"/>
  <c r="E20"/>
  <c r="E19"/>
  <c r="E18"/>
  <c r="E17"/>
  <c r="E15"/>
  <c r="E14"/>
  <c r="E13"/>
  <c r="E12"/>
  <c r="E74"/>
  <c r="E35" i="9" s="1"/>
  <c r="E73" i="7"/>
  <c r="E34" i="9" s="1"/>
  <c r="E72" i="7"/>
  <c r="E33" i="9" s="1"/>
  <c r="E71" i="7"/>
  <c r="E32" i="9" s="1"/>
  <c r="E70" i="7"/>
  <c r="E31" i="9" s="1"/>
  <c r="E69" i="7"/>
  <c r="E30" i="9" s="1"/>
  <c r="E68" i="7"/>
  <c r="E29" i="9" s="1"/>
  <c r="E67" i="7"/>
  <c r="E28" i="9" s="1"/>
  <c r="E66" i="7"/>
  <c r="E27" i="9" s="1"/>
  <c r="E65" i="7"/>
  <c r="E26" i="9" s="1"/>
  <c r="E64" i="7"/>
  <c r="E25" i="9" s="1"/>
  <c r="E63" i="7"/>
  <c r="E24" i="9" s="1"/>
  <c r="E36" l="1"/>
  <c r="E12"/>
  <c r="E12" i="10"/>
  <c r="H36"/>
  <c r="L12" i="6"/>
  <c r="L23"/>
  <c r="I28"/>
  <c r="I14" i="10" s="1"/>
  <c r="L27" i="6"/>
  <c r="L35"/>
  <c r="I39"/>
  <c r="I16" i="10" s="1"/>
  <c r="L41" i="6"/>
  <c r="I45"/>
  <c r="I17" i="10" s="1"/>
  <c r="L47" i="6"/>
  <c r="I49"/>
  <c r="I18" i="10" s="1"/>
  <c r="L55" i="6"/>
  <c r="I58"/>
  <c r="I20" i="10" s="1"/>
  <c r="L20" i="6"/>
  <c r="L44"/>
  <c r="L15"/>
  <c r="L26"/>
  <c r="L32"/>
  <c r="L38"/>
  <c r="L52"/>
  <c r="L14"/>
  <c r="L19"/>
  <c r="L25"/>
  <c r="L31"/>
  <c r="L37"/>
  <c r="L43"/>
  <c r="L51"/>
  <c r="I53"/>
  <c r="I19" i="10" s="1"/>
  <c r="L57" i="6"/>
  <c r="L17"/>
  <c r="I21"/>
  <c r="I13" i="10" s="1"/>
  <c r="L13" i="6"/>
  <c r="L18"/>
  <c r="L24"/>
  <c r="L30"/>
  <c r="I33"/>
  <c r="I15" i="10" s="1"/>
  <c r="L36" i="6"/>
  <c r="L42"/>
  <c r="L48"/>
  <c r="L56"/>
  <c r="E45" i="8"/>
  <c r="E39"/>
  <c r="E33"/>
  <c r="E28"/>
  <c r="E21"/>
  <c r="E49"/>
  <c r="H57"/>
  <c r="G57"/>
  <c r="H56"/>
  <c r="G56"/>
  <c r="H55"/>
  <c r="G55"/>
  <c r="H52"/>
  <c r="G52"/>
  <c r="H51"/>
  <c r="G51"/>
  <c r="H48"/>
  <c r="G48"/>
  <c r="H47"/>
  <c r="G47"/>
  <c r="H44"/>
  <c r="G44"/>
  <c r="H43"/>
  <c r="G43"/>
  <c r="H42"/>
  <c r="G42"/>
  <c r="H41"/>
  <c r="G41"/>
  <c r="H38"/>
  <c r="G38"/>
  <c r="H37"/>
  <c r="G37"/>
  <c r="H36"/>
  <c r="G36"/>
  <c r="H35"/>
  <c r="G35"/>
  <c r="H32"/>
  <c r="G32"/>
  <c r="H31"/>
  <c r="G31"/>
  <c r="H30"/>
  <c r="G30"/>
  <c r="H27"/>
  <c r="G27"/>
  <c r="H26"/>
  <c r="G26"/>
  <c r="H25"/>
  <c r="G25"/>
  <c r="H24"/>
  <c r="G24"/>
  <c r="H23"/>
  <c r="G23"/>
  <c r="H20"/>
  <c r="G20"/>
  <c r="H19"/>
  <c r="G19"/>
  <c r="H18"/>
  <c r="G18"/>
  <c r="H17"/>
  <c r="G17"/>
  <c r="I21" i="10" l="1"/>
  <c r="K36" i="6"/>
  <c r="K17"/>
  <c r="L21"/>
  <c r="L13" i="10" s="1"/>
  <c r="K43" i="6"/>
  <c r="K12"/>
  <c r="K56"/>
  <c r="K30"/>
  <c r="L33"/>
  <c r="L15" i="10" s="1"/>
  <c r="K18" i="6"/>
  <c r="K57"/>
  <c r="K31"/>
  <c r="K19"/>
  <c r="K32"/>
  <c r="K15"/>
  <c r="K20"/>
  <c r="K35"/>
  <c r="L39"/>
  <c r="L16" i="10" s="1"/>
  <c r="K42" i="6"/>
  <c r="K24"/>
  <c r="K13"/>
  <c r="K14"/>
  <c r="K55"/>
  <c r="L58"/>
  <c r="L20" i="10" s="1"/>
  <c r="K27" i="6"/>
  <c r="I60"/>
  <c r="K52"/>
  <c r="K48"/>
  <c r="K51"/>
  <c r="L53"/>
  <c r="L19" i="10" s="1"/>
  <c r="K37" i="6"/>
  <c r="K25"/>
  <c r="K38"/>
  <c r="K26"/>
  <c r="K44"/>
  <c r="K47"/>
  <c r="L49"/>
  <c r="L18" i="10" s="1"/>
  <c r="K41" i="6"/>
  <c r="L45"/>
  <c r="L17" i="10" s="1"/>
  <c r="K23" i="6"/>
  <c r="L28"/>
  <c r="L14" i="10" s="1"/>
  <c r="P14" l="1"/>
  <c r="P16"/>
  <c r="P19"/>
  <c r="P15"/>
  <c r="P18"/>
  <c r="P17"/>
  <c r="P13"/>
  <c r="P21" s="1"/>
  <c r="Q20"/>
  <c r="P20"/>
  <c r="Q19"/>
  <c r="Q17"/>
  <c r="L21"/>
  <c r="Q21" s="1"/>
  <c r="Q13"/>
  <c r="Q15"/>
  <c r="Q14"/>
  <c r="Q18"/>
  <c r="Q16"/>
  <c r="L60" i="6"/>
  <c r="I57" i="8" l="1"/>
  <c r="L57" l="1"/>
  <c r="K57" l="1"/>
  <c r="I56" l="1"/>
  <c r="L56" l="1"/>
  <c r="K56" l="1"/>
  <c r="I55" l="1"/>
  <c r="I58" s="1"/>
  <c r="L55" l="1"/>
  <c r="L58" s="1"/>
  <c r="K55" l="1"/>
  <c r="I52" l="1"/>
  <c r="L52" l="1"/>
  <c r="K52" l="1"/>
  <c r="I51" l="1"/>
  <c r="I53" l="1"/>
  <c r="L51"/>
  <c r="L53" s="1"/>
  <c r="K51" l="1"/>
  <c r="I48" l="1"/>
  <c r="L48" l="1"/>
  <c r="K48" l="1"/>
  <c r="I47" l="1"/>
  <c r="I49" l="1"/>
  <c r="H49" s="1"/>
  <c r="L47"/>
  <c r="L49" s="1"/>
  <c r="K47" l="1"/>
  <c r="I44" l="1"/>
  <c r="L44" l="1"/>
  <c r="K44" l="1"/>
  <c r="I43" l="1"/>
  <c r="L43" s="1"/>
  <c r="K43" l="1"/>
  <c r="I42" l="1"/>
  <c r="L42" l="1"/>
  <c r="K42" l="1"/>
  <c r="I41" l="1"/>
  <c r="I45" s="1"/>
  <c r="H45" s="1"/>
  <c r="L41" l="1"/>
  <c r="L45" s="1"/>
  <c r="K41" l="1"/>
  <c r="I38" l="1"/>
  <c r="L38" l="1"/>
  <c r="K38" l="1"/>
  <c r="I37" l="1"/>
  <c r="L37" l="1"/>
  <c r="K37" l="1"/>
  <c r="I36" l="1"/>
  <c r="L36" l="1"/>
  <c r="K36" l="1"/>
  <c r="I35" l="1"/>
  <c r="L35" l="1"/>
  <c r="L39" s="1"/>
  <c r="I39"/>
  <c r="H39" s="1"/>
  <c r="K35" l="1"/>
  <c r="I32" l="1"/>
  <c r="L32" l="1"/>
  <c r="K32" l="1"/>
  <c r="I31" l="1"/>
  <c r="L31" l="1"/>
  <c r="K31" l="1"/>
  <c r="I30" l="1"/>
  <c r="I33" l="1"/>
  <c r="H33" s="1"/>
  <c r="L30"/>
  <c r="L33" s="1"/>
  <c r="K30" l="1"/>
  <c r="I27" l="1"/>
  <c r="L27" l="1"/>
  <c r="K27" l="1"/>
  <c r="I26" l="1"/>
  <c r="L26" l="1"/>
  <c r="K26" l="1"/>
  <c r="I25" l="1"/>
  <c r="L25" l="1"/>
  <c r="K25" l="1"/>
  <c r="I24" l="1"/>
  <c r="L24" l="1"/>
  <c r="K24" l="1"/>
  <c r="I23" l="1"/>
  <c r="I28" l="1"/>
  <c r="H28" s="1"/>
  <c r="L23"/>
  <c r="L28" s="1"/>
  <c r="K23" l="1"/>
  <c r="I20" l="1"/>
  <c r="L20" l="1"/>
  <c r="K20" l="1"/>
  <c r="I19" l="1"/>
  <c r="L19" l="1"/>
  <c r="K19" l="1"/>
  <c r="I18" l="1"/>
  <c r="L18" l="1"/>
  <c r="K18" l="1"/>
  <c r="I17" l="1"/>
  <c r="I21" s="1"/>
  <c r="H21" s="1"/>
  <c r="L17" l="1"/>
  <c r="L21" s="1"/>
  <c r="K17" l="1"/>
  <c r="H15" l="1"/>
  <c r="I15" s="1"/>
  <c r="G15"/>
  <c r="L15" l="1"/>
  <c r="K15" l="1"/>
  <c r="H14" l="1"/>
  <c r="I14" s="1"/>
  <c r="G14"/>
  <c r="L14" l="1"/>
  <c r="K14" l="1"/>
  <c r="H13" l="1"/>
  <c r="I13" s="1"/>
  <c r="G13"/>
  <c r="H12"/>
  <c r="G12"/>
  <c r="L13" l="1"/>
  <c r="K13" l="1"/>
  <c r="I12" l="1"/>
  <c r="E58" i="7"/>
  <c r="E20" i="9" s="1"/>
  <c r="G20" s="1"/>
  <c r="E53" i="7"/>
  <c r="E19" i="9" s="1"/>
  <c r="G19" s="1"/>
  <c r="E49" i="7"/>
  <c r="E18" i="9" s="1"/>
  <c r="G18" s="1"/>
  <c r="E45" i="7"/>
  <c r="E17" i="9" s="1"/>
  <c r="G17" s="1"/>
  <c r="E39" i="7"/>
  <c r="E16" i="9" s="1"/>
  <c r="G16" s="1"/>
  <c r="E33" i="7"/>
  <c r="E15" i="9" s="1"/>
  <c r="G15" s="1"/>
  <c r="E28" i="7"/>
  <c r="E14" i="9" s="1"/>
  <c r="G14" s="1"/>
  <c r="E21" i="7"/>
  <c r="E13" i="9" s="1"/>
  <c r="G13" s="1"/>
  <c r="E58" i="6"/>
  <c r="E20" i="10" s="1"/>
  <c r="G20" s="1"/>
  <c r="E53" i="6"/>
  <c r="E19" i="10" s="1"/>
  <c r="G19" s="1"/>
  <c r="E49" i="6"/>
  <c r="E18" i="10" s="1"/>
  <c r="G18" s="1"/>
  <c r="E45" i="6"/>
  <c r="E17" i="10" s="1"/>
  <c r="E39" i="6"/>
  <c r="E16" i="10" s="1"/>
  <c r="E33" i="6"/>
  <c r="E15" i="10" s="1"/>
  <c r="G15" s="1"/>
  <c r="E28" i="6"/>
  <c r="E14" i="10" s="1"/>
  <c r="G14" s="1"/>
  <c r="E21" i="6"/>
  <c r="E13" i="10" s="1"/>
  <c r="E58" i="8"/>
  <c r="E53"/>
  <c r="G13" i="10" l="1"/>
  <c r="H13"/>
  <c r="E21"/>
  <c r="H21" s="1"/>
  <c r="K13"/>
  <c r="G16"/>
  <c r="H16"/>
  <c r="K16"/>
  <c r="H15"/>
  <c r="K15"/>
  <c r="H19"/>
  <c r="K19"/>
  <c r="G17"/>
  <c r="H17"/>
  <c r="K17"/>
  <c r="E21" i="9"/>
  <c r="K20" i="10"/>
  <c r="H20"/>
  <c r="H14"/>
  <c r="K14"/>
  <c r="H18"/>
  <c r="K18"/>
  <c r="H21" i="6"/>
  <c r="H45"/>
  <c r="H39"/>
  <c r="H58"/>
  <c r="H33"/>
  <c r="H53"/>
  <c r="H28"/>
  <c r="H49"/>
  <c r="E60" i="7"/>
  <c r="I60" i="8"/>
  <c r="H58"/>
  <c r="H53"/>
  <c r="L12"/>
  <c r="L60" s="1"/>
  <c r="E60" i="6"/>
  <c r="E60" i="8"/>
  <c r="H60" i="6" l="1"/>
  <c r="H60" i="8"/>
  <c r="K12"/>
  <c r="G74" l="1"/>
  <c r="G73"/>
  <c r="G72"/>
  <c r="G71"/>
  <c r="G70"/>
  <c r="G70" i="7" s="1"/>
  <c r="G69" i="8"/>
  <c r="G68"/>
  <c r="G67"/>
  <c r="G66"/>
  <c r="G65"/>
  <c r="G65" i="7" s="1"/>
  <c r="G64" i="8"/>
  <c r="G63"/>
  <c r="H74"/>
  <c r="I74" s="1"/>
  <c r="H73"/>
  <c r="H72"/>
  <c r="H71"/>
  <c r="H70"/>
  <c r="H69"/>
  <c r="H68"/>
  <c r="H67"/>
  <c r="H66"/>
  <c r="H65"/>
  <c r="H64"/>
  <c r="H63"/>
  <c r="G31" i="9" l="1"/>
  <c r="G26"/>
  <c r="L74" i="8"/>
  <c r="K74" l="1"/>
  <c r="I73"/>
  <c r="L73" l="1"/>
  <c r="K73" l="1"/>
  <c r="I72"/>
  <c r="L72" l="1"/>
  <c r="K72" l="1"/>
  <c r="I71"/>
  <c r="L71" l="1"/>
  <c r="K71" l="1"/>
  <c r="I70"/>
  <c r="L70" l="1"/>
  <c r="K70" l="1"/>
  <c r="I69"/>
  <c r="L69" l="1"/>
  <c r="K69" l="1"/>
  <c r="I68"/>
  <c r="L68" l="1"/>
  <c r="K68" l="1"/>
  <c r="I67"/>
  <c r="L67" l="1"/>
  <c r="K67" l="1"/>
  <c r="I66"/>
  <c r="L66" l="1"/>
  <c r="K66" l="1"/>
  <c r="I65"/>
  <c r="L65" l="1"/>
  <c r="K65" l="1"/>
  <c r="I64"/>
  <c r="L64" l="1"/>
  <c r="K64" l="1"/>
  <c r="E75" l="1"/>
  <c r="I63" l="1"/>
  <c r="I75" s="1"/>
  <c r="H75" s="1"/>
  <c r="L63" l="1"/>
  <c r="K63" s="1"/>
  <c r="L75" l="1"/>
  <c r="K75" s="1"/>
  <c r="O64" l="1"/>
  <c r="O66"/>
  <c r="O72"/>
  <c r="O68"/>
  <c r="O70"/>
  <c r="O74"/>
  <c r="O65"/>
  <c r="O67"/>
  <c r="O69"/>
  <c r="O71"/>
  <c r="O73"/>
  <c r="O32" l="1"/>
  <c r="O57"/>
  <c r="O37"/>
  <c r="O25"/>
  <c r="O52"/>
  <c r="O48"/>
  <c r="O36"/>
  <c r="O13"/>
  <c r="O38"/>
  <c r="O26"/>
  <c r="O43"/>
  <c r="O31"/>
  <c r="O19"/>
  <c r="O27"/>
  <c r="O24"/>
  <c r="O42"/>
  <c r="O18"/>
  <c r="O20"/>
  <c r="O15"/>
  <c r="O56"/>
  <c r="O44"/>
  <c r="O14"/>
  <c r="N58" l="1"/>
  <c r="O58" s="1"/>
  <c r="O55"/>
  <c r="N45"/>
  <c r="O45" s="1"/>
  <c r="O41"/>
  <c r="N75"/>
  <c r="O75" s="1"/>
  <c r="O63"/>
  <c r="N28" l="1"/>
  <c r="O28" s="1"/>
  <c r="O23"/>
  <c r="N39"/>
  <c r="O39" s="1"/>
  <c r="O35"/>
  <c r="N33"/>
  <c r="O33" s="1"/>
  <c r="O30"/>
  <c r="N21"/>
  <c r="O21" s="1"/>
  <c r="O17"/>
  <c r="N49"/>
  <c r="O49" s="1"/>
  <c r="O47"/>
  <c r="O12"/>
  <c r="N53"/>
  <c r="O53" s="1"/>
  <c r="O51"/>
  <c r="G74" i="7"/>
  <c r="G73"/>
  <c r="G71"/>
  <c r="G69"/>
  <c r="G68"/>
  <c r="G67"/>
  <c r="G66"/>
  <c r="G64"/>
  <c r="G63"/>
  <c r="G28" i="9" l="1"/>
  <c r="G24"/>
  <c r="G35"/>
  <c r="G34"/>
  <c r="G27"/>
  <c r="G32"/>
  <c r="G29"/>
  <c r="G25"/>
  <c r="G30"/>
  <c r="N60" i="8"/>
  <c r="O60" s="1"/>
  <c r="E75" i="7"/>
  <c r="L74" i="6" l="1"/>
  <c r="L35" i="10" s="1"/>
  <c r="Q35" l="1"/>
  <c r="P35"/>
  <c r="K74" i="6"/>
  <c r="K35" i="10" s="1"/>
  <c r="L73" i="6"/>
  <c r="L34" i="10" s="1"/>
  <c r="Q34" l="1"/>
  <c r="P34"/>
  <c r="K73" i="6"/>
  <c r="K34" i="10" s="1"/>
  <c r="L72" i="6"/>
  <c r="L33" i="10" s="1"/>
  <c r="Q33" l="1"/>
  <c r="P33"/>
  <c r="K72" i="6"/>
  <c r="K33" i="10" s="1"/>
  <c r="L71" i="6"/>
  <c r="L32" i="10" s="1"/>
  <c r="Q32" l="1"/>
  <c r="P32"/>
  <c r="K71" i="6"/>
  <c r="K32" i="10" s="1"/>
  <c r="L70" i="6"/>
  <c r="L31" i="10" s="1"/>
  <c r="Q31" l="1"/>
  <c r="P31"/>
  <c r="L69" i="6"/>
  <c r="L30" i="10" s="1"/>
  <c r="K70" i="6"/>
  <c r="K31" i="10" s="1"/>
  <c r="Q30" l="1"/>
  <c r="P30"/>
  <c r="K69" i="6"/>
  <c r="K30" i="10" s="1"/>
  <c r="L68" i="6"/>
  <c r="L29" i="10" s="1"/>
  <c r="Q29" l="1"/>
  <c r="P29"/>
  <c r="L67" i="6"/>
  <c r="L28" i="10" s="1"/>
  <c r="K68" i="6"/>
  <c r="K29" i="10" s="1"/>
  <c r="Q28" l="1"/>
  <c r="P28"/>
  <c r="L66" i="6"/>
  <c r="L27" i="10" s="1"/>
  <c r="K67" i="6"/>
  <c r="K28" i="10" s="1"/>
  <c r="Q27" l="1"/>
  <c r="P27"/>
  <c r="L65" i="6"/>
  <c r="L26" i="10" s="1"/>
  <c r="K66" i="6"/>
  <c r="K27" i="10" s="1"/>
  <c r="Q26" l="1"/>
  <c r="P26"/>
  <c r="K65" i="6"/>
  <c r="K26" i="10" s="1"/>
  <c r="L64" i="6"/>
  <c r="L25" i="10" s="1"/>
  <c r="E75" i="6"/>
  <c r="Q25" i="10" l="1"/>
  <c r="P25"/>
  <c r="K64" i="6"/>
  <c r="K25" i="10" s="1"/>
  <c r="I75" i="6"/>
  <c r="H75" s="1"/>
  <c r="L63"/>
  <c r="L24" i="10" s="1"/>
  <c r="P24" l="1"/>
  <c r="P36" s="1"/>
  <c r="Q24"/>
  <c r="L36"/>
  <c r="L75" i="6"/>
  <c r="K63"/>
  <c r="K24" i="10" s="1"/>
  <c r="K36" l="1"/>
  <c r="Q36"/>
  <c r="K75" i="6"/>
  <c r="O74" l="1"/>
  <c r="O72"/>
  <c r="O71"/>
  <c r="O70"/>
  <c r="O64"/>
  <c r="O69" l="1"/>
  <c r="O67"/>
  <c r="O73"/>
  <c r="O66"/>
  <c r="O68"/>
  <c r="O65"/>
  <c r="O63"/>
  <c r="O20" l="1"/>
  <c r="O13"/>
  <c r="O26"/>
  <c r="O52"/>
  <c r="O18"/>
  <c r="O19"/>
  <c r="O31"/>
  <c r="O57"/>
  <c r="O32"/>
  <c r="O14"/>
  <c r="O27"/>
  <c r="O24"/>
  <c r="O56"/>
  <c r="O15"/>
  <c r="O38"/>
  <c r="O36"/>
  <c r="O48"/>
  <c r="O25"/>
  <c r="O37"/>
  <c r="O44"/>
  <c r="O42"/>
  <c r="O43"/>
  <c r="O75"/>
  <c r="O39" l="1"/>
  <c r="O35"/>
  <c r="O49"/>
  <c r="O47"/>
  <c r="O45"/>
  <c r="O41"/>
  <c r="O53"/>
  <c r="O51"/>
  <c r="O28"/>
  <c r="O23"/>
  <c r="O33"/>
  <c r="O30"/>
  <c r="O12"/>
  <c r="O58"/>
  <c r="O55"/>
  <c r="O21"/>
  <c r="O17"/>
  <c r="O60" l="1"/>
  <c r="J4782" i="3"/>
  <c r="J4781"/>
  <c r="J4780"/>
  <c r="J4779"/>
  <c r="J4778"/>
  <c r="J4777"/>
  <c r="J4776"/>
  <c r="J4775"/>
  <c r="J4774"/>
  <c r="J4773"/>
  <c r="J4772"/>
  <c r="J4771"/>
  <c r="J4770"/>
  <c r="J4769"/>
  <c r="J4768"/>
  <c r="J4767"/>
  <c r="J4766"/>
  <c r="J4765"/>
  <c r="J4764"/>
  <c r="J4763"/>
  <c r="J4762"/>
  <c r="J4761"/>
  <c r="J4760"/>
  <c r="J4759"/>
  <c r="J4758"/>
  <c r="J4757"/>
  <c r="J4756"/>
  <c r="J4755"/>
  <c r="J4754"/>
  <c r="J4753"/>
  <c r="J4752"/>
  <c r="J4751"/>
  <c r="J4750"/>
  <c r="J4749"/>
  <c r="J4748"/>
  <c r="J4747"/>
  <c r="J4746"/>
  <c r="J4745"/>
  <c r="J4744"/>
  <c r="J4743"/>
  <c r="J4742"/>
  <c r="J4741"/>
  <c r="J4740"/>
  <c r="J4739"/>
  <c r="J4738"/>
  <c r="J4737"/>
  <c r="J4736"/>
  <c r="J4735"/>
  <c r="J4734"/>
  <c r="J4733"/>
  <c r="J4732"/>
  <c r="J4731"/>
  <c r="J4730"/>
  <c r="J4729"/>
  <c r="J4728"/>
  <c r="J4727"/>
  <c r="J4726"/>
  <c r="J4725"/>
  <c r="J4724"/>
  <c r="J4723"/>
  <c r="J4722"/>
  <c r="J4721"/>
  <c r="J4720"/>
  <c r="J4719"/>
  <c r="J4718"/>
  <c r="J4717"/>
  <c r="J4716"/>
  <c r="J4715"/>
  <c r="J4714"/>
  <c r="J4713"/>
  <c r="J4712"/>
  <c r="J4711"/>
  <c r="J4710"/>
  <c r="J4709"/>
  <c r="J4708"/>
  <c r="J4707"/>
  <c r="J4706"/>
  <c r="J4705"/>
  <c r="J4704"/>
  <c r="J4703"/>
  <c r="J4702"/>
  <c r="J4701"/>
  <c r="J4700"/>
  <c r="J4699"/>
  <c r="J4698"/>
  <c r="J4697"/>
  <c r="J4696"/>
  <c r="J4695"/>
  <c r="J4694"/>
  <c r="J4693"/>
  <c r="J4692"/>
  <c r="J4691"/>
  <c r="J4690"/>
  <c r="J4689"/>
  <c r="J4688"/>
  <c r="J4687"/>
  <c r="J4686"/>
  <c r="J4685"/>
  <c r="J4684"/>
  <c r="J4683"/>
  <c r="J4682"/>
  <c r="J4681"/>
  <c r="J4680"/>
  <c r="J4679"/>
  <c r="J4678"/>
  <c r="J4677"/>
  <c r="J4676"/>
  <c r="J4675"/>
  <c r="J4674"/>
  <c r="J4673"/>
  <c r="J4672"/>
  <c r="J4671"/>
  <c r="J4670"/>
  <c r="J4669"/>
  <c r="J4668"/>
  <c r="J4667"/>
  <c r="J4666"/>
  <c r="J4665"/>
  <c r="J4664"/>
  <c r="J4663"/>
  <c r="J4662"/>
  <c r="J4661"/>
  <c r="J4660"/>
  <c r="J4659"/>
  <c r="J4658"/>
  <c r="J4657"/>
  <c r="J4656"/>
  <c r="J4655"/>
  <c r="J4654"/>
  <c r="J4653"/>
  <c r="J4652"/>
  <c r="J4651"/>
  <c r="J4650"/>
  <c r="J4649"/>
  <c r="J4648"/>
  <c r="J4647"/>
  <c r="J4646"/>
  <c r="J4645"/>
  <c r="J4644"/>
  <c r="J4643"/>
  <c r="J4642"/>
  <c r="J4641"/>
  <c r="J4640"/>
  <c r="J4639"/>
  <c r="J4638"/>
  <c r="J4637"/>
  <c r="J4636"/>
  <c r="J4635"/>
  <c r="J4634"/>
  <c r="J4633"/>
  <c r="J4632"/>
  <c r="J4631"/>
  <c r="J4630"/>
  <c r="J4629"/>
  <c r="J4628"/>
  <c r="J4627"/>
  <c r="J4626"/>
  <c r="J4625"/>
  <c r="J4624"/>
  <c r="J4623"/>
  <c r="J4622"/>
  <c r="J4621"/>
  <c r="J4620"/>
  <c r="J4619"/>
  <c r="J4618"/>
  <c r="J4617"/>
  <c r="J4616"/>
  <c r="J4615"/>
  <c r="J4614"/>
  <c r="J4613"/>
  <c r="J4612"/>
  <c r="J4611"/>
  <c r="J4610"/>
  <c r="J4609"/>
  <c r="J4608"/>
  <c r="J4607"/>
  <c r="J4606"/>
  <c r="J4605"/>
  <c r="J4604"/>
  <c r="J4603"/>
  <c r="J4602"/>
  <c r="J4601"/>
  <c r="J4600"/>
  <c r="J4599"/>
  <c r="J4598"/>
  <c r="J4597"/>
  <c r="J4596"/>
  <c r="J4595"/>
  <c r="J4594"/>
  <c r="J4593"/>
  <c r="J4592"/>
  <c r="J4591"/>
  <c r="J4590"/>
  <c r="J4589"/>
  <c r="J4588"/>
  <c r="J4587"/>
  <c r="J4586"/>
  <c r="J4585"/>
  <c r="J4584"/>
  <c r="J4583"/>
  <c r="J4582"/>
  <c r="J4581"/>
  <c r="J4580"/>
  <c r="J4579"/>
  <c r="J4578"/>
  <c r="J4577"/>
  <c r="J4576"/>
  <c r="J4575"/>
  <c r="J4574"/>
  <c r="J4573"/>
  <c r="J4572"/>
  <c r="J4571"/>
  <c r="J4570"/>
  <c r="J4569"/>
  <c r="J4568"/>
  <c r="J4567"/>
  <c r="J4566"/>
  <c r="J4565"/>
  <c r="J4564"/>
  <c r="J4563"/>
  <c r="J4562"/>
  <c r="J4561"/>
  <c r="J4560"/>
  <c r="J4559"/>
  <c r="J4558"/>
  <c r="J4557"/>
  <c r="J4556"/>
  <c r="J4555"/>
  <c r="J4554"/>
  <c r="J4553"/>
  <c r="J4552"/>
  <c r="J4551"/>
  <c r="J4550"/>
  <c r="J4549"/>
  <c r="J4548"/>
  <c r="J4547"/>
  <c r="J4546"/>
  <c r="J4545"/>
  <c r="J4544"/>
  <c r="J4543"/>
  <c r="J4542"/>
  <c r="J4541"/>
  <c r="J4540"/>
  <c r="J4539"/>
  <c r="J4538"/>
  <c r="J4537"/>
  <c r="J4536"/>
  <c r="J4535"/>
  <c r="J4534"/>
  <c r="J4533"/>
  <c r="J4532"/>
  <c r="J4531"/>
  <c r="J4530"/>
  <c r="J4529"/>
  <c r="J4528"/>
  <c r="J4527"/>
  <c r="J4526"/>
  <c r="J4525"/>
  <c r="J4524"/>
  <c r="J4523"/>
  <c r="J4522"/>
  <c r="J4521"/>
  <c r="J4520"/>
  <c r="J4519"/>
  <c r="J4518"/>
  <c r="J4517"/>
  <c r="J4516"/>
  <c r="J4515"/>
  <c r="J4514"/>
  <c r="J4513"/>
  <c r="J4512"/>
  <c r="J4511"/>
  <c r="J4510"/>
  <c r="J4509"/>
  <c r="J4508"/>
  <c r="J4507"/>
  <c r="J4506"/>
  <c r="J4505"/>
  <c r="J4504"/>
  <c r="J4503"/>
  <c r="J4502"/>
  <c r="J4501"/>
  <c r="J4500"/>
  <c r="J4499"/>
  <c r="J4498"/>
  <c r="J4497"/>
  <c r="J4496"/>
  <c r="J4495"/>
  <c r="J4494"/>
  <c r="J4493"/>
  <c r="J4492"/>
  <c r="J4491"/>
  <c r="J4490"/>
  <c r="J4489"/>
  <c r="J4488"/>
  <c r="J4487"/>
  <c r="J4486"/>
  <c r="J4485"/>
  <c r="J4484"/>
  <c r="J4483"/>
  <c r="J4482"/>
  <c r="J4481"/>
  <c r="J4480"/>
  <c r="J4479"/>
  <c r="J4478"/>
  <c r="J4477"/>
  <c r="J4476"/>
  <c r="J4475"/>
  <c r="J4474"/>
  <c r="J4473"/>
  <c r="J4472"/>
  <c r="J4471"/>
  <c r="J4470"/>
  <c r="J4469"/>
  <c r="J4468"/>
  <c r="J4467"/>
  <c r="J4466"/>
  <c r="J4465"/>
  <c r="J4464"/>
  <c r="J4463"/>
  <c r="J4462"/>
  <c r="J4461"/>
  <c r="J4460"/>
  <c r="J4459"/>
  <c r="J4458"/>
  <c r="J4457"/>
  <c r="J4456"/>
  <c r="J4455"/>
  <c r="J4454"/>
  <c r="J4453"/>
  <c r="J4452"/>
  <c r="J4451"/>
  <c r="J4450"/>
  <c r="J4449"/>
  <c r="J4448"/>
  <c r="J4447"/>
  <c r="J4446"/>
  <c r="J4445"/>
  <c r="J4444"/>
  <c r="J4443"/>
  <c r="J4442"/>
  <c r="J4441"/>
  <c r="J4440"/>
  <c r="J4439"/>
  <c r="J4438"/>
  <c r="J4437"/>
  <c r="J4436"/>
  <c r="J4435"/>
  <c r="J4434"/>
  <c r="J4433"/>
  <c r="J4432"/>
  <c r="J4431"/>
  <c r="J4430"/>
  <c r="J4429"/>
  <c r="J4428"/>
  <c r="J4427"/>
  <c r="J4426"/>
  <c r="J4425"/>
  <c r="J4424"/>
  <c r="J4423"/>
  <c r="J4422"/>
  <c r="J4421"/>
  <c r="J4420"/>
  <c r="J4419"/>
  <c r="J4418"/>
  <c r="J4417"/>
  <c r="J4416"/>
  <c r="J4415"/>
  <c r="J4414"/>
  <c r="J4413"/>
  <c r="J4412"/>
  <c r="J4411"/>
  <c r="J4410"/>
  <c r="J4409"/>
  <c r="J4408"/>
  <c r="J4407"/>
  <c r="J4406"/>
  <c r="J4405"/>
  <c r="J4404"/>
  <c r="J4403"/>
  <c r="J4402"/>
  <c r="J4401"/>
  <c r="J4400"/>
  <c r="J4399"/>
  <c r="J4398"/>
  <c r="J4397"/>
  <c r="J4396"/>
  <c r="J4395"/>
  <c r="J4394"/>
  <c r="J4393"/>
  <c r="J4392"/>
  <c r="J4391"/>
  <c r="J4390"/>
  <c r="J4389"/>
  <c r="J4388"/>
  <c r="J4387"/>
  <c r="J4386"/>
  <c r="J4385"/>
  <c r="J4384"/>
  <c r="J4383"/>
  <c r="J4382"/>
  <c r="J4381"/>
  <c r="J4380"/>
  <c r="J4379"/>
  <c r="J4378"/>
  <c r="J4377"/>
  <c r="J4376"/>
  <c r="J4375"/>
  <c r="J4374"/>
  <c r="J4373"/>
  <c r="J4372"/>
  <c r="J4371"/>
  <c r="J4370"/>
  <c r="J4369"/>
  <c r="J4368"/>
  <c r="J4367"/>
  <c r="J4366"/>
  <c r="J4365"/>
  <c r="J4364"/>
  <c r="J4363"/>
  <c r="J4362"/>
  <c r="J4361"/>
  <c r="J4360"/>
  <c r="J4359"/>
  <c r="J4358"/>
  <c r="J4357"/>
  <c r="J4356"/>
  <c r="J4355"/>
  <c r="J4354"/>
  <c r="J4353"/>
  <c r="J4352"/>
  <c r="J4351"/>
  <c r="J4350"/>
  <c r="J4349"/>
  <c r="J4348"/>
  <c r="J4347"/>
  <c r="J4346"/>
  <c r="J4345"/>
  <c r="J4344"/>
  <c r="J4343"/>
  <c r="J4342"/>
  <c r="J4341"/>
  <c r="J4340"/>
  <c r="J4339"/>
  <c r="J4338"/>
  <c r="J4337"/>
  <c r="J4336"/>
  <c r="J4335"/>
  <c r="J4334"/>
  <c r="J4333"/>
  <c r="J4332"/>
  <c r="J4331"/>
  <c r="J4330"/>
  <c r="J4329"/>
  <c r="J4328"/>
  <c r="J4327"/>
  <c r="J4326"/>
  <c r="J4325"/>
  <c r="J4324"/>
  <c r="J4323"/>
  <c r="J4322"/>
  <c r="J4321"/>
  <c r="J4320"/>
  <c r="J4319"/>
  <c r="J4318"/>
  <c r="J4317"/>
  <c r="J4316"/>
  <c r="J4315"/>
  <c r="J4314"/>
  <c r="J4313"/>
  <c r="J4312"/>
  <c r="J4311"/>
  <c r="J4310"/>
  <c r="J4309"/>
  <c r="J4308"/>
  <c r="J4307"/>
  <c r="J4306"/>
  <c r="J4305"/>
  <c r="J4304"/>
  <c r="J4303"/>
  <c r="J4302"/>
  <c r="J4301"/>
  <c r="J4300"/>
  <c r="J4299"/>
  <c r="J4298"/>
  <c r="J4297"/>
  <c r="J4296"/>
  <c r="J4295"/>
  <c r="J4294"/>
  <c r="J4293"/>
  <c r="J4292"/>
  <c r="J4291"/>
  <c r="J4290"/>
  <c r="J4289"/>
  <c r="J4288"/>
  <c r="J4287"/>
  <c r="J4286"/>
  <c r="J4285"/>
  <c r="J4284"/>
  <c r="J4283"/>
  <c r="J4282"/>
  <c r="J4281"/>
  <c r="J4280"/>
  <c r="J4279"/>
  <c r="J4278"/>
  <c r="J4277"/>
  <c r="J4276"/>
  <c r="J4275"/>
  <c r="J4274"/>
  <c r="J4273"/>
  <c r="J4272"/>
  <c r="J4271"/>
  <c r="J4270"/>
  <c r="J4269"/>
  <c r="J4268"/>
  <c r="J4267"/>
  <c r="J4266"/>
  <c r="J4265"/>
  <c r="J4264"/>
  <c r="J4263"/>
  <c r="J4262"/>
  <c r="J4261"/>
  <c r="J4260"/>
  <c r="J4259"/>
  <c r="J4258"/>
  <c r="J4257"/>
  <c r="J4256"/>
  <c r="J4255"/>
  <c r="J4254"/>
  <c r="J4253"/>
  <c r="J4252"/>
  <c r="J4251"/>
  <c r="J4250"/>
  <c r="J4249"/>
  <c r="J4248"/>
  <c r="J4247"/>
  <c r="J4246"/>
  <c r="J4245"/>
  <c r="J4244"/>
  <c r="J4243"/>
  <c r="J4242"/>
  <c r="J4241"/>
  <c r="J4240"/>
  <c r="J4239"/>
  <c r="J4238"/>
  <c r="J4237"/>
  <c r="J4236"/>
  <c r="J4235"/>
  <c r="J4234"/>
  <c r="J4233"/>
  <c r="J4232"/>
  <c r="J4231"/>
  <c r="J4230"/>
  <c r="J4229"/>
  <c r="J4228"/>
  <c r="J4227"/>
  <c r="J4226"/>
  <c r="J4225"/>
  <c r="J4224"/>
  <c r="J4223"/>
  <c r="J4222"/>
  <c r="J4221"/>
  <c r="J4220"/>
  <c r="J4219"/>
  <c r="J4218"/>
  <c r="J4217"/>
  <c r="J4216"/>
  <c r="J4215"/>
  <c r="J4214"/>
  <c r="J4213"/>
  <c r="J4212"/>
  <c r="J4211"/>
  <c r="J4210"/>
  <c r="J4209"/>
  <c r="J4208"/>
  <c r="J4207"/>
  <c r="J4206"/>
  <c r="J4205"/>
  <c r="J4204"/>
  <c r="J4203"/>
  <c r="J4202"/>
  <c r="J4201"/>
  <c r="J4200"/>
  <c r="J4199"/>
  <c r="J4198"/>
  <c r="J4197"/>
  <c r="J4196"/>
  <c r="J4195"/>
  <c r="J4194"/>
  <c r="J4193"/>
  <c r="J4192"/>
  <c r="J4191"/>
  <c r="J4190"/>
  <c r="J4189"/>
  <c r="J4188"/>
  <c r="J4187"/>
  <c r="J4186"/>
  <c r="J4185"/>
  <c r="J4184"/>
  <c r="J4183"/>
  <c r="J4182"/>
  <c r="J4181"/>
  <c r="J4180"/>
  <c r="J4179"/>
  <c r="J4178"/>
  <c r="J4177"/>
  <c r="J4176"/>
  <c r="J4175"/>
  <c r="J4174"/>
  <c r="J4173"/>
  <c r="J4172"/>
  <c r="J4171"/>
  <c r="J4170"/>
  <c r="J4169"/>
  <c r="J4168"/>
  <c r="J4167"/>
  <c r="J4166"/>
  <c r="J4165"/>
  <c r="J4164"/>
  <c r="J4163"/>
  <c r="J4162"/>
  <c r="J4161"/>
  <c r="J4160"/>
  <c r="J4159"/>
  <c r="J4158"/>
  <c r="J4157"/>
  <c r="J4156"/>
  <c r="J4155"/>
  <c r="J4154"/>
  <c r="J4153"/>
  <c r="J4152"/>
  <c r="J4151"/>
  <c r="J4150"/>
  <c r="J4149"/>
  <c r="J4148"/>
  <c r="J4147"/>
  <c r="J4146"/>
  <c r="J4145"/>
  <c r="J4144"/>
  <c r="J4143"/>
  <c r="J4142"/>
  <c r="J4141"/>
  <c r="J4140"/>
  <c r="J4139"/>
  <c r="J4138"/>
  <c r="J4137"/>
  <c r="J4136"/>
  <c r="J4135"/>
  <c r="J4134"/>
  <c r="J4133"/>
  <c r="J4132"/>
  <c r="J4131"/>
  <c r="J4130"/>
  <c r="J4129"/>
  <c r="J4128"/>
  <c r="J4127"/>
  <c r="J4126"/>
  <c r="J4125"/>
  <c r="J4124"/>
  <c r="J4123"/>
  <c r="J4122"/>
  <c r="J4121"/>
  <c r="J4120"/>
  <c r="J4119"/>
  <c r="J4118"/>
  <c r="J4117"/>
  <c r="J4116"/>
  <c r="J4115"/>
  <c r="J4114"/>
  <c r="J4113"/>
  <c r="J4112"/>
  <c r="J4111"/>
  <c r="J4110"/>
  <c r="J4109"/>
  <c r="J4108"/>
  <c r="J4107"/>
  <c r="J4106"/>
  <c r="J4105"/>
  <c r="J4104"/>
  <c r="J4103"/>
  <c r="J4102"/>
  <c r="J4101"/>
  <c r="J4100"/>
  <c r="J4099"/>
  <c r="J4098"/>
  <c r="J4097"/>
  <c r="J4096"/>
  <c r="J4095"/>
  <c r="J4094"/>
  <c r="J4093"/>
  <c r="J4092"/>
  <c r="J4091"/>
  <c r="J4090"/>
  <c r="J4089"/>
  <c r="J4088"/>
  <c r="J4087"/>
  <c r="J4086"/>
  <c r="J4085"/>
  <c r="J4084"/>
  <c r="J4083"/>
  <c r="J4082"/>
  <c r="J4081"/>
  <c r="J4080"/>
  <c r="J4079"/>
  <c r="J4078"/>
  <c r="J4077"/>
  <c r="J4076"/>
  <c r="J4075"/>
  <c r="J4074"/>
  <c r="J4073"/>
  <c r="J4072"/>
  <c r="J4071"/>
  <c r="J4070"/>
  <c r="J4069"/>
  <c r="J4068"/>
  <c r="J4067"/>
  <c r="J4066"/>
  <c r="J4065"/>
  <c r="J4064"/>
  <c r="J4063"/>
  <c r="J4062"/>
  <c r="J4061"/>
  <c r="J4060"/>
  <c r="J4059"/>
  <c r="J4058"/>
  <c r="J4057"/>
  <c r="J4056"/>
  <c r="J4055"/>
  <c r="J4054"/>
  <c r="J4053"/>
  <c r="J4052"/>
  <c r="J4051"/>
  <c r="J4050"/>
  <c r="J4049"/>
  <c r="J4048"/>
  <c r="J4047"/>
  <c r="J4046"/>
  <c r="J4045"/>
  <c r="J4044"/>
  <c r="J4043"/>
  <c r="J4042"/>
  <c r="J4041"/>
  <c r="J4040"/>
  <c r="J4039"/>
  <c r="J4038"/>
  <c r="J4037"/>
  <c r="J4036"/>
  <c r="J4035"/>
  <c r="J4034"/>
  <c r="J4033"/>
  <c r="J4032"/>
  <c r="J4031"/>
  <c r="J4030"/>
  <c r="J4029"/>
  <c r="J4028"/>
  <c r="J4027"/>
  <c r="J4026"/>
  <c r="J4025"/>
  <c r="J4024"/>
  <c r="J4023"/>
  <c r="J4022"/>
  <c r="J4021"/>
  <c r="J4020"/>
  <c r="J4019"/>
  <c r="J4018"/>
  <c r="J4017"/>
  <c r="J4016"/>
  <c r="J4015"/>
  <c r="J4014"/>
  <c r="J4013"/>
  <c r="J4012"/>
  <c r="J4011"/>
  <c r="J4010"/>
  <c r="J4009"/>
  <c r="J4008"/>
  <c r="J4007"/>
  <c r="J4006"/>
  <c r="J4005"/>
  <c r="J4004"/>
  <c r="J4003"/>
  <c r="J4002"/>
  <c r="J4001"/>
  <c r="J4000"/>
  <c r="J3999"/>
  <c r="J3998"/>
  <c r="J3997"/>
  <c r="J3996"/>
  <c r="J3995"/>
  <c r="J3994"/>
  <c r="J3993"/>
  <c r="J3992"/>
  <c r="J3991"/>
  <c r="J3990"/>
  <c r="J3989"/>
  <c r="J3988"/>
  <c r="J3987"/>
  <c r="J3986"/>
  <c r="J3985"/>
  <c r="J3984"/>
  <c r="J3983"/>
  <c r="J3982"/>
  <c r="J3981"/>
  <c r="J3980"/>
  <c r="J3979"/>
  <c r="J3978"/>
  <c r="J3977"/>
  <c r="J3976"/>
  <c r="J3975"/>
  <c r="J3974"/>
  <c r="J3973"/>
  <c r="J3972"/>
  <c r="J3971"/>
  <c r="J3970"/>
  <c r="J3969"/>
  <c r="J3968"/>
  <c r="J3967"/>
  <c r="J3966"/>
  <c r="J3965"/>
  <c r="J3964"/>
  <c r="J3963"/>
  <c r="J3962"/>
  <c r="J3961"/>
  <c r="J3960"/>
  <c r="J3959"/>
  <c r="J3958"/>
  <c r="J3957"/>
  <c r="J3956"/>
  <c r="J3955"/>
  <c r="J3954"/>
  <c r="J3953"/>
  <c r="J3952"/>
  <c r="J3951"/>
  <c r="J3950"/>
  <c r="J3949"/>
  <c r="J3948"/>
  <c r="J3947"/>
  <c r="J3946"/>
  <c r="J3945"/>
  <c r="J3944"/>
  <c r="J3943"/>
  <c r="J3942"/>
  <c r="J3941"/>
  <c r="J3940"/>
  <c r="J3939"/>
  <c r="J3938"/>
  <c r="J3937"/>
  <c r="J3936"/>
  <c r="J3935"/>
  <c r="J3934"/>
  <c r="J3933"/>
  <c r="J3932"/>
  <c r="J3931"/>
  <c r="J3930"/>
  <c r="J3929"/>
  <c r="J3928"/>
  <c r="J3927"/>
  <c r="J3926"/>
  <c r="J3925"/>
  <c r="J3924"/>
  <c r="J3923"/>
  <c r="J3922"/>
  <c r="J3921"/>
  <c r="J3920"/>
  <c r="J3919"/>
  <c r="J3918"/>
  <c r="J3917"/>
  <c r="J3916"/>
  <c r="J3915"/>
  <c r="J3914"/>
  <c r="J3913"/>
  <c r="J3912"/>
  <c r="J3911"/>
  <c r="J3910"/>
  <c r="J3909"/>
  <c r="J3908"/>
  <c r="J3907"/>
  <c r="J3906"/>
  <c r="J3905"/>
  <c r="J3904"/>
  <c r="J3903"/>
  <c r="J3902"/>
  <c r="J3901"/>
  <c r="J3900"/>
  <c r="J3899"/>
  <c r="J3898"/>
  <c r="J3897"/>
  <c r="J3896"/>
  <c r="J3895"/>
  <c r="J3894"/>
  <c r="J3893"/>
  <c r="J3892"/>
  <c r="J3891"/>
  <c r="J3890"/>
  <c r="J3889"/>
  <c r="J3888"/>
  <c r="J3887"/>
  <c r="J3886"/>
  <c r="J3885"/>
  <c r="J3884"/>
  <c r="J3883"/>
  <c r="J3882"/>
  <c r="J3881"/>
  <c r="J3880"/>
  <c r="J3879"/>
  <c r="J3878"/>
  <c r="J3877"/>
  <c r="J3876"/>
  <c r="J3875"/>
  <c r="J3874"/>
  <c r="J3873"/>
  <c r="J3872"/>
  <c r="J3871"/>
  <c r="J3870"/>
  <c r="J3869"/>
  <c r="J3868"/>
  <c r="J3867"/>
  <c r="J3866"/>
  <c r="J3865"/>
  <c r="J3864"/>
  <c r="J3863"/>
  <c r="J3862"/>
  <c r="J3861"/>
  <c r="J3860"/>
  <c r="J3859"/>
  <c r="J3858"/>
  <c r="J3857"/>
  <c r="J3856"/>
  <c r="J3855"/>
  <c r="J3854"/>
  <c r="J3853"/>
  <c r="J3852"/>
  <c r="J3851"/>
  <c r="J3850"/>
  <c r="J3849"/>
  <c r="J3848"/>
  <c r="J3847"/>
  <c r="J3846"/>
  <c r="J3845"/>
  <c r="J3844"/>
  <c r="J3843"/>
  <c r="J3842"/>
  <c r="J3841"/>
  <c r="J3840"/>
  <c r="J3839"/>
  <c r="J3838"/>
  <c r="J3837"/>
  <c r="J3836"/>
  <c r="J3835"/>
  <c r="J3834"/>
  <c r="J3833"/>
  <c r="J3832"/>
  <c r="J3831"/>
  <c r="J3830"/>
  <c r="J3829"/>
  <c r="J3828"/>
  <c r="J3827"/>
  <c r="J3826"/>
  <c r="J3825"/>
  <c r="J3824"/>
  <c r="J3823"/>
  <c r="J3822"/>
  <c r="J3821"/>
  <c r="J3820"/>
  <c r="J3819"/>
  <c r="J3818"/>
  <c r="J3817"/>
  <c r="J3816"/>
  <c r="J3815"/>
  <c r="J3814"/>
  <c r="J3813"/>
  <c r="J3812"/>
  <c r="J3811"/>
  <c r="J3810"/>
  <c r="J3809"/>
  <c r="J3808"/>
  <c r="J3807"/>
  <c r="J3806"/>
  <c r="J3805"/>
  <c r="J3804"/>
  <c r="J3803"/>
  <c r="J3802"/>
  <c r="J3801"/>
  <c r="J3800"/>
  <c r="J3799"/>
  <c r="J3798"/>
  <c r="J3797"/>
  <c r="J3796"/>
  <c r="J3795"/>
  <c r="J3794"/>
  <c r="J3793"/>
  <c r="J3792"/>
  <c r="J3791"/>
  <c r="J3790"/>
  <c r="J3789"/>
  <c r="J3788"/>
  <c r="J3787"/>
  <c r="J3786"/>
  <c r="J3785"/>
  <c r="J3784"/>
  <c r="J3783"/>
  <c r="J3782"/>
  <c r="J3781"/>
  <c r="J3780"/>
  <c r="J3779"/>
  <c r="J3778"/>
  <c r="J3777"/>
  <c r="J3776"/>
  <c r="J3775"/>
  <c r="J3774"/>
  <c r="J3773"/>
  <c r="J3772"/>
  <c r="J3771"/>
  <c r="J3770"/>
  <c r="J3769"/>
  <c r="J3768"/>
  <c r="J3767"/>
  <c r="J3766"/>
  <c r="J3765"/>
  <c r="J3764"/>
  <c r="J3763"/>
  <c r="J3762"/>
  <c r="J3761"/>
  <c r="J3760"/>
  <c r="J3759"/>
  <c r="J3758"/>
  <c r="J3757"/>
  <c r="J3756"/>
  <c r="J3755"/>
  <c r="J3754"/>
  <c r="J3753"/>
  <c r="J3752"/>
  <c r="J3751"/>
  <c r="J3750"/>
  <c r="J3749"/>
  <c r="J3748"/>
  <c r="J3747"/>
  <c r="J3746"/>
  <c r="J3745"/>
  <c r="J3744"/>
  <c r="J3743"/>
  <c r="J3742"/>
  <c r="J3741"/>
  <c r="J3740"/>
  <c r="J3739"/>
  <c r="J3738"/>
  <c r="J3737"/>
  <c r="J3736"/>
  <c r="J3735"/>
  <c r="J3734"/>
  <c r="J3733"/>
  <c r="J3732"/>
  <c r="J3731"/>
  <c r="J3730"/>
  <c r="J3729"/>
  <c r="J3728"/>
  <c r="J3727"/>
  <c r="J3726"/>
  <c r="J3725"/>
  <c r="J3724"/>
  <c r="J3723"/>
  <c r="J3722"/>
  <c r="J3721"/>
  <c r="J3720"/>
  <c r="J3719"/>
  <c r="J3718"/>
  <c r="J3717"/>
  <c r="J3716"/>
  <c r="J3715"/>
  <c r="J3714"/>
  <c r="J3713"/>
  <c r="J3712"/>
  <c r="J3711"/>
  <c r="J3710"/>
  <c r="J3709"/>
  <c r="J3708"/>
  <c r="J3707"/>
  <c r="J3706"/>
  <c r="J3705"/>
  <c r="J3704"/>
  <c r="J3703"/>
  <c r="J3702"/>
  <c r="J3701"/>
  <c r="J3700"/>
  <c r="J3699"/>
  <c r="J3698"/>
  <c r="J3697"/>
  <c r="J3696"/>
  <c r="J3695"/>
  <c r="J3694"/>
  <c r="J3693"/>
  <c r="J3692"/>
  <c r="J3691"/>
  <c r="J3690"/>
  <c r="J3689"/>
  <c r="J3688"/>
  <c r="J3687"/>
  <c r="J3686"/>
  <c r="J3685"/>
  <c r="J3684"/>
  <c r="J3683"/>
  <c r="J3682"/>
  <c r="J3681"/>
  <c r="J3680"/>
  <c r="J3679"/>
  <c r="J3678"/>
  <c r="J3677"/>
  <c r="J3676"/>
  <c r="J3675"/>
  <c r="J3674"/>
  <c r="J3673"/>
  <c r="J3672"/>
  <c r="J3671"/>
  <c r="J3670"/>
  <c r="J3669"/>
  <c r="J3668"/>
  <c r="J3667"/>
  <c r="J3666"/>
  <c r="J3665"/>
  <c r="J3664"/>
  <c r="J3663"/>
  <c r="J3662"/>
  <c r="J3661"/>
  <c r="J3660"/>
  <c r="J3659"/>
  <c r="J3658"/>
  <c r="J3657"/>
  <c r="J3656"/>
  <c r="J3655"/>
  <c r="J3654"/>
  <c r="J3653"/>
  <c r="J3652"/>
  <c r="J3651"/>
  <c r="J3650"/>
  <c r="J3649"/>
  <c r="J3648"/>
  <c r="J3647"/>
  <c r="J3646"/>
  <c r="J3645"/>
  <c r="J3644"/>
  <c r="J3643"/>
  <c r="J3642"/>
  <c r="J3641"/>
  <c r="J3640"/>
  <c r="J3639"/>
  <c r="J3638"/>
  <c r="J3637"/>
  <c r="J3636"/>
  <c r="J3635"/>
  <c r="J3634"/>
  <c r="J3633"/>
  <c r="J3632"/>
  <c r="J3631"/>
  <c r="J3630"/>
  <c r="J3629"/>
  <c r="J3628"/>
  <c r="J3627"/>
  <c r="J3626"/>
  <c r="J3625"/>
  <c r="J3624"/>
  <c r="J3623"/>
  <c r="J3622"/>
  <c r="J3621"/>
  <c r="J3620"/>
  <c r="J3619"/>
  <c r="J3618"/>
  <c r="J3617"/>
  <c r="J3616"/>
  <c r="J3615"/>
  <c r="J3614"/>
  <c r="J3613"/>
  <c r="J3612"/>
  <c r="J3611"/>
  <c r="J3610"/>
  <c r="J3609"/>
  <c r="J3608"/>
  <c r="J3607"/>
  <c r="J3606"/>
  <c r="J3605"/>
  <c r="J3604"/>
  <c r="J3603"/>
  <c r="J3602"/>
  <c r="J3601"/>
  <c r="J3600"/>
  <c r="J3599"/>
  <c r="J3598"/>
  <c r="J3597"/>
  <c r="J3596"/>
  <c r="J3595"/>
  <c r="J3594"/>
  <c r="J3593"/>
  <c r="J3592"/>
  <c r="J3591"/>
  <c r="J3590"/>
  <c r="J3589"/>
  <c r="J3588"/>
  <c r="J3587"/>
  <c r="J3586"/>
  <c r="J3585"/>
  <c r="J3584"/>
  <c r="J3583"/>
  <c r="J3582"/>
  <c r="J3581"/>
  <c r="J3580"/>
  <c r="J3579"/>
  <c r="J3578"/>
  <c r="J3577"/>
  <c r="J3576"/>
  <c r="J3575"/>
  <c r="J3574"/>
  <c r="J3573"/>
  <c r="J3572"/>
  <c r="J3571"/>
  <c r="J3570"/>
  <c r="J3569"/>
  <c r="J3568"/>
  <c r="J3567"/>
  <c r="J3566"/>
  <c r="J3565"/>
  <c r="J3564"/>
  <c r="J3563"/>
  <c r="J3562"/>
  <c r="J3561"/>
  <c r="J3560"/>
  <c r="J3559"/>
  <c r="J3558"/>
  <c r="J3557"/>
  <c r="J3556"/>
  <c r="J3555"/>
  <c r="J3554"/>
  <c r="J3553"/>
  <c r="J3552"/>
  <c r="J3551"/>
  <c r="J3550"/>
  <c r="J3549"/>
  <c r="J3548"/>
  <c r="J3547"/>
  <c r="J3546"/>
  <c r="J3545"/>
  <c r="J3544"/>
  <c r="J3543"/>
  <c r="J3542"/>
  <c r="J3541"/>
  <c r="J3540"/>
  <c r="J3539"/>
  <c r="J3538"/>
  <c r="J3537"/>
  <c r="J3536"/>
  <c r="J3535"/>
  <c r="J3534"/>
  <c r="J3533"/>
  <c r="J3532"/>
  <c r="J3531"/>
  <c r="J3530"/>
  <c r="J3529"/>
  <c r="J3528"/>
  <c r="J3527"/>
  <c r="J3526"/>
  <c r="J3525"/>
  <c r="J3524"/>
  <c r="J3523"/>
  <c r="J3522"/>
  <c r="J3521"/>
  <c r="J3520"/>
  <c r="J3519"/>
  <c r="J3518"/>
  <c r="J3517"/>
  <c r="J3516"/>
  <c r="J3515"/>
  <c r="J3514"/>
  <c r="J3513"/>
  <c r="J3512"/>
  <c r="J3511"/>
  <c r="J3510"/>
  <c r="J3509"/>
  <c r="J3508"/>
  <c r="J3507"/>
  <c r="J3506"/>
  <c r="J3505"/>
  <c r="J3504"/>
  <c r="J3503"/>
  <c r="J3502"/>
  <c r="J3501"/>
  <c r="J3500"/>
  <c r="J3499"/>
  <c r="J3498"/>
  <c r="J3497"/>
  <c r="J3496"/>
  <c r="J3495"/>
  <c r="J3494"/>
  <c r="J3493"/>
  <c r="J3492"/>
  <c r="J3491"/>
  <c r="J3490"/>
  <c r="J3489"/>
  <c r="J3488"/>
  <c r="J3487"/>
  <c r="J3486"/>
  <c r="J3485"/>
  <c r="J3484"/>
  <c r="J3483"/>
  <c r="J3482"/>
  <c r="J3481"/>
  <c r="J3480"/>
  <c r="J3479"/>
  <c r="J3478"/>
  <c r="J3477"/>
  <c r="J3476"/>
  <c r="J3475"/>
  <c r="J3474"/>
  <c r="J3473"/>
  <c r="J3472"/>
  <c r="J3471"/>
  <c r="J3470"/>
  <c r="J3469"/>
  <c r="J3468"/>
  <c r="J3467"/>
  <c r="J3466"/>
  <c r="J3465"/>
  <c r="J3464"/>
  <c r="J3463"/>
  <c r="J3462"/>
  <c r="J3461"/>
  <c r="J3460"/>
  <c r="J3459"/>
  <c r="J3458"/>
  <c r="J3457"/>
  <c r="J3456"/>
  <c r="J3455"/>
  <c r="J3454"/>
  <c r="J3453"/>
  <c r="J3452"/>
  <c r="J3451"/>
  <c r="J3450"/>
  <c r="J3449"/>
  <c r="J3448"/>
  <c r="J3447"/>
  <c r="J3446"/>
  <c r="J3445"/>
  <c r="J3444"/>
  <c r="J3443"/>
  <c r="J3442"/>
  <c r="J3441"/>
  <c r="J3440"/>
  <c r="J3439"/>
  <c r="J3438"/>
  <c r="J3437"/>
  <c r="J3436"/>
  <c r="J3435"/>
  <c r="J3434"/>
  <c r="J3433"/>
  <c r="J3432"/>
  <c r="J3431"/>
  <c r="J3430"/>
  <c r="J3429"/>
  <c r="J3428"/>
  <c r="J3427"/>
  <c r="J3426"/>
  <c r="J3425"/>
  <c r="J3424"/>
  <c r="J3423"/>
  <c r="J3422"/>
  <c r="J3421"/>
  <c r="J3420"/>
  <c r="J3419"/>
  <c r="J3418"/>
  <c r="J3417"/>
  <c r="J3416"/>
  <c r="J3415"/>
  <c r="J3414"/>
  <c r="J3413"/>
  <c r="J3412"/>
  <c r="J3411"/>
  <c r="J3410"/>
  <c r="J3409"/>
  <c r="J3408"/>
  <c r="J3407"/>
  <c r="J3406"/>
  <c r="J3405"/>
  <c r="J3404"/>
  <c r="J3403"/>
  <c r="J3402"/>
  <c r="J3401"/>
  <c r="J3400"/>
  <c r="J3399"/>
  <c r="J3398"/>
  <c r="J3397"/>
  <c r="J3396"/>
  <c r="J3395"/>
  <c r="J3394"/>
  <c r="J3393"/>
  <c r="J3392"/>
  <c r="J3391"/>
  <c r="J3390"/>
  <c r="J3389"/>
  <c r="J3388"/>
  <c r="J3387"/>
  <c r="J3386"/>
  <c r="J3385"/>
  <c r="J3384"/>
  <c r="J3383"/>
  <c r="J3382"/>
  <c r="J3381"/>
  <c r="J3380"/>
  <c r="J3379"/>
  <c r="J3378"/>
  <c r="J3377"/>
  <c r="J3376"/>
  <c r="J3375"/>
  <c r="J3374"/>
  <c r="J3373"/>
  <c r="J3372"/>
  <c r="J3371"/>
  <c r="J3370"/>
  <c r="J3369"/>
  <c r="J3368"/>
  <c r="J3367"/>
  <c r="J3366"/>
  <c r="J3365"/>
  <c r="J3364"/>
  <c r="J3363"/>
  <c r="J3362"/>
  <c r="J3361"/>
  <c r="J3360"/>
  <c r="J3359"/>
  <c r="J3358"/>
  <c r="J3357"/>
  <c r="J3356"/>
  <c r="J3355"/>
  <c r="J3354"/>
  <c r="J3353"/>
  <c r="J3352"/>
  <c r="J3351"/>
  <c r="J3350"/>
  <c r="J3349"/>
  <c r="J3348"/>
  <c r="J3347"/>
  <c r="J3346"/>
  <c r="J3345"/>
  <c r="J3344"/>
  <c r="J3343"/>
  <c r="J3342"/>
  <c r="J3341"/>
  <c r="J3340"/>
  <c r="J3339"/>
  <c r="J3338"/>
  <c r="J3337"/>
  <c r="J3336"/>
  <c r="J3335"/>
  <c r="J3334"/>
  <c r="J3333"/>
  <c r="J3332"/>
  <c r="J3331"/>
  <c r="J3330"/>
  <c r="J3329"/>
  <c r="J3328"/>
  <c r="J3327"/>
  <c r="J3326"/>
  <c r="J3325"/>
  <c r="J3324"/>
  <c r="J3323"/>
  <c r="J3322"/>
  <c r="J3321"/>
  <c r="J3320"/>
  <c r="J3319"/>
  <c r="J3318"/>
  <c r="J3317"/>
  <c r="J3316"/>
  <c r="J3315"/>
  <c r="J3314"/>
  <c r="J3313"/>
  <c r="J3312"/>
  <c r="J3311"/>
  <c r="J3310"/>
  <c r="J3309"/>
  <c r="J3308"/>
  <c r="J3307"/>
  <c r="J3306"/>
  <c r="J3305"/>
  <c r="J3304"/>
  <c r="J3303"/>
  <c r="J3302"/>
  <c r="J3301"/>
  <c r="J3300"/>
  <c r="J3299"/>
  <c r="J3298"/>
  <c r="J3297"/>
  <c r="J3296"/>
  <c r="J3295"/>
  <c r="J3294"/>
  <c r="J3293"/>
  <c r="J3292"/>
  <c r="J3291"/>
  <c r="J3290"/>
  <c r="J3289"/>
  <c r="J3288"/>
  <c r="J3287"/>
  <c r="J3286"/>
  <c r="J3285"/>
  <c r="J3284"/>
  <c r="J3283"/>
  <c r="J3282"/>
  <c r="J3281"/>
  <c r="J3280"/>
  <c r="J3279"/>
  <c r="J3278"/>
  <c r="J3277"/>
  <c r="J3276"/>
  <c r="J3275"/>
  <c r="J3274"/>
  <c r="J3273"/>
  <c r="J3272"/>
  <c r="J3271"/>
  <c r="J3270"/>
  <c r="J3269"/>
  <c r="J3268"/>
  <c r="J3267"/>
  <c r="J3266"/>
  <c r="J3265"/>
  <c r="J3264"/>
  <c r="J3263"/>
  <c r="J3262"/>
  <c r="J3261"/>
  <c r="J3260"/>
  <c r="J3259"/>
  <c r="J3258"/>
  <c r="J3257"/>
  <c r="J3256"/>
  <c r="J3255"/>
  <c r="J3254"/>
  <c r="J3253"/>
  <c r="J3252"/>
  <c r="J3251"/>
  <c r="J3250"/>
  <c r="J3249"/>
  <c r="J3248"/>
  <c r="J3247"/>
  <c r="J3246"/>
  <c r="J3245"/>
  <c r="J3244"/>
  <c r="J3243"/>
  <c r="J3242"/>
  <c r="J3241"/>
  <c r="J3240"/>
  <c r="J3239"/>
  <c r="J3238"/>
  <c r="J3237"/>
  <c r="J3236"/>
  <c r="J3235"/>
  <c r="J3234"/>
  <c r="J3233"/>
  <c r="J3232"/>
  <c r="J3231"/>
  <c r="J3230"/>
  <c r="J3229"/>
  <c r="J3228"/>
  <c r="J3227"/>
  <c r="J3226"/>
  <c r="J3225"/>
  <c r="J3224"/>
  <c r="J3223"/>
  <c r="J3222"/>
  <c r="J3221"/>
  <c r="J3220"/>
  <c r="J3219"/>
  <c r="J3218"/>
  <c r="J3217"/>
  <c r="J3216"/>
  <c r="J3215"/>
  <c r="J3214"/>
  <c r="J3213"/>
  <c r="J3212"/>
  <c r="J3211"/>
  <c r="J3210"/>
  <c r="J3209"/>
  <c r="J3208"/>
  <c r="J3207"/>
  <c r="J3206"/>
  <c r="J3205"/>
  <c r="J3204"/>
  <c r="J3203"/>
  <c r="J3202"/>
  <c r="J3201"/>
  <c r="J3200"/>
  <c r="J3199"/>
  <c r="J3198"/>
  <c r="J3197"/>
  <c r="J3196"/>
  <c r="J3195"/>
  <c r="J3194"/>
  <c r="J3193"/>
  <c r="J3192"/>
  <c r="J3191"/>
  <c r="J3190"/>
  <c r="J3189"/>
  <c r="J3188"/>
  <c r="J3187"/>
  <c r="J3186"/>
  <c r="J3185"/>
  <c r="J3184"/>
  <c r="J3183"/>
  <c r="J3182"/>
  <c r="J3181"/>
  <c r="J3180"/>
  <c r="J3179"/>
  <c r="J3178"/>
  <c r="J3177"/>
  <c r="J3176"/>
  <c r="J3175"/>
  <c r="J3174"/>
  <c r="J3173"/>
  <c r="J3172"/>
  <c r="J3171"/>
  <c r="J3170"/>
  <c r="J3169"/>
  <c r="J3168"/>
  <c r="J3167"/>
  <c r="J3166"/>
  <c r="J3165"/>
  <c r="J3164"/>
  <c r="J3163"/>
  <c r="J3162"/>
  <c r="J3161"/>
  <c r="J3160"/>
  <c r="J3159"/>
  <c r="J3158"/>
  <c r="J3157"/>
  <c r="J3156"/>
  <c r="J3155"/>
  <c r="J3154"/>
  <c r="J3153"/>
  <c r="J3152"/>
  <c r="J3151"/>
  <c r="J3150"/>
  <c r="J3149"/>
  <c r="J3148"/>
  <c r="J3147"/>
  <c r="J3146"/>
  <c r="J3145"/>
  <c r="J3144"/>
  <c r="J3143"/>
  <c r="J3142"/>
  <c r="J3141"/>
  <c r="J3140"/>
  <c r="J3139"/>
  <c r="J3138"/>
  <c r="J3137"/>
  <c r="J3136"/>
  <c r="J3135"/>
  <c r="J3134"/>
  <c r="J3133"/>
  <c r="J3132"/>
  <c r="J3131"/>
  <c r="J3130"/>
  <c r="J3129"/>
  <c r="J3128"/>
  <c r="J3127"/>
  <c r="J3126"/>
  <c r="J3125"/>
  <c r="J3124"/>
  <c r="J3123"/>
  <c r="J3122"/>
  <c r="J3121"/>
  <c r="J3120"/>
  <c r="J3119"/>
  <c r="J3118"/>
  <c r="J3117"/>
  <c r="J3116"/>
  <c r="J3115"/>
  <c r="J3114"/>
  <c r="J3113"/>
  <c r="J3112"/>
  <c r="J3111"/>
  <c r="J3110"/>
  <c r="J3109"/>
  <c r="J3108"/>
  <c r="J3107"/>
  <c r="J3106"/>
  <c r="J3105"/>
  <c r="J3104"/>
  <c r="J3103"/>
  <c r="J3102"/>
  <c r="J3101"/>
  <c r="J3100"/>
  <c r="J3099"/>
  <c r="J3098"/>
  <c r="J3097"/>
  <c r="J3096"/>
  <c r="J3095"/>
  <c r="J3094"/>
  <c r="J3093"/>
  <c r="J3092"/>
  <c r="J3091"/>
  <c r="J3090"/>
  <c r="J3089"/>
  <c r="J3088"/>
  <c r="J3087"/>
  <c r="J3086"/>
  <c r="J3085"/>
  <c r="J3084"/>
  <c r="J3083"/>
  <c r="J3082"/>
  <c r="J3081"/>
  <c r="J3080"/>
  <c r="J3079"/>
  <c r="J3078"/>
  <c r="J3077"/>
  <c r="J3076"/>
  <c r="J3075"/>
  <c r="J3074"/>
  <c r="J3073"/>
  <c r="J3072"/>
  <c r="J3071"/>
  <c r="J3070"/>
  <c r="J3069"/>
  <c r="J3068"/>
  <c r="J3067"/>
  <c r="J3066"/>
  <c r="J3065"/>
  <c r="J3064"/>
  <c r="J3063"/>
  <c r="J3062"/>
  <c r="J3061"/>
  <c r="J3060"/>
  <c r="J3059"/>
  <c r="J3058"/>
  <c r="J3057"/>
  <c r="J3056"/>
  <c r="J3055"/>
  <c r="J3054"/>
  <c r="J3053"/>
  <c r="J3052"/>
  <c r="J3051"/>
  <c r="J3050"/>
  <c r="J3049"/>
  <c r="J3048"/>
  <c r="J3047"/>
  <c r="J3046"/>
  <c r="J3045"/>
  <c r="J3044"/>
  <c r="J3043"/>
  <c r="J3042"/>
  <c r="J3041"/>
  <c r="J3040"/>
  <c r="J3039"/>
  <c r="J3038"/>
  <c r="J3037"/>
  <c r="J3036"/>
  <c r="J3035"/>
  <c r="J3034"/>
  <c r="J3033"/>
  <c r="J3032"/>
  <c r="J3031"/>
  <c r="J3030"/>
  <c r="J3029"/>
  <c r="J3028"/>
  <c r="J3027"/>
  <c r="J3026"/>
  <c r="J3025"/>
  <c r="J3024"/>
  <c r="J3023"/>
  <c r="J3022"/>
  <c r="J3021"/>
  <c r="J3020"/>
  <c r="J3019"/>
  <c r="J3018"/>
  <c r="J3017"/>
  <c r="J3016"/>
  <c r="J3015"/>
  <c r="J3014"/>
  <c r="J3013"/>
  <c r="J3012"/>
  <c r="J3011"/>
  <c r="J3010"/>
  <c r="J3009"/>
  <c r="J3008"/>
  <c r="J3007"/>
  <c r="J3006"/>
  <c r="J3005"/>
  <c r="J3004"/>
  <c r="J3003"/>
  <c r="J3002"/>
  <c r="J3001"/>
  <c r="J3000"/>
  <c r="J2999"/>
  <c r="J2998"/>
  <c r="J2997"/>
  <c r="J2996"/>
  <c r="J2995"/>
  <c r="J2994"/>
  <c r="J2993"/>
  <c r="J2992"/>
  <c r="J2991"/>
  <c r="J2990"/>
  <c r="J2989"/>
  <c r="J2988"/>
  <c r="J2987"/>
  <c r="J2986"/>
  <c r="J2985"/>
  <c r="J2984"/>
  <c r="J2983"/>
  <c r="J2982"/>
  <c r="J2981"/>
  <c r="J2980"/>
  <c r="J2979"/>
  <c r="J2978"/>
  <c r="J2977"/>
  <c r="J2976"/>
  <c r="J2975"/>
  <c r="J2974"/>
  <c r="J2973"/>
  <c r="J2972"/>
  <c r="J2971"/>
  <c r="J2970"/>
  <c r="J2969"/>
  <c r="J2968"/>
  <c r="J2967"/>
  <c r="J2966"/>
  <c r="J2965"/>
  <c r="J2964"/>
  <c r="J2963"/>
  <c r="J2962"/>
  <c r="J2961"/>
  <c r="J2960"/>
  <c r="J2959"/>
  <c r="J2958"/>
  <c r="J2957"/>
  <c r="J2956"/>
  <c r="J2955"/>
  <c r="J2954"/>
  <c r="J2953"/>
  <c r="J2952"/>
  <c r="J2951"/>
  <c r="J2950"/>
  <c r="J2949"/>
  <c r="J2948"/>
  <c r="J2947"/>
  <c r="J2946"/>
  <c r="J2945"/>
  <c r="J2944"/>
  <c r="J2943"/>
  <c r="J2942"/>
  <c r="J2941"/>
  <c r="J2940"/>
  <c r="J2939"/>
  <c r="J2938"/>
  <c r="J2937"/>
  <c r="J2936"/>
  <c r="J2935"/>
  <c r="J2934"/>
  <c r="J2933"/>
  <c r="J2932"/>
  <c r="J2931"/>
  <c r="J2930"/>
  <c r="J2929"/>
  <c r="J2928"/>
  <c r="J2927"/>
  <c r="J2926"/>
  <c r="J2925"/>
  <c r="J2924"/>
  <c r="J2923"/>
  <c r="J2922"/>
  <c r="J2921"/>
  <c r="J2920"/>
  <c r="J2919"/>
  <c r="J2918"/>
  <c r="J2917"/>
  <c r="J2916"/>
  <c r="J2915"/>
  <c r="J2914"/>
  <c r="J2913"/>
  <c r="J2912"/>
  <c r="J2911"/>
  <c r="J2910"/>
  <c r="J2909"/>
  <c r="J2908"/>
  <c r="J2907"/>
  <c r="J2906"/>
  <c r="J2905"/>
  <c r="J2904"/>
  <c r="J2903"/>
  <c r="J2902"/>
  <c r="J2901"/>
  <c r="J2900"/>
  <c r="J2899"/>
  <c r="J2898"/>
  <c r="J2897"/>
  <c r="J2896"/>
  <c r="J2895"/>
  <c r="J2894"/>
  <c r="J2893"/>
  <c r="J2892"/>
  <c r="J2891"/>
  <c r="J2890"/>
  <c r="J2889"/>
  <c r="J2888"/>
  <c r="J2887"/>
  <c r="J2886"/>
  <c r="J2885"/>
  <c r="J2884"/>
  <c r="J2883"/>
  <c r="J2882"/>
  <c r="J2881"/>
  <c r="J2880"/>
  <c r="J2879"/>
  <c r="J2878"/>
  <c r="J2877"/>
  <c r="J2876"/>
  <c r="J2875"/>
  <c r="J2874"/>
  <c r="J2873"/>
  <c r="J2872"/>
  <c r="J2871"/>
  <c r="J2870"/>
  <c r="J2869"/>
  <c r="J2868"/>
  <c r="J2867"/>
  <c r="J2866"/>
  <c r="J2865"/>
  <c r="J2864"/>
  <c r="J2863"/>
  <c r="J2862"/>
  <c r="J2861"/>
  <c r="J2860"/>
  <c r="J2859"/>
  <c r="J2858"/>
  <c r="J2857"/>
  <c r="J2856"/>
  <c r="J2855"/>
  <c r="J2854"/>
  <c r="J2853"/>
  <c r="J2852"/>
  <c r="J2851"/>
  <c r="J2850"/>
  <c r="J2849"/>
  <c r="J2848"/>
  <c r="J2847"/>
  <c r="J2846"/>
  <c r="J2845"/>
  <c r="J2844"/>
  <c r="J2843"/>
  <c r="J2842"/>
  <c r="J2841"/>
  <c r="J2840"/>
  <c r="J2839"/>
  <c r="J2838"/>
  <c r="J2837"/>
  <c r="J2836"/>
  <c r="J2835"/>
  <c r="J2834"/>
  <c r="J2833"/>
  <c r="J2832"/>
  <c r="J2831"/>
  <c r="J2830"/>
  <c r="J2829"/>
  <c r="J2828"/>
  <c r="J2827"/>
  <c r="J2826"/>
  <c r="J2825"/>
  <c r="J2824"/>
  <c r="J2823"/>
  <c r="J2822"/>
  <c r="J2821"/>
  <c r="J2820"/>
  <c r="J2819"/>
  <c r="J2818"/>
  <c r="J2817"/>
  <c r="J2816"/>
  <c r="J2815"/>
  <c r="J2814"/>
  <c r="J2813"/>
  <c r="J2812"/>
  <c r="J2811"/>
  <c r="J2810"/>
  <c r="J2809"/>
  <c r="J2808"/>
  <c r="J2807"/>
  <c r="J2806"/>
  <c r="J2805"/>
  <c r="J2804"/>
  <c r="J2803"/>
  <c r="J2802"/>
  <c r="J2801"/>
  <c r="J2800"/>
  <c r="J2799"/>
  <c r="J2798"/>
  <c r="J2797"/>
  <c r="J2796"/>
  <c r="J2795"/>
  <c r="J2794"/>
  <c r="J2793"/>
  <c r="J2792"/>
  <c r="J2791"/>
  <c r="J2790"/>
  <c r="J2789"/>
  <c r="J2788"/>
  <c r="J2787"/>
  <c r="J2786"/>
  <c r="J2785"/>
  <c r="J2784"/>
  <c r="J2783"/>
  <c r="J2782"/>
  <c r="J2781"/>
  <c r="J2780"/>
  <c r="J2779"/>
  <c r="J2778"/>
  <c r="J2777"/>
  <c r="J2776"/>
  <c r="J2775"/>
  <c r="J2774"/>
  <c r="J2773"/>
  <c r="J2772"/>
  <c r="J2771"/>
  <c r="J2770"/>
  <c r="J2769"/>
  <c r="J2768"/>
  <c r="J2767"/>
  <c r="J2766"/>
  <c r="J2765"/>
  <c r="J2764"/>
  <c r="J2763"/>
  <c r="J2762"/>
  <c r="J2761"/>
  <c r="J2760"/>
  <c r="J2759"/>
  <c r="J2758"/>
  <c r="J2757"/>
  <c r="J2756"/>
  <c r="J2755"/>
  <c r="J2754"/>
  <c r="J2753"/>
  <c r="J2752"/>
  <c r="J2751"/>
  <c r="J2750"/>
  <c r="J2749"/>
  <c r="J2748"/>
  <c r="J2747"/>
  <c r="J2746"/>
  <c r="J2745"/>
  <c r="J2744"/>
  <c r="J2743"/>
  <c r="J2742"/>
  <c r="J2741"/>
  <c r="J2740"/>
  <c r="J2739"/>
  <c r="J2738"/>
  <c r="J2737"/>
  <c r="J2736"/>
  <c r="J2735"/>
  <c r="J2734"/>
  <c r="J2733"/>
  <c r="J2732"/>
  <c r="J2731"/>
  <c r="J2730"/>
  <c r="J2729"/>
  <c r="J2728"/>
  <c r="J2727"/>
  <c r="J2726"/>
  <c r="J2725"/>
  <c r="J2724"/>
  <c r="J2723"/>
  <c r="J2722"/>
  <c r="J2721"/>
  <c r="J2720"/>
  <c r="J2719"/>
  <c r="J2718"/>
  <c r="J2717"/>
  <c r="J2716"/>
  <c r="J2715"/>
  <c r="J2714"/>
  <c r="J2713"/>
  <c r="J2712"/>
  <c r="J2711"/>
  <c r="J2710"/>
  <c r="J2709"/>
  <c r="J2708"/>
  <c r="J2707"/>
  <c r="J2706"/>
  <c r="J2705"/>
  <c r="J2704"/>
  <c r="J2703"/>
  <c r="J2702"/>
  <c r="J2701"/>
  <c r="J2700"/>
  <c r="J2699"/>
  <c r="J2698"/>
  <c r="J2697"/>
  <c r="J2696"/>
  <c r="J2695"/>
  <c r="J2694"/>
  <c r="J2693"/>
  <c r="J2692"/>
  <c r="J2691"/>
  <c r="J2690"/>
  <c r="J2689"/>
  <c r="J2688"/>
  <c r="J2687"/>
  <c r="J2686"/>
  <c r="J2685"/>
  <c r="J2684"/>
  <c r="J2683"/>
  <c r="J2682"/>
  <c r="J2681"/>
  <c r="J2680"/>
  <c r="J2679"/>
  <c r="J2678"/>
  <c r="J2677"/>
  <c r="J2676"/>
  <c r="J2675"/>
  <c r="J2674"/>
  <c r="J2673"/>
  <c r="J2672"/>
  <c r="J2671"/>
  <c r="J2670"/>
  <c r="J2669"/>
  <c r="J2668"/>
  <c r="J2667"/>
  <c r="J2666"/>
  <c r="J2665"/>
  <c r="J2664"/>
  <c r="J2663"/>
  <c r="J2662"/>
  <c r="J2661"/>
  <c r="J2660"/>
  <c r="J2659"/>
  <c r="J2658"/>
  <c r="J2657"/>
  <c r="J2656"/>
  <c r="J2655"/>
  <c r="J2654"/>
  <c r="J2653"/>
  <c r="J2652"/>
  <c r="J2651"/>
  <c r="J2650"/>
  <c r="J2649"/>
  <c r="J2648"/>
  <c r="J2647"/>
  <c r="J2646"/>
  <c r="J2645"/>
  <c r="J2644"/>
  <c r="J2643"/>
  <c r="J2642"/>
  <c r="J2641"/>
  <c r="J2640"/>
  <c r="J2639"/>
  <c r="J2638"/>
  <c r="J2637"/>
  <c r="J2636"/>
  <c r="J2635"/>
  <c r="J2634"/>
  <c r="J2633"/>
  <c r="J2632"/>
  <c r="J2631"/>
  <c r="J2630"/>
  <c r="J2629"/>
  <c r="J2628"/>
  <c r="J2627"/>
  <c r="J2626"/>
  <c r="J2625"/>
  <c r="J2624"/>
  <c r="J2623"/>
  <c r="J2622"/>
  <c r="J2621"/>
  <c r="J2620"/>
  <c r="J2619"/>
  <c r="J2618"/>
  <c r="J2617"/>
  <c r="J2616"/>
  <c r="J2615"/>
  <c r="J2614"/>
  <c r="J2613"/>
  <c r="J2612"/>
  <c r="J2611"/>
  <c r="J2610"/>
  <c r="J2609"/>
  <c r="J2608"/>
  <c r="J2607"/>
  <c r="J2606"/>
  <c r="J2605"/>
  <c r="J2604"/>
  <c r="J2603"/>
  <c r="J2602"/>
  <c r="J2601"/>
  <c r="J2600"/>
  <c r="J2599"/>
  <c r="J2598"/>
  <c r="J2597"/>
  <c r="J2596"/>
  <c r="J2595"/>
  <c r="J2594"/>
  <c r="J2593"/>
  <c r="J2592"/>
  <c r="J2591"/>
  <c r="J2590"/>
  <c r="J2589"/>
  <c r="J2588"/>
  <c r="J2587"/>
  <c r="J2586"/>
  <c r="J2585"/>
  <c r="J2584"/>
  <c r="J2583"/>
  <c r="J2582"/>
  <c r="J2581"/>
  <c r="J2580"/>
  <c r="J2579"/>
  <c r="J2578"/>
  <c r="J2577"/>
  <c r="J2576"/>
  <c r="J2575"/>
  <c r="J2574"/>
  <c r="J2573"/>
  <c r="J2572"/>
  <c r="J2571"/>
  <c r="J2570"/>
  <c r="J2569"/>
  <c r="J2568"/>
  <c r="J2567"/>
  <c r="J2566"/>
  <c r="J2565"/>
  <c r="J2564"/>
  <c r="J2563"/>
  <c r="J2562"/>
  <c r="J2561"/>
  <c r="J2560"/>
  <c r="J2559"/>
  <c r="J2558"/>
  <c r="J2557"/>
  <c r="J2556"/>
  <c r="J2555"/>
  <c r="J2554"/>
  <c r="J2553"/>
  <c r="J2552"/>
  <c r="J2551"/>
  <c r="J2550"/>
  <c r="J2549"/>
  <c r="J2548"/>
  <c r="J2547"/>
  <c r="J2546"/>
  <c r="J2545"/>
  <c r="J2544"/>
  <c r="J2543"/>
  <c r="J2542"/>
  <c r="J2541"/>
  <c r="J2540"/>
  <c r="J2539"/>
  <c r="J2538"/>
  <c r="J2537"/>
  <c r="J2536"/>
  <c r="J2535"/>
  <c r="J2534"/>
  <c r="J2533"/>
  <c r="J2532"/>
  <c r="J2531"/>
  <c r="J2530"/>
  <c r="J2529"/>
  <c r="J2528"/>
  <c r="J2527"/>
  <c r="J2526"/>
  <c r="J2525"/>
  <c r="J2524"/>
  <c r="J2523"/>
  <c r="J2522"/>
  <c r="J2521"/>
  <c r="J2520"/>
  <c r="J2519"/>
  <c r="J2518"/>
  <c r="J2517"/>
  <c r="J2516"/>
  <c r="J2515"/>
  <c r="J2514"/>
  <c r="J2513"/>
  <c r="J2512"/>
  <c r="J2511"/>
  <c r="J2510"/>
  <c r="J2509"/>
  <c r="J2508"/>
  <c r="J2507"/>
  <c r="J2506"/>
  <c r="J2505"/>
  <c r="J2504"/>
  <c r="J2503"/>
  <c r="J2502"/>
  <c r="J2501"/>
  <c r="J2500"/>
  <c r="J2499"/>
  <c r="J2498"/>
  <c r="J2497"/>
  <c r="J2496"/>
  <c r="J2495"/>
  <c r="J2494"/>
  <c r="J2493"/>
  <c r="J2492"/>
  <c r="J2491"/>
  <c r="J2490"/>
  <c r="J2489"/>
  <c r="J2488"/>
  <c r="J2487"/>
  <c r="J2486"/>
  <c r="J2485"/>
  <c r="J2484"/>
  <c r="J2483"/>
  <c r="J2482"/>
  <c r="J2481"/>
  <c r="J2480"/>
  <c r="J2479"/>
  <c r="J2478"/>
  <c r="J2477"/>
  <c r="J2476"/>
  <c r="J2475"/>
  <c r="J2474"/>
  <c r="J2473"/>
  <c r="J2472"/>
  <c r="J2471"/>
  <c r="J2470"/>
  <c r="J2469"/>
  <c r="J2468"/>
  <c r="J2467"/>
  <c r="J2466"/>
  <c r="J2465"/>
  <c r="J2464"/>
  <c r="J2463"/>
  <c r="J2462"/>
  <c r="J2461"/>
  <c r="J2460"/>
  <c r="J2459"/>
  <c r="J2458"/>
  <c r="J2457"/>
  <c r="J2456"/>
  <c r="J2455"/>
  <c r="J2454"/>
  <c r="J2453"/>
  <c r="J2452"/>
  <c r="J2451"/>
  <c r="J2450"/>
  <c r="J2449"/>
  <c r="J2448"/>
  <c r="J2447"/>
  <c r="J2446"/>
  <c r="J2445"/>
  <c r="J2444"/>
  <c r="J2443"/>
  <c r="J2442"/>
  <c r="J2441"/>
  <c r="J2440"/>
  <c r="J2439"/>
  <c r="J2438"/>
  <c r="J2437"/>
  <c r="J2436"/>
  <c r="J2435"/>
  <c r="J2434"/>
  <c r="J2433"/>
  <c r="J2432"/>
  <c r="J2431"/>
  <c r="J2430"/>
  <c r="J2429"/>
  <c r="J2428"/>
  <c r="J2427"/>
  <c r="J2426"/>
  <c r="J2425"/>
  <c r="J2424"/>
  <c r="J2423"/>
  <c r="J2422"/>
  <c r="J2421"/>
  <c r="J2420"/>
  <c r="J2419"/>
  <c r="J2418"/>
  <c r="J2417"/>
  <c r="J2416"/>
  <c r="J2415"/>
  <c r="J2414"/>
  <c r="J2413"/>
  <c r="J2412"/>
  <c r="J2411"/>
  <c r="J2410"/>
  <c r="J2409"/>
  <c r="J2408"/>
  <c r="J2407"/>
  <c r="J2406"/>
  <c r="J2405"/>
  <c r="J2404"/>
  <c r="J2403"/>
  <c r="J2402"/>
  <c r="J2401"/>
  <c r="J2400"/>
  <c r="J2399"/>
  <c r="J2398"/>
  <c r="J2397"/>
  <c r="J2396"/>
  <c r="J2395"/>
  <c r="J2394"/>
  <c r="J2393"/>
  <c r="J2392"/>
  <c r="J2391"/>
  <c r="J2390"/>
  <c r="J2389"/>
  <c r="J2388"/>
  <c r="J2387"/>
  <c r="J2386"/>
  <c r="J2385"/>
  <c r="J2384"/>
  <c r="J2383"/>
  <c r="J2382"/>
  <c r="J2381"/>
  <c r="J2380"/>
  <c r="J2379"/>
  <c r="J2378"/>
  <c r="J2377"/>
  <c r="J2376"/>
  <c r="J2375"/>
  <c r="J2374"/>
  <c r="J2373"/>
  <c r="J2372"/>
  <c r="J2371"/>
  <c r="J2370"/>
  <c r="J2369"/>
  <c r="J2368"/>
  <c r="J2367"/>
  <c r="J2366"/>
  <c r="J2365"/>
  <c r="J2364"/>
  <c r="J2363"/>
  <c r="J2362"/>
  <c r="J2361"/>
  <c r="J2360"/>
  <c r="J2359"/>
  <c r="J2358"/>
  <c r="J2357"/>
  <c r="J2356"/>
  <c r="J2355"/>
  <c r="J2354"/>
  <c r="J2353"/>
  <c r="J2352"/>
  <c r="J2351"/>
  <c r="J2350"/>
  <c r="J2349"/>
  <c r="J2348"/>
  <c r="J2347"/>
  <c r="J2346"/>
  <c r="J2345"/>
  <c r="J2344"/>
  <c r="J2343"/>
  <c r="J2342"/>
  <c r="J2341"/>
  <c r="J2340"/>
  <c r="J2339"/>
  <c r="J2338"/>
  <c r="J2337"/>
  <c r="J2336"/>
  <c r="J2335"/>
  <c r="J2334"/>
  <c r="J2333"/>
  <c r="J2332"/>
  <c r="J2331"/>
  <c r="J2330"/>
  <c r="J2329"/>
  <c r="J2328"/>
  <c r="J2327"/>
  <c r="J2326"/>
  <c r="J2325"/>
  <c r="J2324"/>
  <c r="J2323"/>
  <c r="J2322"/>
  <c r="J2321"/>
  <c r="J2320"/>
  <c r="J2319"/>
  <c r="J2318"/>
  <c r="J2317"/>
  <c r="J2316"/>
  <c r="J2315"/>
  <c r="J2314"/>
  <c r="J2313"/>
  <c r="J2312"/>
  <c r="J2311"/>
  <c r="J2310"/>
  <c r="J2309"/>
  <c r="J2308"/>
  <c r="J2307"/>
  <c r="J2306"/>
  <c r="J2305"/>
  <c r="J2304"/>
  <c r="J2303"/>
  <c r="J2302"/>
  <c r="J2301"/>
  <c r="J2300"/>
  <c r="J2299"/>
  <c r="J2298"/>
  <c r="J2297"/>
  <c r="J2296"/>
  <c r="J2295"/>
  <c r="J2294"/>
  <c r="J2293"/>
  <c r="J2292"/>
  <c r="J2291"/>
  <c r="J2290"/>
  <c r="J2289"/>
  <c r="J2288"/>
  <c r="J2287"/>
  <c r="J2286"/>
  <c r="J2285"/>
  <c r="J2284"/>
  <c r="J2283"/>
  <c r="J2282"/>
  <c r="J2281"/>
  <c r="J2280"/>
  <c r="J2279"/>
  <c r="J2278"/>
  <c r="J2277"/>
  <c r="J2276"/>
  <c r="J2275"/>
  <c r="J2274"/>
  <c r="J2273"/>
  <c r="J2272"/>
  <c r="J2271"/>
  <c r="J2270"/>
  <c r="J2269"/>
  <c r="J2268"/>
  <c r="J2267"/>
  <c r="J2266"/>
  <c r="J2265"/>
  <c r="J2264"/>
  <c r="J2263"/>
  <c r="J2262"/>
  <c r="J2261"/>
  <c r="J2260"/>
  <c r="J2259"/>
  <c r="J2258"/>
  <c r="J2257"/>
  <c r="J2256"/>
  <c r="J2255"/>
  <c r="J2254"/>
  <c r="J2253"/>
  <c r="J2252"/>
  <c r="J2251"/>
  <c r="J2250"/>
  <c r="J2249"/>
  <c r="J2248"/>
  <c r="J2247"/>
  <c r="J2246"/>
  <c r="J2245"/>
  <c r="J2244"/>
  <c r="J2243"/>
  <c r="J2242"/>
  <c r="J2241"/>
  <c r="J2240"/>
  <c r="J2239"/>
  <c r="J2238"/>
  <c r="J2237"/>
  <c r="J2236"/>
  <c r="J2235"/>
  <c r="J2234"/>
  <c r="J2233"/>
  <c r="J2232"/>
  <c r="J2231"/>
  <c r="J2230"/>
  <c r="J2229"/>
  <c r="J2228"/>
  <c r="J2227"/>
  <c r="J2226"/>
  <c r="J2225"/>
  <c r="J2224"/>
  <c r="J2223"/>
  <c r="J2222"/>
  <c r="J2221"/>
  <c r="J2220"/>
  <c r="J2219"/>
  <c r="J2218"/>
  <c r="J2217"/>
  <c r="J2216"/>
  <c r="J2215"/>
  <c r="J2214"/>
  <c r="J2213"/>
  <c r="J2212"/>
  <c r="J2211"/>
  <c r="J2210"/>
  <c r="J2209"/>
  <c r="J2208"/>
  <c r="J2207"/>
  <c r="J2206"/>
  <c r="J2205"/>
  <c r="J2204"/>
  <c r="J2203"/>
  <c r="J2202"/>
  <c r="J2201"/>
  <c r="J2200"/>
  <c r="J2199"/>
  <c r="J2198"/>
  <c r="J2197"/>
  <c r="J2196"/>
  <c r="J2195"/>
  <c r="J2194"/>
  <c r="J2193"/>
  <c r="J2192"/>
  <c r="J2191"/>
  <c r="J2190"/>
  <c r="J2189"/>
  <c r="J2188"/>
  <c r="J2187"/>
  <c r="J2186"/>
  <c r="J2185"/>
  <c r="J2184"/>
  <c r="J2183"/>
  <c r="J2182"/>
  <c r="J2181"/>
  <c r="J2180"/>
  <c r="J2179"/>
  <c r="J2178"/>
  <c r="J2177"/>
  <c r="J2176"/>
  <c r="J2175"/>
  <c r="J2174"/>
  <c r="J2173"/>
  <c r="J2172"/>
  <c r="J2171"/>
  <c r="J2170"/>
  <c r="J2169"/>
  <c r="J2168"/>
  <c r="J2167"/>
  <c r="J2166"/>
  <c r="J2165"/>
  <c r="J2164"/>
  <c r="J2163"/>
  <c r="J2162"/>
  <c r="J2161"/>
  <c r="J2160"/>
  <c r="J2159"/>
  <c r="J2158"/>
  <c r="J2157"/>
  <c r="J2156"/>
  <c r="J2155"/>
  <c r="J2154"/>
  <c r="J2153"/>
  <c r="J2152"/>
  <c r="J2151"/>
  <c r="J2150"/>
  <c r="J2149"/>
  <c r="J2148"/>
  <c r="J2147"/>
  <c r="J2146"/>
  <c r="J2145"/>
  <c r="J2144"/>
  <c r="J2143"/>
  <c r="J2142"/>
  <c r="J2141"/>
  <c r="J2140"/>
  <c r="J2139"/>
  <c r="J2138"/>
  <c r="J2137"/>
  <c r="J2136"/>
  <c r="J2135"/>
  <c r="J2134"/>
  <c r="J2133"/>
  <c r="J2132"/>
  <c r="J2131"/>
  <c r="J2130"/>
  <c r="J2129"/>
  <c r="J2128"/>
  <c r="J2127"/>
  <c r="J2126"/>
  <c r="J2125"/>
  <c r="J2124"/>
  <c r="J2123"/>
  <c r="J2122"/>
  <c r="J2121"/>
  <c r="J2120"/>
  <c r="J2119"/>
  <c r="J2118"/>
  <c r="J2117"/>
  <c r="J2116"/>
  <c r="J2115"/>
  <c r="J2114"/>
  <c r="J2113"/>
  <c r="J2112"/>
  <c r="J2111"/>
  <c r="J2110"/>
  <c r="J2109"/>
  <c r="J2108"/>
  <c r="J2107"/>
  <c r="J2106"/>
  <c r="J2105"/>
  <c r="J2104"/>
  <c r="J2103"/>
  <c r="J2102"/>
  <c r="J2101"/>
  <c r="J2100"/>
  <c r="J2099"/>
  <c r="J2098"/>
  <c r="J2097"/>
  <c r="J2096"/>
  <c r="J2095"/>
  <c r="J2094"/>
  <c r="J2093"/>
  <c r="J2092"/>
  <c r="J2091"/>
  <c r="J2090"/>
  <c r="J2089"/>
  <c r="J2088"/>
  <c r="J2087"/>
  <c r="J2086"/>
  <c r="J2085"/>
  <c r="J2084"/>
  <c r="J2083"/>
  <c r="J2082"/>
  <c r="J2081"/>
  <c r="J2080"/>
  <c r="J2079"/>
  <c r="J2078"/>
  <c r="J2077"/>
  <c r="J2076"/>
  <c r="J2075"/>
  <c r="J2074"/>
  <c r="J2073"/>
  <c r="J2072"/>
  <c r="J2071"/>
  <c r="J2070"/>
  <c r="J2069"/>
  <c r="J2068"/>
  <c r="J2067"/>
  <c r="J2066"/>
  <c r="J2065"/>
  <c r="J2064"/>
  <c r="J2063"/>
  <c r="J2062"/>
  <c r="J2061"/>
  <c r="J2060"/>
  <c r="J2059"/>
  <c r="J2058"/>
  <c r="J2057"/>
  <c r="J2056"/>
  <c r="J2055"/>
  <c r="J2054"/>
  <c r="J2053"/>
  <c r="J2052"/>
  <c r="J2051"/>
  <c r="J2050"/>
  <c r="J2049"/>
  <c r="J2048"/>
  <c r="J2047"/>
  <c r="J2046"/>
  <c r="J2045"/>
  <c r="J2044"/>
  <c r="J2043"/>
  <c r="J2042"/>
  <c r="J2041"/>
  <c r="J2040"/>
  <c r="J2039"/>
  <c r="J2038"/>
  <c r="J2037"/>
  <c r="J2036"/>
  <c r="J2035"/>
  <c r="J2034"/>
  <c r="J2033"/>
  <c r="J2032"/>
  <c r="J2031"/>
  <c r="J2030"/>
  <c r="J2029"/>
  <c r="J2028"/>
  <c r="J2027"/>
  <c r="J2026"/>
  <c r="J2025"/>
  <c r="J2024"/>
  <c r="J2023"/>
  <c r="J2022"/>
  <c r="J2021"/>
  <c r="J2020"/>
  <c r="J2019"/>
  <c r="J2018"/>
  <c r="J2017"/>
  <c r="J2016"/>
  <c r="J2015"/>
  <c r="J2014"/>
  <c r="J2013"/>
  <c r="J2012"/>
  <c r="J2011"/>
  <c r="J2010"/>
  <c r="J2009"/>
  <c r="J2008"/>
  <c r="J2007"/>
  <c r="J2006"/>
  <c r="J2005"/>
  <c r="J2004"/>
  <c r="J2003"/>
  <c r="J2002"/>
  <c r="J2001"/>
  <c r="J2000"/>
  <c r="J1999"/>
  <c r="J1998"/>
  <c r="J1997"/>
  <c r="J1996"/>
  <c r="J1995"/>
  <c r="J1994"/>
  <c r="J1993"/>
  <c r="J1992"/>
  <c r="J1991"/>
  <c r="J1990"/>
  <c r="J1989"/>
  <c r="J1988"/>
  <c r="J1987"/>
  <c r="J1986"/>
  <c r="J1985"/>
  <c r="J1984"/>
  <c r="J1983"/>
  <c r="J1982"/>
  <c r="J1981"/>
  <c r="J1980"/>
  <c r="J1979"/>
  <c r="J1978"/>
  <c r="J1977"/>
  <c r="J1976"/>
  <c r="J1975"/>
  <c r="J1974"/>
  <c r="J1973"/>
  <c r="J1972"/>
  <c r="J1971"/>
  <c r="J1970"/>
  <c r="J1969"/>
  <c r="J1968"/>
  <c r="J1967"/>
  <c r="J1966"/>
  <c r="J1965"/>
  <c r="J1964"/>
  <c r="J1963"/>
  <c r="J1962"/>
  <c r="J1961"/>
  <c r="J1960"/>
  <c r="J1959"/>
  <c r="J1958"/>
  <c r="J1957"/>
  <c r="J1956"/>
  <c r="J1955"/>
  <c r="J1954"/>
  <c r="J1953"/>
  <c r="J1952"/>
  <c r="J1951"/>
  <c r="J1950"/>
  <c r="J1949"/>
  <c r="J1948"/>
  <c r="J1947"/>
  <c r="J1946"/>
  <c r="J1945"/>
  <c r="J1944"/>
  <c r="J1943"/>
  <c r="J1942"/>
  <c r="J1941"/>
  <c r="J1940"/>
  <c r="J1939"/>
  <c r="J1938"/>
  <c r="J1937"/>
  <c r="J1936"/>
  <c r="J1935"/>
  <c r="J1934"/>
  <c r="J1933"/>
  <c r="J1932"/>
  <c r="J1931"/>
  <c r="J1930"/>
  <c r="J1929"/>
  <c r="J1928"/>
  <c r="J1927"/>
  <c r="J1926"/>
  <c r="J1925"/>
  <c r="J1924"/>
  <c r="J1923"/>
  <c r="J1922"/>
  <c r="J1921"/>
  <c r="J1920"/>
  <c r="J1919"/>
  <c r="J1918"/>
  <c r="J1917"/>
  <c r="J1916"/>
  <c r="J1915"/>
  <c r="J1914"/>
  <c r="J1913"/>
  <c r="J1912"/>
  <c r="J1911"/>
  <c r="J1910"/>
  <c r="J1909"/>
  <c r="J1908"/>
  <c r="J1907"/>
  <c r="J1906"/>
  <c r="J1905"/>
  <c r="J1904"/>
  <c r="J1903"/>
  <c r="J1902"/>
  <c r="J1901"/>
  <c r="J1900"/>
  <c r="J1899"/>
  <c r="J1898"/>
  <c r="J1897"/>
  <c r="J1896"/>
  <c r="J1895"/>
  <c r="J1894"/>
  <c r="J1893"/>
  <c r="J1892"/>
  <c r="J1891"/>
  <c r="J1890"/>
  <c r="J1889"/>
  <c r="J1888"/>
  <c r="J1887"/>
  <c r="J1886"/>
  <c r="J1885"/>
  <c r="J1884"/>
  <c r="J1883"/>
  <c r="J1882"/>
  <c r="J1881"/>
  <c r="J1880"/>
  <c r="J1879"/>
  <c r="J1878"/>
  <c r="J1877"/>
  <c r="J1876"/>
  <c r="J1875"/>
  <c r="J1874"/>
  <c r="J1873"/>
  <c r="J1872"/>
  <c r="J1871"/>
  <c r="J1870"/>
  <c r="J1869"/>
  <c r="J1868"/>
  <c r="J1867"/>
  <c r="J1866"/>
  <c r="J1865"/>
  <c r="J1864"/>
  <c r="J1863"/>
  <c r="J1862"/>
  <c r="J1861"/>
  <c r="J1860"/>
  <c r="J1859"/>
  <c r="J1858"/>
  <c r="J1857"/>
  <c r="J1856"/>
  <c r="J1855"/>
  <c r="J1854"/>
  <c r="J1853"/>
  <c r="J1852"/>
  <c r="J1851"/>
  <c r="J1850"/>
  <c r="J1849"/>
  <c r="J1848"/>
  <c r="J1847"/>
  <c r="J1846"/>
  <c r="J1845"/>
  <c r="J1844"/>
  <c r="J1843"/>
  <c r="J1842"/>
  <c r="J1841"/>
  <c r="J1840"/>
  <c r="J1839"/>
  <c r="J1838"/>
  <c r="J1837"/>
  <c r="J1836"/>
  <c r="J1835"/>
  <c r="J1834"/>
  <c r="J1833"/>
  <c r="J1832"/>
  <c r="J1831"/>
  <c r="J1830"/>
  <c r="J1829"/>
  <c r="J1828"/>
  <c r="J1827"/>
  <c r="J1826"/>
  <c r="J1825"/>
  <c r="J1824"/>
  <c r="J1823"/>
  <c r="J1822"/>
  <c r="J1821"/>
  <c r="J1820"/>
  <c r="J1819"/>
  <c r="J1818"/>
  <c r="J1817"/>
  <c r="J1816"/>
  <c r="J1815"/>
  <c r="J1814"/>
  <c r="J1813"/>
  <c r="J1812"/>
  <c r="J1811"/>
  <c r="J1810"/>
  <c r="J1809"/>
  <c r="J1808"/>
  <c r="J1807"/>
  <c r="J1806"/>
  <c r="J1805"/>
  <c r="J1804"/>
  <c r="J1803"/>
  <c r="J1802"/>
  <c r="J1801"/>
  <c r="J1800"/>
  <c r="J1799"/>
  <c r="J1798"/>
  <c r="J1797"/>
  <c r="J1796"/>
  <c r="J1795"/>
  <c r="J1794"/>
  <c r="J1793"/>
  <c r="J1792"/>
  <c r="J1791"/>
  <c r="J1790"/>
  <c r="J1789"/>
  <c r="J1788"/>
  <c r="J1787"/>
  <c r="J1786"/>
  <c r="J1785"/>
  <c r="J1784"/>
  <c r="J1783"/>
  <c r="J1782"/>
  <c r="J1781"/>
  <c r="J1780"/>
  <c r="J1779"/>
  <c r="J1778"/>
  <c r="J1777"/>
  <c r="J1776"/>
  <c r="J1775"/>
  <c r="J1774"/>
  <c r="J1773"/>
  <c r="J1772"/>
  <c r="J1771"/>
  <c r="J1770"/>
  <c r="J1769"/>
  <c r="J1768"/>
  <c r="J1767"/>
  <c r="J1766"/>
  <c r="J1765"/>
  <c r="J1764"/>
  <c r="J1763"/>
  <c r="J1762"/>
  <c r="J1761"/>
  <c r="J1760"/>
  <c r="J1759"/>
  <c r="J1758"/>
  <c r="J1757"/>
  <c r="J1756"/>
  <c r="J1755"/>
  <c r="J1754"/>
  <c r="J1753"/>
  <c r="J1752"/>
  <c r="J1751"/>
  <c r="J1750"/>
  <c r="J1749"/>
  <c r="J1748"/>
  <c r="J1747"/>
  <c r="J1746"/>
  <c r="J1745"/>
  <c r="J1744"/>
  <c r="J1743"/>
  <c r="J1742"/>
  <c r="J1741"/>
  <c r="J1740"/>
  <c r="J1739"/>
  <c r="J1738"/>
  <c r="J1737"/>
  <c r="J1736"/>
  <c r="J1735"/>
  <c r="J1734"/>
  <c r="J1733"/>
  <c r="J1732"/>
  <c r="J1731"/>
  <c r="J1730"/>
  <c r="J1729"/>
  <c r="J1728"/>
  <c r="J1727"/>
  <c r="J1726"/>
  <c r="J1725"/>
  <c r="J1724"/>
  <c r="J1723"/>
  <c r="J1722"/>
  <c r="J1721"/>
  <c r="J1720"/>
  <c r="J1719"/>
  <c r="J1718"/>
  <c r="J1717"/>
  <c r="J1716"/>
  <c r="J1715"/>
  <c r="J1714"/>
  <c r="J1713"/>
  <c r="J1712"/>
  <c r="J1711"/>
  <c r="J1710"/>
  <c r="J1709"/>
  <c r="J1708"/>
  <c r="J1707"/>
  <c r="J1706"/>
  <c r="J1705"/>
  <c r="J1704"/>
  <c r="J1703"/>
  <c r="J1702"/>
  <c r="J1701"/>
  <c r="J1700"/>
  <c r="J1699"/>
  <c r="J1698"/>
  <c r="J1697"/>
  <c r="J1696"/>
  <c r="J1695"/>
  <c r="J1694"/>
  <c r="J1693"/>
  <c r="J1692"/>
  <c r="J1691"/>
  <c r="J1690"/>
  <c r="J1689"/>
  <c r="J1688"/>
  <c r="J1687"/>
  <c r="J1686"/>
  <c r="J1685"/>
  <c r="J1684"/>
  <c r="J1683"/>
  <c r="J1682"/>
  <c r="J1681"/>
  <c r="J1680"/>
  <c r="J1679"/>
  <c r="J1678"/>
  <c r="J1677"/>
  <c r="J1676"/>
  <c r="J1675"/>
  <c r="J1674"/>
  <c r="J1673"/>
  <c r="J1672"/>
  <c r="J1671"/>
  <c r="J1670"/>
  <c r="J1669"/>
  <c r="J1668"/>
  <c r="J1667"/>
  <c r="J1666"/>
  <c r="J1665"/>
  <c r="J1664"/>
  <c r="J1663"/>
  <c r="J1662"/>
  <c r="J1661"/>
  <c r="J1660"/>
  <c r="J1659"/>
  <c r="J1658"/>
  <c r="J1657"/>
  <c r="J1656"/>
  <c r="J1655"/>
  <c r="J1654"/>
  <c r="J1653"/>
  <c r="J1652"/>
  <c r="J1651"/>
  <c r="J1650"/>
  <c r="J1649"/>
  <c r="J1648"/>
  <c r="J1647"/>
  <c r="J1646"/>
  <c r="J1645"/>
  <c r="J1644"/>
  <c r="J1643"/>
  <c r="J1642"/>
  <c r="J1641"/>
  <c r="J1640"/>
  <c r="J1639"/>
  <c r="J1638"/>
  <c r="J1637"/>
  <c r="J1636"/>
  <c r="J1635"/>
  <c r="J1634"/>
  <c r="J1633"/>
  <c r="J1632"/>
  <c r="J1631"/>
  <c r="J1630"/>
  <c r="J1629"/>
  <c r="J1628"/>
  <c r="J1627"/>
  <c r="J1626"/>
  <c r="J1625"/>
  <c r="J1624"/>
  <c r="J1623"/>
  <c r="J1622"/>
  <c r="J1621"/>
  <c r="J1620"/>
  <c r="J1619"/>
  <c r="J1618"/>
  <c r="J1617"/>
  <c r="J1616"/>
  <c r="J1615"/>
  <c r="J1614"/>
  <c r="J1613"/>
  <c r="J1612"/>
  <c r="J1611"/>
  <c r="J1610"/>
  <c r="J1609"/>
  <c r="J1608"/>
  <c r="J1607"/>
  <c r="J1606"/>
  <c r="J1605"/>
  <c r="J1604"/>
  <c r="J1603"/>
  <c r="J1602"/>
  <c r="J1601"/>
  <c r="J1600"/>
  <c r="J1599"/>
  <c r="J1598"/>
  <c r="J1597"/>
  <c r="J1596"/>
  <c r="J1595"/>
  <c r="J1594"/>
  <c r="J1593"/>
  <c r="J1592"/>
  <c r="J1591"/>
  <c r="J1590"/>
  <c r="J1589"/>
  <c r="J1588"/>
  <c r="J1587"/>
  <c r="J1586"/>
  <c r="J1585"/>
  <c r="J1584"/>
  <c r="J1583"/>
  <c r="J1582"/>
  <c r="J1581"/>
  <c r="J1580"/>
  <c r="J1579"/>
  <c r="J1578"/>
  <c r="J1577"/>
  <c r="J1576"/>
  <c r="J1575"/>
  <c r="J1574"/>
  <c r="J1573"/>
  <c r="J1572"/>
  <c r="J1571"/>
  <c r="J1570"/>
  <c r="J1569"/>
  <c r="J1568"/>
  <c r="J1567"/>
  <c r="J1566"/>
  <c r="J1565"/>
  <c r="J1564"/>
  <c r="J1563"/>
  <c r="J1562"/>
  <c r="J1561"/>
  <c r="J1560"/>
  <c r="J1559"/>
  <c r="J1558"/>
  <c r="J1557"/>
  <c r="J1556"/>
  <c r="J1555"/>
  <c r="J1554"/>
  <c r="J1553"/>
  <c r="J1552"/>
  <c r="J1551"/>
  <c r="J1550"/>
  <c r="J1549"/>
  <c r="J1548"/>
  <c r="J1547"/>
  <c r="J1546"/>
  <c r="J1545"/>
  <c r="J1544"/>
  <c r="J1543"/>
  <c r="J1542"/>
  <c r="J1541"/>
  <c r="J1540"/>
  <c r="J1539"/>
  <c r="J1538"/>
  <c r="J1537"/>
  <c r="J1536"/>
  <c r="J1535"/>
  <c r="J1534"/>
  <c r="J1533"/>
  <c r="J1532"/>
  <c r="J1531"/>
  <c r="J1530"/>
  <c r="J1529"/>
  <c r="J1528"/>
  <c r="J1527"/>
  <c r="J1526"/>
  <c r="J1525"/>
  <c r="J1524"/>
  <c r="J1523"/>
  <c r="J1522"/>
  <c r="J1521"/>
  <c r="J1520"/>
  <c r="J1519"/>
  <c r="J1518"/>
  <c r="J1517"/>
  <c r="J1516"/>
  <c r="J1515"/>
  <c r="J1514"/>
  <c r="J1513"/>
  <c r="J1512"/>
  <c r="J1511"/>
  <c r="J1510"/>
  <c r="J1509"/>
  <c r="J1508"/>
  <c r="J1507"/>
  <c r="J1506"/>
  <c r="J1505"/>
  <c r="J1504"/>
  <c r="J1503"/>
  <c r="J1502"/>
  <c r="J1501"/>
  <c r="J1500"/>
  <c r="J1499"/>
  <c r="J1498"/>
  <c r="J1497"/>
  <c r="J1496"/>
  <c r="J1495"/>
  <c r="J1494"/>
  <c r="J1493"/>
  <c r="J1492"/>
  <c r="J1491"/>
  <c r="J1490"/>
  <c r="J1489"/>
  <c r="J1488"/>
  <c r="J1487"/>
  <c r="J1486"/>
  <c r="J1485"/>
  <c r="J1484"/>
  <c r="J1483"/>
  <c r="J1482"/>
  <c r="J1481"/>
  <c r="J1480"/>
  <c r="J1479"/>
  <c r="J1478"/>
  <c r="J1477"/>
  <c r="J1476"/>
  <c r="J1475"/>
  <c r="J1474"/>
  <c r="J1473"/>
  <c r="J1472"/>
  <c r="J1471"/>
  <c r="J1470"/>
  <c r="J1469"/>
  <c r="J1468"/>
  <c r="J1467"/>
  <c r="J1466"/>
  <c r="J1465"/>
  <c r="J1464"/>
  <c r="J1463"/>
  <c r="J1462"/>
  <c r="J1461"/>
  <c r="J1460"/>
  <c r="J1459"/>
  <c r="J1458"/>
  <c r="J1457"/>
  <c r="J1456"/>
  <c r="J1455"/>
  <c r="J1454"/>
  <c r="J1453"/>
  <c r="J1452"/>
  <c r="J1451"/>
  <c r="J1450"/>
  <c r="J1449"/>
  <c r="J1448"/>
  <c r="J1447"/>
  <c r="J1446"/>
  <c r="J1445"/>
  <c r="J1444"/>
  <c r="J1443"/>
  <c r="J1442"/>
  <c r="J1441"/>
  <c r="J1440"/>
  <c r="J1439"/>
  <c r="J1438"/>
  <c r="J1437"/>
  <c r="J1436"/>
  <c r="J1435"/>
  <c r="J1434"/>
  <c r="J1433"/>
  <c r="J1432"/>
  <c r="J1431"/>
  <c r="J1430"/>
  <c r="J1429"/>
  <c r="J1428"/>
  <c r="J1427"/>
  <c r="J1426"/>
  <c r="J1425"/>
  <c r="J1424"/>
  <c r="J1423"/>
  <c r="J1422"/>
  <c r="J1421"/>
  <c r="J1420"/>
  <c r="J1419"/>
  <c r="J1418"/>
  <c r="J1417"/>
  <c r="J1416"/>
  <c r="J1415"/>
  <c r="J1414"/>
  <c r="J1413"/>
  <c r="J1412"/>
  <c r="J1411"/>
  <c r="J1410"/>
  <c r="J1409"/>
  <c r="J1408"/>
  <c r="J1407"/>
  <c r="J1406"/>
  <c r="J1405"/>
  <c r="J1404"/>
  <c r="J1403"/>
  <c r="J1402"/>
  <c r="J1401"/>
  <c r="J1400"/>
  <c r="J1399"/>
  <c r="J1398"/>
  <c r="J1397"/>
  <c r="J1396"/>
  <c r="J1395"/>
  <c r="J1394"/>
  <c r="J1393"/>
  <c r="J1392"/>
  <c r="J1391"/>
  <c r="J1390"/>
  <c r="J1389"/>
  <c r="J1388"/>
  <c r="J1387"/>
  <c r="J1386"/>
  <c r="J1385"/>
  <c r="J1384"/>
  <c r="J1383"/>
  <c r="J1382"/>
  <c r="J1381"/>
  <c r="J1380"/>
  <c r="J1379"/>
  <c r="J1378"/>
  <c r="J1377"/>
  <c r="J1376"/>
  <c r="J1375"/>
  <c r="J1374"/>
  <c r="J1373"/>
  <c r="J1372"/>
  <c r="J1371"/>
  <c r="J1370"/>
  <c r="J1369"/>
  <c r="J1368"/>
  <c r="J1367"/>
  <c r="J1366"/>
  <c r="J1365"/>
  <c r="J1364"/>
  <c r="J1363"/>
  <c r="J1362"/>
  <c r="J1361"/>
  <c r="J1360"/>
  <c r="J1359"/>
  <c r="J1358"/>
  <c r="J1357"/>
  <c r="J1356"/>
  <c r="J1355"/>
  <c r="J1354"/>
  <c r="J1353"/>
  <c r="J1352"/>
  <c r="J1351"/>
  <c r="J1350"/>
  <c r="J1349"/>
  <c r="J1348"/>
  <c r="J1347"/>
  <c r="J1346"/>
  <c r="J1345"/>
  <c r="J1344"/>
  <c r="J1343"/>
  <c r="J1342"/>
  <c r="J1341"/>
  <c r="J1340"/>
  <c r="J1339"/>
  <c r="J1338"/>
  <c r="J1337"/>
  <c r="J1336"/>
  <c r="J1335"/>
  <c r="J1334"/>
  <c r="J1333"/>
  <c r="J1332"/>
  <c r="J1331"/>
  <c r="J1330"/>
  <c r="J1329"/>
  <c r="J1328"/>
  <c r="J1327"/>
  <c r="J1326"/>
  <c r="J1325"/>
  <c r="J1324"/>
  <c r="J1323"/>
  <c r="J1322"/>
  <c r="J1321"/>
  <c r="J1320"/>
  <c r="J1319"/>
  <c r="J1318"/>
  <c r="J1317"/>
  <c r="J1316"/>
  <c r="J1315"/>
  <c r="J1314"/>
  <c r="J1313"/>
  <c r="J1312"/>
  <c r="J1311"/>
  <c r="J1310"/>
  <c r="J1309"/>
  <c r="J1308"/>
  <c r="J1307"/>
  <c r="J1306"/>
  <c r="J1305"/>
  <c r="J1304"/>
  <c r="J1303"/>
  <c r="J1302"/>
  <c r="J1301"/>
  <c r="J1300"/>
  <c r="J1299"/>
  <c r="J1298"/>
  <c r="J1297"/>
  <c r="J1296"/>
  <c r="J1295"/>
  <c r="J1294"/>
  <c r="J1293"/>
  <c r="J1292"/>
  <c r="J1291"/>
  <c r="J1290"/>
  <c r="J1289"/>
  <c r="J1288"/>
  <c r="J1287"/>
  <c r="J1286"/>
  <c r="J1285"/>
  <c r="J1284"/>
  <c r="J1283"/>
  <c r="J1282"/>
  <c r="J1281"/>
  <c r="J1280"/>
  <c r="J1279"/>
  <c r="J1278"/>
  <c r="J1277"/>
  <c r="J1276"/>
  <c r="J1275"/>
  <c r="J1274"/>
  <c r="J1273"/>
  <c r="J1272"/>
  <c r="J1271"/>
  <c r="J1270"/>
  <c r="J1269"/>
  <c r="J1268"/>
  <c r="J1267"/>
  <c r="J1266"/>
  <c r="J1265"/>
  <c r="J1264"/>
  <c r="J1263"/>
  <c r="J1262"/>
  <c r="J1261"/>
  <c r="J1260"/>
  <c r="J1259"/>
  <c r="J1258"/>
  <c r="J1257"/>
  <c r="J1256"/>
  <c r="J1255"/>
  <c r="J1254"/>
  <c r="J1253"/>
  <c r="J1252"/>
  <c r="J1251"/>
  <c r="J1250"/>
  <c r="J1249"/>
  <c r="J1248"/>
  <c r="J1247"/>
  <c r="J1246"/>
  <c r="J1245"/>
  <c r="J1244"/>
  <c r="J1243"/>
  <c r="J1242"/>
  <c r="J1241"/>
  <c r="J1240"/>
  <c r="J1239"/>
  <c r="J1238"/>
  <c r="J1237"/>
  <c r="J1236"/>
  <c r="J1235"/>
  <c r="J1234"/>
  <c r="J1233"/>
  <c r="J1232"/>
  <c r="J1231"/>
  <c r="J1230"/>
  <c r="J1229"/>
  <c r="J1228"/>
  <c r="J1227"/>
  <c r="J1226"/>
  <c r="J1225"/>
  <c r="J1224"/>
  <c r="J1223"/>
  <c r="J1222"/>
  <c r="J1221"/>
  <c r="J1220"/>
  <c r="J1219"/>
  <c r="J1218"/>
  <c r="J1217"/>
  <c r="J1216"/>
  <c r="J1215"/>
  <c r="J1214"/>
  <c r="J1213"/>
  <c r="J1212"/>
  <c r="J1211"/>
  <c r="J1210"/>
  <c r="J1209"/>
  <c r="J1208"/>
  <c r="J1207"/>
  <c r="J1206"/>
  <c r="J1205"/>
  <c r="J1204"/>
  <c r="J1203"/>
  <c r="J1202"/>
  <c r="J1201"/>
  <c r="J1200"/>
  <c r="J1199"/>
  <c r="J1198"/>
  <c r="J1197"/>
  <c r="J1196"/>
  <c r="J1195"/>
  <c r="J1194"/>
  <c r="J1193"/>
  <c r="J1192"/>
  <c r="J1191"/>
  <c r="J1190"/>
  <c r="J1189"/>
  <c r="J1188"/>
  <c r="J1187"/>
  <c r="J1186"/>
  <c r="J1185"/>
  <c r="J1184"/>
  <c r="J1183"/>
  <c r="J1182"/>
  <c r="J1181"/>
  <c r="J1180"/>
  <c r="J1179"/>
  <c r="J1178"/>
  <c r="J1177"/>
  <c r="J1176"/>
  <c r="J1175"/>
  <c r="J1174"/>
  <c r="J1173"/>
  <c r="J1172"/>
  <c r="J1171"/>
  <c r="J1170"/>
  <c r="J1169"/>
  <c r="J1168"/>
  <c r="J1167"/>
  <c r="J1166"/>
  <c r="J1165"/>
  <c r="J1164"/>
  <c r="J1163"/>
  <c r="J1162"/>
  <c r="J1161"/>
  <c r="J1160"/>
  <c r="J1159"/>
  <c r="J1158"/>
  <c r="J1157"/>
  <c r="J1156"/>
  <c r="J1155"/>
  <c r="J1154"/>
  <c r="J1153"/>
  <c r="J1152"/>
  <c r="J1151"/>
  <c r="J1150"/>
  <c r="J1149"/>
  <c r="J1148"/>
  <c r="J1147"/>
  <c r="J1146"/>
  <c r="J1145"/>
  <c r="J1144"/>
  <c r="J1143"/>
  <c r="J1142"/>
  <c r="J1141"/>
  <c r="J1140"/>
  <c r="J1139"/>
  <c r="J1138"/>
  <c r="J1137"/>
  <c r="J1136"/>
  <c r="J1135"/>
  <c r="J1134"/>
  <c r="J1133"/>
  <c r="J1132"/>
  <c r="J1131"/>
  <c r="J1130"/>
  <c r="J1129"/>
  <c r="J1128"/>
  <c r="J1127"/>
  <c r="J1126"/>
  <c r="J1125"/>
  <c r="J1124"/>
  <c r="J1123"/>
  <c r="J1122"/>
  <c r="J1121"/>
  <c r="J1120"/>
  <c r="J1119"/>
  <c r="J1118"/>
  <c r="J1117"/>
  <c r="J1116"/>
  <c r="J1115"/>
  <c r="J1114"/>
  <c r="J1113"/>
  <c r="J1112"/>
  <c r="J1111"/>
  <c r="J1110"/>
  <c r="J1109"/>
  <c r="J1108"/>
  <c r="J1107"/>
  <c r="J1106"/>
  <c r="J1105"/>
  <c r="J1104"/>
  <c r="J1103"/>
  <c r="J1102"/>
  <c r="J1101"/>
  <c r="J1100"/>
  <c r="J1099"/>
  <c r="J1098"/>
  <c r="J1097"/>
  <c r="J1096"/>
  <c r="J1095"/>
  <c r="J1094"/>
  <c r="J1093"/>
  <c r="J1092"/>
  <c r="J1091"/>
  <c r="J1090"/>
  <c r="J1089"/>
  <c r="J1088"/>
  <c r="J1087"/>
  <c r="J1086"/>
  <c r="J1085"/>
  <c r="J1084"/>
  <c r="J1083"/>
  <c r="J1082"/>
  <c r="J1081"/>
  <c r="J1080"/>
  <c r="J1079"/>
  <c r="J1078"/>
  <c r="J1077"/>
  <c r="J1076"/>
  <c r="J1075"/>
  <c r="J1074"/>
  <c r="J1073"/>
  <c r="J1072"/>
  <c r="J1071"/>
  <c r="J1070"/>
  <c r="J1069"/>
  <c r="J1068"/>
  <c r="J1067"/>
  <c r="J1066"/>
  <c r="J1065"/>
  <c r="J1064"/>
  <c r="J1063"/>
  <c r="J1062"/>
  <c r="J1061"/>
  <c r="J1060"/>
  <c r="J1059"/>
  <c r="J1058"/>
  <c r="J1057"/>
  <c r="J1056"/>
  <c r="J1055"/>
  <c r="J1054"/>
  <c r="J1053"/>
  <c r="J1052"/>
  <c r="J1051"/>
  <c r="J1050"/>
  <c r="J1049"/>
  <c r="J1048"/>
  <c r="J1047"/>
  <c r="J1046"/>
  <c r="J1045"/>
  <c r="J1044"/>
  <c r="J1043"/>
  <c r="J1042"/>
  <c r="J1041"/>
  <c r="J1040"/>
  <c r="J1039"/>
  <c r="J1038"/>
  <c r="J1037"/>
  <c r="J1036"/>
  <c r="J1035"/>
  <c r="J1034"/>
  <c r="J1033"/>
  <c r="J1032"/>
  <c r="J1031"/>
  <c r="J1030"/>
  <c r="J1029"/>
  <c r="J1028"/>
  <c r="J1027"/>
  <c r="J1026"/>
  <c r="J1025"/>
  <c r="J1024"/>
  <c r="J1023"/>
  <c r="J1022"/>
  <c r="J1021"/>
  <c r="J1020"/>
  <c r="J1019"/>
  <c r="J1018"/>
  <c r="J1017"/>
  <c r="J1016"/>
  <c r="J1015"/>
  <c r="J1014"/>
  <c r="J1013"/>
  <c r="J1012"/>
  <c r="J1011"/>
  <c r="J1010"/>
  <c r="J1009"/>
  <c r="J1008"/>
  <c r="J1007"/>
  <c r="J1006"/>
  <c r="J1005"/>
  <c r="J1004"/>
  <c r="J1003"/>
  <c r="J1002"/>
  <c r="J1001"/>
  <c r="J1000"/>
  <c r="J999"/>
  <c r="J998"/>
  <c r="J997"/>
  <c r="J996"/>
  <c r="J995"/>
  <c r="J994"/>
  <c r="J993"/>
  <c r="J992"/>
  <c r="J991"/>
  <c r="J990"/>
  <c r="J989"/>
  <c r="J988"/>
  <c r="J987"/>
  <c r="J986"/>
  <c r="J985"/>
  <c r="J984"/>
  <c r="J983"/>
  <c r="J982"/>
  <c r="J981"/>
  <c r="J980"/>
  <c r="J979"/>
  <c r="J978"/>
  <c r="J977"/>
  <c r="J976"/>
  <c r="J975"/>
  <c r="J974"/>
  <c r="J973"/>
  <c r="J972"/>
  <c r="J971"/>
  <c r="J970"/>
  <c r="J969"/>
  <c r="J968"/>
  <c r="J967"/>
  <c r="J966"/>
  <c r="J965"/>
  <c r="J964"/>
  <c r="J963"/>
  <c r="J962"/>
  <c r="J961"/>
  <c r="J960"/>
  <c r="J959"/>
  <c r="J958"/>
  <c r="J957"/>
  <c r="J956"/>
  <c r="J955"/>
  <c r="J954"/>
  <c r="J953"/>
  <c r="J952"/>
  <c r="J951"/>
  <c r="J950"/>
  <c r="J949"/>
  <c r="J948"/>
  <c r="J947"/>
  <c r="J946"/>
  <c r="J945"/>
  <c r="J944"/>
  <c r="J943"/>
  <c r="J942"/>
  <c r="J941"/>
  <c r="J940"/>
  <c r="J939"/>
  <c r="J938"/>
  <c r="J937"/>
  <c r="J936"/>
  <c r="J935"/>
  <c r="J934"/>
  <c r="J933"/>
  <c r="J932"/>
  <c r="J931"/>
  <c r="J930"/>
  <c r="J929"/>
  <c r="J928"/>
  <c r="J927"/>
  <c r="J926"/>
  <c r="J925"/>
  <c r="J924"/>
  <c r="J923"/>
  <c r="J922"/>
  <c r="J921"/>
  <c r="J920"/>
  <c r="J919"/>
  <c r="J918"/>
  <c r="J917"/>
  <c r="J916"/>
  <c r="J915"/>
  <c r="J914"/>
  <c r="J913"/>
  <c r="J912"/>
  <c r="J911"/>
  <c r="J910"/>
  <c r="J909"/>
  <c r="J908"/>
  <c r="J907"/>
  <c r="J906"/>
  <c r="J905"/>
  <c r="J904"/>
  <c r="J903"/>
  <c r="J902"/>
  <c r="J901"/>
  <c r="J900"/>
  <c r="J899"/>
  <c r="J898"/>
  <c r="J897"/>
  <c r="J896"/>
  <c r="J895"/>
  <c r="J894"/>
  <c r="J893"/>
  <c r="J892"/>
  <c r="J891"/>
  <c r="J890"/>
  <c r="J889"/>
  <c r="J888"/>
  <c r="J887"/>
  <c r="J886"/>
  <c r="J885"/>
  <c r="J884"/>
  <c r="J883"/>
  <c r="J882"/>
  <c r="J881"/>
  <c r="J880"/>
  <c r="J879"/>
  <c r="J878"/>
  <c r="J877"/>
  <c r="J876"/>
  <c r="J875"/>
  <c r="J874"/>
  <c r="J873"/>
  <c r="J872"/>
  <c r="J871"/>
  <c r="J870"/>
  <c r="J869"/>
  <c r="J868"/>
  <c r="J867"/>
  <c r="J866"/>
  <c r="J865"/>
  <c r="J864"/>
  <c r="J863"/>
  <c r="J862"/>
  <c r="J861"/>
  <c r="J860"/>
  <c r="J859"/>
  <c r="J858"/>
  <c r="J857"/>
  <c r="J856"/>
  <c r="J855"/>
  <c r="J854"/>
  <c r="J853"/>
  <c r="J852"/>
  <c r="J851"/>
  <c r="J850"/>
  <c r="J849"/>
  <c r="J848"/>
  <c r="J847"/>
  <c r="J846"/>
  <c r="J845"/>
  <c r="J844"/>
  <c r="J843"/>
  <c r="J842"/>
  <c r="J841"/>
  <c r="J840"/>
  <c r="J839"/>
  <c r="J838"/>
  <c r="J837"/>
  <c r="J836"/>
  <c r="J835"/>
  <c r="J834"/>
  <c r="J833"/>
  <c r="J832"/>
  <c r="J831"/>
  <c r="J830"/>
  <c r="J829"/>
  <c r="J828"/>
  <c r="J827"/>
  <c r="J826"/>
  <c r="J825"/>
  <c r="J824"/>
  <c r="J823"/>
  <c r="J822"/>
  <c r="J821"/>
  <c r="J820"/>
  <c r="J819"/>
  <c r="J818"/>
  <c r="J817"/>
  <c r="J816"/>
  <c r="J815"/>
  <c r="J814"/>
  <c r="J813"/>
  <c r="J812"/>
  <c r="J811"/>
  <c r="J810"/>
  <c r="J809"/>
  <c r="J808"/>
  <c r="J807"/>
  <c r="J806"/>
  <c r="J805"/>
  <c r="J804"/>
  <c r="J803"/>
  <c r="J802"/>
  <c r="J801"/>
  <c r="J800"/>
  <c r="J799"/>
  <c r="J798"/>
  <c r="J797"/>
  <c r="J796"/>
  <c r="J795"/>
  <c r="J794"/>
  <c r="J793"/>
  <c r="J792"/>
  <c r="J791"/>
  <c r="J790"/>
  <c r="J789"/>
  <c r="J788"/>
  <c r="J787"/>
  <c r="J786"/>
  <c r="J785"/>
  <c r="J784"/>
  <c r="J783"/>
  <c r="J782"/>
  <c r="J781"/>
  <c r="J780"/>
  <c r="J779"/>
  <c r="J778"/>
  <c r="J777"/>
  <c r="J776"/>
  <c r="J775"/>
  <c r="J774"/>
  <c r="J773"/>
  <c r="J772"/>
  <c r="J771"/>
  <c r="J770"/>
  <c r="J769"/>
  <c r="J768"/>
  <c r="J767"/>
  <c r="J766"/>
  <c r="J765"/>
  <c r="J764"/>
  <c r="J763"/>
  <c r="J762"/>
  <c r="J761"/>
  <c r="J760"/>
  <c r="J759"/>
  <c r="J758"/>
  <c r="J757"/>
  <c r="J756"/>
  <c r="J755"/>
  <c r="J754"/>
  <c r="J753"/>
  <c r="J752"/>
  <c r="J751"/>
  <c r="J750"/>
  <c r="J749"/>
  <c r="J748"/>
  <c r="J747"/>
  <c r="J746"/>
  <c r="J745"/>
  <c r="J744"/>
  <c r="J743"/>
  <c r="J742"/>
  <c r="J741"/>
  <c r="J740"/>
  <c r="J739"/>
  <c r="J738"/>
  <c r="J737"/>
  <c r="J736"/>
  <c r="J735"/>
  <c r="J734"/>
  <c r="J733"/>
  <c r="J732"/>
  <c r="J731"/>
  <c r="J730"/>
  <c r="J729"/>
  <c r="J728"/>
  <c r="J727"/>
  <c r="J726"/>
  <c r="J725"/>
  <c r="J724"/>
  <c r="J723"/>
  <c r="J722"/>
  <c r="J721"/>
  <c r="J720"/>
  <c r="J719"/>
  <c r="J718"/>
  <c r="J717"/>
  <c r="J716"/>
  <c r="J715"/>
  <c r="J714"/>
  <c r="J713"/>
  <c r="J712"/>
  <c r="J711"/>
  <c r="J710"/>
  <c r="J709"/>
  <c r="J708"/>
  <c r="J707"/>
  <c r="J706"/>
  <c r="J705"/>
  <c r="J704"/>
  <c r="J703"/>
  <c r="J702"/>
  <c r="J701"/>
  <c r="J700"/>
  <c r="J699"/>
  <c r="J698"/>
  <c r="J697"/>
  <c r="J696"/>
  <c r="J695"/>
  <c r="J694"/>
  <c r="J693"/>
  <c r="J692"/>
  <c r="J691"/>
  <c r="J690"/>
  <c r="J689"/>
  <c r="J688"/>
  <c r="J687"/>
  <c r="J686"/>
  <c r="J685"/>
  <c r="J684"/>
  <c r="J683"/>
  <c r="J682"/>
  <c r="J681"/>
  <c r="J680"/>
  <c r="J679"/>
  <c r="J678"/>
  <c r="J677"/>
  <c r="J676"/>
  <c r="J675"/>
  <c r="J674"/>
  <c r="J673"/>
  <c r="J672"/>
  <c r="J671"/>
  <c r="J670"/>
  <c r="J669"/>
  <c r="J668"/>
  <c r="J667"/>
  <c r="J666"/>
  <c r="J665"/>
  <c r="J664"/>
  <c r="J663"/>
  <c r="J662"/>
  <c r="J661"/>
  <c r="J660"/>
  <c r="J659"/>
  <c r="J658"/>
  <c r="J657"/>
  <c r="J656"/>
  <c r="J655"/>
  <c r="J654"/>
  <c r="J653"/>
  <c r="J652"/>
  <c r="J651"/>
  <c r="J650"/>
  <c r="J649"/>
  <c r="J648"/>
  <c r="J647"/>
  <c r="J646"/>
  <c r="J645"/>
  <c r="J644"/>
  <c r="J643"/>
  <c r="J642"/>
  <c r="J641"/>
  <c r="J640"/>
  <c r="J639"/>
  <c r="J638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N4782"/>
  <c r="M4782"/>
  <c r="L4782"/>
  <c r="K4782"/>
  <c r="N4781"/>
  <c r="M4781"/>
  <c r="L4781"/>
  <c r="K4781"/>
  <c r="N4780"/>
  <c r="M4780"/>
  <c r="L4780"/>
  <c r="K4780"/>
  <c r="N4779"/>
  <c r="M4779"/>
  <c r="L4779"/>
  <c r="K4779"/>
  <c r="N4778"/>
  <c r="M4778"/>
  <c r="L4778"/>
  <c r="K4778"/>
  <c r="N4777"/>
  <c r="M4777"/>
  <c r="L4777"/>
  <c r="K4777"/>
  <c r="N4776"/>
  <c r="M4776"/>
  <c r="L4776"/>
  <c r="K4776"/>
  <c r="N4775"/>
  <c r="M4775"/>
  <c r="L4775"/>
  <c r="K4775"/>
  <c r="N4774"/>
  <c r="M4774"/>
  <c r="L4774"/>
  <c r="K4774"/>
  <c r="N4773"/>
  <c r="M4773"/>
  <c r="L4773"/>
  <c r="K4773"/>
  <c r="N4772"/>
  <c r="M4772"/>
  <c r="L4772"/>
  <c r="K4772"/>
  <c r="N4771"/>
  <c r="M4771"/>
  <c r="L4771"/>
  <c r="K4771"/>
  <c r="N4770"/>
  <c r="M4770"/>
  <c r="L4770"/>
  <c r="K4770"/>
  <c r="N4769"/>
  <c r="M4769"/>
  <c r="L4769"/>
  <c r="K4769"/>
  <c r="N4768"/>
  <c r="M4768"/>
  <c r="L4768"/>
  <c r="K4768"/>
  <c r="N4767"/>
  <c r="M4767"/>
  <c r="L4767"/>
  <c r="K4767"/>
  <c r="N4766"/>
  <c r="M4766"/>
  <c r="L4766"/>
  <c r="K4766"/>
  <c r="N4765"/>
  <c r="M4765"/>
  <c r="L4765"/>
  <c r="K4765"/>
  <c r="N4764"/>
  <c r="M4764"/>
  <c r="L4764"/>
  <c r="K4764"/>
  <c r="N4763"/>
  <c r="M4763"/>
  <c r="L4763"/>
  <c r="K4763"/>
  <c r="N4762"/>
  <c r="M4762"/>
  <c r="L4762"/>
  <c r="K4762"/>
  <c r="N4761"/>
  <c r="M4761"/>
  <c r="L4761"/>
  <c r="K4761"/>
  <c r="N4760"/>
  <c r="M4760"/>
  <c r="L4760"/>
  <c r="K4760"/>
  <c r="N4759"/>
  <c r="M4759"/>
  <c r="L4759"/>
  <c r="K4759"/>
  <c r="N4758"/>
  <c r="M4758"/>
  <c r="L4758"/>
  <c r="K4758"/>
  <c r="N4757"/>
  <c r="M4757"/>
  <c r="L4757"/>
  <c r="K4757"/>
  <c r="N4756"/>
  <c r="M4756"/>
  <c r="L4756"/>
  <c r="K4756"/>
  <c r="N4755"/>
  <c r="M4755"/>
  <c r="L4755"/>
  <c r="K4755"/>
  <c r="N4754"/>
  <c r="M4754"/>
  <c r="L4754"/>
  <c r="K4754"/>
  <c r="N4753"/>
  <c r="M4753"/>
  <c r="L4753"/>
  <c r="K4753"/>
  <c r="N4752"/>
  <c r="M4752"/>
  <c r="L4752"/>
  <c r="K4752"/>
  <c r="N4751"/>
  <c r="M4751"/>
  <c r="L4751"/>
  <c r="K4751"/>
  <c r="N4750"/>
  <c r="M4750"/>
  <c r="L4750"/>
  <c r="K4750"/>
  <c r="N4749"/>
  <c r="M4749"/>
  <c r="L4749"/>
  <c r="K4749"/>
  <c r="N4748"/>
  <c r="M4748"/>
  <c r="L4748"/>
  <c r="K4748"/>
  <c r="N4747"/>
  <c r="M4747"/>
  <c r="L4747"/>
  <c r="K4747"/>
  <c r="N4746"/>
  <c r="M4746"/>
  <c r="L4746"/>
  <c r="K4746"/>
  <c r="N4745"/>
  <c r="M4745"/>
  <c r="L4745"/>
  <c r="K4745"/>
  <c r="N4744"/>
  <c r="M4744"/>
  <c r="L4744"/>
  <c r="K4744"/>
  <c r="N4743"/>
  <c r="M4743"/>
  <c r="L4743"/>
  <c r="K4743"/>
  <c r="N4742"/>
  <c r="M4742"/>
  <c r="L4742"/>
  <c r="K4742"/>
  <c r="N4741"/>
  <c r="M4741"/>
  <c r="L4741"/>
  <c r="K4741"/>
  <c r="N4740"/>
  <c r="M4740"/>
  <c r="L4740"/>
  <c r="K4740"/>
  <c r="N4739"/>
  <c r="M4739"/>
  <c r="L4739"/>
  <c r="K4739"/>
  <c r="N4738"/>
  <c r="M4738"/>
  <c r="L4738"/>
  <c r="K4738"/>
  <c r="N4737"/>
  <c r="M4737"/>
  <c r="L4737"/>
  <c r="K4737"/>
  <c r="N4736"/>
  <c r="M4736"/>
  <c r="L4736"/>
  <c r="K4736"/>
  <c r="N4735"/>
  <c r="M4735"/>
  <c r="L4735"/>
  <c r="K4735"/>
  <c r="N4734"/>
  <c r="M4734"/>
  <c r="L4734"/>
  <c r="K4734"/>
  <c r="N4733"/>
  <c r="M4733"/>
  <c r="L4733"/>
  <c r="K4733"/>
  <c r="N4732"/>
  <c r="M4732"/>
  <c r="L4732"/>
  <c r="K4732"/>
  <c r="N4731"/>
  <c r="M4731"/>
  <c r="L4731"/>
  <c r="K4731"/>
  <c r="N4730"/>
  <c r="M4730"/>
  <c r="L4730"/>
  <c r="K4730"/>
  <c r="N4729"/>
  <c r="M4729"/>
  <c r="L4729"/>
  <c r="K4729"/>
  <c r="N4728"/>
  <c r="M4728"/>
  <c r="L4728"/>
  <c r="K4728"/>
  <c r="N4727"/>
  <c r="M4727"/>
  <c r="L4727"/>
  <c r="K4727"/>
  <c r="N4726"/>
  <c r="M4726"/>
  <c r="L4726"/>
  <c r="K4726"/>
  <c r="N4725"/>
  <c r="M4725"/>
  <c r="L4725"/>
  <c r="K4725"/>
  <c r="N4724"/>
  <c r="M4724"/>
  <c r="L4724"/>
  <c r="K4724"/>
  <c r="N4723"/>
  <c r="M4723"/>
  <c r="L4723"/>
  <c r="K4723"/>
  <c r="N4722"/>
  <c r="M4722"/>
  <c r="L4722"/>
  <c r="K4722"/>
  <c r="N4721"/>
  <c r="M4721"/>
  <c r="L4721"/>
  <c r="K4721"/>
  <c r="N4720"/>
  <c r="M4720"/>
  <c r="L4720"/>
  <c r="K4720"/>
  <c r="N4719"/>
  <c r="M4719"/>
  <c r="L4719"/>
  <c r="K4719"/>
  <c r="N4718"/>
  <c r="M4718"/>
  <c r="L4718"/>
  <c r="K4718"/>
  <c r="N4717"/>
  <c r="M4717"/>
  <c r="L4717"/>
  <c r="K4717"/>
  <c r="N4716"/>
  <c r="M4716"/>
  <c r="L4716"/>
  <c r="K4716"/>
  <c r="N4715"/>
  <c r="M4715"/>
  <c r="L4715"/>
  <c r="K4715"/>
  <c r="N4714"/>
  <c r="M4714"/>
  <c r="L4714"/>
  <c r="K4714"/>
  <c r="N4713"/>
  <c r="M4713"/>
  <c r="L4713"/>
  <c r="K4713"/>
  <c r="N4712"/>
  <c r="M4712"/>
  <c r="L4712"/>
  <c r="K4712"/>
  <c r="N4711"/>
  <c r="M4711"/>
  <c r="L4711"/>
  <c r="K4711"/>
  <c r="N4710"/>
  <c r="M4710"/>
  <c r="L4710"/>
  <c r="K4710"/>
  <c r="N4709"/>
  <c r="M4709"/>
  <c r="L4709"/>
  <c r="K4709"/>
  <c r="N4708"/>
  <c r="M4708"/>
  <c r="L4708"/>
  <c r="K4708"/>
  <c r="N4707"/>
  <c r="M4707"/>
  <c r="L4707"/>
  <c r="K4707"/>
  <c r="N4706"/>
  <c r="M4706"/>
  <c r="L4706"/>
  <c r="K4706"/>
  <c r="N4705"/>
  <c r="M4705"/>
  <c r="L4705"/>
  <c r="K4705"/>
  <c r="N4704"/>
  <c r="M4704"/>
  <c r="L4704"/>
  <c r="K4704"/>
  <c r="N4703"/>
  <c r="M4703"/>
  <c r="L4703"/>
  <c r="K4703"/>
  <c r="N4702"/>
  <c r="M4702"/>
  <c r="L4702"/>
  <c r="K4702"/>
  <c r="N4701"/>
  <c r="M4701"/>
  <c r="L4701"/>
  <c r="K4701"/>
  <c r="N4700"/>
  <c r="M4700"/>
  <c r="L4700"/>
  <c r="K4700"/>
  <c r="N4699"/>
  <c r="M4699"/>
  <c r="L4699"/>
  <c r="K4699"/>
  <c r="N4698"/>
  <c r="M4698"/>
  <c r="L4698"/>
  <c r="K4698"/>
  <c r="N4697"/>
  <c r="M4697"/>
  <c r="L4697"/>
  <c r="K4697"/>
  <c r="N4696"/>
  <c r="M4696"/>
  <c r="L4696"/>
  <c r="K4696"/>
  <c r="N4695"/>
  <c r="M4695"/>
  <c r="L4695"/>
  <c r="K4695"/>
  <c r="N4694"/>
  <c r="M4694"/>
  <c r="L4694"/>
  <c r="K4694"/>
  <c r="N4693"/>
  <c r="M4693"/>
  <c r="L4693"/>
  <c r="K4693"/>
  <c r="N4692"/>
  <c r="M4692"/>
  <c r="L4692"/>
  <c r="K4692"/>
  <c r="N4691"/>
  <c r="M4691"/>
  <c r="L4691"/>
  <c r="K4691"/>
  <c r="N4690"/>
  <c r="M4690"/>
  <c r="L4690"/>
  <c r="K4690"/>
  <c r="N4689"/>
  <c r="M4689"/>
  <c r="L4689"/>
  <c r="K4689"/>
  <c r="N4688"/>
  <c r="M4688"/>
  <c r="L4688"/>
  <c r="K4688"/>
  <c r="N4687"/>
  <c r="M4687"/>
  <c r="L4687"/>
  <c r="K4687"/>
  <c r="N4686"/>
  <c r="M4686"/>
  <c r="L4686"/>
  <c r="K4686"/>
  <c r="N4685"/>
  <c r="M4685"/>
  <c r="L4685"/>
  <c r="K4685"/>
  <c r="N4684"/>
  <c r="M4684"/>
  <c r="L4684"/>
  <c r="K4684"/>
  <c r="N4683"/>
  <c r="M4683"/>
  <c r="L4683"/>
  <c r="K4683"/>
  <c r="N4682"/>
  <c r="M4682"/>
  <c r="L4682"/>
  <c r="K4682"/>
  <c r="N4681"/>
  <c r="M4681"/>
  <c r="L4681"/>
  <c r="K4681"/>
  <c r="N4680"/>
  <c r="M4680"/>
  <c r="L4680"/>
  <c r="K4680"/>
  <c r="N4679"/>
  <c r="M4679"/>
  <c r="L4679"/>
  <c r="K4679"/>
  <c r="N4678"/>
  <c r="M4678"/>
  <c r="L4678"/>
  <c r="K4678"/>
  <c r="N4677"/>
  <c r="M4677"/>
  <c r="L4677"/>
  <c r="K4677"/>
  <c r="N4676"/>
  <c r="M4676"/>
  <c r="L4676"/>
  <c r="K4676"/>
  <c r="N4675"/>
  <c r="M4675"/>
  <c r="L4675"/>
  <c r="K4675"/>
  <c r="N4674"/>
  <c r="M4674"/>
  <c r="L4674"/>
  <c r="K4674"/>
  <c r="N4673"/>
  <c r="M4673"/>
  <c r="L4673"/>
  <c r="K4673"/>
  <c r="N4672"/>
  <c r="M4672"/>
  <c r="L4672"/>
  <c r="K4672"/>
  <c r="N4671"/>
  <c r="M4671"/>
  <c r="L4671"/>
  <c r="K4671"/>
  <c r="N4670"/>
  <c r="M4670"/>
  <c r="L4670"/>
  <c r="K4670"/>
  <c r="N4669"/>
  <c r="M4669"/>
  <c r="L4669"/>
  <c r="K4669"/>
  <c r="N4668"/>
  <c r="M4668"/>
  <c r="L4668"/>
  <c r="K4668"/>
  <c r="N4667"/>
  <c r="M4667"/>
  <c r="L4667"/>
  <c r="K4667"/>
  <c r="N4666"/>
  <c r="M4666"/>
  <c r="L4666"/>
  <c r="K4666"/>
  <c r="N4665"/>
  <c r="M4665"/>
  <c r="L4665"/>
  <c r="K4665"/>
  <c r="N4664"/>
  <c r="M4664"/>
  <c r="L4664"/>
  <c r="K4664"/>
  <c r="N4663"/>
  <c r="M4663"/>
  <c r="L4663"/>
  <c r="K4663"/>
  <c r="N4662"/>
  <c r="M4662"/>
  <c r="L4662"/>
  <c r="K4662"/>
  <c r="N4661"/>
  <c r="M4661"/>
  <c r="L4661"/>
  <c r="K4661"/>
  <c r="N4660"/>
  <c r="M4660"/>
  <c r="L4660"/>
  <c r="K4660"/>
  <c r="N4659"/>
  <c r="M4659"/>
  <c r="L4659"/>
  <c r="K4659"/>
  <c r="N4658"/>
  <c r="M4658"/>
  <c r="L4658"/>
  <c r="K4658"/>
  <c r="N4657"/>
  <c r="M4657"/>
  <c r="L4657"/>
  <c r="K4657"/>
  <c r="N4656"/>
  <c r="M4656"/>
  <c r="L4656"/>
  <c r="K4656"/>
  <c r="N4655"/>
  <c r="M4655"/>
  <c r="L4655"/>
  <c r="K4655"/>
  <c r="N4654"/>
  <c r="M4654"/>
  <c r="L4654"/>
  <c r="K4654"/>
  <c r="N4653"/>
  <c r="M4653"/>
  <c r="L4653"/>
  <c r="K4653"/>
  <c r="N4652"/>
  <c r="M4652"/>
  <c r="L4652"/>
  <c r="K4652"/>
  <c r="N4651"/>
  <c r="M4651"/>
  <c r="L4651"/>
  <c r="K4651"/>
  <c r="N4650"/>
  <c r="M4650"/>
  <c r="L4650"/>
  <c r="K4650"/>
  <c r="N4649"/>
  <c r="M4649"/>
  <c r="L4649"/>
  <c r="K4649"/>
  <c r="N4648"/>
  <c r="M4648"/>
  <c r="L4648"/>
  <c r="K4648"/>
  <c r="N4647"/>
  <c r="M4647"/>
  <c r="L4647"/>
  <c r="K4647"/>
  <c r="N4646"/>
  <c r="M4646"/>
  <c r="L4646"/>
  <c r="K4646"/>
  <c r="N4645"/>
  <c r="M4645"/>
  <c r="L4645"/>
  <c r="K4645"/>
  <c r="N4644"/>
  <c r="M4644"/>
  <c r="L4644"/>
  <c r="K4644"/>
  <c r="N4643"/>
  <c r="M4643"/>
  <c r="L4643"/>
  <c r="K4643"/>
  <c r="N4642"/>
  <c r="M4642"/>
  <c r="L4642"/>
  <c r="K4642"/>
  <c r="N4641"/>
  <c r="M4641"/>
  <c r="L4641"/>
  <c r="K4641"/>
  <c r="N4640"/>
  <c r="M4640"/>
  <c r="L4640"/>
  <c r="K4640"/>
  <c r="N4639"/>
  <c r="M4639"/>
  <c r="L4639"/>
  <c r="K4639"/>
  <c r="N4638"/>
  <c r="M4638"/>
  <c r="L4638"/>
  <c r="K4638"/>
  <c r="N4637"/>
  <c r="M4637"/>
  <c r="L4637"/>
  <c r="K4637"/>
  <c r="N4636"/>
  <c r="M4636"/>
  <c r="L4636"/>
  <c r="K4636"/>
  <c r="N4635"/>
  <c r="M4635"/>
  <c r="L4635"/>
  <c r="K4635"/>
  <c r="N4634"/>
  <c r="M4634"/>
  <c r="L4634"/>
  <c r="K4634"/>
  <c r="N4633"/>
  <c r="M4633"/>
  <c r="L4633"/>
  <c r="K4633"/>
  <c r="N4632"/>
  <c r="M4632"/>
  <c r="L4632"/>
  <c r="K4632"/>
  <c r="N4631"/>
  <c r="M4631"/>
  <c r="L4631"/>
  <c r="K4631"/>
  <c r="N4630"/>
  <c r="M4630"/>
  <c r="L4630"/>
  <c r="K4630"/>
  <c r="N4629"/>
  <c r="M4629"/>
  <c r="L4629"/>
  <c r="K4629"/>
  <c r="N4628"/>
  <c r="M4628"/>
  <c r="L4628"/>
  <c r="K4628"/>
  <c r="N4627"/>
  <c r="M4627"/>
  <c r="L4627"/>
  <c r="K4627"/>
  <c r="N4626"/>
  <c r="M4626"/>
  <c r="L4626"/>
  <c r="K4626"/>
  <c r="N4625"/>
  <c r="M4625"/>
  <c r="L4625"/>
  <c r="K4625"/>
  <c r="N4624"/>
  <c r="M4624"/>
  <c r="L4624"/>
  <c r="K4624"/>
  <c r="N4623"/>
  <c r="M4623"/>
  <c r="L4623"/>
  <c r="K4623"/>
  <c r="N4622"/>
  <c r="M4622"/>
  <c r="L4622"/>
  <c r="K4622"/>
  <c r="N4621"/>
  <c r="M4621"/>
  <c r="L4621"/>
  <c r="K4621"/>
  <c r="N4620"/>
  <c r="M4620"/>
  <c r="L4620"/>
  <c r="K4620"/>
  <c r="N4619"/>
  <c r="M4619"/>
  <c r="L4619"/>
  <c r="K4619"/>
  <c r="N4618"/>
  <c r="M4618"/>
  <c r="L4618"/>
  <c r="K4618"/>
  <c r="N4617"/>
  <c r="M4617"/>
  <c r="L4617"/>
  <c r="K4617"/>
  <c r="N4616"/>
  <c r="M4616"/>
  <c r="L4616"/>
  <c r="K4616"/>
  <c r="N4615"/>
  <c r="M4615"/>
  <c r="L4615"/>
  <c r="K4615"/>
  <c r="N4614"/>
  <c r="M4614"/>
  <c r="L4614"/>
  <c r="K4614"/>
  <c r="N4613"/>
  <c r="M4613"/>
  <c r="L4613"/>
  <c r="K4613"/>
  <c r="N4612"/>
  <c r="M4612"/>
  <c r="L4612"/>
  <c r="K4612"/>
  <c r="N4611"/>
  <c r="M4611"/>
  <c r="L4611"/>
  <c r="K4611"/>
  <c r="N4610"/>
  <c r="M4610"/>
  <c r="L4610"/>
  <c r="K4610"/>
  <c r="N4609"/>
  <c r="M4609"/>
  <c r="L4609"/>
  <c r="K4609"/>
  <c r="N4608"/>
  <c r="M4608"/>
  <c r="L4608"/>
  <c r="K4608"/>
  <c r="N4607"/>
  <c r="M4607"/>
  <c r="L4607"/>
  <c r="K4607"/>
  <c r="N4606"/>
  <c r="M4606"/>
  <c r="L4606"/>
  <c r="K4606"/>
  <c r="N4605"/>
  <c r="M4605"/>
  <c r="L4605"/>
  <c r="K4605"/>
  <c r="N4604"/>
  <c r="M4604"/>
  <c r="L4604"/>
  <c r="K4604"/>
  <c r="N4603"/>
  <c r="M4603"/>
  <c r="L4603"/>
  <c r="K4603"/>
  <c r="N4602"/>
  <c r="M4602"/>
  <c r="L4602"/>
  <c r="K4602"/>
  <c r="N4601"/>
  <c r="M4601"/>
  <c r="L4601"/>
  <c r="K4601"/>
  <c r="N4600"/>
  <c r="M4600"/>
  <c r="L4600"/>
  <c r="K4600"/>
  <c r="N4599"/>
  <c r="M4599"/>
  <c r="L4599"/>
  <c r="K4599"/>
  <c r="N4598"/>
  <c r="M4598"/>
  <c r="L4598"/>
  <c r="K4598"/>
  <c r="N4597"/>
  <c r="M4597"/>
  <c r="L4597"/>
  <c r="K4597"/>
  <c r="N4596"/>
  <c r="M4596"/>
  <c r="L4596"/>
  <c r="K4596"/>
  <c r="N4595"/>
  <c r="M4595"/>
  <c r="L4595"/>
  <c r="K4595"/>
  <c r="N4594"/>
  <c r="M4594"/>
  <c r="L4594"/>
  <c r="K4594"/>
  <c r="N4593"/>
  <c r="M4593"/>
  <c r="L4593"/>
  <c r="K4593"/>
  <c r="N4592"/>
  <c r="M4592"/>
  <c r="L4592"/>
  <c r="K4592"/>
  <c r="N4591"/>
  <c r="M4591"/>
  <c r="L4591"/>
  <c r="K4591"/>
  <c r="N4590"/>
  <c r="M4590"/>
  <c r="L4590"/>
  <c r="K4590"/>
  <c r="N4589"/>
  <c r="M4589"/>
  <c r="L4589"/>
  <c r="K4589"/>
  <c r="N4588"/>
  <c r="M4588"/>
  <c r="L4588"/>
  <c r="K4588"/>
  <c r="N4587"/>
  <c r="M4587"/>
  <c r="L4587"/>
  <c r="K4587"/>
  <c r="N4586"/>
  <c r="M4586"/>
  <c r="L4586"/>
  <c r="K4586"/>
  <c r="N4585"/>
  <c r="M4585"/>
  <c r="L4585"/>
  <c r="K4585"/>
  <c r="N4584"/>
  <c r="M4584"/>
  <c r="L4584"/>
  <c r="K4584"/>
  <c r="N4583"/>
  <c r="M4583"/>
  <c r="L4583"/>
  <c r="K4583"/>
  <c r="N4582"/>
  <c r="M4582"/>
  <c r="L4582"/>
  <c r="K4582"/>
  <c r="N4581"/>
  <c r="M4581"/>
  <c r="L4581"/>
  <c r="K4581"/>
  <c r="N4580"/>
  <c r="M4580"/>
  <c r="L4580"/>
  <c r="K4580"/>
  <c r="N4579"/>
  <c r="M4579"/>
  <c r="L4579"/>
  <c r="K4579"/>
  <c r="N4578"/>
  <c r="M4578"/>
  <c r="L4578"/>
  <c r="K4578"/>
  <c r="N4577"/>
  <c r="M4577"/>
  <c r="L4577"/>
  <c r="K4577"/>
  <c r="N4576"/>
  <c r="M4576"/>
  <c r="L4576"/>
  <c r="K4576"/>
  <c r="N4575"/>
  <c r="M4575"/>
  <c r="L4575"/>
  <c r="K4575"/>
  <c r="N4574"/>
  <c r="M4574"/>
  <c r="L4574"/>
  <c r="K4574"/>
  <c r="N4573"/>
  <c r="M4573"/>
  <c r="L4573"/>
  <c r="K4573"/>
  <c r="N4572"/>
  <c r="M4572"/>
  <c r="L4572"/>
  <c r="K4572"/>
  <c r="N4571"/>
  <c r="M4571"/>
  <c r="L4571"/>
  <c r="K4571"/>
  <c r="N4570"/>
  <c r="M4570"/>
  <c r="L4570"/>
  <c r="K4570"/>
  <c r="N4569"/>
  <c r="M4569"/>
  <c r="L4569"/>
  <c r="K4569"/>
  <c r="N4568"/>
  <c r="M4568"/>
  <c r="L4568"/>
  <c r="K4568"/>
  <c r="N4567"/>
  <c r="M4567"/>
  <c r="L4567"/>
  <c r="K4567"/>
  <c r="N4566"/>
  <c r="M4566"/>
  <c r="L4566"/>
  <c r="K4566"/>
  <c r="N4565"/>
  <c r="M4565"/>
  <c r="L4565"/>
  <c r="K4565"/>
  <c r="N4564"/>
  <c r="M4564"/>
  <c r="L4564"/>
  <c r="K4564"/>
  <c r="N4563"/>
  <c r="M4563"/>
  <c r="L4563"/>
  <c r="K4563"/>
  <c r="N4562"/>
  <c r="M4562"/>
  <c r="L4562"/>
  <c r="K4562"/>
  <c r="N4561"/>
  <c r="M4561"/>
  <c r="L4561"/>
  <c r="K4561"/>
  <c r="N4560"/>
  <c r="M4560"/>
  <c r="L4560"/>
  <c r="K4560"/>
  <c r="N4559"/>
  <c r="M4559"/>
  <c r="L4559"/>
  <c r="K4559"/>
  <c r="N4558"/>
  <c r="M4558"/>
  <c r="L4558"/>
  <c r="K4558"/>
  <c r="N4557"/>
  <c r="M4557"/>
  <c r="L4557"/>
  <c r="K4557"/>
  <c r="N4556"/>
  <c r="M4556"/>
  <c r="L4556"/>
  <c r="K4556"/>
  <c r="N4555"/>
  <c r="M4555"/>
  <c r="L4555"/>
  <c r="K4555"/>
  <c r="N4554"/>
  <c r="M4554"/>
  <c r="L4554"/>
  <c r="K4554"/>
  <c r="N4553"/>
  <c r="M4553"/>
  <c r="L4553"/>
  <c r="K4553"/>
  <c r="N4552"/>
  <c r="M4552"/>
  <c r="L4552"/>
  <c r="K4552"/>
  <c r="N4551"/>
  <c r="M4551"/>
  <c r="L4551"/>
  <c r="K4551"/>
  <c r="N4550"/>
  <c r="M4550"/>
  <c r="L4550"/>
  <c r="K4550"/>
  <c r="N4549"/>
  <c r="M4549"/>
  <c r="L4549"/>
  <c r="K4549"/>
  <c r="N4548"/>
  <c r="M4548"/>
  <c r="L4548"/>
  <c r="K4548"/>
  <c r="N4547"/>
  <c r="M4547"/>
  <c r="L4547"/>
  <c r="K4547"/>
  <c r="N4546"/>
  <c r="M4546"/>
  <c r="L4546"/>
  <c r="K4546"/>
  <c r="N4545"/>
  <c r="M4545"/>
  <c r="L4545"/>
  <c r="K4545"/>
  <c r="N4544"/>
  <c r="M4544"/>
  <c r="L4544"/>
  <c r="K4544"/>
  <c r="N4543"/>
  <c r="M4543"/>
  <c r="L4543"/>
  <c r="K4543"/>
  <c r="N4542"/>
  <c r="M4542"/>
  <c r="L4542"/>
  <c r="K4542"/>
  <c r="N4541"/>
  <c r="M4541"/>
  <c r="L4541"/>
  <c r="K4541"/>
  <c r="N4540"/>
  <c r="M4540"/>
  <c r="L4540"/>
  <c r="K4540"/>
  <c r="N4539"/>
  <c r="M4539"/>
  <c r="L4539"/>
  <c r="K4539"/>
  <c r="N4538"/>
  <c r="M4538"/>
  <c r="L4538"/>
  <c r="K4538"/>
  <c r="N4537"/>
  <c r="M4537"/>
  <c r="L4537"/>
  <c r="K4537"/>
  <c r="N4536"/>
  <c r="M4536"/>
  <c r="L4536"/>
  <c r="K4536"/>
  <c r="N4535"/>
  <c r="M4535"/>
  <c r="L4535"/>
  <c r="K4535"/>
  <c r="N4534"/>
  <c r="M4534"/>
  <c r="L4534"/>
  <c r="K4534"/>
  <c r="N4533"/>
  <c r="M4533"/>
  <c r="L4533"/>
  <c r="K4533"/>
  <c r="N4532"/>
  <c r="M4532"/>
  <c r="L4532"/>
  <c r="K4532"/>
  <c r="N4531"/>
  <c r="M4531"/>
  <c r="L4531"/>
  <c r="K4531"/>
  <c r="N4530"/>
  <c r="M4530"/>
  <c r="L4530"/>
  <c r="K4530"/>
  <c r="N4529"/>
  <c r="M4529"/>
  <c r="L4529"/>
  <c r="K4529"/>
  <c r="N4528"/>
  <c r="M4528"/>
  <c r="L4528"/>
  <c r="K4528"/>
  <c r="N4527"/>
  <c r="M4527"/>
  <c r="L4527"/>
  <c r="K4527"/>
  <c r="N4526"/>
  <c r="M4526"/>
  <c r="L4526"/>
  <c r="K4526"/>
  <c r="N4525"/>
  <c r="M4525"/>
  <c r="L4525"/>
  <c r="K4525"/>
  <c r="N4524"/>
  <c r="M4524"/>
  <c r="L4524"/>
  <c r="K4524"/>
  <c r="N4523"/>
  <c r="M4523"/>
  <c r="L4523"/>
  <c r="K4523"/>
  <c r="N4522"/>
  <c r="M4522"/>
  <c r="L4522"/>
  <c r="K4522"/>
  <c r="N4521"/>
  <c r="M4521"/>
  <c r="L4521"/>
  <c r="K4521"/>
  <c r="N4520"/>
  <c r="M4520"/>
  <c r="L4520"/>
  <c r="K4520"/>
  <c r="N4519"/>
  <c r="M4519"/>
  <c r="L4519"/>
  <c r="K4519"/>
  <c r="N4518"/>
  <c r="M4518"/>
  <c r="L4518"/>
  <c r="K4518"/>
  <c r="N4517"/>
  <c r="M4517"/>
  <c r="L4517"/>
  <c r="K4517"/>
  <c r="N4516"/>
  <c r="M4516"/>
  <c r="L4516"/>
  <c r="K4516"/>
  <c r="N4515"/>
  <c r="M4515"/>
  <c r="L4515"/>
  <c r="K4515"/>
  <c r="N4514"/>
  <c r="M4514"/>
  <c r="L4514"/>
  <c r="K4514"/>
  <c r="N4513"/>
  <c r="M4513"/>
  <c r="L4513"/>
  <c r="K4513"/>
  <c r="N4512"/>
  <c r="M4512"/>
  <c r="L4512"/>
  <c r="K4512"/>
  <c r="N4511"/>
  <c r="M4511"/>
  <c r="L4511"/>
  <c r="K4511"/>
  <c r="N4510"/>
  <c r="M4510"/>
  <c r="L4510"/>
  <c r="K4510"/>
  <c r="N4509"/>
  <c r="M4509"/>
  <c r="L4509"/>
  <c r="K4509"/>
  <c r="N4508"/>
  <c r="M4508"/>
  <c r="L4508"/>
  <c r="K4508"/>
  <c r="N4507"/>
  <c r="M4507"/>
  <c r="L4507"/>
  <c r="K4507"/>
  <c r="N4506"/>
  <c r="M4506"/>
  <c r="L4506"/>
  <c r="K4506"/>
  <c r="N4505"/>
  <c r="M4505"/>
  <c r="L4505"/>
  <c r="K4505"/>
  <c r="N4504"/>
  <c r="M4504"/>
  <c r="L4504"/>
  <c r="K4504"/>
  <c r="N4503"/>
  <c r="M4503"/>
  <c r="L4503"/>
  <c r="K4503"/>
  <c r="N4502"/>
  <c r="M4502"/>
  <c r="L4502"/>
  <c r="K4502"/>
  <c r="N4501"/>
  <c r="M4501"/>
  <c r="L4501"/>
  <c r="K4501"/>
  <c r="N4500"/>
  <c r="M4500"/>
  <c r="L4500"/>
  <c r="K4500"/>
  <c r="N4499"/>
  <c r="M4499"/>
  <c r="L4499"/>
  <c r="K4499"/>
  <c r="N4498"/>
  <c r="M4498"/>
  <c r="L4498"/>
  <c r="K4498"/>
  <c r="N4497"/>
  <c r="M4497"/>
  <c r="L4497"/>
  <c r="K4497"/>
  <c r="N4496"/>
  <c r="M4496"/>
  <c r="L4496"/>
  <c r="K4496"/>
  <c r="N4495"/>
  <c r="M4495"/>
  <c r="L4495"/>
  <c r="K4495"/>
  <c r="N4494"/>
  <c r="M4494"/>
  <c r="L4494"/>
  <c r="K4494"/>
  <c r="N4493"/>
  <c r="M4493"/>
  <c r="L4493"/>
  <c r="K4493"/>
  <c r="N4492"/>
  <c r="M4492"/>
  <c r="L4492"/>
  <c r="K4492"/>
  <c r="N4491"/>
  <c r="M4491"/>
  <c r="L4491"/>
  <c r="K4491"/>
  <c r="N4490"/>
  <c r="M4490"/>
  <c r="L4490"/>
  <c r="K4490"/>
  <c r="N4489"/>
  <c r="M4489"/>
  <c r="L4489"/>
  <c r="K4489"/>
  <c r="N4488"/>
  <c r="M4488"/>
  <c r="L4488"/>
  <c r="K4488"/>
  <c r="N4487"/>
  <c r="M4487"/>
  <c r="L4487"/>
  <c r="K4487"/>
  <c r="N4486"/>
  <c r="M4486"/>
  <c r="L4486"/>
  <c r="K4486"/>
  <c r="N4485"/>
  <c r="M4485"/>
  <c r="L4485"/>
  <c r="K4485"/>
  <c r="N4484"/>
  <c r="M4484"/>
  <c r="L4484"/>
  <c r="K4484"/>
  <c r="N4483"/>
  <c r="M4483"/>
  <c r="L4483"/>
  <c r="K4483"/>
  <c r="N4482"/>
  <c r="M4482"/>
  <c r="L4482"/>
  <c r="K4482"/>
  <c r="N4481"/>
  <c r="M4481"/>
  <c r="L4481"/>
  <c r="K4481"/>
  <c r="N4480"/>
  <c r="M4480"/>
  <c r="L4480"/>
  <c r="K4480"/>
  <c r="N4479"/>
  <c r="M4479"/>
  <c r="L4479"/>
  <c r="K4479"/>
  <c r="N4478"/>
  <c r="M4478"/>
  <c r="L4478"/>
  <c r="K4478"/>
  <c r="N4477"/>
  <c r="M4477"/>
  <c r="L4477"/>
  <c r="K4477"/>
  <c r="N4476"/>
  <c r="M4476"/>
  <c r="L4476"/>
  <c r="K4476"/>
  <c r="N4475"/>
  <c r="M4475"/>
  <c r="L4475"/>
  <c r="K4475"/>
  <c r="N4474"/>
  <c r="M4474"/>
  <c r="L4474"/>
  <c r="K4474"/>
  <c r="N4473"/>
  <c r="M4473"/>
  <c r="L4473"/>
  <c r="K4473"/>
  <c r="N4472"/>
  <c r="M4472"/>
  <c r="L4472"/>
  <c r="K4472"/>
  <c r="N4471"/>
  <c r="M4471"/>
  <c r="L4471"/>
  <c r="K4471"/>
  <c r="N4470"/>
  <c r="M4470"/>
  <c r="L4470"/>
  <c r="K4470"/>
  <c r="N4469"/>
  <c r="M4469"/>
  <c r="L4469"/>
  <c r="K4469"/>
  <c r="N4468"/>
  <c r="M4468"/>
  <c r="L4468"/>
  <c r="K4468"/>
  <c r="N4467"/>
  <c r="M4467"/>
  <c r="L4467"/>
  <c r="K4467"/>
  <c r="N4466"/>
  <c r="M4466"/>
  <c r="L4466"/>
  <c r="K4466"/>
  <c r="N4465"/>
  <c r="M4465"/>
  <c r="L4465"/>
  <c r="K4465"/>
  <c r="N4464"/>
  <c r="M4464"/>
  <c r="L4464"/>
  <c r="K4464"/>
  <c r="N4463"/>
  <c r="M4463"/>
  <c r="L4463"/>
  <c r="K4463"/>
  <c r="N4462"/>
  <c r="M4462"/>
  <c r="L4462"/>
  <c r="K4462"/>
  <c r="N4461"/>
  <c r="M4461"/>
  <c r="L4461"/>
  <c r="K4461"/>
  <c r="N4460"/>
  <c r="M4460"/>
  <c r="L4460"/>
  <c r="K4460"/>
  <c r="N4459"/>
  <c r="M4459"/>
  <c r="L4459"/>
  <c r="K4459"/>
  <c r="N4458"/>
  <c r="M4458"/>
  <c r="L4458"/>
  <c r="K4458"/>
  <c r="N4457"/>
  <c r="M4457"/>
  <c r="L4457"/>
  <c r="K4457"/>
  <c r="N4456"/>
  <c r="M4456"/>
  <c r="L4456"/>
  <c r="K4456"/>
  <c r="N4455"/>
  <c r="M4455"/>
  <c r="L4455"/>
  <c r="K4455"/>
  <c r="N4454"/>
  <c r="M4454"/>
  <c r="L4454"/>
  <c r="K4454"/>
  <c r="N4453"/>
  <c r="M4453"/>
  <c r="L4453"/>
  <c r="K4453"/>
  <c r="N4452"/>
  <c r="M4452"/>
  <c r="L4452"/>
  <c r="K4452"/>
  <c r="N4451"/>
  <c r="M4451"/>
  <c r="L4451"/>
  <c r="K4451"/>
  <c r="N4450"/>
  <c r="M4450"/>
  <c r="L4450"/>
  <c r="K4450"/>
  <c r="N4449"/>
  <c r="M4449"/>
  <c r="L4449"/>
  <c r="K4449"/>
  <c r="N4448"/>
  <c r="M4448"/>
  <c r="L4448"/>
  <c r="K4448"/>
  <c r="N4447"/>
  <c r="M4447"/>
  <c r="L4447"/>
  <c r="K4447"/>
  <c r="N4446"/>
  <c r="M4446"/>
  <c r="L4446"/>
  <c r="K4446"/>
  <c r="N4445"/>
  <c r="M4445"/>
  <c r="L4445"/>
  <c r="K4445"/>
  <c r="N4444"/>
  <c r="M4444"/>
  <c r="L4444"/>
  <c r="K4444"/>
  <c r="N4443"/>
  <c r="M4443"/>
  <c r="L4443"/>
  <c r="K4443"/>
  <c r="N4442"/>
  <c r="M4442"/>
  <c r="L4442"/>
  <c r="K4442"/>
  <c r="N4441"/>
  <c r="M4441"/>
  <c r="L4441"/>
  <c r="K4441"/>
  <c r="N4440"/>
  <c r="M4440"/>
  <c r="L4440"/>
  <c r="K4440"/>
  <c r="N4439"/>
  <c r="M4439"/>
  <c r="L4439"/>
  <c r="K4439"/>
  <c r="N4438"/>
  <c r="M4438"/>
  <c r="L4438"/>
  <c r="K4438"/>
  <c r="N4437"/>
  <c r="M4437"/>
  <c r="L4437"/>
  <c r="K4437"/>
  <c r="N4436"/>
  <c r="M4436"/>
  <c r="L4436"/>
  <c r="K4436"/>
  <c r="N4435"/>
  <c r="M4435"/>
  <c r="L4435"/>
  <c r="K4435"/>
  <c r="N4434"/>
  <c r="M4434"/>
  <c r="L4434"/>
  <c r="K4434"/>
  <c r="N4433"/>
  <c r="M4433"/>
  <c r="L4433"/>
  <c r="K4433"/>
  <c r="N4432"/>
  <c r="M4432"/>
  <c r="L4432"/>
  <c r="K4432"/>
  <c r="N4431"/>
  <c r="M4431"/>
  <c r="L4431"/>
  <c r="K4431"/>
  <c r="N4430"/>
  <c r="M4430"/>
  <c r="L4430"/>
  <c r="K4430"/>
  <c r="N4429"/>
  <c r="M4429"/>
  <c r="L4429"/>
  <c r="K4429"/>
  <c r="N4428"/>
  <c r="M4428"/>
  <c r="L4428"/>
  <c r="K4428"/>
  <c r="N4427"/>
  <c r="M4427"/>
  <c r="L4427"/>
  <c r="K4427"/>
  <c r="N4426"/>
  <c r="M4426"/>
  <c r="L4426"/>
  <c r="K4426"/>
  <c r="N4425"/>
  <c r="M4425"/>
  <c r="L4425"/>
  <c r="K4425"/>
  <c r="N4424"/>
  <c r="M4424"/>
  <c r="L4424"/>
  <c r="K4424"/>
  <c r="N4423"/>
  <c r="M4423"/>
  <c r="L4423"/>
  <c r="K4423"/>
  <c r="N4422"/>
  <c r="M4422"/>
  <c r="L4422"/>
  <c r="K4422"/>
  <c r="N4421"/>
  <c r="M4421"/>
  <c r="L4421"/>
  <c r="K4421"/>
  <c r="N4420"/>
  <c r="M4420"/>
  <c r="L4420"/>
  <c r="K4420"/>
  <c r="N4419"/>
  <c r="M4419"/>
  <c r="L4419"/>
  <c r="K4419"/>
  <c r="N4418"/>
  <c r="M4418"/>
  <c r="L4418"/>
  <c r="K4418"/>
  <c r="N4417"/>
  <c r="M4417"/>
  <c r="L4417"/>
  <c r="K4417"/>
  <c r="N4416"/>
  <c r="M4416"/>
  <c r="L4416"/>
  <c r="K4416"/>
  <c r="N4415"/>
  <c r="M4415"/>
  <c r="L4415"/>
  <c r="K4415"/>
  <c r="N4414"/>
  <c r="M4414"/>
  <c r="L4414"/>
  <c r="K4414"/>
  <c r="N4413"/>
  <c r="M4413"/>
  <c r="L4413"/>
  <c r="K4413"/>
  <c r="N4412"/>
  <c r="M4412"/>
  <c r="L4412"/>
  <c r="K4412"/>
  <c r="N4411"/>
  <c r="M4411"/>
  <c r="L4411"/>
  <c r="K4411"/>
  <c r="N4410"/>
  <c r="M4410"/>
  <c r="L4410"/>
  <c r="K4410"/>
  <c r="N4409"/>
  <c r="M4409"/>
  <c r="L4409"/>
  <c r="K4409"/>
  <c r="N4408"/>
  <c r="M4408"/>
  <c r="L4408"/>
  <c r="K4408"/>
  <c r="N4407"/>
  <c r="M4407"/>
  <c r="L4407"/>
  <c r="K4407"/>
  <c r="N4406"/>
  <c r="M4406"/>
  <c r="L4406"/>
  <c r="K4406"/>
  <c r="N4405"/>
  <c r="M4405"/>
  <c r="L4405"/>
  <c r="K4405"/>
  <c r="N4404"/>
  <c r="M4404"/>
  <c r="L4404"/>
  <c r="K4404"/>
  <c r="N4403"/>
  <c r="M4403"/>
  <c r="L4403"/>
  <c r="K4403"/>
  <c r="N4402"/>
  <c r="M4402"/>
  <c r="L4402"/>
  <c r="K4402"/>
  <c r="N4401"/>
  <c r="M4401"/>
  <c r="L4401"/>
  <c r="K4401"/>
  <c r="N4400"/>
  <c r="M4400"/>
  <c r="L4400"/>
  <c r="K4400"/>
  <c r="N4399"/>
  <c r="M4399"/>
  <c r="L4399"/>
  <c r="K4399"/>
  <c r="N4398"/>
  <c r="M4398"/>
  <c r="L4398"/>
  <c r="K4398"/>
  <c r="N4397"/>
  <c r="M4397"/>
  <c r="L4397"/>
  <c r="K4397"/>
  <c r="N4396"/>
  <c r="M4396"/>
  <c r="L4396"/>
  <c r="K4396"/>
  <c r="N4395"/>
  <c r="M4395"/>
  <c r="L4395"/>
  <c r="K4395"/>
  <c r="N4394"/>
  <c r="M4394"/>
  <c r="L4394"/>
  <c r="K4394"/>
  <c r="N4393"/>
  <c r="M4393"/>
  <c r="L4393"/>
  <c r="K4393"/>
  <c r="N4392"/>
  <c r="M4392"/>
  <c r="L4392"/>
  <c r="K4392"/>
  <c r="N4391"/>
  <c r="M4391"/>
  <c r="L4391"/>
  <c r="K4391"/>
  <c r="N4390"/>
  <c r="M4390"/>
  <c r="L4390"/>
  <c r="K4390"/>
  <c r="N4389"/>
  <c r="M4389"/>
  <c r="L4389"/>
  <c r="K4389"/>
  <c r="N4388"/>
  <c r="M4388"/>
  <c r="L4388"/>
  <c r="K4388"/>
  <c r="N4387"/>
  <c r="M4387"/>
  <c r="L4387"/>
  <c r="K4387"/>
  <c r="N4386"/>
  <c r="M4386"/>
  <c r="L4386"/>
  <c r="K4386"/>
  <c r="N4385"/>
  <c r="M4385"/>
  <c r="L4385"/>
  <c r="K4385"/>
  <c r="N4384"/>
  <c r="M4384"/>
  <c r="L4384"/>
  <c r="K4384"/>
  <c r="N4383"/>
  <c r="M4383"/>
  <c r="L4383"/>
  <c r="K4383"/>
  <c r="N4382"/>
  <c r="M4382"/>
  <c r="L4382"/>
  <c r="K4382"/>
  <c r="N4381"/>
  <c r="M4381"/>
  <c r="L4381"/>
  <c r="K4381"/>
  <c r="N4380"/>
  <c r="M4380"/>
  <c r="L4380"/>
  <c r="K4380"/>
  <c r="N4379"/>
  <c r="M4379"/>
  <c r="L4379"/>
  <c r="K4379"/>
  <c r="N4378"/>
  <c r="M4378"/>
  <c r="L4378"/>
  <c r="K4378"/>
  <c r="N4377"/>
  <c r="M4377"/>
  <c r="L4377"/>
  <c r="K4377"/>
  <c r="N4376"/>
  <c r="M4376"/>
  <c r="L4376"/>
  <c r="K4376"/>
  <c r="N4375"/>
  <c r="M4375"/>
  <c r="L4375"/>
  <c r="K4375"/>
  <c r="N4374"/>
  <c r="M4374"/>
  <c r="L4374"/>
  <c r="K4374"/>
  <c r="N4373"/>
  <c r="M4373"/>
  <c r="L4373"/>
  <c r="K4373"/>
  <c r="N4372"/>
  <c r="M4372"/>
  <c r="L4372"/>
  <c r="K4372"/>
  <c r="N4371"/>
  <c r="M4371"/>
  <c r="L4371"/>
  <c r="K4371"/>
  <c r="N4370"/>
  <c r="M4370"/>
  <c r="L4370"/>
  <c r="K4370"/>
  <c r="N4369"/>
  <c r="M4369"/>
  <c r="L4369"/>
  <c r="K4369"/>
  <c r="N4368"/>
  <c r="M4368"/>
  <c r="L4368"/>
  <c r="K4368"/>
  <c r="N4367"/>
  <c r="M4367"/>
  <c r="L4367"/>
  <c r="K4367"/>
  <c r="N4366"/>
  <c r="M4366"/>
  <c r="L4366"/>
  <c r="K4366"/>
  <c r="N4365"/>
  <c r="M4365"/>
  <c r="L4365"/>
  <c r="K4365"/>
  <c r="N4364"/>
  <c r="M4364"/>
  <c r="L4364"/>
  <c r="K4364"/>
  <c r="N4363"/>
  <c r="M4363"/>
  <c r="L4363"/>
  <c r="K4363"/>
  <c r="N4362"/>
  <c r="M4362"/>
  <c r="L4362"/>
  <c r="K4362"/>
  <c r="N4361"/>
  <c r="M4361"/>
  <c r="L4361"/>
  <c r="K4361"/>
  <c r="N4360"/>
  <c r="M4360"/>
  <c r="L4360"/>
  <c r="K4360"/>
  <c r="N4359"/>
  <c r="M4359"/>
  <c r="L4359"/>
  <c r="K4359"/>
  <c r="N4358"/>
  <c r="M4358"/>
  <c r="L4358"/>
  <c r="K4358"/>
  <c r="N4357"/>
  <c r="M4357"/>
  <c r="L4357"/>
  <c r="K4357"/>
  <c r="N4356"/>
  <c r="M4356"/>
  <c r="L4356"/>
  <c r="K4356"/>
  <c r="N4355"/>
  <c r="M4355"/>
  <c r="L4355"/>
  <c r="K4355"/>
  <c r="N4354"/>
  <c r="M4354"/>
  <c r="L4354"/>
  <c r="K4354"/>
  <c r="N4353"/>
  <c r="M4353"/>
  <c r="L4353"/>
  <c r="K4353"/>
  <c r="N4352"/>
  <c r="M4352"/>
  <c r="L4352"/>
  <c r="K4352"/>
  <c r="N4351"/>
  <c r="M4351"/>
  <c r="L4351"/>
  <c r="K4351"/>
  <c r="N4350"/>
  <c r="M4350"/>
  <c r="L4350"/>
  <c r="K4350"/>
  <c r="N4349"/>
  <c r="M4349"/>
  <c r="L4349"/>
  <c r="K4349"/>
  <c r="N4348"/>
  <c r="M4348"/>
  <c r="L4348"/>
  <c r="K4348"/>
  <c r="N4347"/>
  <c r="M4347"/>
  <c r="L4347"/>
  <c r="K4347"/>
  <c r="N4346"/>
  <c r="M4346"/>
  <c r="L4346"/>
  <c r="K4346"/>
  <c r="N4345"/>
  <c r="M4345"/>
  <c r="L4345"/>
  <c r="K4345"/>
  <c r="N4344"/>
  <c r="M4344"/>
  <c r="L4344"/>
  <c r="K4344"/>
  <c r="N4343"/>
  <c r="M4343"/>
  <c r="L4343"/>
  <c r="K4343"/>
  <c r="N4342"/>
  <c r="M4342"/>
  <c r="L4342"/>
  <c r="K4342"/>
  <c r="N4341"/>
  <c r="M4341"/>
  <c r="L4341"/>
  <c r="K4341"/>
  <c r="N4340"/>
  <c r="M4340"/>
  <c r="L4340"/>
  <c r="K4340"/>
  <c r="N4339"/>
  <c r="M4339"/>
  <c r="L4339"/>
  <c r="K4339"/>
  <c r="N4338"/>
  <c r="M4338"/>
  <c r="L4338"/>
  <c r="K4338"/>
  <c r="N4337"/>
  <c r="M4337"/>
  <c r="L4337"/>
  <c r="K4337"/>
  <c r="N4336"/>
  <c r="M4336"/>
  <c r="L4336"/>
  <c r="K4336"/>
  <c r="N4335"/>
  <c r="M4335"/>
  <c r="L4335"/>
  <c r="K4335"/>
  <c r="N4334"/>
  <c r="M4334"/>
  <c r="L4334"/>
  <c r="K4334"/>
  <c r="N4333"/>
  <c r="M4333"/>
  <c r="L4333"/>
  <c r="K4333"/>
  <c r="N4332"/>
  <c r="M4332"/>
  <c r="L4332"/>
  <c r="K4332"/>
  <c r="N4331"/>
  <c r="M4331"/>
  <c r="L4331"/>
  <c r="K4331"/>
  <c r="N4330"/>
  <c r="M4330"/>
  <c r="L4330"/>
  <c r="K4330"/>
  <c r="N4329"/>
  <c r="M4329"/>
  <c r="L4329"/>
  <c r="K4329"/>
  <c r="N4328"/>
  <c r="M4328"/>
  <c r="L4328"/>
  <c r="K4328"/>
  <c r="N4327"/>
  <c r="M4327"/>
  <c r="L4327"/>
  <c r="K4327"/>
  <c r="N4326"/>
  <c r="M4326"/>
  <c r="L4326"/>
  <c r="K4326"/>
  <c r="N4325"/>
  <c r="M4325"/>
  <c r="L4325"/>
  <c r="K4325"/>
  <c r="N4324"/>
  <c r="M4324"/>
  <c r="L4324"/>
  <c r="K4324"/>
  <c r="N4323"/>
  <c r="M4323"/>
  <c r="L4323"/>
  <c r="K4323"/>
  <c r="N4322"/>
  <c r="M4322"/>
  <c r="L4322"/>
  <c r="K4322"/>
  <c r="N4321"/>
  <c r="M4321"/>
  <c r="L4321"/>
  <c r="K4321"/>
  <c r="N4320"/>
  <c r="M4320"/>
  <c r="L4320"/>
  <c r="K4320"/>
  <c r="N4319"/>
  <c r="M4319"/>
  <c r="L4319"/>
  <c r="K4319"/>
  <c r="N4318"/>
  <c r="M4318"/>
  <c r="L4318"/>
  <c r="K4318"/>
  <c r="N4317"/>
  <c r="M4317"/>
  <c r="L4317"/>
  <c r="K4317"/>
  <c r="N4316"/>
  <c r="M4316"/>
  <c r="L4316"/>
  <c r="K4316"/>
  <c r="N4315"/>
  <c r="M4315"/>
  <c r="L4315"/>
  <c r="K4315"/>
  <c r="N4314"/>
  <c r="M4314"/>
  <c r="L4314"/>
  <c r="K4314"/>
  <c r="N4313"/>
  <c r="M4313"/>
  <c r="L4313"/>
  <c r="K4313"/>
  <c r="N4312"/>
  <c r="M4312"/>
  <c r="L4312"/>
  <c r="K4312"/>
  <c r="N4311"/>
  <c r="M4311"/>
  <c r="L4311"/>
  <c r="K4311"/>
  <c r="N4310"/>
  <c r="M4310"/>
  <c r="L4310"/>
  <c r="K4310"/>
  <c r="N4309"/>
  <c r="M4309"/>
  <c r="L4309"/>
  <c r="K4309"/>
  <c r="N4308"/>
  <c r="M4308"/>
  <c r="L4308"/>
  <c r="K4308"/>
  <c r="N4307"/>
  <c r="M4307"/>
  <c r="L4307"/>
  <c r="K4307"/>
  <c r="N4306"/>
  <c r="M4306"/>
  <c r="L4306"/>
  <c r="K4306"/>
  <c r="N4305"/>
  <c r="M4305"/>
  <c r="L4305"/>
  <c r="K4305"/>
  <c r="N4304"/>
  <c r="M4304"/>
  <c r="L4304"/>
  <c r="K4304"/>
  <c r="N4303"/>
  <c r="M4303"/>
  <c r="L4303"/>
  <c r="K4303"/>
  <c r="N4302"/>
  <c r="M4302"/>
  <c r="L4302"/>
  <c r="K4302"/>
  <c r="N4301"/>
  <c r="M4301"/>
  <c r="L4301"/>
  <c r="K4301"/>
  <c r="N4300"/>
  <c r="M4300"/>
  <c r="L4300"/>
  <c r="K4300"/>
  <c r="N4299"/>
  <c r="M4299"/>
  <c r="L4299"/>
  <c r="K4299"/>
  <c r="N4298"/>
  <c r="M4298"/>
  <c r="L4298"/>
  <c r="K4298"/>
  <c r="N4297"/>
  <c r="M4297"/>
  <c r="L4297"/>
  <c r="K4297"/>
  <c r="N4296"/>
  <c r="M4296"/>
  <c r="L4296"/>
  <c r="K4296"/>
  <c r="N4295"/>
  <c r="M4295"/>
  <c r="L4295"/>
  <c r="K4295"/>
  <c r="N4294"/>
  <c r="M4294"/>
  <c r="L4294"/>
  <c r="K4294"/>
  <c r="N4293"/>
  <c r="M4293"/>
  <c r="L4293"/>
  <c r="K4293"/>
  <c r="N4292"/>
  <c r="M4292"/>
  <c r="L4292"/>
  <c r="K4292"/>
  <c r="N4291"/>
  <c r="M4291"/>
  <c r="L4291"/>
  <c r="K4291"/>
  <c r="N4290"/>
  <c r="M4290"/>
  <c r="L4290"/>
  <c r="K4290"/>
  <c r="N4289"/>
  <c r="M4289"/>
  <c r="L4289"/>
  <c r="K4289"/>
  <c r="N4288"/>
  <c r="M4288"/>
  <c r="L4288"/>
  <c r="K4288"/>
  <c r="N4287"/>
  <c r="M4287"/>
  <c r="L4287"/>
  <c r="K4287"/>
  <c r="N4286"/>
  <c r="M4286"/>
  <c r="L4286"/>
  <c r="K4286"/>
  <c r="N4285"/>
  <c r="M4285"/>
  <c r="L4285"/>
  <c r="K4285"/>
  <c r="N4284"/>
  <c r="M4284"/>
  <c r="L4284"/>
  <c r="K4284"/>
  <c r="N4283"/>
  <c r="M4283"/>
  <c r="L4283"/>
  <c r="K4283"/>
  <c r="N4282"/>
  <c r="M4282"/>
  <c r="L4282"/>
  <c r="K4282"/>
  <c r="N4281"/>
  <c r="M4281"/>
  <c r="L4281"/>
  <c r="K4281"/>
  <c r="N4280"/>
  <c r="M4280"/>
  <c r="L4280"/>
  <c r="K4280"/>
  <c r="N4279"/>
  <c r="M4279"/>
  <c r="L4279"/>
  <c r="K4279"/>
  <c r="N4278"/>
  <c r="M4278"/>
  <c r="L4278"/>
  <c r="K4278"/>
  <c r="N4277"/>
  <c r="M4277"/>
  <c r="L4277"/>
  <c r="K4277"/>
  <c r="N4276"/>
  <c r="M4276"/>
  <c r="L4276"/>
  <c r="K4276"/>
  <c r="N4275"/>
  <c r="M4275"/>
  <c r="L4275"/>
  <c r="K4275"/>
  <c r="N4274"/>
  <c r="M4274"/>
  <c r="L4274"/>
  <c r="K4274"/>
  <c r="N4273"/>
  <c r="M4273"/>
  <c r="L4273"/>
  <c r="K4273"/>
  <c r="N4272"/>
  <c r="M4272"/>
  <c r="L4272"/>
  <c r="K4272"/>
  <c r="N4271"/>
  <c r="M4271"/>
  <c r="L4271"/>
  <c r="K4271"/>
  <c r="N4270"/>
  <c r="M4270"/>
  <c r="L4270"/>
  <c r="K4270"/>
  <c r="N4269"/>
  <c r="M4269"/>
  <c r="L4269"/>
  <c r="K4269"/>
  <c r="N4268"/>
  <c r="M4268"/>
  <c r="L4268"/>
  <c r="K4268"/>
  <c r="N4267"/>
  <c r="M4267"/>
  <c r="L4267"/>
  <c r="K4267"/>
  <c r="N4266"/>
  <c r="M4266"/>
  <c r="L4266"/>
  <c r="K4266"/>
  <c r="N4265"/>
  <c r="M4265"/>
  <c r="L4265"/>
  <c r="K4265"/>
  <c r="N4264"/>
  <c r="M4264"/>
  <c r="L4264"/>
  <c r="K4264"/>
  <c r="N4263"/>
  <c r="M4263"/>
  <c r="L4263"/>
  <c r="K4263"/>
  <c r="N4262"/>
  <c r="M4262"/>
  <c r="L4262"/>
  <c r="K4262"/>
  <c r="N4261"/>
  <c r="M4261"/>
  <c r="L4261"/>
  <c r="K4261"/>
  <c r="N4260"/>
  <c r="M4260"/>
  <c r="L4260"/>
  <c r="K4260"/>
  <c r="N4259"/>
  <c r="M4259"/>
  <c r="L4259"/>
  <c r="K4259"/>
  <c r="N4258"/>
  <c r="M4258"/>
  <c r="L4258"/>
  <c r="K4258"/>
  <c r="N4257"/>
  <c r="M4257"/>
  <c r="L4257"/>
  <c r="K4257"/>
  <c r="N4256"/>
  <c r="M4256"/>
  <c r="L4256"/>
  <c r="K4256"/>
  <c r="N4255"/>
  <c r="M4255"/>
  <c r="L4255"/>
  <c r="K4255"/>
  <c r="N4254"/>
  <c r="M4254"/>
  <c r="L4254"/>
  <c r="K4254"/>
  <c r="N4253"/>
  <c r="M4253"/>
  <c r="L4253"/>
  <c r="K4253"/>
  <c r="N4252"/>
  <c r="M4252"/>
  <c r="L4252"/>
  <c r="K4252"/>
  <c r="N4251"/>
  <c r="M4251"/>
  <c r="L4251"/>
  <c r="K4251"/>
  <c r="N4250"/>
  <c r="M4250"/>
  <c r="L4250"/>
  <c r="K4250"/>
  <c r="N4249"/>
  <c r="M4249"/>
  <c r="L4249"/>
  <c r="K4249"/>
  <c r="N4248"/>
  <c r="M4248"/>
  <c r="L4248"/>
  <c r="K4248"/>
  <c r="N4247"/>
  <c r="M4247"/>
  <c r="L4247"/>
  <c r="K4247"/>
  <c r="N4246"/>
  <c r="M4246"/>
  <c r="L4246"/>
  <c r="K4246"/>
  <c r="N4245"/>
  <c r="M4245"/>
  <c r="L4245"/>
  <c r="K4245"/>
  <c r="N4244"/>
  <c r="M4244"/>
  <c r="L4244"/>
  <c r="K4244"/>
  <c r="N4243"/>
  <c r="M4243"/>
  <c r="L4243"/>
  <c r="K4243"/>
  <c r="N4242"/>
  <c r="M4242"/>
  <c r="L4242"/>
  <c r="K4242"/>
  <c r="N4241"/>
  <c r="M4241"/>
  <c r="L4241"/>
  <c r="K4241"/>
  <c r="N4240"/>
  <c r="M4240"/>
  <c r="L4240"/>
  <c r="K4240"/>
  <c r="N4239"/>
  <c r="M4239"/>
  <c r="L4239"/>
  <c r="K4239"/>
  <c r="N4238"/>
  <c r="M4238"/>
  <c r="L4238"/>
  <c r="K4238"/>
  <c r="N4237"/>
  <c r="M4237"/>
  <c r="L4237"/>
  <c r="K4237"/>
  <c r="N4236"/>
  <c r="M4236"/>
  <c r="L4236"/>
  <c r="K4236"/>
  <c r="N4235"/>
  <c r="M4235"/>
  <c r="L4235"/>
  <c r="K4235"/>
  <c r="N4234"/>
  <c r="M4234"/>
  <c r="L4234"/>
  <c r="K4234"/>
  <c r="N4233"/>
  <c r="M4233"/>
  <c r="L4233"/>
  <c r="K4233"/>
  <c r="N4232"/>
  <c r="M4232"/>
  <c r="L4232"/>
  <c r="K4232"/>
  <c r="N4231"/>
  <c r="M4231"/>
  <c r="L4231"/>
  <c r="K4231"/>
  <c r="N4230"/>
  <c r="M4230"/>
  <c r="L4230"/>
  <c r="K4230"/>
  <c r="N4229"/>
  <c r="M4229"/>
  <c r="L4229"/>
  <c r="K4229"/>
  <c r="N4228"/>
  <c r="M4228"/>
  <c r="L4228"/>
  <c r="K4228"/>
  <c r="N4227"/>
  <c r="M4227"/>
  <c r="L4227"/>
  <c r="K4227"/>
  <c r="N4226"/>
  <c r="M4226"/>
  <c r="L4226"/>
  <c r="K4226"/>
  <c r="N4225"/>
  <c r="M4225"/>
  <c r="L4225"/>
  <c r="K4225"/>
  <c r="N4224"/>
  <c r="M4224"/>
  <c r="L4224"/>
  <c r="K4224"/>
  <c r="N4223"/>
  <c r="M4223"/>
  <c r="L4223"/>
  <c r="K4223"/>
  <c r="N4222"/>
  <c r="M4222"/>
  <c r="L4222"/>
  <c r="K4222"/>
  <c r="N4221"/>
  <c r="M4221"/>
  <c r="L4221"/>
  <c r="K4221"/>
  <c r="N4220"/>
  <c r="M4220"/>
  <c r="L4220"/>
  <c r="K4220"/>
  <c r="N4219"/>
  <c r="M4219"/>
  <c r="L4219"/>
  <c r="K4219"/>
  <c r="N4218"/>
  <c r="M4218"/>
  <c r="L4218"/>
  <c r="K4218"/>
  <c r="N4217"/>
  <c r="M4217"/>
  <c r="L4217"/>
  <c r="K4217"/>
  <c r="N4216"/>
  <c r="M4216"/>
  <c r="L4216"/>
  <c r="K4216"/>
  <c r="N4215"/>
  <c r="M4215"/>
  <c r="L4215"/>
  <c r="K4215"/>
  <c r="N4214"/>
  <c r="M4214"/>
  <c r="L4214"/>
  <c r="K4214"/>
  <c r="N4213"/>
  <c r="M4213"/>
  <c r="L4213"/>
  <c r="K4213"/>
  <c r="N4212"/>
  <c r="M4212"/>
  <c r="L4212"/>
  <c r="K4212"/>
  <c r="N4211"/>
  <c r="M4211"/>
  <c r="L4211"/>
  <c r="K4211"/>
  <c r="N4210"/>
  <c r="M4210"/>
  <c r="L4210"/>
  <c r="K4210"/>
  <c r="N4209"/>
  <c r="M4209"/>
  <c r="L4209"/>
  <c r="K4209"/>
  <c r="N4208"/>
  <c r="M4208"/>
  <c r="L4208"/>
  <c r="K4208"/>
  <c r="N4207"/>
  <c r="M4207"/>
  <c r="L4207"/>
  <c r="K4207"/>
  <c r="N4206"/>
  <c r="M4206"/>
  <c r="L4206"/>
  <c r="K4206"/>
  <c r="N4205"/>
  <c r="M4205"/>
  <c r="L4205"/>
  <c r="K4205"/>
  <c r="N4204"/>
  <c r="M4204"/>
  <c r="L4204"/>
  <c r="K4204"/>
  <c r="N4203"/>
  <c r="M4203"/>
  <c r="L4203"/>
  <c r="K4203"/>
  <c r="N4202"/>
  <c r="M4202"/>
  <c r="L4202"/>
  <c r="K4202"/>
  <c r="N4201"/>
  <c r="M4201"/>
  <c r="L4201"/>
  <c r="K4201"/>
  <c r="N4200"/>
  <c r="M4200"/>
  <c r="L4200"/>
  <c r="K4200"/>
  <c r="N4199"/>
  <c r="M4199"/>
  <c r="L4199"/>
  <c r="K4199"/>
  <c r="N4198"/>
  <c r="M4198"/>
  <c r="L4198"/>
  <c r="K4198"/>
  <c r="N4197"/>
  <c r="M4197"/>
  <c r="L4197"/>
  <c r="K4197"/>
  <c r="N4196"/>
  <c r="M4196"/>
  <c r="L4196"/>
  <c r="K4196"/>
  <c r="N4195"/>
  <c r="M4195"/>
  <c r="L4195"/>
  <c r="K4195"/>
  <c r="N4194"/>
  <c r="M4194"/>
  <c r="L4194"/>
  <c r="K4194"/>
  <c r="N4193"/>
  <c r="M4193"/>
  <c r="L4193"/>
  <c r="K4193"/>
  <c r="N4192"/>
  <c r="M4192"/>
  <c r="L4192"/>
  <c r="K4192"/>
  <c r="N4191"/>
  <c r="M4191"/>
  <c r="L4191"/>
  <c r="K4191"/>
  <c r="N4190"/>
  <c r="M4190"/>
  <c r="L4190"/>
  <c r="K4190"/>
  <c r="N4189"/>
  <c r="M4189"/>
  <c r="L4189"/>
  <c r="K4189"/>
  <c r="N4188"/>
  <c r="M4188"/>
  <c r="L4188"/>
  <c r="K4188"/>
  <c r="N4187"/>
  <c r="M4187"/>
  <c r="L4187"/>
  <c r="K4187"/>
  <c r="N4186"/>
  <c r="M4186"/>
  <c r="L4186"/>
  <c r="K4186"/>
  <c r="N4185"/>
  <c r="M4185"/>
  <c r="L4185"/>
  <c r="K4185"/>
  <c r="N4184"/>
  <c r="M4184"/>
  <c r="L4184"/>
  <c r="K4184"/>
  <c r="N4183"/>
  <c r="M4183"/>
  <c r="L4183"/>
  <c r="K4183"/>
  <c r="N4182"/>
  <c r="M4182"/>
  <c r="L4182"/>
  <c r="K4182"/>
  <c r="N4181"/>
  <c r="M4181"/>
  <c r="L4181"/>
  <c r="K4181"/>
  <c r="N4180"/>
  <c r="M4180"/>
  <c r="L4180"/>
  <c r="K4180"/>
  <c r="N4179"/>
  <c r="M4179"/>
  <c r="L4179"/>
  <c r="K4179"/>
  <c r="N4178"/>
  <c r="M4178"/>
  <c r="L4178"/>
  <c r="K4178"/>
  <c r="N4177"/>
  <c r="M4177"/>
  <c r="L4177"/>
  <c r="K4177"/>
  <c r="N4176"/>
  <c r="M4176"/>
  <c r="L4176"/>
  <c r="K4176"/>
  <c r="N4175"/>
  <c r="M4175"/>
  <c r="L4175"/>
  <c r="K4175"/>
  <c r="N4174"/>
  <c r="M4174"/>
  <c r="L4174"/>
  <c r="K4174"/>
  <c r="N4173"/>
  <c r="M4173"/>
  <c r="L4173"/>
  <c r="K4173"/>
  <c r="N4172"/>
  <c r="M4172"/>
  <c r="L4172"/>
  <c r="K4172"/>
  <c r="N4171"/>
  <c r="M4171"/>
  <c r="L4171"/>
  <c r="K4171"/>
  <c r="N4170"/>
  <c r="M4170"/>
  <c r="L4170"/>
  <c r="K4170"/>
  <c r="N4169"/>
  <c r="M4169"/>
  <c r="L4169"/>
  <c r="K4169"/>
  <c r="N4168"/>
  <c r="M4168"/>
  <c r="L4168"/>
  <c r="K4168"/>
  <c r="N4167"/>
  <c r="M4167"/>
  <c r="L4167"/>
  <c r="K4167"/>
  <c r="N4166"/>
  <c r="M4166"/>
  <c r="L4166"/>
  <c r="K4166"/>
  <c r="N4165"/>
  <c r="M4165"/>
  <c r="L4165"/>
  <c r="K4165"/>
  <c r="N4164"/>
  <c r="M4164"/>
  <c r="L4164"/>
  <c r="K4164"/>
  <c r="N4163"/>
  <c r="M4163"/>
  <c r="L4163"/>
  <c r="K4163"/>
  <c r="N4162"/>
  <c r="M4162"/>
  <c r="L4162"/>
  <c r="K4162"/>
  <c r="N4161"/>
  <c r="M4161"/>
  <c r="L4161"/>
  <c r="K4161"/>
  <c r="N4160"/>
  <c r="M4160"/>
  <c r="L4160"/>
  <c r="K4160"/>
  <c r="N4159"/>
  <c r="M4159"/>
  <c r="L4159"/>
  <c r="K4159"/>
  <c r="N4158"/>
  <c r="M4158"/>
  <c r="L4158"/>
  <c r="K4158"/>
  <c r="N4157"/>
  <c r="M4157"/>
  <c r="L4157"/>
  <c r="K4157"/>
  <c r="N4156"/>
  <c r="M4156"/>
  <c r="L4156"/>
  <c r="K4156"/>
  <c r="N4155"/>
  <c r="M4155"/>
  <c r="L4155"/>
  <c r="K4155"/>
  <c r="N4154"/>
  <c r="M4154"/>
  <c r="L4154"/>
  <c r="K4154"/>
  <c r="N4153"/>
  <c r="M4153"/>
  <c r="L4153"/>
  <c r="K4153"/>
  <c r="N4152"/>
  <c r="M4152"/>
  <c r="L4152"/>
  <c r="K4152"/>
  <c r="N4151"/>
  <c r="M4151"/>
  <c r="L4151"/>
  <c r="K4151"/>
  <c r="N4150"/>
  <c r="M4150"/>
  <c r="L4150"/>
  <c r="K4150"/>
  <c r="N4149"/>
  <c r="M4149"/>
  <c r="L4149"/>
  <c r="K4149"/>
  <c r="N4148"/>
  <c r="M4148"/>
  <c r="L4148"/>
  <c r="K4148"/>
  <c r="N4147"/>
  <c r="M4147"/>
  <c r="L4147"/>
  <c r="K4147"/>
  <c r="N4146"/>
  <c r="M4146"/>
  <c r="L4146"/>
  <c r="K4146"/>
  <c r="N4145"/>
  <c r="M4145"/>
  <c r="L4145"/>
  <c r="K4145"/>
  <c r="N4144"/>
  <c r="M4144"/>
  <c r="L4144"/>
  <c r="K4144"/>
  <c r="N4143"/>
  <c r="M4143"/>
  <c r="L4143"/>
  <c r="K4143"/>
  <c r="N4142"/>
  <c r="M4142"/>
  <c r="L4142"/>
  <c r="K4142"/>
  <c r="N4141"/>
  <c r="M4141"/>
  <c r="L4141"/>
  <c r="K4141"/>
  <c r="N4140"/>
  <c r="M4140"/>
  <c r="L4140"/>
  <c r="K4140"/>
  <c r="N4139"/>
  <c r="M4139"/>
  <c r="L4139"/>
  <c r="K4139"/>
  <c r="N4138"/>
  <c r="M4138"/>
  <c r="L4138"/>
  <c r="K4138"/>
  <c r="N4137"/>
  <c r="M4137"/>
  <c r="L4137"/>
  <c r="K4137"/>
  <c r="N4136"/>
  <c r="M4136"/>
  <c r="L4136"/>
  <c r="K4136"/>
  <c r="N4135"/>
  <c r="M4135"/>
  <c r="L4135"/>
  <c r="K4135"/>
  <c r="N4134"/>
  <c r="M4134"/>
  <c r="L4134"/>
  <c r="K4134"/>
  <c r="N4133"/>
  <c r="M4133"/>
  <c r="L4133"/>
  <c r="K4133"/>
  <c r="N4132"/>
  <c r="M4132"/>
  <c r="L4132"/>
  <c r="K4132"/>
  <c r="N4131"/>
  <c r="M4131"/>
  <c r="L4131"/>
  <c r="K4131"/>
  <c r="N4130"/>
  <c r="M4130"/>
  <c r="L4130"/>
  <c r="K4130"/>
  <c r="N4129"/>
  <c r="M4129"/>
  <c r="L4129"/>
  <c r="K4129"/>
  <c r="N4128"/>
  <c r="M4128"/>
  <c r="L4128"/>
  <c r="K4128"/>
  <c r="N4127"/>
  <c r="M4127"/>
  <c r="L4127"/>
  <c r="K4127"/>
  <c r="N4126"/>
  <c r="M4126"/>
  <c r="L4126"/>
  <c r="K4126"/>
  <c r="N4125"/>
  <c r="M4125"/>
  <c r="L4125"/>
  <c r="K4125"/>
  <c r="N4124"/>
  <c r="M4124"/>
  <c r="L4124"/>
  <c r="K4124"/>
  <c r="N4123"/>
  <c r="M4123"/>
  <c r="L4123"/>
  <c r="K4123"/>
  <c r="N4122"/>
  <c r="M4122"/>
  <c r="L4122"/>
  <c r="K4122"/>
  <c r="N4121"/>
  <c r="M4121"/>
  <c r="L4121"/>
  <c r="K4121"/>
  <c r="N4120"/>
  <c r="M4120"/>
  <c r="L4120"/>
  <c r="K4120"/>
  <c r="N4119"/>
  <c r="M4119"/>
  <c r="L4119"/>
  <c r="K4119"/>
  <c r="N4118"/>
  <c r="M4118"/>
  <c r="L4118"/>
  <c r="K4118"/>
  <c r="N4117"/>
  <c r="M4117"/>
  <c r="L4117"/>
  <c r="K4117"/>
  <c r="N4116"/>
  <c r="M4116"/>
  <c r="L4116"/>
  <c r="K4116"/>
  <c r="N4115"/>
  <c r="M4115"/>
  <c r="L4115"/>
  <c r="K4115"/>
  <c r="N4114"/>
  <c r="M4114"/>
  <c r="L4114"/>
  <c r="K4114"/>
  <c r="N4113"/>
  <c r="M4113"/>
  <c r="L4113"/>
  <c r="K4113"/>
  <c r="N4112"/>
  <c r="M4112"/>
  <c r="L4112"/>
  <c r="K4112"/>
  <c r="N4111"/>
  <c r="M4111"/>
  <c r="L4111"/>
  <c r="K4111"/>
  <c r="N4110"/>
  <c r="M4110"/>
  <c r="L4110"/>
  <c r="K4110"/>
  <c r="N4109"/>
  <c r="M4109"/>
  <c r="L4109"/>
  <c r="K4109"/>
  <c r="N4108"/>
  <c r="M4108"/>
  <c r="L4108"/>
  <c r="K4108"/>
  <c r="N4107"/>
  <c r="M4107"/>
  <c r="L4107"/>
  <c r="K4107"/>
  <c r="N4106"/>
  <c r="M4106"/>
  <c r="L4106"/>
  <c r="K4106"/>
  <c r="N4105"/>
  <c r="M4105"/>
  <c r="L4105"/>
  <c r="K4105"/>
  <c r="N4104"/>
  <c r="M4104"/>
  <c r="L4104"/>
  <c r="K4104"/>
  <c r="N4103"/>
  <c r="M4103"/>
  <c r="L4103"/>
  <c r="K4103"/>
  <c r="N4102"/>
  <c r="M4102"/>
  <c r="L4102"/>
  <c r="K4102"/>
  <c r="N4101"/>
  <c r="M4101"/>
  <c r="L4101"/>
  <c r="K4101"/>
  <c r="N4100"/>
  <c r="M4100"/>
  <c r="L4100"/>
  <c r="K4100"/>
  <c r="N4099"/>
  <c r="M4099"/>
  <c r="L4099"/>
  <c r="K4099"/>
  <c r="N4098"/>
  <c r="M4098"/>
  <c r="L4098"/>
  <c r="K4098"/>
  <c r="N4097"/>
  <c r="M4097"/>
  <c r="L4097"/>
  <c r="K4097"/>
  <c r="N4096"/>
  <c r="M4096"/>
  <c r="L4096"/>
  <c r="K4096"/>
  <c r="N4095"/>
  <c r="M4095"/>
  <c r="L4095"/>
  <c r="K4095"/>
  <c r="N4094"/>
  <c r="M4094"/>
  <c r="L4094"/>
  <c r="K4094"/>
  <c r="N4093"/>
  <c r="M4093"/>
  <c r="L4093"/>
  <c r="K4093"/>
  <c r="N4092"/>
  <c r="M4092"/>
  <c r="L4092"/>
  <c r="K4092"/>
  <c r="N4091"/>
  <c r="M4091"/>
  <c r="L4091"/>
  <c r="K4091"/>
  <c r="N4090"/>
  <c r="M4090"/>
  <c r="L4090"/>
  <c r="K4090"/>
  <c r="N4089"/>
  <c r="M4089"/>
  <c r="L4089"/>
  <c r="K4089"/>
  <c r="N4088"/>
  <c r="M4088"/>
  <c r="L4088"/>
  <c r="K4088"/>
  <c r="N4087"/>
  <c r="M4087"/>
  <c r="L4087"/>
  <c r="K4087"/>
  <c r="N4086"/>
  <c r="M4086"/>
  <c r="L4086"/>
  <c r="K4086"/>
  <c r="N4085"/>
  <c r="M4085"/>
  <c r="L4085"/>
  <c r="K4085"/>
  <c r="N4084"/>
  <c r="M4084"/>
  <c r="L4084"/>
  <c r="K4084"/>
  <c r="N4083"/>
  <c r="M4083"/>
  <c r="L4083"/>
  <c r="K4083"/>
  <c r="N4082"/>
  <c r="M4082"/>
  <c r="L4082"/>
  <c r="K4082"/>
  <c r="N4081"/>
  <c r="M4081"/>
  <c r="L4081"/>
  <c r="K4081"/>
  <c r="N4080"/>
  <c r="M4080"/>
  <c r="L4080"/>
  <c r="K4080"/>
  <c r="N4079"/>
  <c r="M4079"/>
  <c r="L4079"/>
  <c r="K4079"/>
  <c r="N4078"/>
  <c r="M4078"/>
  <c r="L4078"/>
  <c r="K4078"/>
  <c r="N4077"/>
  <c r="M4077"/>
  <c r="L4077"/>
  <c r="K4077"/>
  <c r="N4076"/>
  <c r="M4076"/>
  <c r="L4076"/>
  <c r="K4076"/>
  <c r="N4075"/>
  <c r="M4075"/>
  <c r="L4075"/>
  <c r="K4075"/>
  <c r="N4074"/>
  <c r="M4074"/>
  <c r="L4074"/>
  <c r="K4074"/>
  <c r="N4073"/>
  <c r="M4073"/>
  <c r="L4073"/>
  <c r="K4073"/>
  <c r="N4072"/>
  <c r="M4072"/>
  <c r="L4072"/>
  <c r="K4072"/>
  <c r="N4071"/>
  <c r="M4071"/>
  <c r="L4071"/>
  <c r="K4071"/>
  <c r="N4070"/>
  <c r="M4070"/>
  <c r="L4070"/>
  <c r="K4070"/>
  <c r="N4069"/>
  <c r="M4069"/>
  <c r="L4069"/>
  <c r="K4069"/>
  <c r="N4068"/>
  <c r="M4068"/>
  <c r="L4068"/>
  <c r="K4068"/>
  <c r="N4067"/>
  <c r="M4067"/>
  <c r="L4067"/>
  <c r="K4067"/>
  <c r="N4066"/>
  <c r="M4066"/>
  <c r="L4066"/>
  <c r="K4066"/>
  <c r="N4065"/>
  <c r="M4065"/>
  <c r="L4065"/>
  <c r="K4065"/>
  <c r="N4064"/>
  <c r="M4064"/>
  <c r="L4064"/>
  <c r="K4064"/>
  <c r="N4063"/>
  <c r="M4063"/>
  <c r="L4063"/>
  <c r="K4063"/>
  <c r="N4062"/>
  <c r="M4062"/>
  <c r="L4062"/>
  <c r="K4062"/>
  <c r="N4061"/>
  <c r="M4061"/>
  <c r="L4061"/>
  <c r="K4061"/>
  <c r="N4060"/>
  <c r="M4060"/>
  <c r="L4060"/>
  <c r="K4060"/>
  <c r="N4059"/>
  <c r="M4059"/>
  <c r="L4059"/>
  <c r="K4059"/>
  <c r="N4058"/>
  <c r="M4058"/>
  <c r="L4058"/>
  <c r="K4058"/>
  <c r="N4057"/>
  <c r="M4057"/>
  <c r="L4057"/>
  <c r="K4057"/>
  <c r="N4056"/>
  <c r="M4056"/>
  <c r="L4056"/>
  <c r="K4056"/>
  <c r="N4055"/>
  <c r="M4055"/>
  <c r="L4055"/>
  <c r="K4055"/>
  <c r="N4054"/>
  <c r="M4054"/>
  <c r="L4054"/>
  <c r="K4054"/>
  <c r="N4053"/>
  <c r="M4053"/>
  <c r="L4053"/>
  <c r="K4053"/>
  <c r="N4052"/>
  <c r="M4052"/>
  <c r="L4052"/>
  <c r="K4052"/>
  <c r="N4051"/>
  <c r="M4051"/>
  <c r="L4051"/>
  <c r="K4051"/>
  <c r="N4050"/>
  <c r="M4050"/>
  <c r="L4050"/>
  <c r="K4050"/>
  <c r="N4049"/>
  <c r="M4049"/>
  <c r="L4049"/>
  <c r="K4049"/>
  <c r="N4048"/>
  <c r="M4048"/>
  <c r="L4048"/>
  <c r="K4048"/>
  <c r="N4047"/>
  <c r="M4047"/>
  <c r="L4047"/>
  <c r="K4047"/>
  <c r="N4046"/>
  <c r="M4046"/>
  <c r="L4046"/>
  <c r="K4046"/>
  <c r="N4045"/>
  <c r="M4045"/>
  <c r="L4045"/>
  <c r="K4045"/>
  <c r="N4044"/>
  <c r="M4044"/>
  <c r="L4044"/>
  <c r="K4044"/>
  <c r="N4043"/>
  <c r="M4043"/>
  <c r="L4043"/>
  <c r="K4043"/>
  <c r="N4042"/>
  <c r="M4042"/>
  <c r="L4042"/>
  <c r="K4042"/>
  <c r="N4041"/>
  <c r="M4041"/>
  <c r="L4041"/>
  <c r="K4041"/>
  <c r="N4040"/>
  <c r="M4040"/>
  <c r="L4040"/>
  <c r="K4040"/>
  <c r="N4039"/>
  <c r="M4039"/>
  <c r="L4039"/>
  <c r="K4039"/>
  <c r="N4038"/>
  <c r="M4038"/>
  <c r="L4038"/>
  <c r="K4038"/>
  <c r="N4037"/>
  <c r="M4037"/>
  <c r="L4037"/>
  <c r="K4037"/>
  <c r="N4036"/>
  <c r="M4036"/>
  <c r="L4036"/>
  <c r="K4036"/>
  <c r="N4035"/>
  <c r="M4035"/>
  <c r="L4035"/>
  <c r="K4035"/>
  <c r="N4034"/>
  <c r="M4034"/>
  <c r="L4034"/>
  <c r="K4034"/>
  <c r="N4033"/>
  <c r="M4033"/>
  <c r="L4033"/>
  <c r="K4033"/>
  <c r="N4032"/>
  <c r="M4032"/>
  <c r="L4032"/>
  <c r="K4032"/>
  <c r="N4031"/>
  <c r="M4031"/>
  <c r="L4031"/>
  <c r="K4031"/>
  <c r="N4030"/>
  <c r="M4030"/>
  <c r="L4030"/>
  <c r="K4030"/>
  <c r="N4029"/>
  <c r="M4029"/>
  <c r="L4029"/>
  <c r="K4029"/>
  <c r="N4028"/>
  <c r="M4028"/>
  <c r="L4028"/>
  <c r="K4028"/>
  <c r="N4027"/>
  <c r="M4027"/>
  <c r="L4027"/>
  <c r="K4027"/>
  <c r="N4026"/>
  <c r="M4026"/>
  <c r="L4026"/>
  <c r="K4026"/>
  <c r="N4025"/>
  <c r="M4025"/>
  <c r="L4025"/>
  <c r="K4025"/>
  <c r="N4024"/>
  <c r="M4024"/>
  <c r="L4024"/>
  <c r="K4024"/>
  <c r="N4023"/>
  <c r="M4023"/>
  <c r="L4023"/>
  <c r="K4023"/>
  <c r="N4022"/>
  <c r="M4022"/>
  <c r="L4022"/>
  <c r="K4022"/>
  <c r="N4021"/>
  <c r="M4021"/>
  <c r="L4021"/>
  <c r="K4021"/>
  <c r="N4020"/>
  <c r="M4020"/>
  <c r="L4020"/>
  <c r="K4020"/>
  <c r="N4019"/>
  <c r="M4019"/>
  <c r="L4019"/>
  <c r="K4019"/>
  <c r="N4018"/>
  <c r="M4018"/>
  <c r="L4018"/>
  <c r="K4018"/>
  <c r="N4017"/>
  <c r="M4017"/>
  <c r="L4017"/>
  <c r="K4017"/>
  <c r="N4016"/>
  <c r="M4016"/>
  <c r="L4016"/>
  <c r="K4016"/>
  <c r="N4015"/>
  <c r="M4015"/>
  <c r="L4015"/>
  <c r="K4015"/>
  <c r="N4014"/>
  <c r="M4014"/>
  <c r="L4014"/>
  <c r="K4014"/>
  <c r="N4013"/>
  <c r="M4013"/>
  <c r="L4013"/>
  <c r="K4013"/>
  <c r="N4012"/>
  <c r="M4012"/>
  <c r="L4012"/>
  <c r="K4012"/>
  <c r="N4011"/>
  <c r="M4011"/>
  <c r="L4011"/>
  <c r="K4011"/>
  <c r="N4010"/>
  <c r="M4010"/>
  <c r="L4010"/>
  <c r="K4010"/>
  <c r="N4009"/>
  <c r="M4009"/>
  <c r="L4009"/>
  <c r="K4009"/>
  <c r="N4008"/>
  <c r="M4008"/>
  <c r="L4008"/>
  <c r="K4008"/>
  <c r="N4007"/>
  <c r="M4007"/>
  <c r="L4007"/>
  <c r="K4007"/>
  <c r="N4006"/>
  <c r="M4006"/>
  <c r="L4006"/>
  <c r="K4006"/>
  <c r="N4005"/>
  <c r="M4005"/>
  <c r="L4005"/>
  <c r="K4005"/>
  <c r="N4004"/>
  <c r="M4004"/>
  <c r="L4004"/>
  <c r="K4004"/>
  <c r="N4003"/>
  <c r="M4003"/>
  <c r="L4003"/>
  <c r="K4003"/>
  <c r="N4002"/>
  <c r="M4002"/>
  <c r="L4002"/>
  <c r="K4002"/>
  <c r="N4001"/>
  <c r="M4001"/>
  <c r="L4001"/>
  <c r="K4001"/>
  <c r="N4000"/>
  <c r="M4000"/>
  <c r="L4000"/>
  <c r="K4000"/>
  <c r="N3999"/>
  <c r="M3999"/>
  <c r="L3999"/>
  <c r="K3999"/>
  <c r="N3998"/>
  <c r="M3998"/>
  <c r="L3998"/>
  <c r="K3998"/>
  <c r="N3997"/>
  <c r="M3997"/>
  <c r="L3997"/>
  <c r="K3997"/>
  <c r="N3996"/>
  <c r="M3996"/>
  <c r="L3996"/>
  <c r="K3996"/>
  <c r="N3995"/>
  <c r="M3995"/>
  <c r="L3995"/>
  <c r="K3995"/>
  <c r="N3994"/>
  <c r="M3994"/>
  <c r="L3994"/>
  <c r="K3994"/>
  <c r="N3993"/>
  <c r="M3993"/>
  <c r="L3993"/>
  <c r="K3993"/>
  <c r="N3992"/>
  <c r="M3992"/>
  <c r="L3992"/>
  <c r="K3992"/>
  <c r="N3991"/>
  <c r="M3991"/>
  <c r="L3991"/>
  <c r="K3991"/>
  <c r="N3990"/>
  <c r="M3990"/>
  <c r="L3990"/>
  <c r="K3990"/>
  <c r="N3989"/>
  <c r="M3989"/>
  <c r="L3989"/>
  <c r="K3989"/>
  <c r="N3988"/>
  <c r="M3988"/>
  <c r="L3988"/>
  <c r="K3988"/>
  <c r="N3987"/>
  <c r="M3987"/>
  <c r="L3987"/>
  <c r="K3987"/>
  <c r="N3986"/>
  <c r="M3986"/>
  <c r="L3986"/>
  <c r="K3986"/>
  <c r="N3985"/>
  <c r="M3985"/>
  <c r="L3985"/>
  <c r="K3985"/>
  <c r="N3984"/>
  <c r="M3984"/>
  <c r="L3984"/>
  <c r="K3984"/>
  <c r="N3983"/>
  <c r="M3983"/>
  <c r="L3983"/>
  <c r="K3983"/>
  <c r="N3982"/>
  <c r="M3982"/>
  <c r="L3982"/>
  <c r="K3982"/>
  <c r="N3981"/>
  <c r="M3981"/>
  <c r="L3981"/>
  <c r="K3981"/>
  <c r="N3980"/>
  <c r="M3980"/>
  <c r="L3980"/>
  <c r="K3980"/>
  <c r="N3979"/>
  <c r="M3979"/>
  <c r="L3979"/>
  <c r="K3979"/>
  <c r="N3978"/>
  <c r="M3978"/>
  <c r="L3978"/>
  <c r="K3978"/>
  <c r="N3977"/>
  <c r="M3977"/>
  <c r="L3977"/>
  <c r="K3977"/>
  <c r="N3976"/>
  <c r="M3976"/>
  <c r="L3976"/>
  <c r="K3976"/>
  <c r="N3975"/>
  <c r="M3975"/>
  <c r="L3975"/>
  <c r="K3975"/>
  <c r="N3974"/>
  <c r="M3974"/>
  <c r="L3974"/>
  <c r="K3974"/>
  <c r="N3973"/>
  <c r="M3973"/>
  <c r="L3973"/>
  <c r="K3973"/>
  <c r="N3972"/>
  <c r="M3972"/>
  <c r="L3972"/>
  <c r="K3972"/>
  <c r="N3971"/>
  <c r="M3971"/>
  <c r="L3971"/>
  <c r="K3971"/>
  <c r="N3970"/>
  <c r="M3970"/>
  <c r="L3970"/>
  <c r="K3970"/>
  <c r="N3969"/>
  <c r="M3969"/>
  <c r="L3969"/>
  <c r="K3969"/>
  <c r="N3968"/>
  <c r="M3968"/>
  <c r="L3968"/>
  <c r="K3968"/>
  <c r="N3967"/>
  <c r="M3967"/>
  <c r="L3967"/>
  <c r="K3967"/>
  <c r="N3966"/>
  <c r="M3966"/>
  <c r="L3966"/>
  <c r="K3966"/>
  <c r="N3965"/>
  <c r="M3965"/>
  <c r="L3965"/>
  <c r="K3965"/>
  <c r="N3964"/>
  <c r="M3964"/>
  <c r="L3964"/>
  <c r="K3964"/>
  <c r="N3963"/>
  <c r="M3963"/>
  <c r="L3963"/>
  <c r="K3963"/>
  <c r="N3962"/>
  <c r="M3962"/>
  <c r="L3962"/>
  <c r="K3962"/>
  <c r="N3961"/>
  <c r="M3961"/>
  <c r="L3961"/>
  <c r="K3961"/>
  <c r="N3960"/>
  <c r="M3960"/>
  <c r="L3960"/>
  <c r="K3960"/>
  <c r="N3959"/>
  <c r="M3959"/>
  <c r="L3959"/>
  <c r="K3959"/>
  <c r="N3958"/>
  <c r="M3958"/>
  <c r="L3958"/>
  <c r="K3958"/>
  <c r="N3957"/>
  <c r="M3957"/>
  <c r="L3957"/>
  <c r="K3957"/>
  <c r="N3956"/>
  <c r="M3956"/>
  <c r="L3956"/>
  <c r="K3956"/>
  <c r="N3955"/>
  <c r="M3955"/>
  <c r="L3955"/>
  <c r="K3955"/>
  <c r="N3954"/>
  <c r="M3954"/>
  <c r="L3954"/>
  <c r="K3954"/>
  <c r="N3953"/>
  <c r="M3953"/>
  <c r="L3953"/>
  <c r="K3953"/>
  <c r="N3952"/>
  <c r="M3952"/>
  <c r="L3952"/>
  <c r="K3952"/>
  <c r="N3951"/>
  <c r="M3951"/>
  <c r="L3951"/>
  <c r="K3951"/>
  <c r="N3950"/>
  <c r="M3950"/>
  <c r="L3950"/>
  <c r="K3950"/>
  <c r="N3949"/>
  <c r="M3949"/>
  <c r="L3949"/>
  <c r="K3949"/>
  <c r="N3948"/>
  <c r="M3948"/>
  <c r="L3948"/>
  <c r="K3948"/>
  <c r="N3947"/>
  <c r="M3947"/>
  <c r="L3947"/>
  <c r="K3947"/>
  <c r="N3946"/>
  <c r="M3946"/>
  <c r="L3946"/>
  <c r="K3946"/>
  <c r="N3945"/>
  <c r="M3945"/>
  <c r="L3945"/>
  <c r="K3945"/>
  <c r="N3944"/>
  <c r="M3944"/>
  <c r="L3944"/>
  <c r="K3944"/>
  <c r="N3943"/>
  <c r="M3943"/>
  <c r="L3943"/>
  <c r="K3943"/>
  <c r="N3942"/>
  <c r="M3942"/>
  <c r="L3942"/>
  <c r="K3942"/>
  <c r="N3941"/>
  <c r="M3941"/>
  <c r="L3941"/>
  <c r="K3941"/>
  <c r="N3940"/>
  <c r="M3940"/>
  <c r="L3940"/>
  <c r="K3940"/>
  <c r="N3939"/>
  <c r="M3939"/>
  <c r="L3939"/>
  <c r="K3939"/>
  <c r="N3938"/>
  <c r="M3938"/>
  <c r="L3938"/>
  <c r="K3938"/>
  <c r="N3937"/>
  <c r="M3937"/>
  <c r="L3937"/>
  <c r="K3937"/>
  <c r="N3936"/>
  <c r="M3936"/>
  <c r="L3936"/>
  <c r="K3936"/>
  <c r="N3935"/>
  <c r="M3935"/>
  <c r="L3935"/>
  <c r="K3935"/>
  <c r="N3934"/>
  <c r="M3934"/>
  <c r="L3934"/>
  <c r="K3934"/>
  <c r="N3933"/>
  <c r="M3933"/>
  <c r="L3933"/>
  <c r="K3933"/>
  <c r="N3932"/>
  <c r="M3932"/>
  <c r="L3932"/>
  <c r="K3932"/>
  <c r="N3931"/>
  <c r="M3931"/>
  <c r="L3931"/>
  <c r="K3931"/>
  <c r="N3930"/>
  <c r="M3930"/>
  <c r="L3930"/>
  <c r="K3930"/>
  <c r="N3929"/>
  <c r="M3929"/>
  <c r="L3929"/>
  <c r="K3929"/>
  <c r="N3928"/>
  <c r="M3928"/>
  <c r="L3928"/>
  <c r="K3928"/>
  <c r="N3927"/>
  <c r="M3927"/>
  <c r="L3927"/>
  <c r="K3927"/>
  <c r="N3926"/>
  <c r="M3926"/>
  <c r="L3926"/>
  <c r="K3926"/>
  <c r="N3925"/>
  <c r="M3925"/>
  <c r="L3925"/>
  <c r="K3925"/>
  <c r="N3924"/>
  <c r="M3924"/>
  <c r="L3924"/>
  <c r="K3924"/>
  <c r="N3923"/>
  <c r="M3923"/>
  <c r="L3923"/>
  <c r="K3923"/>
  <c r="N3922"/>
  <c r="M3922"/>
  <c r="L3922"/>
  <c r="K3922"/>
  <c r="N3921"/>
  <c r="M3921"/>
  <c r="L3921"/>
  <c r="K3921"/>
  <c r="N3920"/>
  <c r="M3920"/>
  <c r="L3920"/>
  <c r="K3920"/>
  <c r="N3919"/>
  <c r="M3919"/>
  <c r="L3919"/>
  <c r="K3919"/>
  <c r="N3918"/>
  <c r="M3918"/>
  <c r="L3918"/>
  <c r="K3918"/>
  <c r="N3917"/>
  <c r="M3917"/>
  <c r="L3917"/>
  <c r="K3917"/>
  <c r="N3916"/>
  <c r="M3916"/>
  <c r="L3916"/>
  <c r="K3916"/>
  <c r="N3915"/>
  <c r="M3915"/>
  <c r="L3915"/>
  <c r="K3915"/>
  <c r="N3914"/>
  <c r="M3914"/>
  <c r="L3914"/>
  <c r="K3914"/>
  <c r="N3913"/>
  <c r="M3913"/>
  <c r="L3913"/>
  <c r="K3913"/>
  <c r="N3912"/>
  <c r="M3912"/>
  <c r="L3912"/>
  <c r="K3912"/>
  <c r="N3911"/>
  <c r="M3911"/>
  <c r="L3911"/>
  <c r="K3911"/>
  <c r="N3910"/>
  <c r="M3910"/>
  <c r="L3910"/>
  <c r="K3910"/>
  <c r="N3909"/>
  <c r="M3909"/>
  <c r="L3909"/>
  <c r="K3909"/>
  <c r="N3908"/>
  <c r="M3908"/>
  <c r="L3908"/>
  <c r="K3908"/>
  <c r="N3907"/>
  <c r="M3907"/>
  <c r="L3907"/>
  <c r="K3907"/>
  <c r="N3906"/>
  <c r="M3906"/>
  <c r="L3906"/>
  <c r="K3906"/>
  <c r="N3905"/>
  <c r="M3905"/>
  <c r="L3905"/>
  <c r="K3905"/>
  <c r="N3904"/>
  <c r="M3904"/>
  <c r="L3904"/>
  <c r="K3904"/>
  <c r="N3903"/>
  <c r="M3903"/>
  <c r="L3903"/>
  <c r="K3903"/>
  <c r="N3902"/>
  <c r="M3902"/>
  <c r="L3902"/>
  <c r="K3902"/>
  <c r="N3901"/>
  <c r="M3901"/>
  <c r="L3901"/>
  <c r="K3901"/>
  <c r="N3900"/>
  <c r="M3900"/>
  <c r="L3900"/>
  <c r="K3900"/>
  <c r="N3899"/>
  <c r="M3899"/>
  <c r="L3899"/>
  <c r="K3899"/>
  <c r="N3898"/>
  <c r="M3898"/>
  <c r="L3898"/>
  <c r="K3898"/>
  <c r="N3897"/>
  <c r="M3897"/>
  <c r="L3897"/>
  <c r="K3897"/>
  <c r="N3896"/>
  <c r="M3896"/>
  <c r="L3896"/>
  <c r="K3896"/>
  <c r="N3895"/>
  <c r="M3895"/>
  <c r="L3895"/>
  <c r="K3895"/>
  <c r="N3894"/>
  <c r="M3894"/>
  <c r="L3894"/>
  <c r="K3894"/>
  <c r="N3893"/>
  <c r="M3893"/>
  <c r="L3893"/>
  <c r="K3893"/>
  <c r="N3892"/>
  <c r="M3892"/>
  <c r="L3892"/>
  <c r="K3892"/>
  <c r="N3891"/>
  <c r="M3891"/>
  <c r="L3891"/>
  <c r="K3891"/>
  <c r="N3890"/>
  <c r="M3890"/>
  <c r="L3890"/>
  <c r="K3890"/>
  <c r="N3889"/>
  <c r="M3889"/>
  <c r="L3889"/>
  <c r="K3889"/>
  <c r="N3888"/>
  <c r="M3888"/>
  <c r="L3888"/>
  <c r="K3888"/>
  <c r="N3887"/>
  <c r="M3887"/>
  <c r="L3887"/>
  <c r="K3887"/>
  <c r="N3886"/>
  <c r="M3886"/>
  <c r="L3886"/>
  <c r="K3886"/>
  <c r="N3885"/>
  <c r="M3885"/>
  <c r="L3885"/>
  <c r="K3885"/>
  <c r="N3884"/>
  <c r="M3884"/>
  <c r="L3884"/>
  <c r="K3884"/>
  <c r="N3883"/>
  <c r="M3883"/>
  <c r="L3883"/>
  <c r="K3883"/>
  <c r="N3882"/>
  <c r="M3882"/>
  <c r="L3882"/>
  <c r="K3882"/>
  <c r="N3881"/>
  <c r="M3881"/>
  <c r="L3881"/>
  <c r="K3881"/>
  <c r="N3880"/>
  <c r="M3880"/>
  <c r="L3880"/>
  <c r="K3880"/>
  <c r="N3879"/>
  <c r="M3879"/>
  <c r="L3879"/>
  <c r="K3879"/>
  <c r="N3878"/>
  <c r="M3878"/>
  <c r="L3878"/>
  <c r="K3878"/>
  <c r="N3877"/>
  <c r="M3877"/>
  <c r="L3877"/>
  <c r="K3877"/>
  <c r="N3876"/>
  <c r="M3876"/>
  <c r="L3876"/>
  <c r="K3876"/>
  <c r="N3875"/>
  <c r="M3875"/>
  <c r="L3875"/>
  <c r="K3875"/>
  <c r="N3874"/>
  <c r="M3874"/>
  <c r="L3874"/>
  <c r="K3874"/>
  <c r="N3873"/>
  <c r="M3873"/>
  <c r="L3873"/>
  <c r="K3873"/>
  <c r="N3872"/>
  <c r="M3872"/>
  <c r="L3872"/>
  <c r="K3872"/>
  <c r="N3871"/>
  <c r="M3871"/>
  <c r="L3871"/>
  <c r="K3871"/>
  <c r="N3870"/>
  <c r="M3870"/>
  <c r="L3870"/>
  <c r="K3870"/>
  <c r="N3869"/>
  <c r="M3869"/>
  <c r="L3869"/>
  <c r="K3869"/>
  <c r="N3868"/>
  <c r="M3868"/>
  <c r="L3868"/>
  <c r="K3868"/>
  <c r="N3867"/>
  <c r="M3867"/>
  <c r="L3867"/>
  <c r="K3867"/>
  <c r="N3866"/>
  <c r="M3866"/>
  <c r="L3866"/>
  <c r="K3866"/>
  <c r="N3865"/>
  <c r="M3865"/>
  <c r="L3865"/>
  <c r="K3865"/>
  <c r="N3864"/>
  <c r="M3864"/>
  <c r="L3864"/>
  <c r="K3864"/>
  <c r="N3863"/>
  <c r="M3863"/>
  <c r="L3863"/>
  <c r="K3863"/>
  <c r="N3862"/>
  <c r="M3862"/>
  <c r="L3862"/>
  <c r="K3862"/>
  <c r="N3861"/>
  <c r="M3861"/>
  <c r="L3861"/>
  <c r="K3861"/>
  <c r="N3860"/>
  <c r="M3860"/>
  <c r="L3860"/>
  <c r="K3860"/>
  <c r="N3859"/>
  <c r="M3859"/>
  <c r="L3859"/>
  <c r="K3859"/>
  <c r="N3858"/>
  <c r="M3858"/>
  <c r="L3858"/>
  <c r="K3858"/>
  <c r="N3857"/>
  <c r="M3857"/>
  <c r="L3857"/>
  <c r="K3857"/>
  <c r="N3856"/>
  <c r="M3856"/>
  <c r="L3856"/>
  <c r="K3856"/>
  <c r="N3855"/>
  <c r="M3855"/>
  <c r="L3855"/>
  <c r="K3855"/>
  <c r="N3854"/>
  <c r="M3854"/>
  <c r="L3854"/>
  <c r="K3854"/>
  <c r="N3853"/>
  <c r="M3853"/>
  <c r="L3853"/>
  <c r="K3853"/>
  <c r="N3852"/>
  <c r="M3852"/>
  <c r="L3852"/>
  <c r="K3852"/>
  <c r="N3851"/>
  <c r="M3851"/>
  <c r="L3851"/>
  <c r="K3851"/>
  <c r="N3850"/>
  <c r="M3850"/>
  <c r="L3850"/>
  <c r="K3850"/>
  <c r="N3849"/>
  <c r="M3849"/>
  <c r="L3849"/>
  <c r="K3849"/>
  <c r="N3848"/>
  <c r="M3848"/>
  <c r="L3848"/>
  <c r="K3848"/>
  <c r="N3847"/>
  <c r="M3847"/>
  <c r="L3847"/>
  <c r="K3847"/>
  <c r="N3846"/>
  <c r="M3846"/>
  <c r="L3846"/>
  <c r="K3846"/>
  <c r="N3845"/>
  <c r="M3845"/>
  <c r="L3845"/>
  <c r="K3845"/>
  <c r="N3844"/>
  <c r="M3844"/>
  <c r="L3844"/>
  <c r="K3844"/>
  <c r="N3843"/>
  <c r="M3843"/>
  <c r="L3843"/>
  <c r="K3843"/>
  <c r="N3842"/>
  <c r="M3842"/>
  <c r="L3842"/>
  <c r="K3842"/>
  <c r="N3841"/>
  <c r="M3841"/>
  <c r="L3841"/>
  <c r="K3841"/>
  <c r="N3840"/>
  <c r="M3840"/>
  <c r="L3840"/>
  <c r="K3840"/>
  <c r="N3839"/>
  <c r="M3839"/>
  <c r="L3839"/>
  <c r="K3839"/>
  <c r="N3838"/>
  <c r="M3838"/>
  <c r="L3838"/>
  <c r="K3838"/>
  <c r="N3837"/>
  <c r="M3837"/>
  <c r="L3837"/>
  <c r="K3837"/>
  <c r="N3836"/>
  <c r="M3836"/>
  <c r="L3836"/>
  <c r="K3836"/>
  <c r="N3835"/>
  <c r="M3835"/>
  <c r="L3835"/>
  <c r="K3835"/>
  <c r="N3834"/>
  <c r="M3834"/>
  <c r="L3834"/>
  <c r="K3834"/>
  <c r="N3833"/>
  <c r="M3833"/>
  <c r="L3833"/>
  <c r="K3833"/>
  <c r="N3832"/>
  <c r="M3832"/>
  <c r="L3832"/>
  <c r="K3832"/>
  <c r="N3831"/>
  <c r="M3831"/>
  <c r="L3831"/>
  <c r="K3831"/>
  <c r="N3830"/>
  <c r="M3830"/>
  <c r="L3830"/>
  <c r="K3830"/>
  <c r="N3829"/>
  <c r="M3829"/>
  <c r="L3829"/>
  <c r="K3829"/>
  <c r="N3828"/>
  <c r="M3828"/>
  <c r="L3828"/>
  <c r="K3828"/>
  <c r="N3827"/>
  <c r="M3827"/>
  <c r="L3827"/>
  <c r="K3827"/>
  <c r="N3826"/>
  <c r="M3826"/>
  <c r="L3826"/>
  <c r="K3826"/>
  <c r="N3825"/>
  <c r="M3825"/>
  <c r="L3825"/>
  <c r="K3825"/>
  <c r="N3824"/>
  <c r="M3824"/>
  <c r="L3824"/>
  <c r="K3824"/>
  <c r="N3823"/>
  <c r="M3823"/>
  <c r="L3823"/>
  <c r="K3823"/>
  <c r="N3822"/>
  <c r="M3822"/>
  <c r="L3822"/>
  <c r="K3822"/>
  <c r="N3821"/>
  <c r="M3821"/>
  <c r="L3821"/>
  <c r="K3821"/>
  <c r="N3820"/>
  <c r="M3820"/>
  <c r="L3820"/>
  <c r="K3820"/>
  <c r="N3819"/>
  <c r="M3819"/>
  <c r="L3819"/>
  <c r="K3819"/>
  <c r="N3818"/>
  <c r="M3818"/>
  <c r="L3818"/>
  <c r="K3818"/>
  <c r="N3817"/>
  <c r="M3817"/>
  <c r="L3817"/>
  <c r="K3817"/>
  <c r="N3816"/>
  <c r="M3816"/>
  <c r="L3816"/>
  <c r="K3816"/>
  <c r="N3815"/>
  <c r="M3815"/>
  <c r="L3815"/>
  <c r="K3815"/>
  <c r="N3814"/>
  <c r="M3814"/>
  <c r="L3814"/>
  <c r="K3814"/>
  <c r="N3813"/>
  <c r="M3813"/>
  <c r="L3813"/>
  <c r="K3813"/>
  <c r="N3812"/>
  <c r="M3812"/>
  <c r="L3812"/>
  <c r="K3812"/>
  <c r="N3811"/>
  <c r="M3811"/>
  <c r="L3811"/>
  <c r="K3811"/>
  <c r="N3810"/>
  <c r="M3810"/>
  <c r="L3810"/>
  <c r="K3810"/>
  <c r="N3809"/>
  <c r="M3809"/>
  <c r="L3809"/>
  <c r="K3809"/>
  <c r="N3808"/>
  <c r="M3808"/>
  <c r="L3808"/>
  <c r="K3808"/>
  <c r="N3807"/>
  <c r="M3807"/>
  <c r="L3807"/>
  <c r="K3807"/>
  <c r="N3806"/>
  <c r="M3806"/>
  <c r="L3806"/>
  <c r="K3806"/>
  <c r="N3805"/>
  <c r="M3805"/>
  <c r="L3805"/>
  <c r="K3805"/>
  <c r="N3804"/>
  <c r="M3804"/>
  <c r="L3804"/>
  <c r="K3804"/>
  <c r="N3803"/>
  <c r="M3803"/>
  <c r="L3803"/>
  <c r="K3803"/>
  <c r="N3802"/>
  <c r="M3802"/>
  <c r="L3802"/>
  <c r="K3802"/>
  <c r="N3801"/>
  <c r="M3801"/>
  <c r="L3801"/>
  <c r="K3801"/>
  <c r="N3800"/>
  <c r="M3800"/>
  <c r="L3800"/>
  <c r="K3800"/>
  <c r="N3799"/>
  <c r="M3799"/>
  <c r="L3799"/>
  <c r="K3799"/>
  <c r="N3798"/>
  <c r="M3798"/>
  <c r="L3798"/>
  <c r="K3798"/>
  <c r="N3797"/>
  <c r="M3797"/>
  <c r="L3797"/>
  <c r="K3797"/>
  <c r="N3796"/>
  <c r="M3796"/>
  <c r="L3796"/>
  <c r="K3796"/>
  <c r="N3795"/>
  <c r="M3795"/>
  <c r="L3795"/>
  <c r="K3795"/>
  <c r="N3794"/>
  <c r="M3794"/>
  <c r="L3794"/>
  <c r="K3794"/>
  <c r="N3793"/>
  <c r="M3793"/>
  <c r="L3793"/>
  <c r="K3793"/>
  <c r="N3792"/>
  <c r="M3792"/>
  <c r="L3792"/>
  <c r="K3792"/>
  <c r="N3791"/>
  <c r="M3791"/>
  <c r="L3791"/>
  <c r="K3791"/>
  <c r="N3790"/>
  <c r="M3790"/>
  <c r="L3790"/>
  <c r="K3790"/>
  <c r="N3789"/>
  <c r="M3789"/>
  <c r="L3789"/>
  <c r="K3789"/>
  <c r="N3788"/>
  <c r="M3788"/>
  <c r="L3788"/>
  <c r="K3788"/>
  <c r="N3787"/>
  <c r="M3787"/>
  <c r="L3787"/>
  <c r="K3787"/>
  <c r="N3786"/>
  <c r="M3786"/>
  <c r="L3786"/>
  <c r="K3786"/>
  <c r="N3785"/>
  <c r="M3785"/>
  <c r="L3785"/>
  <c r="K3785"/>
  <c r="N3784"/>
  <c r="M3784"/>
  <c r="L3784"/>
  <c r="K3784"/>
  <c r="N3783"/>
  <c r="M3783"/>
  <c r="L3783"/>
  <c r="K3783"/>
  <c r="N3782"/>
  <c r="M3782"/>
  <c r="L3782"/>
  <c r="K3782"/>
  <c r="N3781"/>
  <c r="M3781"/>
  <c r="L3781"/>
  <c r="K3781"/>
  <c r="N3780"/>
  <c r="M3780"/>
  <c r="L3780"/>
  <c r="K3780"/>
  <c r="N3779"/>
  <c r="M3779"/>
  <c r="L3779"/>
  <c r="K3779"/>
  <c r="N3778"/>
  <c r="M3778"/>
  <c r="L3778"/>
  <c r="K3778"/>
  <c r="N3777"/>
  <c r="M3777"/>
  <c r="L3777"/>
  <c r="K3777"/>
  <c r="N3776"/>
  <c r="M3776"/>
  <c r="L3776"/>
  <c r="K3776"/>
  <c r="N3775"/>
  <c r="M3775"/>
  <c r="L3775"/>
  <c r="K3775"/>
  <c r="N3774"/>
  <c r="M3774"/>
  <c r="L3774"/>
  <c r="K3774"/>
  <c r="N3773"/>
  <c r="M3773"/>
  <c r="L3773"/>
  <c r="K3773"/>
  <c r="N3772"/>
  <c r="M3772"/>
  <c r="L3772"/>
  <c r="K3772"/>
  <c r="N3771"/>
  <c r="M3771"/>
  <c r="L3771"/>
  <c r="K3771"/>
  <c r="N3770"/>
  <c r="M3770"/>
  <c r="L3770"/>
  <c r="K3770"/>
  <c r="N3769"/>
  <c r="M3769"/>
  <c r="L3769"/>
  <c r="K3769"/>
  <c r="N3768"/>
  <c r="M3768"/>
  <c r="L3768"/>
  <c r="K3768"/>
  <c r="N3767"/>
  <c r="M3767"/>
  <c r="L3767"/>
  <c r="K3767"/>
  <c r="N3766"/>
  <c r="M3766"/>
  <c r="L3766"/>
  <c r="K3766"/>
  <c r="N3765"/>
  <c r="M3765"/>
  <c r="L3765"/>
  <c r="K3765"/>
  <c r="N3764"/>
  <c r="M3764"/>
  <c r="L3764"/>
  <c r="K3764"/>
  <c r="N3763"/>
  <c r="M3763"/>
  <c r="L3763"/>
  <c r="K3763"/>
  <c r="N3762"/>
  <c r="M3762"/>
  <c r="L3762"/>
  <c r="K3762"/>
  <c r="N3761"/>
  <c r="M3761"/>
  <c r="L3761"/>
  <c r="K3761"/>
  <c r="N3760"/>
  <c r="M3760"/>
  <c r="L3760"/>
  <c r="K3760"/>
  <c r="N3759"/>
  <c r="M3759"/>
  <c r="L3759"/>
  <c r="K3759"/>
  <c r="N3758"/>
  <c r="M3758"/>
  <c r="L3758"/>
  <c r="K3758"/>
  <c r="N3757"/>
  <c r="M3757"/>
  <c r="L3757"/>
  <c r="K3757"/>
  <c r="N3756"/>
  <c r="M3756"/>
  <c r="L3756"/>
  <c r="K3756"/>
  <c r="N3755"/>
  <c r="M3755"/>
  <c r="L3755"/>
  <c r="K3755"/>
  <c r="N3754"/>
  <c r="M3754"/>
  <c r="L3754"/>
  <c r="K3754"/>
  <c r="N3753"/>
  <c r="M3753"/>
  <c r="L3753"/>
  <c r="K3753"/>
  <c r="N3752"/>
  <c r="M3752"/>
  <c r="L3752"/>
  <c r="K3752"/>
  <c r="N3751"/>
  <c r="M3751"/>
  <c r="L3751"/>
  <c r="K3751"/>
  <c r="N3750"/>
  <c r="M3750"/>
  <c r="L3750"/>
  <c r="K3750"/>
  <c r="N3749"/>
  <c r="M3749"/>
  <c r="L3749"/>
  <c r="K3749"/>
  <c r="N3748"/>
  <c r="M3748"/>
  <c r="L3748"/>
  <c r="K3748"/>
  <c r="N3747"/>
  <c r="M3747"/>
  <c r="L3747"/>
  <c r="K3747"/>
  <c r="N3746"/>
  <c r="M3746"/>
  <c r="L3746"/>
  <c r="K3746"/>
  <c r="N3745"/>
  <c r="M3745"/>
  <c r="L3745"/>
  <c r="K3745"/>
  <c r="N3744"/>
  <c r="M3744"/>
  <c r="L3744"/>
  <c r="K3744"/>
  <c r="N3743"/>
  <c r="M3743"/>
  <c r="L3743"/>
  <c r="K3743"/>
  <c r="N3742"/>
  <c r="M3742"/>
  <c r="L3742"/>
  <c r="K3742"/>
  <c r="N3741"/>
  <c r="M3741"/>
  <c r="L3741"/>
  <c r="K3741"/>
  <c r="N3740"/>
  <c r="M3740"/>
  <c r="L3740"/>
  <c r="K3740"/>
  <c r="N3739"/>
  <c r="M3739"/>
  <c r="L3739"/>
  <c r="K3739"/>
  <c r="N3738"/>
  <c r="M3738"/>
  <c r="L3738"/>
  <c r="K3738"/>
  <c r="N3737"/>
  <c r="M3737"/>
  <c r="L3737"/>
  <c r="K3737"/>
  <c r="N3736"/>
  <c r="M3736"/>
  <c r="L3736"/>
  <c r="K3736"/>
  <c r="N3735"/>
  <c r="M3735"/>
  <c r="L3735"/>
  <c r="K3735"/>
  <c r="N3734"/>
  <c r="M3734"/>
  <c r="L3734"/>
  <c r="K3734"/>
  <c r="N3733"/>
  <c r="M3733"/>
  <c r="L3733"/>
  <c r="K3733"/>
  <c r="N3732"/>
  <c r="M3732"/>
  <c r="L3732"/>
  <c r="K3732"/>
  <c r="N3731"/>
  <c r="M3731"/>
  <c r="L3731"/>
  <c r="K3731"/>
  <c r="N3730"/>
  <c r="M3730"/>
  <c r="L3730"/>
  <c r="K3730"/>
  <c r="N3729"/>
  <c r="M3729"/>
  <c r="L3729"/>
  <c r="K3729"/>
  <c r="N3728"/>
  <c r="M3728"/>
  <c r="L3728"/>
  <c r="K3728"/>
  <c r="N3727"/>
  <c r="M3727"/>
  <c r="L3727"/>
  <c r="K3727"/>
  <c r="N3726"/>
  <c r="M3726"/>
  <c r="L3726"/>
  <c r="K3726"/>
  <c r="N3725"/>
  <c r="M3725"/>
  <c r="L3725"/>
  <c r="K3725"/>
  <c r="N3724"/>
  <c r="M3724"/>
  <c r="L3724"/>
  <c r="K3724"/>
  <c r="N3723"/>
  <c r="M3723"/>
  <c r="L3723"/>
  <c r="K3723"/>
  <c r="N3722"/>
  <c r="M3722"/>
  <c r="L3722"/>
  <c r="K3722"/>
  <c r="N3721"/>
  <c r="M3721"/>
  <c r="L3721"/>
  <c r="K3721"/>
  <c r="N3720"/>
  <c r="M3720"/>
  <c r="L3720"/>
  <c r="K3720"/>
  <c r="N3719"/>
  <c r="M3719"/>
  <c r="L3719"/>
  <c r="K3719"/>
  <c r="N3718"/>
  <c r="M3718"/>
  <c r="L3718"/>
  <c r="K3718"/>
  <c r="N3717"/>
  <c r="M3717"/>
  <c r="L3717"/>
  <c r="K3717"/>
  <c r="N3716"/>
  <c r="M3716"/>
  <c r="L3716"/>
  <c r="K3716"/>
  <c r="N3715"/>
  <c r="M3715"/>
  <c r="L3715"/>
  <c r="K3715"/>
  <c r="N3714"/>
  <c r="M3714"/>
  <c r="L3714"/>
  <c r="K3714"/>
  <c r="N3713"/>
  <c r="M3713"/>
  <c r="L3713"/>
  <c r="K3713"/>
  <c r="N3712"/>
  <c r="M3712"/>
  <c r="L3712"/>
  <c r="K3712"/>
  <c r="N3711"/>
  <c r="M3711"/>
  <c r="L3711"/>
  <c r="K3711"/>
  <c r="N3710"/>
  <c r="M3710"/>
  <c r="L3710"/>
  <c r="K3710"/>
  <c r="N3709"/>
  <c r="M3709"/>
  <c r="L3709"/>
  <c r="K3709"/>
  <c r="N3708"/>
  <c r="M3708"/>
  <c r="L3708"/>
  <c r="K3708"/>
  <c r="N3707"/>
  <c r="M3707"/>
  <c r="L3707"/>
  <c r="K3707"/>
  <c r="N3706"/>
  <c r="M3706"/>
  <c r="L3706"/>
  <c r="K3706"/>
  <c r="N3705"/>
  <c r="M3705"/>
  <c r="L3705"/>
  <c r="K3705"/>
  <c r="N3704"/>
  <c r="M3704"/>
  <c r="L3704"/>
  <c r="K3704"/>
  <c r="N3703"/>
  <c r="M3703"/>
  <c r="L3703"/>
  <c r="K3703"/>
  <c r="N3702"/>
  <c r="M3702"/>
  <c r="L3702"/>
  <c r="K3702"/>
  <c r="N3701"/>
  <c r="M3701"/>
  <c r="L3701"/>
  <c r="K3701"/>
  <c r="N3700"/>
  <c r="M3700"/>
  <c r="L3700"/>
  <c r="K3700"/>
  <c r="N3699"/>
  <c r="M3699"/>
  <c r="L3699"/>
  <c r="K3699"/>
  <c r="N3698"/>
  <c r="M3698"/>
  <c r="L3698"/>
  <c r="K3698"/>
  <c r="N3697"/>
  <c r="M3697"/>
  <c r="L3697"/>
  <c r="K3697"/>
  <c r="N3696"/>
  <c r="M3696"/>
  <c r="L3696"/>
  <c r="K3696"/>
  <c r="N3695"/>
  <c r="M3695"/>
  <c r="L3695"/>
  <c r="K3695"/>
  <c r="N3694"/>
  <c r="M3694"/>
  <c r="L3694"/>
  <c r="K3694"/>
  <c r="N3693"/>
  <c r="M3693"/>
  <c r="L3693"/>
  <c r="K3693"/>
  <c r="N3692"/>
  <c r="M3692"/>
  <c r="L3692"/>
  <c r="K3692"/>
  <c r="N3691"/>
  <c r="M3691"/>
  <c r="L3691"/>
  <c r="K3691"/>
  <c r="N3690"/>
  <c r="M3690"/>
  <c r="L3690"/>
  <c r="K3690"/>
  <c r="N3689"/>
  <c r="M3689"/>
  <c r="L3689"/>
  <c r="K3689"/>
  <c r="N3688"/>
  <c r="M3688"/>
  <c r="L3688"/>
  <c r="K3688"/>
  <c r="N3687"/>
  <c r="M3687"/>
  <c r="L3687"/>
  <c r="K3687"/>
  <c r="N3686"/>
  <c r="M3686"/>
  <c r="L3686"/>
  <c r="K3686"/>
  <c r="N3685"/>
  <c r="M3685"/>
  <c r="L3685"/>
  <c r="K3685"/>
  <c r="N3684"/>
  <c r="M3684"/>
  <c r="L3684"/>
  <c r="K3684"/>
  <c r="N3683"/>
  <c r="M3683"/>
  <c r="L3683"/>
  <c r="K3683"/>
  <c r="N3682"/>
  <c r="M3682"/>
  <c r="L3682"/>
  <c r="K3682"/>
  <c r="N3681"/>
  <c r="M3681"/>
  <c r="L3681"/>
  <c r="K3681"/>
  <c r="N3680"/>
  <c r="M3680"/>
  <c r="L3680"/>
  <c r="K3680"/>
  <c r="N3679"/>
  <c r="M3679"/>
  <c r="L3679"/>
  <c r="K3679"/>
  <c r="N3678"/>
  <c r="M3678"/>
  <c r="L3678"/>
  <c r="K3678"/>
  <c r="N3677"/>
  <c r="M3677"/>
  <c r="L3677"/>
  <c r="K3677"/>
  <c r="N3676"/>
  <c r="M3676"/>
  <c r="L3676"/>
  <c r="K3676"/>
  <c r="N3675"/>
  <c r="M3675"/>
  <c r="L3675"/>
  <c r="K3675"/>
  <c r="N3674"/>
  <c r="M3674"/>
  <c r="L3674"/>
  <c r="K3674"/>
  <c r="N3673"/>
  <c r="M3673"/>
  <c r="L3673"/>
  <c r="K3673"/>
  <c r="N3672"/>
  <c r="M3672"/>
  <c r="L3672"/>
  <c r="K3672"/>
  <c r="N3671"/>
  <c r="M3671"/>
  <c r="L3671"/>
  <c r="K3671"/>
  <c r="N3670"/>
  <c r="M3670"/>
  <c r="L3670"/>
  <c r="K3670"/>
  <c r="N3669"/>
  <c r="M3669"/>
  <c r="L3669"/>
  <c r="K3669"/>
  <c r="N3668"/>
  <c r="M3668"/>
  <c r="L3668"/>
  <c r="K3668"/>
  <c r="N3667"/>
  <c r="M3667"/>
  <c r="L3667"/>
  <c r="K3667"/>
  <c r="N3666"/>
  <c r="M3666"/>
  <c r="L3666"/>
  <c r="K3666"/>
  <c r="N3665"/>
  <c r="M3665"/>
  <c r="L3665"/>
  <c r="K3665"/>
  <c r="N3664"/>
  <c r="M3664"/>
  <c r="L3664"/>
  <c r="K3664"/>
  <c r="N3663"/>
  <c r="M3663"/>
  <c r="L3663"/>
  <c r="K3663"/>
  <c r="N3662"/>
  <c r="M3662"/>
  <c r="L3662"/>
  <c r="K3662"/>
  <c r="N3661"/>
  <c r="M3661"/>
  <c r="L3661"/>
  <c r="K3661"/>
  <c r="N3660"/>
  <c r="M3660"/>
  <c r="L3660"/>
  <c r="K3660"/>
  <c r="N3659"/>
  <c r="M3659"/>
  <c r="L3659"/>
  <c r="K3659"/>
  <c r="N3658"/>
  <c r="M3658"/>
  <c r="L3658"/>
  <c r="K3658"/>
  <c r="N3657"/>
  <c r="M3657"/>
  <c r="L3657"/>
  <c r="K3657"/>
  <c r="N3656"/>
  <c r="M3656"/>
  <c r="L3656"/>
  <c r="K3656"/>
  <c r="N3655"/>
  <c r="M3655"/>
  <c r="L3655"/>
  <c r="K3655"/>
  <c r="N3654"/>
  <c r="M3654"/>
  <c r="L3654"/>
  <c r="K3654"/>
  <c r="N3653"/>
  <c r="M3653"/>
  <c r="L3653"/>
  <c r="K3653"/>
  <c r="N3652"/>
  <c r="M3652"/>
  <c r="L3652"/>
  <c r="K3652"/>
  <c r="N3651"/>
  <c r="M3651"/>
  <c r="L3651"/>
  <c r="K3651"/>
  <c r="N3650"/>
  <c r="M3650"/>
  <c r="L3650"/>
  <c r="K3650"/>
  <c r="N3649"/>
  <c r="M3649"/>
  <c r="L3649"/>
  <c r="K3649"/>
  <c r="N3648"/>
  <c r="M3648"/>
  <c r="L3648"/>
  <c r="K3648"/>
  <c r="N3647"/>
  <c r="M3647"/>
  <c r="L3647"/>
  <c r="K3647"/>
  <c r="N3646"/>
  <c r="M3646"/>
  <c r="L3646"/>
  <c r="K3646"/>
  <c r="N3645"/>
  <c r="M3645"/>
  <c r="L3645"/>
  <c r="K3645"/>
  <c r="N3644"/>
  <c r="M3644"/>
  <c r="L3644"/>
  <c r="K3644"/>
  <c r="N3643"/>
  <c r="M3643"/>
  <c r="L3643"/>
  <c r="K3643"/>
  <c r="N3642"/>
  <c r="M3642"/>
  <c r="L3642"/>
  <c r="K3642"/>
  <c r="N3641"/>
  <c r="M3641"/>
  <c r="L3641"/>
  <c r="K3641"/>
  <c r="N3640"/>
  <c r="M3640"/>
  <c r="L3640"/>
  <c r="K3640"/>
  <c r="N3639"/>
  <c r="M3639"/>
  <c r="L3639"/>
  <c r="K3639"/>
  <c r="N3638"/>
  <c r="M3638"/>
  <c r="L3638"/>
  <c r="K3638"/>
  <c r="N3637"/>
  <c r="M3637"/>
  <c r="L3637"/>
  <c r="K3637"/>
  <c r="N3636"/>
  <c r="M3636"/>
  <c r="L3636"/>
  <c r="K3636"/>
  <c r="N3635"/>
  <c r="M3635"/>
  <c r="L3635"/>
  <c r="K3635"/>
  <c r="N3634"/>
  <c r="M3634"/>
  <c r="L3634"/>
  <c r="K3634"/>
  <c r="N3633"/>
  <c r="M3633"/>
  <c r="L3633"/>
  <c r="K3633"/>
  <c r="N3632"/>
  <c r="M3632"/>
  <c r="L3632"/>
  <c r="K3632"/>
  <c r="N3631"/>
  <c r="M3631"/>
  <c r="L3631"/>
  <c r="K3631"/>
  <c r="N3630"/>
  <c r="M3630"/>
  <c r="L3630"/>
  <c r="K3630"/>
  <c r="N3629"/>
  <c r="M3629"/>
  <c r="L3629"/>
  <c r="K3629"/>
  <c r="N3628"/>
  <c r="M3628"/>
  <c r="L3628"/>
  <c r="K3628"/>
  <c r="N3627"/>
  <c r="M3627"/>
  <c r="L3627"/>
  <c r="K3627"/>
  <c r="N3626"/>
  <c r="M3626"/>
  <c r="L3626"/>
  <c r="K3626"/>
  <c r="N3625"/>
  <c r="M3625"/>
  <c r="L3625"/>
  <c r="K3625"/>
  <c r="N3624"/>
  <c r="M3624"/>
  <c r="L3624"/>
  <c r="K3624"/>
  <c r="N3623"/>
  <c r="M3623"/>
  <c r="L3623"/>
  <c r="K3623"/>
  <c r="N3622"/>
  <c r="M3622"/>
  <c r="L3622"/>
  <c r="K3622"/>
  <c r="N3621"/>
  <c r="M3621"/>
  <c r="L3621"/>
  <c r="K3621"/>
  <c r="N3620"/>
  <c r="M3620"/>
  <c r="L3620"/>
  <c r="K3620"/>
  <c r="N3619"/>
  <c r="M3619"/>
  <c r="L3619"/>
  <c r="K3619"/>
  <c r="N3618"/>
  <c r="M3618"/>
  <c r="L3618"/>
  <c r="K3618"/>
  <c r="N3617"/>
  <c r="M3617"/>
  <c r="L3617"/>
  <c r="K3617"/>
  <c r="N3616"/>
  <c r="M3616"/>
  <c r="L3616"/>
  <c r="K3616"/>
  <c r="N3615"/>
  <c r="M3615"/>
  <c r="L3615"/>
  <c r="K3615"/>
  <c r="N3614"/>
  <c r="M3614"/>
  <c r="L3614"/>
  <c r="K3614"/>
  <c r="N3613"/>
  <c r="M3613"/>
  <c r="L3613"/>
  <c r="K3613"/>
  <c r="N3612"/>
  <c r="M3612"/>
  <c r="L3612"/>
  <c r="K3612"/>
  <c r="N3611"/>
  <c r="M3611"/>
  <c r="L3611"/>
  <c r="K3611"/>
  <c r="N3610"/>
  <c r="M3610"/>
  <c r="L3610"/>
  <c r="K3610"/>
  <c r="N3609"/>
  <c r="M3609"/>
  <c r="L3609"/>
  <c r="K3609"/>
  <c r="N3608"/>
  <c r="M3608"/>
  <c r="L3608"/>
  <c r="K3608"/>
  <c r="N3607"/>
  <c r="M3607"/>
  <c r="L3607"/>
  <c r="K3607"/>
  <c r="N3606"/>
  <c r="M3606"/>
  <c r="L3606"/>
  <c r="K3606"/>
  <c r="N3605"/>
  <c r="M3605"/>
  <c r="L3605"/>
  <c r="K3605"/>
  <c r="N3604"/>
  <c r="M3604"/>
  <c r="L3604"/>
  <c r="K3604"/>
  <c r="N3603"/>
  <c r="M3603"/>
  <c r="L3603"/>
  <c r="K3603"/>
  <c r="N3602"/>
  <c r="M3602"/>
  <c r="L3602"/>
  <c r="K3602"/>
  <c r="N3601"/>
  <c r="M3601"/>
  <c r="L3601"/>
  <c r="K3601"/>
  <c r="N3600"/>
  <c r="M3600"/>
  <c r="L3600"/>
  <c r="K3600"/>
  <c r="N3599"/>
  <c r="M3599"/>
  <c r="L3599"/>
  <c r="K3599"/>
  <c r="N3598"/>
  <c r="M3598"/>
  <c r="L3598"/>
  <c r="K3598"/>
  <c r="N3597"/>
  <c r="M3597"/>
  <c r="L3597"/>
  <c r="K3597"/>
  <c r="N3596"/>
  <c r="M3596"/>
  <c r="L3596"/>
  <c r="K3596"/>
  <c r="N3595"/>
  <c r="M3595"/>
  <c r="L3595"/>
  <c r="K3595"/>
  <c r="N3594"/>
  <c r="M3594"/>
  <c r="L3594"/>
  <c r="K3594"/>
  <c r="N3593"/>
  <c r="M3593"/>
  <c r="L3593"/>
  <c r="K3593"/>
  <c r="N3592"/>
  <c r="M3592"/>
  <c r="L3592"/>
  <c r="K3592"/>
  <c r="N3591"/>
  <c r="M3591"/>
  <c r="L3591"/>
  <c r="K3591"/>
  <c r="N3590"/>
  <c r="M3590"/>
  <c r="L3590"/>
  <c r="K3590"/>
  <c r="N3589"/>
  <c r="M3589"/>
  <c r="L3589"/>
  <c r="K3589"/>
  <c r="N3588"/>
  <c r="M3588"/>
  <c r="L3588"/>
  <c r="K3588"/>
  <c r="N3587"/>
  <c r="M3587"/>
  <c r="L3587"/>
  <c r="K3587"/>
  <c r="N3586"/>
  <c r="M3586"/>
  <c r="L3586"/>
  <c r="K3586"/>
  <c r="N3585"/>
  <c r="M3585"/>
  <c r="L3585"/>
  <c r="K3585"/>
  <c r="N3584"/>
  <c r="M3584"/>
  <c r="L3584"/>
  <c r="K3584"/>
  <c r="N3583"/>
  <c r="M3583"/>
  <c r="L3583"/>
  <c r="K3583"/>
  <c r="N3582"/>
  <c r="M3582"/>
  <c r="L3582"/>
  <c r="K3582"/>
  <c r="N3581"/>
  <c r="M3581"/>
  <c r="L3581"/>
  <c r="K3581"/>
  <c r="N3580"/>
  <c r="M3580"/>
  <c r="L3580"/>
  <c r="K3580"/>
  <c r="N3579"/>
  <c r="M3579"/>
  <c r="L3579"/>
  <c r="K3579"/>
  <c r="N3578"/>
  <c r="M3578"/>
  <c r="L3578"/>
  <c r="K3578"/>
  <c r="N3577"/>
  <c r="M3577"/>
  <c r="L3577"/>
  <c r="K3577"/>
  <c r="N3576"/>
  <c r="M3576"/>
  <c r="L3576"/>
  <c r="K3576"/>
  <c r="N3575"/>
  <c r="M3575"/>
  <c r="L3575"/>
  <c r="K3575"/>
  <c r="N3574"/>
  <c r="M3574"/>
  <c r="L3574"/>
  <c r="K3574"/>
  <c r="N3573"/>
  <c r="M3573"/>
  <c r="L3573"/>
  <c r="K3573"/>
  <c r="N3572"/>
  <c r="M3572"/>
  <c r="L3572"/>
  <c r="K3572"/>
  <c r="N3571"/>
  <c r="M3571"/>
  <c r="L3571"/>
  <c r="K3571"/>
  <c r="N3570"/>
  <c r="M3570"/>
  <c r="L3570"/>
  <c r="K3570"/>
  <c r="N3569"/>
  <c r="M3569"/>
  <c r="L3569"/>
  <c r="K3569"/>
  <c r="N3568"/>
  <c r="M3568"/>
  <c r="L3568"/>
  <c r="K3568"/>
  <c r="N3567"/>
  <c r="M3567"/>
  <c r="L3567"/>
  <c r="K3567"/>
  <c r="N3566"/>
  <c r="M3566"/>
  <c r="L3566"/>
  <c r="K3566"/>
  <c r="N3565"/>
  <c r="M3565"/>
  <c r="L3565"/>
  <c r="K3565"/>
  <c r="N3564"/>
  <c r="M3564"/>
  <c r="L3564"/>
  <c r="K3564"/>
  <c r="N3563"/>
  <c r="M3563"/>
  <c r="L3563"/>
  <c r="K3563"/>
  <c r="N3562"/>
  <c r="M3562"/>
  <c r="L3562"/>
  <c r="K3562"/>
  <c r="N3561"/>
  <c r="M3561"/>
  <c r="L3561"/>
  <c r="K3561"/>
  <c r="N3560"/>
  <c r="M3560"/>
  <c r="L3560"/>
  <c r="K3560"/>
  <c r="N3559"/>
  <c r="M3559"/>
  <c r="L3559"/>
  <c r="K3559"/>
  <c r="N3558"/>
  <c r="M3558"/>
  <c r="L3558"/>
  <c r="K3558"/>
  <c r="N3557"/>
  <c r="M3557"/>
  <c r="L3557"/>
  <c r="K3557"/>
  <c r="N3556"/>
  <c r="M3556"/>
  <c r="L3556"/>
  <c r="K3556"/>
  <c r="N3555"/>
  <c r="M3555"/>
  <c r="L3555"/>
  <c r="K3555"/>
  <c r="N3554"/>
  <c r="M3554"/>
  <c r="L3554"/>
  <c r="K3554"/>
  <c r="N3553"/>
  <c r="M3553"/>
  <c r="L3553"/>
  <c r="K3553"/>
  <c r="N3552"/>
  <c r="M3552"/>
  <c r="L3552"/>
  <c r="K3552"/>
  <c r="N3551"/>
  <c r="M3551"/>
  <c r="L3551"/>
  <c r="K3551"/>
  <c r="N3550"/>
  <c r="M3550"/>
  <c r="L3550"/>
  <c r="K3550"/>
  <c r="N3549"/>
  <c r="M3549"/>
  <c r="L3549"/>
  <c r="K3549"/>
  <c r="N3548"/>
  <c r="M3548"/>
  <c r="L3548"/>
  <c r="K3548"/>
  <c r="N3547"/>
  <c r="M3547"/>
  <c r="L3547"/>
  <c r="K3547"/>
  <c r="N3546"/>
  <c r="M3546"/>
  <c r="L3546"/>
  <c r="K3546"/>
  <c r="N3545"/>
  <c r="M3545"/>
  <c r="L3545"/>
  <c r="K3545"/>
  <c r="N3544"/>
  <c r="M3544"/>
  <c r="L3544"/>
  <c r="K3544"/>
  <c r="N3543"/>
  <c r="M3543"/>
  <c r="L3543"/>
  <c r="K3543"/>
  <c r="N3542"/>
  <c r="M3542"/>
  <c r="L3542"/>
  <c r="K3542"/>
  <c r="N3541"/>
  <c r="M3541"/>
  <c r="L3541"/>
  <c r="K3541"/>
  <c r="N3540"/>
  <c r="M3540"/>
  <c r="L3540"/>
  <c r="K3540"/>
  <c r="N3539"/>
  <c r="M3539"/>
  <c r="L3539"/>
  <c r="K3539"/>
  <c r="N3538"/>
  <c r="M3538"/>
  <c r="L3538"/>
  <c r="K3538"/>
  <c r="N3537"/>
  <c r="M3537"/>
  <c r="L3537"/>
  <c r="K3537"/>
  <c r="N3536"/>
  <c r="M3536"/>
  <c r="L3536"/>
  <c r="K3536"/>
  <c r="N3535"/>
  <c r="M3535"/>
  <c r="L3535"/>
  <c r="K3535"/>
  <c r="N3534"/>
  <c r="M3534"/>
  <c r="L3534"/>
  <c r="K3534"/>
  <c r="N3533"/>
  <c r="M3533"/>
  <c r="L3533"/>
  <c r="K3533"/>
  <c r="N3532"/>
  <c r="M3532"/>
  <c r="L3532"/>
  <c r="K3532"/>
  <c r="N3531"/>
  <c r="M3531"/>
  <c r="L3531"/>
  <c r="K3531"/>
  <c r="N3530"/>
  <c r="M3530"/>
  <c r="L3530"/>
  <c r="K3530"/>
  <c r="N3529"/>
  <c r="M3529"/>
  <c r="L3529"/>
  <c r="K3529"/>
  <c r="N3528"/>
  <c r="M3528"/>
  <c r="L3528"/>
  <c r="K3528"/>
  <c r="N3527"/>
  <c r="M3527"/>
  <c r="L3527"/>
  <c r="K3527"/>
  <c r="N3526"/>
  <c r="M3526"/>
  <c r="L3526"/>
  <c r="K3526"/>
  <c r="N3525"/>
  <c r="M3525"/>
  <c r="L3525"/>
  <c r="K3525"/>
  <c r="N3524"/>
  <c r="M3524"/>
  <c r="L3524"/>
  <c r="K3524"/>
  <c r="N3523"/>
  <c r="M3523"/>
  <c r="L3523"/>
  <c r="K3523"/>
  <c r="N3522"/>
  <c r="M3522"/>
  <c r="L3522"/>
  <c r="K3522"/>
  <c r="N3521"/>
  <c r="M3521"/>
  <c r="L3521"/>
  <c r="K3521"/>
  <c r="N3520"/>
  <c r="M3520"/>
  <c r="L3520"/>
  <c r="K3520"/>
  <c r="N3519"/>
  <c r="M3519"/>
  <c r="L3519"/>
  <c r="K3519"/>
  <c r="N3518"/>
  <c r="M3518"/>
  <c r="L3518"/>
  <c r="K3518"/>
  <c r="N3517"/>
  <c r="M3517"/>
  <c r="L3517"/>
  <c r="K3517"/>
  <c r="N3516"/>
  <c r="M3516"/>
  <c r="L3516"/>
  <c r="K3516"/>
  <c r="N3515"/>
  <c r="M3515"/>
  <c r="L3515"/>
  <c r="K3515"/>
  <c r="N3514"/>
  <c r="M3514"/>
  <c r="L3514"/>
  <c r="K3514"/>
  <c r="N3513"/>
  <c r="M3513"/>
  <c r="L3513"/>
  <c r="K3513"/>
  <c r="N3512"/>
  <c r="M3512"/>
  <c r="L3512"/>
  <c r="K3512"/>
  <c r="N3511"/>
  <c r="M3511"/>
  <c r="L3511"/>
  <c r="K3511"/>
  <c r="N3510"/>
  <c r="M3510"/>
  <c r="L3510"/>
  <c r="K3510"/>
  <c r="N3509"/>
  <c r="M3509"/>
  <c r="L3509"/>
  <c r="K3509"/>
  <c r="N3508"/>
  <c r="M3508"/>
  <c r="L3508"/>
  <c r="K3508"/>
  <c r="N3507"/>
  <c r="M3507"/>
  <c r="L3507"/>
  <c r="K3507"/>
  <c r="N3506"/>
  <c r="M3506"/>
  <c r="L3506"/>
  <c r="K3506"/>
  <c r="N3505"/>
  <c r="M3505"/>
  <c r="L3505"/>
  <c r="K3505"/>
  <c r="N3504"/>
  <c r="M3504"/>
  <c r="L3504"/>
  <c r="K3504"/>
  <c r="N3503"/>
  <c r="M3503"/>
  <c r="L3503"/>
  <c r="K3503"/>
  <c r="N3502"/>
  <c r="M3502"/>
  <c r="L3502"/>
  <c r="K3502"/>
  <c r="N3501"/>
  <c r="M3501"/>
  <c r="L3501"/>
  <c r="K3501"/>
  <c r="N3500"/>
  <c r="M3500"/>
  <c r="L3500"/>
  <c r="K3500"/>
  <c r="N3499"/>
  <c r="M3499"/>
  <c r="L3499"/>
  <c r="K3499"/>
  <c r="N3498"/>
  <c r="M3498"/>
  <c r="L3498"/>
  <c r="K3498"/>
  <c r="N3497"/>
  <c r="M3497"/>
  <c r="L3497"/>
  <c r="K3497"/>
  <c r="N3496"/>
  <c r="M3496"/>
  <c r="L3496"/>
  <c r="K3496"/>
  <c r="N3495"/>
  <c r="M3495"/>
  <c r="L3495"/>
  <c r="K3495"/>
  <c r="N3494"/>
  <c r="M3494"/>
  <c r="L3494"/>
  <c r="K3494"/>
  <c r="N3493"/>
  <c r="M3493"/>
  <c r="L3493"/>
  <c r="K3493"/>
  <c r="N3492"/>
  <c r="M3492"/>
  <c r="L3492"/>
  <c r="K3492"/>
  <c r="N3491"/>
  <c r="M3491"/>
  <c r="L3491"/>
  <c r="K3491"/>
  <c r="N3490"/>
  <c r="M3490"/>
  <c r="L3490"/>
  <c r="K3490"/>
  <c r="N3489"/>
  <c r="M3489"/>
  <c r="L3489"/>
  <c r="K3489"/>
  <c r="N3488"/>
  <c r="M3488"/>
  <c r="L3488"/>
  <c r="K3488"/>
  <c r="N3487"/>
  <c r="M3487"/>
  <c r="L3487"/>
  <c r="K3487"/>
  <c r="N3486"/>
  <c r="M3486"/>
  <c r="L3486"/>
  <c r="K3486"/>
  <c r="N3485"/>
  <c r="M3485"/>
  <c r="L3485"/>
  <c r="K3485"/>
  <c r="N3484"/>
  <c r="M3484"/>
  <c r="L3484"/>
  <c r="K3484"/>
  <c r="N3483"/>
  <c r="M3483"/>
  <c r="L3483"/>
  <c r="K3483"/>
  <c r="N3482"/>
  <c r="M3482"/>
  <c r="L3482"/>
  <c r="K3482"/>
  <c r="N3481"/>
  <c r="M3481"/>
  <c r="L3481"/>
  <c r="K3481"/>
  <c r="N3480"/>
  <c r="M3480"/>
  <c r="L3480"/>
  <c r="K3480"/>
  <c r="N3479"/>
  <c r="M3479"/>
  <c r="L3479"/>
  <c r="K3479"/>
  <c r="N3478"/>
  <c r="M3478"/>
  <c r="L3478"/>
  <c r="K3478"/>
  <c r="N3477"/>
  <c r="M3477"/>
  <c r="L3477"/>
  <c r="K3477"/>
  <c r="N3476"/>
  <c r="M3476"/>
  <c r="L3476"/>
  <c r="K3476"/>
  <c r="N3475"/>
  <c r="M3475"/>
  <c r="L3475"/>
  <c r="K3475"/>
  <c r="N3474"/>
  <c r="M3474"/>
  <c r="L3474"/>
  <c r="K3474"/>
  <c r="N3473"/>
  <c r="M3473"/>
  <c r="L3473"/>
  <c r="K3473"/>
  <c r="N3472"/>
  <c r="M3472"/>
  <c r="L3472"/>
  <c r="K3472"/>
  <c r="N3471"/>
  <c r="M3471"/>
  <c r="L3471"/>
  <c r="K3471"/>
  <c r="N3470"/>
  <c r="M3470"/>
  <c r="L3470"/>
  <c r="K3470"/>
  <c r="N3469"/>
  <c r="M3469"/>
  <c r="L3469"/>
  <c r="K3469"/>
  <c r="N3468"/>
  <c r="M3468"/>
  <c r="L3468"/>
  <c r="K3468"/>
  <c r="N3467"/>
  <c r="M3467"/>
  <c r="L3467"/>
  <c r="K3467"/>
  <c r="N3466"/>
  <c r="M3466"/>
  <c r="L3466"/>
  <c r="K3466"/>
  <c r="N3465"/>
  <c r="M3465"/>
  <c r="L3465"/>
  <c r="K3465"/>
  <c r="N3464"/>
  <c r="M3464"/>
  <c r="L3464"/>
  <c r="K3464"/>
  <c r="N3463"/>
  <c r="M3463"/>
  <c r="L3463"/>
  <c r="K3463"/>
  <c r="N3462"/>
  <c r="M3462"/>
  <c r="L3462"/>
  <c r="K3462"/>
  <c r="N3461"/>
  <c r="M3461"/>
  <c r="L3461"/>
  <c r="K3461"/>
  <c r="N3460"/>
  <c r="M3460"/>
  <c r="L3460"/>
  <c r="K3460"/>
  <c r="N3459"/>
  <c r="M3459"/>
  <c r="L3459"/>
  <c r="K3459"/>
  <c r="N3458"/>
  <c r="M3458"/>
  <c r="L3458"/>
  <c r="K3458"/>
  <c r="N3457"/>
  <c r="M3457"/>
  <c r="L3457"/>
  <c r="K3457"/>
  <c r="N3456"/>
  <c r="M3456"/>
  <c r="L3456"/>
  <c r="K3456"/>
  <c r="N3455"/>
  <c r="M3455"/>
  <c r="L3455"/>
  <c r="K3455"/>
  <c r="N3454"/>
  <c r="M3454"/>
  <c r="L3454"/>
  <c r="K3454"/>
  <c r="N3453"/>
  <c r="M3453"/>
  <c r="L3453"/>
  <c r="K3453"/>
  <c r="N3452"/>
  <c r="M3452"/>
  <c r="L3452"/>
  <c r="K3452"/>
  <c r="N3451"/>
  <c r="M3451"/>
  <c r="L3451"/>
  <c r="K3451"/>
  <c r="N3450"/>
  <c r="M3450"/>
  <c r="L3450"/>
  <c r="K3450"/>
  <c r="N3449"/>
  <c r="M3449"/>
  <c r="L3449"/>
  <c r="K3449"/>
  <c r="N3448"/>
  <c r="M3448"/>
  <c r="L3448"/>
  <c r="K3448"/>
  <c r="N3447"/>
  <c r="M3447"/>
  <c r="L3447"/>
  <c r="K3447"/>
  <c r="N3446"/>
  <c r="M3446"/>
  <c r="L3446"/>
  <c r="K3446"/>
  <c r="N3445"/>
  <c r="M3445"/>
  <c r="L3445"/>
  <c r="K3445"/>
  <c r="N3444"/>
  <c r="M3444"/>
  <c r="L3444"/>
  <c r="K3444"/>
  <c r="N3443"/>
  <c r="M3443"/>
  <c r="L3443"/>
  <c r="K3443"/>
  <c r="N3442"/>
  <c r="M3442"/>
  <c r="L3442"/>
  <c r="K3442"/>
  <c r="N3441"/>
  <c r="M3441"/>
  <c r="L3441"/>
  <c r="K3441"/>
  <c r="N3440"/>
  <c r="M3440"/>
  <c r="L3440"/>
  <c r="K3440"/>
  <c r="N3439"/>
  <c r="M3439"/>
  <c r="L3439"/>
  <c r="K3439"/>
  <c r="N3438"/>
  <c r="M3438"/>
  <c r="L3438"/>
  <c r="K3438"/>
  <c r="N3437"/>
  <c r="M3437"/>
  <c r="L3437"/>
  <c r="K3437"/>
  <c r="N3436"/>
  <c r="M3436"/>
  <c r="L3436"/>
  <c r="K3436"/>
  <c r="N3435"/>
  <c r="M3435"/>
  <c r="L3435"/>
  <c r="K3435"/>
  <c r="N3434"/>
  <c r="M3434"/>
  <c r="L3434"/>
  <c r="K3434"/>
  <c r="N3433"/>
  <c r="M3433"/>
  <c r="L3433"/>
  <c r="K3433"/>
  <c r="N3432"/>
  <c r="M3432"/>
  <c r="L3432"/>
  <c r="K3432"/>
  <c r="N3431"/>
  <c r="M3431"/>
  <c r="L3431"/>
  <c r="K3431"/>
  <c r="N3430"/>
  <c r="M3430"/>
  <c r="L3430"/>
  <c r="K3430"/>
  <c r="N3429"/>
  <c r="M3429"/>
  <c r="L3429"/>
  <c r="K3429"/>
  <c r="N3428"/>
  <c r="M3428"/>
  <c r="L3428"/>
  <c r="K3428"/>
  <c r="N3427"/>
  <c r="M3427"/>
  <c r="L3427"/>
  <c r="K3427"/>
  <c r="N3426"/>
  <c r="M3426"/>
  <c r="L3426"/>
  <c r="K3426"/>
  <c r="N3425"/>
  <c r="M3425"/>
  <c r="L3425"/>
  <c r="K3425"/>
  <c r="N3424"/>
  <c r="M3424"/>
  <c r="L3424"/>
  <c r="K3424"/>
  <c r="N3423"/>
  <c r="M3423"/>
  <c r="L3423"/>
  <c r="K3423"/>
  <c r="N3422"/>
  <c r="M3422"/>
  <c r="L3422"/>
  <c r="K3422"/>
  <c r="N3421"/>
  <c r="M3421"/>
  <c r="L3421"/>
  <c r="K3421"/>
  <c r="N3420"/>
  <c r="M3420"/>
  <c r="L3420"/>
  <c r="K3420"/>
  <c r="N3419"/>
  <c r="M3419"/>
  <c r="L3419"/>
  <c r="K3419"/>
  <c r="N3418"/>
  <c r="M3418"/>
  <c r="L3418"/>
  <c r="K3418"/>
  <c r="N3417"/>
  <c r="M3417"/>
  <c r="L3417"/>
  <c r="K3417"/>
  <c r="N3416"/>
  <c r="M3416"/>
  <c r="L3416"/>
  <c r="K3416"/>
  <c r="N3415"/>
  <c r="M3415"/>
  <c r="L3415"/>
  <c r="K3415"/>
  <c r="N3414"/>
  <c r="M3414"/>
  <c r="L3414"/>
  <c r="K3414"/>
  <c r="N3413"/>
  <c r="M3413"/>
  <c r="L3413"/>
  <c r="K3413"/>
  <c r="N3412"/>
  <c r="M3412"/>
  <c r="L3412"/>
  <c r="K3412"/>
  <c r="N3411"/>
  <c r="M3411"/>
  <c r="L3411"/>
  <c r="K3411"/>
  <c r="N3410"/>
  <c r="M3410"/>
  <c r="L3410"/>
  <c r="K3410"/>
  <c r="N3409"/>
  <c r="M3409"/>
  <c r="L3409"/>
  <c r="K3409"/>
  <c r="N3408"/>
  <c r="M3408"/>
  <c r="L3408"/>
  <c r="K3408"/>
  <c r="N3407"/>
  <c r="M3407"/>
  <c r="L3407"/>
  <c r="K3407"/>
  <c r="N3406"/>
  <c r="M3406"/>
  <c r="L3406"/>
  <c r="K3406"/>
  <c r="N3405"/>
  <c r="M3405"/>
  <c r="L3405"/>
  <c r="K3405"/>
  <c r="N3404"/>
  <c r="M3404"/>
  <c r="L3404"/>
  <c r="K3404"/>
  <c r="N3403"/>
  <c r="M3403"/>
  <c r="L3403"/>
  <c r="K3403"/>
  <c r="N3402"/>
  <c r="M3402"/>
  <c r="L3402"/>
  <c r="K3402"/>
  <c r="N3401"/>
  <c r="M3401"/>
  <c r="L3401"/>
  <c r="K3401"/>
  <c r="N3400"/>
  <c r="M3400"/>
  <c r="L3400"/>
  <c r="K3400"/>
  <c r="N3399"/>
  <c r="M3399"/>
  <c r="L3399"/>
  <c r="K3399"/>
  <c r="N3398"/>
  <c r="M3398"/>
  <c r="L3398"/>
  <c r="K3398"/>
  <c r="N3397"/>
  <c r="M3397"/>
  <c r="L3397"/>
  <c r="K3397"/>
  <c r="N3396"/>
  <c r="M3396"/>
  <c r="L3396"/>
  <c r="K3396"/>
  <c r="N3395"/>
  <c r="M3395"/>
  <c r="L3395"/>
  <c r="K3395"/>
  <c r="N3394"/>
  <c r="M3394"/>
  <c r="L3394"/>
  <c r="K3394"/>
  <c r="N3393"/>
  <c r="M3393"/>
  <c r="L3393"/>
  <c r="K3393"/>
  <c r="N3392"/>
  <c r="M3392"/>
  <c r="L3392"/>
  <c r="K3392"/>
  <c r="N3391"/>
  <c r="M3391"/>
  <c r="L3391"/>
  <c r="K3391"/>
  <c r="N3390"/>
  <c r="M3390"/>
  <c r="L3390"/>
  <c r="K3390"/>
  <c r="N3389"/>
  <c r="M3389"/>
  <c r="L3389"/>
  <c r="K3389"/>
  <c r="N3388"/>
  <c r="M3388"/>
  <c r="L3388"/>
  <c r="K3388"/>
  <c r="N3387"/>
  <c r="M3387"/>
  <c r="L3387"/>
  <c r="K3387"/>
  <c r="N3386"/>
  <c r="M3386"/>
  <c r="L3386"/>
  <c r="K3386"/>
  <c r="N3385"/>
  <c r="M3385"/>
  <c r="L3385"/>
  <c r="K3385"/>
  <c r="N3384"/>
  <c r="M3384"/>
  <c r="L3384"/>
  <c r="K3384"/>
  <c r="N3383"/>
  <c r="M3383"/>
  <c r="L3383"/>
  <c r="K3383"/>
  <c r="N3382"/>
  <c r="M3382"/>
  <c r="L3382"/>
  <c r="K3382"/>
  <c r="N3381"/>
  <c r="M3381"/>
  <c r="L3381"/>
  <c r="K3381"/>
  <c r="N3380"/>
  <c r="M3380"/>
  <c r="L3380"/>
  <c r="K3380"/>
  <c r="N3379"/>
  <c r="M3379"/>
  <c r="L3379"/>
  <c r="K3379"/>
  <c r="N3378"/>
  <c r="M3378"/>
  <c r="L3378"/>
  <c r="K3378"/>
  <c r="N3377"/>
  <c r="M3377"/>
  <c r="L3377"/>
  <c r="K3377"/>
  <c r="N3376"/>
  <c r="M3376"/>
  <c r="L3376"/>
  <c r="K3376"/>
  <c r="N3375"/>
  <c r="M3375"/>
  <c r="L3375"/>
  <c r="K3375"/>
  <c r="N3374"/>
  <c r="M3374"/>
  <c r="L3374"/>
  <c r="K3374"/>
  <c r="N3373"/>
  <c r="M3373"/>
  <c r="L3373"/>
  <c r="K3373"/>
  <c r="N3372"/>
  <c r="M3372"/>
  <c r="L3372"/>
  <c r="K3372"/>
  <c r="N3371"/>
  <c r="M3371"/>
  <c r="L3371"/>
  <c r="K3371"/>
  <c r="N3370"/>
  <c r="M3370"/>
  <c r="L3370"/>
  <c r="K3370"/>
  <c r="N3369"/>
  <c r="M3369"/>
  <c r="L3369"/>
  <c r="K3369"/>
  <c r="N3368"/>
  <c r="M3368"/>
  <c r="L3368"/>
  <c r="K3368"/>
  <c r="N3367"/>
  <c r="M3367"/>
  <c r="L3367"/>
  <c r="K3367"/>
  <c r="N3366"/>
  <c r="M3366"/>
  <c r="L3366"/>
  <c r="K3366"/>
  <c r="N3365"/>
  <c r="M3365"/>
  <c r="L3365"/>
  <c r="K3365"/>
  <c r="N3364"/>
  <c r="M3364"/>
  <c r="L3364"/>
  <c r="K3364"/>
  <c r="N3363"/>
  <c r="M3363"/>
  <c r="L3363"/>
  <c r="K3363"/>
  <c r="N3362"/>
  <c r="M3362"/>
  <c r="L3362"/>
  <c r="K3362"/>
  <c r="N3361"/>
  <c r="M3361"/>
  <c r="L3361"/>
  <c r="K3361"/>
  <c r="N3360"/>
  <c r="M3360"/>
  <c r="L3360"/>
  <c r="K3360"/>
  <c r="N3359"/>
  <c r="M3359"/>
  <c r="L3359"/>
  <c r="K3359"/>
  <c r="N3358"/>
  <c r="M3358"/>
  <c r="L3358"/>
  <c r="K3358"/>
  <c r="N3357"/>
  <c r="M3357"/>
  <c r="L3357"/>
  <c r="K3357"/>
  <c r="N3356"/>
  <c r="M3356"/>
  <c r="L3356"/>
  <c r="K3356"/>
  <c r="N3355"/>
  <c r="M3355"/>
  <c r="L3355"/>
  <c r="K3355"/>
  <c r="N3354"/>
  <c r="M3354"/>
  <c r="L3354"/>
  <c r="K3354"/>
  <c r="N3353"/>
  <c r="M3353"/>
  <c r="L3353"/>
  <c r="K3353"/>
  <c r="N3352"/>
  <c r="M3352"/>
  <c r="L3352"/>
  <c r="K3352"/>
  <c r="N3351"/>
  <c r="M3351"/>
  <c r="L3351"/>
  <c r="K3351"/>
  <c r="N3350"/>
  <c r="M3350"/>
  <c r="L3350"/>
  <c r="K3350"/>
  <c r="N3349"/>
  <c r="M3349"/>
  <c r="L3349"/>
  <c r="K3349"/>
  <c r="N3348"/>
  <c r="M3348"/>
  <c r="L3348"/>
  <c r="K3348"/>
  <c r="N3347"/>
  <c r="M3347"/>
  <c r="L3347"/>
  <c r="K3347"/>
  <c r="N3346"/>
  <c r="M3346"/>
  <c r="L3346"/>
  <c r="K3346"/>
  <c r="N3345"/>
  <c r="M3345"/>
  <c r="L3345"/>
  <c r="K3345"/>
  <c r="N3344"/>
  <c r="M3344"/>
  <c r="L3344"/>
  <c r="K3344"/>
  <c r="N3343"/>
  <c r="M3343"/>
  <c r="L3343"/>
  <c r="K3343"/>
  <c r="N3342"/>
  <c r="M3342"/>
  <c r="L3342"/>
  <c r="K3342"/>
  <c r="N3341"/>
  <c r="M3341"/>
  <c r="L3341"/>
  <c r="K3341"/>
  <c r="N3340"/>
  <c r="M3340"/>
  <c r="L3340"/>
  <c r="K3340"/>
  <c r="N3339"/>
  <c r="M3339"/>
  <c r="L3339"/>
  <c r="K3339"/>
  <c r="N3338"/>
  <c r="M3338"/>
  <c r="L3338"/>
  <c r="K3338"/>
  <c r="N3337"/>
  <c r="M3337"/>
  <c r="L3337"/>
  <c r="K3337"/>
  <c r="N3336"/>
  <c r="M3336"/>
  <c r="L3336"/>
  <c r="K3336"/>
  <c r="N3335"/>
  <c r="M3335"/>
  <c r="L3335"/>
  <c r="K3335"/>
  <c r="N3334"/>
  <c r="M3334"/>
  <c r="L3334"/>
  <c r="K3334"/>
  <c r="N3333"/>
  <c r="M3333"/>
  <c r="L3333"/>
  <c r="K3333"/>
  <c r="N3332"/>
  <c r="M3332"/>
  <c r="L3332"/>
  <c r="K3332"/>
  <c r="N3331"/>
  <c r="M3331"/>
  <c r="L3331"/>
  <c r="K3331"/>
  <c r="N3330"/>
  <c r="M3330"/>
  <c r="L3330"/>
  <c r="K3330"/>
  <c r="N3329"/>
  <c r="M3329"/>
  <c r="L3329"/>
  <c r="K3329"/>
  <c r="N3328"/>
  <c r="M3328"/>
  <c r="L3328"/>
  <c r="K3328"/>
  <c r="N3327"/>
  <c r="M3327"/>
  <c r="L3327"/>
  <c r="K3327"/>
  <c r="N3326"/>
  <c r="M3326"/>
  <c r="L3326"/>
  <c r="K3326"/>
  <c r="N3325"/>
  <c r="M3325"/>
  <c r="L3325"/>
  <c r="K3325"/>
  <c r="N3324"/>
  <c r="M3324"/>
  <c r="L3324"/>
  <c r="K3324"/>
  <c r="N3323"/>
  <c r="M3323"/>
  <c r="L3323"/>
  <c r="K3323"/>
  <c r="N3322"/>
  <c r="M3322"/>
  <c r="L3322"/>
  <c r="K3322"/>
  <c r="N3321"/>
  <c r="M3321"/>
  <c r="L3321"/>
  <c r="K3321"/>
  <c r="N3320"/>
  <c r="M3320"/>
  <c r="L3320"/>
  <c r="K3320"/>
  <c r="N3319"/>
  <c r="M3319"/>
  <c r="L3319"/>
  <c r="K3319"/>
  <c r="N3318"/>
  <c r="M3318"/>
  <c r="L3318"/>
  <c r="K3318"/>
  <c r="N3317"/>
  <c r="M3317"/>
  <c r="L3317"/>
  <c r="K3317"/>
  <c r="N3316"/>
  <c r="M3316"/>
  <c r="L3316"/>
  <c r="K3316"/>
  <c r="N3315"/>
  <c r="M3315"/>
  <c r="L3315"/>
  <c r="K3315"/>
  <c r="N3314"/>
  <c r="M3314"/>
  <c r="L3314"/>
  <c r="K3314"/>
  <c r="N3313"/>
  <c r="M3313"/>
  <c r="L3313"/>
  <c r="K3313"/>
  <c r="N3312"/>
  <c r="M3312"/>
  <c r="L3312"/>
  <c r="K3312"/>
  <c r="N3311"/>
  <c r="M3311"/>
  <c r="L3311"/>
  <c r="K3311"/>
  <c r="N3310"/>
  <c r="M3310"/>
  <c r="L3310"/>
  <c r="K3310"/>
  <c r="N3309"/>
  <c r="M3309"/>
  <c r="L3309"/>
  <c r="K3309"/>
  <c r="N3308"/>
  <c r="M3308"/>
  <c r="L3308"/>
  <c r="K3308"/>
  <c r="N3307"/>
  <c r="M3307"/>
  <c r="L3307"/>
  <c r="K3307"/>
  <c r="N3306"/>
  <c r="M3306"/>
  <c r="L3306"/>
  <c r="K3306"/>
  <c r="N3305"/>
  <c r="M3305"/>
  <c r="L3305"/>
  <c r="K3305"/>
  <c r="N3304"/>
  <c r="M3304"/>
  <c r="L3304"/>
  <c r="K3304"/>
  <c r="N3303"/>
  <c r="M3303"/>
  <c r="L3303"/>
  <c r="K3303"/>
  <c r="N3302"/>
  <c r="M3302"/>
  <c r="L3302"/>
  <c r="K3302"/>
  <c r="N3301"/>
  <c r="M3301"/>
  <c r="L3301"/>
  <c r="K3301"/>
  <c r="N3300"/>
  <c r="M3300"/>
  <c r="L3300"/>
  <c r="K3300"/>
  <c r="N3299"/>
  <c r="M3299"/>
  <c r="L3299"/>
  <c r="K3299"/>
  <c r="N3298"/>
  <c r="M3298"/>
  <c r="L3298"/>
  <c r="K3298"/>
  <c r="N3297"/>
  <c r="M3297"/>
  <c r="L3297"/>
  <c r="K3297"/>
  <c r="N3296"/>
  <c r="M3296"/>
  <c r="L3296"/>
  <c r="K3296"/>
  <c r="N3295"/>
  <c r="M3295"/>
  <c r="L3295"/>
  <c r="K3295"/>
  <c r="N3294"/>
  <c r="M3294"/>
  <c r="L3294"/>
  <c r="K3294"/>
  <c r="N3293"/>
  <c r="M3293"/>
  <c r="L3293"/>
  <c r="K3293"/>
  <c r="N3292"/>
  <c r="M3292"/>
  <c r="L3292"/>
  <c r="K3292"/>
  <c r="N3291"/>
  <c r="M3291"/>
  <c r="L3291"/>
  <c r="K3291"/>
  <c r="N3290"/>
  <c r="M3290"/>
  <c r="L3290"/>
  <c r="K3290"/>
  <c r="N3289"/>
  <c r="M3289"/>
  <c r="L3289"/>
  <c r="K3289"/>
  <c r="N3288"/>
  <c r="M3288"/>
  <c r="L3288"/>
  <c r="K3288"/>
  <c r="N3287"/>
  <c r="M3287"/>
  <c r="L3287"/>
  <c r="K3287"/>
  <c r="N3286"/>
  <c r="M3286"/>
  <c r="L3286"/>
  <c r="K3286"/>
  <c r="N3285"/>
  <c r="M3285"/>
  <c r="L3285"/>
  <c r="K3285"/>
  <c r="N3284"/>
  <c r="M3284"/>
  <c r="L3284"/>
  <c r="K3284"/>
  <c r="N3283"/>
  <c r="M3283"/>
  <c r="L3283"/>
  <c r="K3283"/>
  <c r="N3282"/>
  <c r="M3282"/>
  <c r="L3282"/>
  <c r="K3282"/>
  <c r="N3281"/>
  <c r="M3281"/>
  <c r="L3281"/>
  <c r="K3281"/>
  <c r="N3280"/>
  <c r="M3280"/>
  <c r="L3280"/>
  <c r="K3280"/>
  <c r="N3279"/>
  <c r="M3279"/>
  <c r="L3279"/>
  <c r="K3279"/>
  <c r="N3278"/>
  <c r="M3278"/>
  <c r="L3278"/>
  <c r="K3278"/>
  <c r="N3277"/>
  <c r="M3277"/>
  <c r="L3277"/>
  <c r="K3277"/>
  <c r="N3276"/>
  <c r="M3276"/>
  <c r="L3276"/>
  <c r="K3276"/>
  <c r="N3275"/>
  <c r="M3275"/>
  <c r="L3275"/>
  <c r="K3275"/>
  <c r="N3274"/>
  <c r="M3274"/>
  <c r="L3274"/>
  <c r="K3274"/>
  <c r="N3273"/>
  <c r="M3273"/>
  <c r="L3273"/>
  <c r="K3273"/>
  <c r="N3272"/>
  <c r="M3272"/>
  <c r="L3272"/>
  <c r="K3272"/>
  <c r="N3271"/>
  <c r="M3271"/>
  <c r="L3271"/>
  <c r="K3271"/>
  <c r="N3270"/>
  <c r="M3270"/>
  <c r="L3270"/>
  <c r="K3270"/>
  <c r="N3269"/>
  <c r="M3269"/>
  <c r="L3269"/>
  <c r="K3269"/>
  <c r="N3268"/>
  <c r="M3268"/>
  <c r="L3268"/>
  <c r="K3268"/>
  <c r="N3267"/>
  <c r="M3267"/>
  <c r="L3267"/>
  <c r="K3267"/>
  <c r="N3266"/>
  <c r="M3266"/>
  <c r="L3266"/>
  <c r="K3266"/>
  <c r="N3265"/>
  <c r="M3265"/>
  <c r="L3265"/>
  <c r="K3265"/>
  <c r="N3264"/>
  <c r="M3264"/>
  <c r="L3264"/>
  <c r="K3264"/>
  <c r="N3263"/>
  <c r="M3263"/>
  <c r="L3263"/>
  <c r="K3263"/>
  <c r="N3262"/>
  <c r="M3262"/>
  <c r="L3262"/>
  <c r="K3262"/>
  <c r="N3261"/>
  <c r="M3261"/>
  <c r="L3261"/>
  <c r="K3261"/>
  <c r="N3260"/>
  <c r="M3260"/>
  <c r="L3260"/>
  <c r="K3260"/>
  <c r="N3259"/>
  <c r="M3259"/>
  <c r="L3259"/>
  <c r="K3259"/>
  <c r="N3258"/>
  <c r="M3258"/>
  <c r="L3258"/>
  <c r="K3258"/>
  <c r="N3257"/>
  <c r="M3257"/>
  <c r="L3257"/>
  <c r="K3257"/>
  <c r="N3256"/>
  <c r="M3256"/>
  <c r="L3256"/>
  <c r="K3256"/>
  <c r="N3255"/>
  <c r="M3255"/>
  <c r="L3255"/>
  <c r="K3255"/>
  <c r="N3254"/>
  <c r="M3254"/>
  <c r="L3254"/>
  <c r="K3254"/>
  <c r="N3253"/>
  <c r="M3253"/>
  <c r="L3253"/>
  <c r="K3253"/>
  <c r="N3252"/>
  <c r="M3252"/>
  <c r="L3252"/>
  <c r="K3252"/>
  <c r="N3251"/>
  <c r="M3251"/>
  <c r="L3251"/>
  <c r="K3251"/>
  <c r="N3250"/>
  <c r="M3250"/>
  <c r="L3250"/>
  <c r="K3250"/>
  <c r="N3249"/>
  <c r="M3249"/>
  <c r="L3249"/>
  <c r="K3249"/>
  <c r="N3248"/>
  <c r="M3248"/>
  <c r="L3248"/>
  <c r="K3248"/>
  <c r="N3247"/>
  <c r="M3247"/>
  <c r="L3247"/>
  <c r="K3247"/>
  <c r="N3246"/>
  <c r="M3246"/>
  <c r="L3246"/>
  <c r="K3246"/>
  <c r="N3245"/>
  <c r="M3245"/>
  <c r="L3245"/>
  <c r="K3245"/>
  <c r="N3244"/>
  <c r="M3244"/>
  <c r="L3244"/>
  <c r="K3244"/>
  <c r="N3243"/>
  <c r="M3243"/>
  <c r="L3243"/>
  <c r="K3243"/>
  <c r="N3242"/>
  <c r="M3242"/>
  <c r="L3242"/>
  <c r="K3242"/>
  <c r="N3241"/>
  <c r="M3241"/>
  <c r="L3241"/>
  <c r="K3241"/>
  <c r="N3240"/>
  <c r="M3240"/>
  <c r="L3240"/>
  <c r="K3240"/>
  <c r="N3239"/>
  <c r="M3239"/>
  <c r="L3239"/>
  <c r="K3239"/>
  <c r="N3238"/>
  <c r="M3238"/>
  <c r="L3238"/>
  <c r="K3238"/>
  <c r="N3237"/>
  <c r="M3237"/>
  <c r="L3237"/>
  <c r="K3237"/>
  <c r="N3236"/>
  <c r="M3236"/>
  <c r="L3236"/>
  <c r="K3236"/>
  <c r="N3235"/>
  <c r="M3235"/>
  <c r="L3235"/>
  <c r="K3235"/>
  <c r="N3234"/>
  <c r="M3234"/>
  <c r="L3234"/>
  <c r="K3234"/>
  <c r="N3233"/>
  <c r="M3233"/>
  <c r="L3233"/>
  <c r="K3233"/>
  <c r="N3232"/>
  <c r="M3232"/>
  <c r="L3232"/>
  <c r="K3232"/>
  <c r="N3231"/>
  <c r="M3231"/>
  <c r="L3231"/>
  <c r="K3231"/>
  <c r="N3230"/>
  <c r="M3230"/>
  <c r="L3230"/>
  <c r="K3230"/>
  <c r="N3229"/>
  <c r="M3229"/>
  <c r="L3229"/>
  <c r="K3229"/>
  <c r="N3228"/>
  <c r="M3228"/>
  <c r="L3228"/>
  <c r="K3228"/>
  <c r="N3227"/>
  <c r="M3227"/>
  <c r="L3227"/>
  <c r="K3227"/>
  <c r="N3226"/>
  <c r="M3226"/>
  <c r="L3226"/>
  <c r="K3226"/>
  <c r="N3225"/>
  <c r="M3225"/>
  <c r="L3225"/>
  <c r="K3225"/>
  <c r="N3224"/>
  <c r="M3224"/>
  <c r="L3224"/>
  <c r="K3224"/>
  <c r="N3223"/>
  <c r="M3223"/>
  <c r="L3223"/>
  <c r="K3223"/>
  <c r="N3222"/>
  <c r="M3222"/>
  <c r="L3222"/>
  <c r="K3222"/>
  <c r="N3221"/>
  <c r="M3221"/>
  <c r="L3221"/>
  <c r="K3221"/>
  <c r="N3220"/>
  <c r="M3220"/>
  <c r="L3220"/>
  <c r="K3220"/>
  <c r="N3219"/>
  <c r="M3219"/>
  <c r="L3219"/>
  <c r="K3219"/>
  <c r="N3218"/>
  <c r="M3218"/>
  <c r="L3218"/>
  <c r="K3218"/>
  <c r="N3217"/>
  <c r="M3217"/>
  <c r="L3217"/>
  <c r="K3217"/>
  <c r="N3216"/>
  <c r="M3216"/>
  <c r="L3216"/>
  <c r="K3216"/>
  <c r="N3215"/>
  <c r="M3215"/>
  <c r="L3215"/>
  <c r="K3215"/>
  <c r="N3214"/>
  <c r="M3214"/>
  <c r="L3214"/>
  <c r="K3214"/>
  <c r="N3213"/>
  <c r="M3213"/>
  <c r="L3213"/>
  <c r="K3213"/>
  <c r="N3212"/>
  <c r="M3212"/>
  <c r="L3212"/>
  <c r="K3212"/>
  <c r="N3211"/>
  <c r="M3211"/>
  <c r="L3211"/>
  <c r="K3211"/>
  <c r="N3210"/>
  <c r="M3210"/>
  <c r="L3210"/>
  <c r="K3210"/>
  <c r="N3209"/>
  <c r="M3209"/>
  <c r="L3209"/>
  <c r="K3209"/>
  <c r="N3208"/>
  <c r="M3208"/>
  <c r="L3208"/>
  <c r="K3208"/>
  <c r="N3207"/>
  <c r="M3207"/>
  <c r="L3207"/>
  <c r="K3207"/>
  <c r="N3206"/>
  <c r="M3206"/>
  <c r="L3206"/>
  <c r="K3206"/>
  <c r="N3205"/>
  <c r="M3205"/>
  <c r="L3205"/>
  <c r="K3205"/>
  <c r="N3204"/>
  <c r="M3204"/>
  <c r="L3204"/>
  <c r="K3204"/>
  <c r="N3203"/>
  <c r="M3203"/>
  <c r="L3203"/>
  <c r="K3203"/>
  <c r="N3202"/>
  <c r="M3202"/>
  <c r="L3202"/>
  <c r="K3202"/>
  <c r="N3201"/>
  <c r="M3201"/>
  <c r="L3201"/>
  <c r="K3201"/>
  <c r="N3200"/>
  <c r="M3200"/>
  <c r="L3200"/>
  <c r="K3200"/>
  <c r="N3199"/>
  <c r="M3199"/>
  <c r="L3199"/>
  <c r="K3199"/>
  <c r="N3198"/>
  <c r="M3198"/>
  <c r="L3198"/>
  <c r="K3198"/>
  <c r="N3197"/>
  <c r="M3197"/>
  <c r="L3197"/>
  <c r="K3197"/>
  <c r="N3196"/>
  <c r="M3196"/>
  <c r="L3196"/>
  <c r="K3196"/>
  <c r="N3195"/>
  <c r="M3195"/>
  <c r="L3195"/>
  <c r="K3195"/>
  <c r="N3194"/>
  <c r="M3194"/>
  <c r="L3194"/>
  <c r="K3194"/>
  <c r="N3193"/>
  <c r="M3193"/>
  <c r="L3193"/>
  <c r="K3193"/>
  <c r="N3192"/>
  <c r="M3192"/>
  <c r="L3192"/>
  <c r="K3192"/>
  <c r="N3191"/>
  <c r="M3191"/>
  <c r="L3191"/>
  <c r="K3191"/>
  <c r="N3190"/>
  <c r="M3190"/>
  <c r="L3190"/>
  <c r="K3190"/>
  <c r="N3189"/>
  <c r="M3189"/>
  <c r="L3189"/>
  <c r="K3189"/>
  <c r="N3188"/>
  <c r="M3188"/>
  <c r="L3188"/>
  <c r="K3188"/>
  <c r="N3187"/>
  <c r="M3187"/>
  <c r="L3187"/>
  <c r="K3187"/>
  <c r="N3186"/>
  <c r="M3186"/>
  <c r="L3186"/>
  <c r="K3186"/>
  <c r="N3185"/>
  <c r="M3185"/>
  <c r="L3185"/>
  <c r="K3185"/>
  <c r="N3184"/>
  <c r="M3184"/>
  <c r="L3184"/>
  <c r="K3184"/>
  <c r="N3183"/>
  <c r="M3183"/>
  <c r="L3183"/>
  <c r="K3183"/>
  <c r="N3182"/>
  <c r="M3182"/>
  <c r="L3182"/>
  <c r="K3182"/>
  <c r="N3181"/>
  <c r="M3181"/>
  <c r="L3181"/>
  <c r="K3181"/>
  <c r="N3180"/>
  <c r="M3180"/>
  <c r="L3180"/>
  <c r="K3180"/>
  <c r="N3179"/>
  <c r="M3179"/>
  <c r="L3179"/>
  <c r="K3179"/>
  <c r="N3178"/>
  <c r="M3178"/>
  <c r="L3178"/>
  <c r="K3178"/>
  <c r="N3177"/>
  <c r="M3177"/>
  <c r="L3177"/>
  <c r="K3177"/>
  <c r="N3176"/>
  <c r="M3176"/>
  <c r="L3176"/>
  <c r="K3176"/>
  <c r="N3175"/>
  <c r="M3175"/>
  <c r="L3175"/>
  <c r="K3175"/>
  <c r="N3174"/>
  <c r="M3174"/>
  <c r="L3174"/>
  <c r="K3174"/>
  <c r="N3173"/>
  <c r="M3173"/>
  <c r="L3173"/>
  <c r="K3173"/>
  <c r="N3172"/>
  <c r="M3172"/>
  <c r="L3172"/>
  <c r="K3172"/>
  <c r="N3171"/>
  <c r="M3171"/>
  <c r="L3171"/>
  <c r="K3171"/>
  <c r="N3170"/>
  <c r="M3170"/>
  <c r="L3170"/>
  <c r="K3170"/>
  <c r="N3169"/>
  <c r="M3169"/>
  <c r="L3169"/>
  <c r="K3169"/>
  <c r="N3168"/>
  <c r="M3168"/>
  <c r="L3168"/>
  <c r="K3168"/>
  <c r="N3167"/>
  <c r="M3167"/>
  <c r="L3167"/>
  <c r="K3167"/>
  <c r="N3166"/>
  <c r="M3166"/>
  <c r="L3166"/>
  <c r="K3166"/>
  <c r="N3165"/>
  <c r="M3165"/>
  <c r="L3165"/>
  <c r="K3165"/>
  <c r="N3164"/>
  <c r="M3164"/>
  <c r="L3164"/>
  <c r="K3164"/>
  <c r="N3163"/>
  <c r="M3163"/>
  <c r="L3163"/>
  <c r="K3163"/>
  <c r="N3162"/>
  <c r="M3162"/>
  <c r="L3162"/>
  <c r="K3162"/>
  <c r="N3161"/>
  <c r="M3161"/>
  <c r="L3161"/>
  <c r="K3161"/>
  <c r="N3160"/>
  <c r="M3160"/>
  <c r="L3160"/>
  <c r="K3160"/>
  <c r="N3159"/>
  <c r="M3159"/>
  <c r="L3159"/>
  <c r="K3159"/>
  <c r="N3158"/>
  <c r="M3158"/>
  <c r="L3158"/>
  <c r="K3158"/>
  <c r="N3157"/>
  <c r="M3157"/>
  <c r="L3157"/>
  <c r="K3157"/>
  <c r="N3156"/>
  <c r="M3156"/>
  <c r="L3156"/>
  <c r="K3156"/>
  <c r="N3155"/>
  <c r="M3155"/>
  <c r="L3155"/>
  <c r="K3155"/>
  <c r="N3154"/>
  <c r="M3154"/>
  <c r="L3154"/>
  <c r="K3154"/>
  <c r="N3153"/>
  <c r="M3153"/>
  <c r="L3153"/>
  <c r="K3153"/>
  <c r="N3152"/>
  <c r="M3152"/>
  <c r="L3152"/>
  <c r="K3152"/>
  <c r="N3151"/>
  <c r="M3151"/>
  <c r="L3151"/>
  <c r="K3151"/>
  <c r="N3150"/>
  <c r="M3150"/>
  <c r="L3150"/>
  <c r="K3150"/>
  <c r="N3149"/>
  <c r="M3149"/>
  <c r="L3149"/>
  <c r="K3149"/>
  <c r="N3148"/>
  <c r="M3148"/>
  <c r="L3148"/>
  <c r="K3148"/>
  <c r="N3147"/>
  <c r="M3147"/>
  <c r="L3147"/>
  <c r="K3147"/>
  <c r="N3146"/>
  <c r="M3146"/>
  <c r="L3146"/>
  <c r="K3146"/>
  <c r="N3145"/>
  <c r="M3145"/>
  <c r="L3145"/>
  <c r="K3145"/>
  <c r="N3144"/>
  <c r="M3144"/>
  <c r="L3144"/>
  <c r="K3144"/>
  <c r="N3143"/>
  <c r="M3143"/>
  <c r="L3143"/>
  <c r="K3143"/>
  <c r="N3142"/>
  <c r="M3142"/>
  <c r="L3142"/>
  <c r="K3142"/>
  <c r="N3141"/>
  <c r="M3141"/>
  <c r="L3141"/>
  <c r="K3141"/>
  <c r="N3140"/>
  <c r="M3140"/>
  <c r="L3140"/>
  <c r="K3140"/>
  <c r="N3139"/>
  <c r="M3139"/>
  <c r="L3139"/>
  <c r="K3139"/>
  <c r="N3138"/>
  <c r="M3138"/>
  <c r="L3138"/>
  <c r="K3138"/>
  <c r="N3137"/>
  <c r="M3137"/>
  <c r="L3137"/>
  <c r="K3137"/>
  <c r="N3136"/>
  <c r="M3136"/>
  <c r="L3136"/>
  <c r="K3136"/>
  <c r="N3135"/>
  <c r="M3135"/>
  <c r="L3135"/>
  <c r="K3135"/>
  <c r="N3134"/>
  <c r="M3134"/>
  <c r="L3134"/>
  <c r="K3134"/>
  <c r="N3133"/>
  <c r="M3133"/>
  <c r="L3133"/>
  <c r="K3133"/>
  <c r="N3132"/>
  <c r="M3132"/>
  <c r="L3132"/>
  <c r="K3132"/>
  <c r="N3131"/>
  <c r="M3131"/>
  <c r="L3131"/>
  <c r="K3131"/>
  <c r="N3130"/>
  <c r="M3130"/>
  <c r="L3130"/>
  <c r="K3130"/>
  <c r="N3129"/>
  <c r="M3129"/>
  <c r="L3129"/>
  <c r="K3129"/>
  <c r="N3128"/>
  <c r="M3128"/>
  <c r="L3128"/>
  <c r="K3128"/>
  <c r="N3127"/>
  <c r="M3127"/>
  <c r="L3127"/>
  <c r="K3127"/>
  <c r="N3126"/>
  <c r="M3126"/>
  <c r="L3126"/>
  <c r="K3126"/>
  <c r="N3125"/>
  <c r="M3125"/>
  <c r="L3125"/>
  <c r="K3125"/>
  <c r="N3124"/>
  <c r="M3124"/>
  <c r="L3124"/>
  <c r="K3124"/>
  <c r="N3123"/>
  <c r="M3123"/>
  <c r="L3123"/>
  <c r="K3123"/>
  <c r="N3122"/>
  <c r="M3122"/>
  <c r="L3122"/>
  <c r="K3122"/>
  <c r="N3121"/>
  <c r="M3121"/>
  <c r="L3121"/>
  <c r="K3121"/>
  <c r="N3120"/>
  <c r="M3120"/>
  <c r="L3120"/>
  <c r="K3120"/>
  <c r="N3119"/>
  <c r="M3119"/>
  <c r="L3119"/>
  <c r="K3119"/>
  <c r="N3118"/>
  <c r="M3118"/>
  <c r="L3118"/>
  <c r="K3118"/>
  <c r="N3117"/>
  <c r="M3117"/>
  <c r="L3117"/>
  <c r="K3117"/>
  <c r="N3116"/>
  <c r="M3116"/>
  <c r="L3116"/>
  <c r="K3116"/>
  <c r="N3115"/>
  <c r="M3115"/>
  <c r="L3115"/>
  <c r="K3115"/>
  <c r="N3114"/>
  <c r="M3114"/>
  <c r="L3114"/>
  <c r="K3114"/>
  <c r="N3113"/>
  <c r="M3113"/>
  <c r="L3113"/>
  <c r="K3113"/>
  <c r="N3112"/>
  <c r="M3112"/>
  <c r="L3112"/>
  <c r="K3112"/>
  <c r="N3111"/>
  <c r="M3111"/>
  <c r="L3111"/>
  <c r="K3111"/>
  <c r="N3110"/>
  <c r="M3110"/>
  <c r="L3110"/>
  <c r="K3110"/>
  <c r="N3109"/>
  <c r="M3109"/>
  <c r="L3109"/>
  <c r="K3109"/>
  <c r="N3108"/>
  <c r="M3108"/>
  <c r="L3108"/>
  <c r="K3108"/>
  <c r="N3107"/>
  <c r="M3107"/>
  <c r="L3107"/>
  <c r="K3107"/>
  <c r="N3106"/>
  <c r="M3106"/>
  <c r="L3106"/>
  <c r="K3106"/>
  <c r="N3105"/>
  <c r="M3105"/>
  <c r="L3105"/>
  <c r="K3105"/>
  <c r="N3104"/>
  <c r="M3104"/>
  <c r="L3104"/>
  <c r="K3104"/>
  <c r="N3103"/>
  <c r="M3103"/>
  <c r="L3103"/>
  <c r="K3103"/>
  <c r="N3102"/>
  <c r="M3102"/>
  <c r="L3102"/>
  <c r="K3102"/>
  <c r="N3101"/>
  <c r="M3101"/>
  <c r="L3101"/>
  <c r="K3101"/>
  <c r="N3100"/>
  <c r="M3100"/>
  <c r="L3100"/>
  <c r="K3100"/>
  <c r="N3099"/>
  <c r="M3099"/>
  <c r="L3099"/>
  <c r="K3099"/>
  <c r="N3098"/>
  <c r="M3098"/>
  <c r="L3098"/>
  <c r="K3098"/>
  <c r="N3097"/>
  <c r="M3097"/>
  <c r="L3097"/>
  <c r="K3097"/>
  <c r="N3096"/>
  <c r="M3096"/>
  <c r="L3096"/>
  <c r="K3096"/>
  <c r="N3095"/>
  <c r="M3095"/>
  <c r="L3095"/>
  <c r="K3095"/>
  <c r="N3094"/>
  <c r="M3094"/>
  <c r="L3094"/>
  <c r="K3094"/>
  <c r="N3093"/>
  <c r="M3093"/>
  <c r="L3093"/>
  <c r="K3093"/>
  <c r="N3092"/>
  <c r="M3092"/>
  <c r="L3092"/>
  <c r="K3092"/>
  <c r="N3091"/>
  <c r="M3091"/>
  <c r="L3091"/>
  <c r="K3091"/>
  <c r="N3090"/>
  <c r="M3090"/>
  <c r="L3090"/>
  <c r="K3090"/>
  <c r="N3089"/>
  <c r="M3089"/>
  <c r="L3089"/>
  <c r="K3089"/>
  <c r="N3088"/>
  <c r="M3088"/>
  <c r="L3088"/>
  <c r="K3088"/>
  <c r="N3087"/>
  <c r="M3087"/>
  <c r="L3087"/>
  <c r="K3087"/>
  <c r="N3086"/>
  <c r="M3086"/>
  <c r="L3086"/>
  <c r="K3086"/>
  <c r="N3085"/>
  <c r="M3085"/>
  <c r="L3085"/>
  <c r="K3085"/>
  <c r="N3084"/>
  <c r="M3084"/>
  <c r="L3084"/>
  <c r="K3084"/>
  <c r="N3083"/>
  <c r="M3083"/>
  <c r="L3083"/>
  <c r="K3083"/>
  <c r="N3082"/>
  <c r="M3082"/>
  <c r="L3082"/>
  <c r="K3082"/>
  <c r="N3081"/>
  <c r="M3081"/>
  <c r="L3081"/>
  <c r="K3081"/>
  <c r="N3080"/>
  <c r="M3080"/>
  <c r="L3080"/>
  <c r="K3080"/>
  <c r="N3079"/>
  <c r="M3079"/>
  <c r="L3079"/>
  <c r="K3079"/>
  <c r="N3078"/>
  <c r="M3078"/>
  <c r="L3078"/>
  <c r="K3078"/>
  <c r="N3077"/>
  <c r="M3077"/>
  <c r="L3077"/>
  <c r="K3077"/>
  <c r="N3076"/>
  <c r="M3076"/>
  <c r="L3076"/>
  <c r="K3076"/>
  <c r="N3075"/>
  <c r="M3075"/>
  <c r="L3075"/>
  <c r="K3075"/>
  <c r="N3074"/>
  <c r="M3074"/>
  <c r="L3074"/>
  <c r="K3074"/>
  <c r="N3073"/>
  <c r="M3073"/>
  <c r="L3073"/>
  <c r="K3073"/>
  <c r="N3072"/>
  <c r="M3072"/>
  <c r="L3072"/>
  <c r="K3072"/>
  <c r="N3071"/>
  <c r="M3071"/>
  <c r="L3071"/>
  <c r="K3071"/>
  <c r="N3070"/>
  <c r="M3070"/>
  <c r="L3070"/>
  <c r="K3070"/>
  <c r="N3069"/>
  <c r="M3069"/>
  <c r="L3069"/>
  <c r="K3069"/>
  <c r="N3068"/>
  <c r="M3068"/>
  <c r="L3068"/>
  <c r="K3068"/>
  <c r="N3067"/>
  <c r="M3067"/>
  <c r="L3067"/>
  <c r="K3067"/>
  <c r="N3066"/>
  <c r="M3066"/>
  <c r="L3066"/>
  <c r="K3066"/>
  <c r="N3065"/>
  <c r="M3065"/>
  <c r="L3065"/>
  <c r="K3065"/>
  <c r="N3064"/>
  <c r="M3064"/>
  <c r="L3064"/>
  <c r="K3064"/>
  <c r="N3063"/>
  <c r="M3063"/>
  <c r="L3063"/>
  <c r="K3063"/>
  <c r="N3062"/>
  <c r="M3062"/>
  <c r="L3062"/>
  <c r="K3062"/>
  <c r="N3061"/>
  <c r="M3061"/>
  <c r="L3061"/>
  <c r="K3061"/>
  <c r="N3060"/>
  <c r="M3060"/>
  <c r="L3060"/>
  <c r="K3060"/>
  <c r="N3059"/>
  <c r="M3059"/>
  <c r="L3059"/>
  <c r="K3059"/>
  <c r="N3058"/>
  <c r="M3058"/>
  <c r="L3058"/>
  <c r="K3058"/>
  <c r="N3057"/>
  <c r="M3057"/>
  <c r="L3057"/>
  <c r="K3057"/>
  <c r="N3056"/>
  <c r="M3056"/>
  <c r="L3056"/>
  <c r="K3056"/>
  <c r="N3055"/>
  <c r="M3055"/>
  <c r="L3055"/>
  <c r="K3055"/>
  <c r="N3054"/>
  <c r="M3054"/>
  <c r="L3054"/>
  <c r="K3054"/>
  <c r="N3053"/>
  <c r="M3053"/>
  <c r="L3053"/>
  <c r="K3053"/>
  <c r="N3052"/>
  <c r="M3052"/>
  <c r="L3052"/>
  <c r="K3052"/>
  <c r="N3051"/>
  <c r="M3051"/>
  <c r="L3051"/>
  <c r="K3051"/>
  <c r="N3050"/>
  <c r="M3050"/>
  <c r="L3050"/>
  <c r="K3050"/>
  <c r="N3049"/>
  <c r="M3049"/>
  <c r="L3049"/>
  <c r="K3049"/>
  <c r="N3048"/>
  <c r="M3048"/>
  <c r="L3048"/>
  <c r="K3048"/>
  <c r="N3047"/>
  <c r="M3047"/>
  <c r="L3047"/>
  <c r="K3047"/>
  <c r="N3046"/>
  <c r="M3046"/>
  <c r="L3046"/>
  <c r="K3046"/>
  <c r="N3045"/>
  <c r="M3045"/>
  <c r="L3045"/>
  <c r="K3045"/>
  <c r="N3044"/>
  <c r="M3044"/>
  <c r="L3044"/>
  <c r="K3044"/>
  <c r="N3043"/>
  <c r="M3043"/>
  <c r="L3043"/>
  <c r="K3043"/>
  <c r="N3042"/>
  <c r="M3042"/>
  <c r="L3042"/>
  <c r="K3042"/>
  <c r="N3041"/>
  <c r="M3041"/>
  <c r="L3041"/>
  <c r="K3041"/>
  <c r="N3040"/>
  <c r="M3040"/>
  <c r="L3040"/>
  <c r="K3040"/>
  <c r="N3039"/>
  <c r="M3039"/>
  <c r="L3039"/>
  <c r="K3039"/>
  <c r="N3038"/>
  <c r="M3038"/>
  <c r="L3038"/>
  <c r="K3038"/>
  <c r="N3037"/>
  <c r="M3037"/>
  <c r="L3037"/>
  <c r="K3037"/>
  <c r="N3036"/>
  <c r="M3036"/>
  <c r="L3036"/>
  <c r="K3036"/>
  <c r="N3035"/>
  <c r="M3035"/>
  <c r="L3035"/>
  <c r="K3035"/>
  <c r="N3034"/>
  <c r="M3034"/>
  <c r="L3034"/>
  <c r="K3034"/>
  <c r="N3033"/>
  <c r="M3033"/>
  <c r="L3033"/>
  <c r="K3033"/>
  <c r="N3032"/>
  <c r="M3032"/>
  <c r="L3032"/>
  <c r="K3032"/>
  <c r="N3031"/>
  <c r="M3031"/>
  <c r="L3031"/>
  <c r="K3031"/>
  <c r="N3030"/>
  <c r="M3030"/>
  <c r="L3030"/>
  <c r="K3030"/>
  <c r="N3029"/>
  <c r="M3029"/>
  <c r="L3029"/>
  <c r="K3029"/>
  <c r="N3028"/>
  <c r="M3028"/>
  <c r="L3028"/>
  <c r="K3028"/>
  <c r="N3027"/>
  <c r="M3027"/>
  <c r="L3027"/>
  <c r="K3027"/>
  <c r="N3026"/>
  <c r="M3026"/>
  <c r="L3026"/>
  <c r="K3026"/>
  <c r="N3025"/>
  <c r="M3025"/>
  <c r="L3025"/>
  <c r="K3025"/>
  <c r="N3024"/>
  <c r="M3024"/>
  <c r="L3024"/>
  <c r="K3024"/>
  <c r="N3023"/>
  <c r="M3023"/>
  <c r="L3023"/>
  <c r="K3023"/>
  <c r="N3022"/>
  <c r="M3022"/>
  <c r="L3022"/>
  <c r="K3022"/>
  <c r="N3021"/>
  <c r="M3021"/>
  <c r="L3021"/>
  <c r="K3021"/>
  <c r="N3020"/>
  <c r="M3020"/>
  <c r="L3020"/>
  <c r="K3020"/>
  <c r="N3019"/>
  <c r="M3019"/>
  <c r="L3019"/>
  <c r="K3019"/>
  <c r="N3018"/>
  <c r="M3018"/>
  <c r="L3018"/>
  <c r="K3018"/>
  <c r="N3017"/>
  <c r="M3017"/>
  <c r="L3017"/>
  <c r="K3017"/>
  <c r="N3016"/>
  <c r="M3016"/>
  <c r="L3016"/>
  <c r="K3016"/>
  <c r="N3015"/>
  <c r="M3015"/>
  <c r="L3015"/>
  <c r="K3015"/>
  <c r="N3014"/>
  <c r="M3014"/>
  <c r="L3014"/>
  <c r="K3014"/>
  <c r="N3013"/>
  <c r="M3013"/>
  <c r="L3013"/>
  <c r="K3013"/>
  <c r="N3012"/>
  <c r="M3012"/>
  <c r="L3012"/>
  <c r="K3012"/>
  <c r="N3011"/>
  <c r="M3011"/>
  <c r="L3011"/>
  <c r="K3011"/>
  <c r="N3010"/>
  <c r="M3010"/>
  <c r="L3010"/>
  <c r="K3010"/>
  <c r="N3009"/>
  <c r="M3009"/>
  <c r="L3009"/>
  <c r="K3009"/>
  <c r="N3008"/>
  <c r="M3008"/>
  <c r="L3008"/>
  <c r="K3008"/>
  <c r="N3007"/>
  <c r="M3007"/>
  <c r="L3007"/>
  <c r="K3007"/>
  <c r="N3006"/>
  <c r="M3006"/>
  <c r="L3006"/>
  <c r="K3006"/>
  <c r="N3005"/>
  <c r="M3005"/>
  <c r="L3005"/>
  <c r="K3005"/>
  <c r="N3004"/>
  <c r="M3004"/>
  <c r="L3004"/>
  <c r="K3004"/>
  <c r="N3003"/>
  <c r="M3003"/>
  <c r="L3003"/>
  <c r="K3003"/>
  <c r="N3002"/>
  <c r="M3002"/>
  <c r="L3002"/>
  <c r="K3002"/>
  <c r="N3001"/>
  <c r="M3001"/>
  <c r="L3001"/>
  <c r="K3001"/>
  <c r="N3000"/>
  <c r="M3000"/>
  <c r="L3000"/>
  <c r="K3000"/>
  <c r="N2999"/>
  <c r="M2999"/>
  <c r="L2999"/>
  <c r="K2999"/>
  <c r="N2998"/>
  <c r="M2998"/>
  <c r="L2998"/>
  <c r="K2998"/>
  <c r="N2997"/>
  <c r="M2997"/>
  <c r="L2997"/>
  <c r="K2997"/>
  <c r="N2996"/>
  <c r="M2996"/>
  <c r="L2996"/>
  <c r="K2996"/>
  <c r="N2995"/>
  <c r="M2995"/>
  <c r="L2995"/>
  <c r="K2995"/>
  <c r="N2994"/>
  <c r="M2994"/>
  <c r="L2994"/>
  <c r="K2994"/>
  <c r="N2993"/>
  <c r="M2993"/>
  <c r="L2993"/>
  <c r="K2993"/>
  <c r="N2992"/>
  <c r="M2992"/>
  <c r="L2992"/>
  <c r="K2992"/>
  <c r="N2991"/>
  <c r="M2991"/>
  <c r="L2991"/>
  <c r="K2991"/>
  <c r="N2990"/>
  <c r="M2990"/>
  <c r="L2990"/>
  <c r="K2990"/>
  <c r="N2989"/>
  <c r="M2989"/>
  <c r="L2989"/>
  <c r="K2989"/>
  <c r="N2988"/>
  <c r="M2988"/>
  <c r="L2988"/>
  <c r="K2988"/>
  <c r="N2987"/>
  <c r="M2987"/>
  <c r="L2987"/>
  <c r="K2987"/>
  <c r="N2986"/>
  <c r="M2986"/>
  <c r="L2986"/>
  <c r="K2986"/>
  <c r="N2985"/>
  <c r="M2985"/>
  <c r="L2985"/>
  <c r="K2985"/>
  <c r="N2984"/>
  <c r="M2984"/>
  <c r="L2984"/>
  <c r="K2984"/>
  <c r="N2983"/>
  <c r="M2983"/>
  <c r="L2983"/>
  <c r="K2983"/>
  <c r="N2982"/>
  <c r="M2982"/>
  <c r="L2982"/>
  <c r="K2982"/>
  <c r="N2981"/>
  <c r="M2981"/>
  <c r="L2981"/>
  <c r="K2981"/>
  <c r="N2980"/>
  <c r="M2980"/>
  <c r="L2980"/>
  <c r="K2980"/>
  <c r="N2979"/>
  <c r="M2979"/>
  <c r="L2979"/>
  <c r="K2979"/>
  <c r="N2978"/>
  <c r="M2978"/>
  <c r="L2978"/>
  <c r="K2978"/>
  <c r="N2977"/>
  <c r="M2977"/>
  <c r="L2977"/>
  <c r="K2977"/>
  <c r="N2976"/>
  <c r="M2976"/>
  <c r="L2976"/>
  <c r="K2976"/>
  <c r="N2975"/>
  <c r="M2975"/>
  <c r="L2975"/>
  <c r="K2975"/>
  <c r="N2974"/>
  <c r="M2974"/>
  <c r="L2974"/>
  <c r="K2974"/>
  <c r="N2973"/>
  <c r="M2973"/>
  <c r="L2973"/>
  <c r="K2973"/>
  <c r="N2972"/>
  <c r="M2972"/>
  <c r="L2972"/>
  <c r="K2972"/>
  <c r="N2971"/>
  <c r="M2971"/>
  <c r="L2971"/>
  <c r="K2971"/>
  <c r="N2970"/>
  <c r="M2970"/>
  <c r="L2970"/>
  <c r="K2970"/>
  <c r="N2969"/>
  <c r="M2969"/>
  <c r="L2969"/>
  <c r="K2969"/>
  <c r="N2968"/>
  <c r="M2968"/>
  <c r="L2968"/>
  <c r="K2968"/>
  <c r="N2967"/>
  <c r="M2967"/>
  <c r="L2967"/>
  <c r="K2967"/>
  <c r="N2966"/>
  <c r="M2966"/>
  <c r="L2966"/>
  <c r="K2966"/>
  <c r="N2965"/>
  <c r="M2965"/>
  <c r="L2965"/>
  <c r="K2965"/>
  <c r="N2964"/>
  <c r="M2964"/>
  <c r="L2964"/>
  <c r="K2964"/>
  <c r="N2963"/>
  <c r="M2963"/>
  <c r="L2963"/>
  <c r="K2963"/>
  <c r="N2962"/>
  <c r="M2962"/>
  <c r="L2962"/>
  <c r="K2962"/>
  <c r="N2961"/>
  <c r="M2961"/>
  <c r="L2961"/>
  <c r="K2961"/>
  <c r="N2960"/>
  <c r="M2960"/>
  <c r="L2960"/>
  <c r="K2960"/>
  <c r="N2959"/>
  <c r="M2959"/>
  <c r="L2959"/>
  <c r="K2959"/>
  <c r="N2958"/>
  <c r="M2958"/>
  <c r="L2958"/>
  <c r="K2958"/>
  <c r="N2957"/>
  <c r="M2957"/>
  <c r="L2957"/>
  <c r="K2957"/>
  <c r="N2956"/>
  <c r="M2956"/>
  <c r="L2956"/>
  <c r="K2956"/>
  <c r="N2955"/>
  <c r="M2955"/>
  <c r="L2955"/>
  <c r="K2955"/>
  <c r="N2954"/>
  <c r="M2954"/>
  <c r="L2954"/>
  <c r="K2954"/>
  <c r="N2953"/>
  <c r="M2953"/>
  <c r="L2953"/>
  <c r="K2953"/>
  <c r="N2952"/>
  <c r="M2952"/>
  <c r="L2952"/>
  <c r="K2952"/>
  <c r="N2951"/>
  <c r="M2951"/>
  <c r="L2951"/>
  <c r="K2951"/>
  <c r="N2950"/>
  <c r="M2950"/>
  <c r="L2950"/>
  <c r="K2950"/>
  <c r="N2949"/>
  <c r="M2949"/>
  <c r="L2949"/>
  <c r="K2949"/>
  <c r="N2948"/>
  <c r="M2948"/>
  <c r="L2948"/>
  <c r="K2948"/>
  <c r="N2947"/>
  <c r="M2947"/>
  <c r="L2947"/>
  <c r="K2947"/>
  <c r="N2946"/>
  <c r="M2946"/>
  <c r="L2946"/>
  <c r="K2946"/>
  <c r="N2945"/>
  <c r="M2945"/>
  <c r="L2945"/>
  <c r="K2945"/>
  <c r="N2944"/>
  <c r="M2944"/>
  <c r="L2944"/>
  <c r="K2944"/>
  <c r="N2943"/>
  <c r="M2943"/>
  <c r="L2943"/>
  <c r="K2943"/>
  <c r="N2942"/>
  <c r="M2942"/>
  <c r="L2942"/>
  <c r="K2942"/>
  <c r="N2941"/>
  <c r="M2941"/>
  <c r="L2941"/>
  <c r="K2941"/>
  <c r="N2940"/>
  <c r="M2940"/>
  <c r="L2940"/>
  <c r="K2940"/>
  <c r="N2939"/>
  <c r="M2939"/>
  <c r="L2939"/>
  <c r="K2939"/>
  <c r="N2938"/>
  <c r="M2938"/>
  <c r="L2938"/>
  <c r="K2938"/>
  <c r="N2937"/>
  <c r="M2937"/>
  <c r="L2937"/>
  <c r="K2937"/>
  <c r="N2936"/>
  <c r="M2936"/>
  <c r="L2936"/>
  <c r="K2936"/>
  <c r="N2935"/>
  <c r="M2935"/>
  <c r="L2935"/>
  <c r="K2935"/>
  <c r="N2934"/>
  <c r="M2934"/>
  <c r="L2934"/>
  <c r="K2934"/>
  <c r="N2933"/>
  <c r="M2933"/>
  <c r="L2933"/>
  <c r="K2933"/>
  <c r="N2932"/>
  <c r="M2932"/>
  <c r="L2932"/>
  <c r="K2932"/>
  <c r="N2931"/>
  <c r="M2931"/>
  <c r="L2931"/>
  <c r="K2931"/>
  <c r="N2930"/>
  <c r="M2930"/>
  <c r="L2930"/>
  <c r="K2930"/>
  <c r="N2929"/>
  <c r="M2929"/>
  <c r="L2929"/>
  <c r="K2929"/>
  <c r="N2928"/>
  <c r="M2928"/>
  <c r="L2928"/>
  <c r="K2928"/>
  <c r="N2927"/>
  <c r="M2927"/>
  <c r="L2927"/>
  <c r="K2927"/>
  <c r="N2926"/>
  <c r="M2926"/>
  <c r="L2926"/>
  <c r="K2926"/>
  <c r="N2925"/>
  <c r="M2925"/>
  <c r="L2925"/>
  <c r="K2925"/>
  <c r="N2924"/>
  <c r="M2924"/>
  <c r="L2924"/>
  <c r="K2924"/>
  <c r="N2923"/>
  <c r="M2923"/>
  <c r="L2923"/>
  <c r="K2923"/>
  <c r="N2922"/>
  <c r="M2922"/>
  <c r="L2922"/>
  <c r="K2922"/>
  <c r="N2921"/>
  <c r="M2921"/>
  <c r="L2921"/>
  <c r="K2921"/>
  <c r="N2920"/>
  <c r="M2920"/>
  <c r="L2920"/>
  <c r="K2920"/>
  <c r="N2919"/>
  <c r="M2919"/>
  <c r="L2919"/>
  <c r="K2919"/>
  <c r="N2918"/>
  <c r="M2918"/>
  <c r="L2918"/>
  <c r="K2918"/>
  <c r="N2917"/>
  <c r="M2917"/>
  <c r="L2917"/>
  <c r="K2917"/>
  <c r="N2916"/>
  <c r="M2916"/>
  <c r="L2916"/>
  <c r="K2916"/>
  <c r="N2915"/>
  <c r="M2915"/>
  <c r="L2915"/>
  <c r="K2915"/>
  <c r="N2914"/>
  <c r="M2914"/>
  <c r="L2914"/>
  <c r="K2914"/>
  <c r="N2913"/>
  <c r="M2913"/>
  <c r="L2913"/>
  <c r="K2913"/>
  <c r="N2912"/>
  <c r="M2912"/>
  <c r="L2912"/>
  <c r="K2912"/>
  <c r="N2911"/>
  <c r="M2911"/>
  <c r="L2911"/>
  <c r="K2911"/>
  <c r="N2910"/>
  <c r="M2910"/>
  <c r="L2910"/>
  <c r="K2910"/>
  <c r="N2909"/>
  <c r="M2909"/>
  <c r="L2909"/>
  <c r="K2909"/>
  <c r="N2908"/>
  <c r="M2908"/>
  <c r="L2908"/>
  <c r="K2908"/>
  <c r="N2907"/>
  <c r="M2907"/>
  <c r="L2907"/>
  <c r="K2907"/>
  <c r="N2906"/>
  <c r="M2906"/>
  <c r="L2906"/>
  <c r="K2906"/>
  <c r="N2905"/>
  <c r="M2905"/>
  <c r="L2905"/>
  <c r="K2905"/>
  <c r="N2904"/>
  <c r="M2904"/>
  <c r="L2904"/>
  <c r="K2904"/>
  <c r="N2903"/>
  <c r="M2903"/>
  <c r="L2903"/>
  <c r="K2903"/>
  <c r="N2902"/>
  <c r="M2902"/>
  <c r="L2902"/>
  <c r="K2902"/>
  <c r="N2901"/>
  <c r="M2901"/>
  <c r="L2901"/>
  <c r="K2901"/>
  <c r="N2900"/>
  <c r="M2900"/>
  <c r="L2900"/>
  <c r="K2900"/>
  <c r="N2899"/>
  <c r="M2899"/>
  <c r="L2899"/>
  <c r="K2899"/>
  <c r="N2898"/>
  <c r="M2898"/>
  <c r="L2898"/>
  <c r="K2898"/>
  <c r="N2897"/>
  <c r="M2897"/>
  <c r="L2897"/>
  <c r="K2897"/>
  <c r="N2896"/>
  <c r="M2896"/>
  <c r="L2896"/>
  <c r="K2896"/>
  <c r="N2895"/>
  <c r="M2895"/>
  <c r="L2895"/>
  <c r="K2895"/>
  <c r="N2894"/>
  <c r="M2894"/>
  <c r="L2894"/>
  <c r="K2894"/>
  <c r="N2893"/>
  <c r="M2893"/>
  <c r="L2893"/>
  <c r="K2893"/>
  <c r="N2892"/>
  <c r="M2892"/>
  <c r="L2892"/>
  <c r="K2892"/>
  <c r="N2891"/>
  <c r="M2891"/>
  <c r="L2891"/>
  <c r="K2891"/>
  <c r="N2890"/>
  <c r="M2890"/>
  <c r="L2890"/>
  <c r="K2890"/>
  <c r="N2889"/>
  <c r="M2889"/>
  <c r="L2889"/>
  <c r="K2889"/>
  <c r="N2888"/>
  <c r="M2888"/>
  <c r="L2888"/>
  <c r="K2888"/>
  <c r="N2887"/>
  <c r="M2887"/>
  <c r="L2887"/>
  <c r="K2887"/>
  <c r="N2886"/>
  <c r="M2886"/>
  <c r="L2886"/>
  <c r="K2886"/>
  <c r="N2885"/>
  <c r="M2885"/>
  <c r="L2885"/>
  <c r="K2885"/>
  <c r="N2884"/>
  <c r="M2884"/>
  <c r="L2884"/>
  <c r="K2884"/>
  <c r="N2883"/>
  <c r="M2883"/>
  <c r="L2883"/>
  <c r="K2883"/>
  <c r="N2882"/>
  <c r="M2882"/>
  <c r="L2882"/>
  <c r="K2882"/>
  <c r="N2881"/>
  <c r="M2881"/>
  <c r="L2881"/>
  <c r="K2881"/>
  <c r="N2880"/>
  <c r="M2880"/>
  <c r="L2880"/>
  <c r="K2880"/>
  <c r="N2879"/>
  <c r="M2879"/>
  <c r="L2879"/>
  <c r="K2879"/>
  <c r="N2878"/>
  <c r="M2878"/>
  <c r="L2878"/>
  <c r="K2878"/>
  <c r="N2877"/>
  <c r="M2877"/>
  <c r="L2877"/>
  <c r="K2877"/>
  <c r="N2876"/>
  <c r="M2876"/>
  <c r="L2876"/>
  <c r="K2876"/>
  <c r="N2875"/>
  <c r="M2875"/>
  <c r="L2875"/>
  <c r="K2875"/>
  <c r="N2874"/>
  <c r="M2874"/>
  <c r="L2874"/>
  <c r="K2874"/>
  <c r="N2873"/>
  <c r="M2873"/>
  <c r="L2873"/>
  <c r="K2873"/>
  <c r="N2872"/>
  <c r="M2872"/>
  <c r="L2872"/>
  <c r="K2872"/>
  <c r="N2871"/>
  <c r="M2871"/>
  <c r="L2871"/>
  <c r="K2871"/>
  <c r="N2870"/>
  <c r="M2870"/>
  <c r="L2870"/>
  <c r="K2870"/>
  <c r="N2869"/>
  <c r="M2869"/>
  <c r="L2869"/>
  <c r="K2869"/>
  <c r="N2868"/>
  <c r="M2868"/>
  <c r="L2868"/>
  <c r="K2868"/>
  <c r="N2867"/>
  <c r="M2867"/>
  <c r="L2867"/>
  <c r="K2867"/>
  <c r="N2866"/>
  <c r="M2866"/>
  <c r="L2866"/>
  <c r="K2866"/>
  <c r="N2865"/>
  <c r="M2865"/>
  <c r="L2865"/>
  <c r="K2865"/>
  <c r="N2864"/>
  <c r="M2864"/>
  <c r="L2864"/>
  <c r="K2864"/>
  <c r="N2863"/>
  <c r="M2863"/>
  <c r="L2863"/>
  <c r="K2863"/>
  <c r="N2862"/>
  <c r="M2862"/>
  <c r="L2862"/>
  <c r="K2862"/>
  <c r="N2861"/>
  <c r="M2861"/>
  <c r="L2861"/>
  <c r="K2861"/>
  <c r="N2860"/>
  <c r="M2860"/>
  <c r="L2860"/>
  <c r="K2860"/>
  <c r="N2859"/>
  <c r="M2859"/>
  <c r="L2859"/>
  <c r="K2859"/>
  <c r="N2858"/>
  <c r="M2858"/>
  <c r="L2858"/>
  <c r="K2858"/>
  <c r="N2857"/>
  <c r="M2857"/>
  <c r="L2857"/>
  <c r="K2857"/>
  <c r="N2856"/>
  <c r="M2856"/>
  <c r="L2856"/>
  <c r="K2856"/>
  <c r="N2855"/>
  <c r="M2855"/>
  <c r="L2855"/>
  <c r="K2855"/>
  <c r="N2854"/>
  <c r="M2854"/>
  <c r="L2854"/>
  <c r="K2854"/>
  <c r="N2853"/>
  <c r="M2853"/>
  <c r="L2853"/>
  <c r="K2853"/>
  <c r="N2852"/>
  <c r="M2852"/>
  <c r="L2852"/>
  <c r="K2852"/>
  <c r="N2851"/>
  <c r="M2851"/>
  <c r="L2851"/>
  <c r="K2851"/>
  <c r="N2850"/>
  <c r="M2850"/>
  <c r="L2850"/>
  <c r="K2850"/>
  <c r="N2849"/>
  <c r="M2849"/>
  <c r="L2849"/>
  <c r="K2849"/>
  <c r="N2848"/>
  <c r="M2848"/>
  <c r="L2848"/>
  <c r="K2848"/>
  <c r="N2847"/>
  <c r="M2847"/>
  <c r="L2847"/>
  <c r="K2847"/>
  <c r="N2846"/>
  <c r="M2846"/>
  <c r="L2846"/>
  <c r="K2846"/>
  <c r="N2845"/>
  <c r="M2845"/>
  <c r="L2845"/>
  <c r="K2845"/>
  <c r="N2844"/>
  <c r="M2844"/>
  <c r="L2844"/>
  <c r="K2844"/>
  <c r="N2843"/>
  <c r="M2843"/>
  <c r="L2843"/>
  <c r="K2843"/>
  <c r="N2842"/>
  <c r="M2842"/>
  <c r="L2842"/>
  <c r="K2842"/>
  <c r="N2841"/>
  <c r="M2841"/>
  <c r="L2841"/>
  <c r="K2841"/>
  <c r="N2840"/>
  <c r="M2840"/>
  <c r="L2840"/>
  <c r="K2840"/>
  <c r="N2839"/>
  <c r="M2839"/>
  <c r="L2839"/>
  <c r="K2839"/>
  <c r="N2838"/>
  <c r="M2838"/>
  <c r="L2838"/>
  <c r="K2838"/>
  <c r="N2837"/>
  <c r="M2837"/>
  <c r="L2837"/>
  <c r="K2837"/>
  <c r="N2836"/>
  <c r="M2836"/>
  <c r="L2836"/>
  <c r="K2836"/>
  <c r="N2835"/>
  <c r="M2835"/>
  <c r="L2835"/>
  <c r="K2835"/>
  <c r="N2834"/>
  <c r="M2834"/>
  <c r="L2834"/>
  <c r="K2834"/>
  <c r="N2833"/>
  <c r="M2833"/>
  <c r="L2833"/>
  <c r="K2833"/>
  <c r="N2832"/>
  <c r="M2832"/>
  <c r="L2832"/>
  <c r="K2832"/>
  <c r="N2831"/>
  <c r="M2831"/>
  <c r="L2831"/>
  <c r="K2831"/>
  <c r="N2830"/>
  <c r="M2830"/>
  <c r="L2830"/>
  <c r="K2830"/>
  <c r="N2829"/>
  <c r="M2829"/>
  <c r="L2829"/>
  <c r="K2829"/>
  <c r="N2828"/>
  <c r="M2828"/>
  <c r="L2828"/>
  <c r="K2828"/>
  <c r="N2827"/>
  <c r="M2827"/>
  <c r="L2827"/>
  <c r="K2827"/>
  <c r="N2826"/>
  <c r="M2826"/>
  <c r="L2826"/>
  <c r="K2826"/>
  <c r="N2825"/>
  <c r="M2825"/>
  <c r="L2825"/>
  <c r="K2825"/>
  <c r="N2824"/>
  <c r="M2824"/>
  <c r="L2824"/>
  <c r="K2824"/>
  <c r="N2823"/>
  <c r="M2823"/>
  <c r="L2823"/>
  <c r="K2823"/>
  <c r="N2822"/>
  <c r="M2822"/>
  <c r="L2822"/>
  <c r="K2822"/>
  <c r="N2821"/>
  <c r="M2821"/>
  <c r="L2821"/>
  <c r="K2821"/>
  <c r="N2820"/>
  <c r="M2820"/>
  <c r="L2820"/>
  <c r="K2820"/>
  <c r="N2819"/>
  <c r="M2819"/>
  <c r="L2819"/>
  <c r="K2819"/>
  <c r="N2818"/>
  <c r="M2818"/>
  <c r="L2818"/>
  <c r="K2818"/>
  <c r="N2817"/>
  <c r="M2817"/>
  <c r="L2817"/>
  <c r="K2817"/>
  <c r="N2816"/>
  <c r="M2816"/>
  <c r="L2816"/>
  <c r="K2816"/>
  <c r="N2815"/>
  <c r="M2815"/>
  <c r="L2815"/>
  <c r="K2815"/>
  <c r="N2814"/>
  <c r="M2814"/>
  <c r="L2814"/>
  <c r="K2814"/>
  <c r="N2813"/>
  <c r="M2813"/>
  <c r="L2813"/>
  <c r="K2813"/>
  <c r="N2812"/>
  <c r="M2812"/>
  <c r="L2812"/>
  <c r="K2812"/>
  <c r="N2811"/>
  <c r="M2811"/>
  <c r="L2811"/>
  <c r="K2811"/>
  <c r="N2810"/>
  <c r="M2810"/>
  <c r="L2810"/>
  <c r="K2810"/>
  <c r="N2809"/>
  <c r="M2809"/>
  <c r="L2809"/>
  <c r="K2809"/>
  <c r="N2808"/>
  <c r="M2808"/>
  <c r="L2808"/>
  <c r="K2808"/>
  <c r="N2807"/>
  <c r="M2807"/>
  <c r="L2807"/>
  <c r="K2807"/>
  <c r="N2806"/>
  <c r="M2806"/>
  <c r="L2806"/>
  <c r="K2806"/>
  <c r="N2805"/>
  <c r="M2805"/>
  <c r="L2805"/>
  <c r="K2805"/>
  <c r="N2804"/>
  <c r="M2804"/>
  <c r="L2804"/>
  <c r="K2804"/>
  <c r="N2803"/>
  <c r="M2803"/>
  <c r="L2803"/>
  <c r="K2803"/>
  <c r="N2802"/>
  <c r="M2802"/>
  <c r="L2802"/>
  <c r="K2802"/>
  <c r="N2801"/>
  <c r="M2801"/>
  <c r="L2801"/>
  <c r="K2801"/>
  <c r="N2800"/>
  <c r="M2800"/>
  <c r="L2800"/>
  <c r="K2800"/>
  <c r="N2799"/>
  <c r="M2799"/>
  <c r="L2799"/>
  <c r="K2799"/>
  <c r="N2798"/>
  <c r="M2798"/>
  <c r="L2798"/>
  <c r="K2798"/>
  <c r="N2797"/>
  <c r="M2797"/>
  <c r="L2797"/>
  <c r="K2797"/>
  <c r="N2796"/>
  <c r="M2796"/>
  <c r="L2796"/>
  <c r="K2796"/>
  <c r="N2795"/>
  <c r="M2795"/>
  <c r="L2795"/>
  <c r="K2795"/>
  <c r="N2794"/>
  <c r="M2794"/>
  <c r="L2794"/>
  <c r="K2794"/>
  <c r="N2793"/>
  <c r="M2793"/>
  <c r="L2793"/>
  <c r="K2793"/>
  <c r="N2792"/>
  <c r="M2792"/>
  <c r="L2792"/>
  <c r="K2792"/>
  <c r="N2791"/>
  <c r="M2791"/>
  <c r="L2791"/>
  <c r="K2791"/>
  <c r="N2790"/>
  <c r="M2790"/>
  <c r="L2790"/>
  <c r="K2790"/>
  <c r="N2789"/>
  <c r="M2789"/>
  <c r="L2789"/>
  <c r="K2789"/>
  <c r="N2788"/>
  <c r="M2788"/>
  <c r="L2788"/>
  <c r="K2788"/>
  <c r="N2787"/>
  <c r="M2787"/>
  <c r="L2787"/>
  <c r="K2787"/>
  <c r="N2786"/>
  <c r="M2786"/>
  <c r="L2786"/>
  <c r="K2786"/>
  <c r="N2785"/>
  <c r="M2785"/>
  <c r="L2785"/>
  <c r="K2785"/>
  <c r="N2784"/>
  <c r="M2784"/>
  <c r="L2784"/>
  <c r="K2784"/>
  <c r="N2783"/>
  <c r="M2783"/>
  <c r="L2783"/>
  <c r="K2783"/>
  <c r="N2782"/>
  <c r="M2782"/>
  <c r="L2782"/>
  <c r="K2782"/>
  <c r="N2781"/>
  <c r="M2781"/>
  <c r="L2781"/>
  <c r="K2781"/>
  <c r="N2780"/>
  <c r="M2780"/>
  <c r="L2780"/>
  <c r="K2780"/>
  <c r="N2779"/>
  <c r="M2779"/>
  <c r="L2779"/>
  <c r="K2779"/>
  <c r="N2778"/>
  <c r="M2778"/>
  <c r="L2778"/>
  <c r="K2778"/>
  <c r="N2777"/>
  <c r="M2777"/>
  <c r="L2777"/>
  <c r="K2777"/>
  <c r="N2776"/>
  <c r="M2776"/>
  <c r="L2776"/>
  <c r="K2776"/>
  <c r="N2775"/>
  <c r="M2775"/>
  <c r="L2775"/>
  <c r="K2775"/>
  <c r="N2774"/>
  <c r="M2774"/>
  <c r="L2774"/>
  <c r="K2774"/>
  <c r="N2773"/>
  <c r="M2773"/>
  <c r="L2773"/>
  <c r="K2773"/>
  <c r="N2772"/>
  <c r="M2772"/>
  <c r="L2772"/>
  <c r="K2772"/>
  <c r="N2771"/>
  <c r="M2771"/>
  <c r="L2771"/>
  <c r="K2771"/>
  <c r="N2770"/>
  <c r="M2770"/>
  <c r="L2770"/>
  <c r="K2770"/>
  <c r="N2769"/>
  <c r="M2769"/>
  <c r="L2769"/>
  <c r="K2769"/>
  <c r="N2768"/>
  <c r="M2768"/>
  <c r="L2768"/>
  <c r="K2768"/>
  <c r="N2767"/>
  <c r="M2767"/>
  <c r="L2767"/>
  <c r="K2767"/>
  <c r="N2766"/>
  <c r="M2766"/>
  <c r="L2766"/>
  <c r="K2766"/>
  <c r="N2765"/>
  <c r="M2765"/>
  <c r="L2765"/>
  <c r="K2765"/>
  <c r="N2764"/>
  <c r="M2764"/>
  <c r="L2764"/>
  <c r="K2764"/>
  <c r="N2763"/>
  <c r="M2763"/>
  <c r="L2763"/>
  <c r="K2763"/>
  <c r="N2762"/>
  <c r="M2762"/>
  <c r="L2762"/>
  <c r="K2762"/>
  <c r="N2761"/>
  <c r="M2761"/>
  <c r="L2761"/>
  <c r="K2761"/>
  <c r="N2760"/>
  <c r="M2760"/>
  <c r="L2760"/>
  <c r="K2760"/>
  <c r="N2759"/>
  <c r="M2759"/>
  <c r="L2759"/>
  <c r="K2759"/>
  <c r="N2758"/>
  <c r="M2758"/>
  <c r="L2758"/>
  <c r="K2758"/>
  <c r="N2757"/>
  <c r="M2757"/>
  <c r="L2757"/>
  <c r="K2757"/>
  <c r="N2756"/>
  <c r="M2756"/>
  <c r="L2756"/>
  <c r="K2756"/>
  <c r="N2755"/>
  <c r="M2755"/>
  <c r="L2755"/>
  <c r="K2755"/>
  <c r="N2754"/>
  <c r="M2754"/>
  <c r="L2754"/>
  <c r="K2754"/>
  <c r="N2753"/>
  <c r="M2753"/>
  <c r="L2753"/>
  <c r="K2753"/>
  <c r="N2752"/>
  <c r="M2752"/>
  <c r="L2752"/>
  <c r="K2752"/>
  <c r="N2751"/>
  <c r="M2751"/>
  <c r="L2751"/>
  <c r="K2751"/>
  <c r="N2750"/>
  <c r="M2750"/>
  <c r="L2750"/>
  <c r="K2750"/>
  <c r="N2749"/>
  <c r="M2749"/>
  <c r="L2749"/>
  <c r="K2749"/>
  <c r="N2748"/>
  <c r="M2748"/>
  <c r="L2748"/>
  <c r="K2748"/>
  <c r="N2747"/>
  <c r="M2747"/>
  <c r="L2747"/>
  <c r="K2747"/>
  <c r="N2746"/>
  <c r="M2746"/>
  <c r="L2746"/>
  <c r="K2746"/>
  <c r="N2745"/>
  <c r="M2745"/>
  <c r="L2745"/>
  <c r="K2745"/>
  <c r="N2744"/>
  <c r="M2744"/>
  <c r="L2744"/>
  <c r="K2744"/>
  <c r="N2743"/>
  <c r="M2743"/>
  <c r="L2743"/>
  <c r="K2743"/>
  <c r="N2742"/>
  <c r="M2742"/>
  <c r="L2742"/>
  <c r="K2742"/>
  <c r="N2741"/>
  <c r="M2741"/>
  <c r="L2741"/>
  <c r="K2741"/>
  <c r="N2740"/>
  <c r="M2740"/>
  <c r="L2740"/>
  <c r="K2740"/>
  <c r="N2739"/>
  <c r="M2739"/>
  <c r="L2739"/>
  <c r="K2739"/>
  <c r="N2738"/>
  <c r="M2738"/>
  <c r="L2738"/>
  <c r="K2738"/>
  <c r="N2737"/>
  <c r="M2737"/>
  <c r="L2737"/>
  <c r="K2737"/>
  <c r="N2736"/>
  <c r="M2736"/>
  <c r="L2736"/>
  <c r="K2736"/>
  <c r="N2735"/>
  <c r="M2735"/>
  <c r="L2735"/>
  <c r="K2735"/>
  <c r="N2734"/>
  <c r="M2734"/>
  <c r="L2734"/>
  <c r="K2734"/>
  <c r="N2733"/>
  <c r="M2733"/>
  <c r="L2733"/>
  <c r="K2733"/>
  <c r="N2732"/>
  <c r="M2732"/>
  <c r="L2732"/>
  <c r="K2732"/>
  <c r="N2731"/>
  <c r="M2731"/>
  <c r="L2731"/>
  <c r="K2731"/>
  <c r="N2730"/>
  <c r="M2730"/>
  <c r="L2730"/>
  <c r="K2730"/>
  <c r="N2729"/>
  <c r="M2729"/>
  <c r="L2729"/>
  <c r="K2729"/>
  <c r="N2728"/>
  <c r="M2728"/>
  <c r="L2728"/>
  <c r="K2728"/>
  <c r="N2727"/>
  <c r="M2727"/>
  <c r="L2727"/>
  <c r="K2727"/>
  <c r="N2726"/>
  <c r="M2726"/>
  <c r="L2726"/>
  <c r="K2726"/>
  <c r="N2725"/>
  <c r="M2725"/>
  <c r="L2725"/>
  <c r="K2725"/>
  <c r="N2724"/>
  <c r="M2724"/>
  <c r="L2724"/>
  <c r="K2724"/>
  <c r="N2723"/>
  <c r="M2723"/>
  <c r="L2723"/>
  <c r="K2723"/>
  <c r="N2722"/>
  <c r="M2722"/>
  <c r="L2722"/>
  <c r="K2722"/>
  <c r="N2721"/>
  <c r="M2721"/>
  <c r="L2721"/>
  <c r="K2721"/>
  <c r="N2720"/>
  <c r="M2720"/>
  <c r="L2720"/>
  <c r="K2720"/>
  <c r="N2719"/>
  <c r="M2719"/>
  <c r="L2719"/>
  <c r="K2719"/>
  <c r="N2718"/>
  <c r="M2718"/>
  <c r="L2718"/>
  <c r="K2718"/>
  <c r="N2717"/>
  <c r="M2717"/>
  <c r="L2717"/>
  <c r="K2717"/>
  <c r="N2716"/>
  <c r="M2716"/>
  <c r="L2716"/>
  <c r="K2716"/>
  <c r="N2715"/>
  <c r="M2715"/>
  <c r="L2715"/>
  <c r="K2715"/>
  <c r="N2714"/>
  <c r="M2714"/>
  <c r="L2714"/>
  <c r="K2714"/>
  <c r="N2713"/>
  <c r="M2713"/>
  <c r="L2713"/>
  <c r="K2713"/>
  <c r="N2712"/>
  <c r="M2712"/>
  <c r="L2712"/>
  <c r="K2712"/>
  <c r="N2711"/>
  <c r="M2711"/>
  <c r="L2711"/>
  <c r="K2711"/>
  <c r="N2710"/>
  <c r="M2710"/>
  <c r="L2710"/>
  <c r="K2710"/>
  <c r="N2709"/>
  <c r="M2709"/>
  <c r="L2709"/>
  <c r="K2709"/>
  <c r="N2708"/>
  <c r="M2708"/>
  <c r="L2708"/>
  <c r="K2708"/>
  <c r="N2707"/>
  <c r="M2707"/>
  <c r="L2707"/>
  <c r="K2707"/>
  <c r="N2706"/>
  <c r="M2706"/>
  <c r="L2706"/>
  <c r="K2706"/>
  <c r="N2705"/>
  <c r="M2705"/>
  <c r="L2705"/>
  <c r="K2705"/>
  <c r="N2704"/>
  <c r="M2704"/>
  <c r="L2704"/>
  <c r="K2704"/>
  <c r="N2703"/>
  <c r="M2703"/>
  <c r="L2703"/>
  <c r="K2703"/>
  <c r="N2702"/>
  <c r="M2702"/>
  <c r="L2702"/>
  <c r="K2702"/>
  <c r="N2701"/>
  <c r="M2701"/>
  <c r="L2701"/>
  <c r="K2701"/>
  <c r="N2700"/>
  <c r="M2700"/>
  <c r="L2700"/>
  <c r="K2700"/>
  <c r="N2699"/>
  <c r="M2699"/>
  <c r="L2699"/>
  <c r="K2699"/>
  <c r="N2698"/>
  <c r="M2698"/>
  <c r="L2698"/>
  <c r="K2698"/>
  <c r="N2697"/>
  <c r="M2697"/>
  <c r="L2697"/>
  <c r="K2697"/>
  <c r="N2696"/>
  <c r="M2696"/>
  <c r="L2696"/>
  <c r="K2696"/>
  <c r="N2695"/>
  <c r="M2695"/>
  <c r="L2695"/>
  <c r="K2695"/>
  <c r="N2694"/>
  <c r="M2694"/>
  <c r="L2694"/>
  <c r="K2694"/>
  <c r="N2693"/>
  <c r="M2693"/>
  <c r="L2693"/>
  <c r="K2693"/>
  <c r="N2692"/>
  <c r="M2692"/>
  <c r="L2692"/>
  <c r="K2692"/>
  <c r="N2691"/>
  <c r="M2691"/>
  <c r="L2691"/>
  <c r="K2691"/>
  <c r="N2690"/>
  <c r="M2690"/>
  <c r="L2690"/>
  <c r="K2690"/>
  <c r="N2689"/>
  <c r="M2689"/>
  <c r="L2689"/>
  <c r="K2689"/>
  <c r="N2688"/>
  <c r="M2688"/>
  <c r="L2688"/>
  <c r="K2688"/>
  <c r="N2687"/>
  <c r="M2687"/>
  <c r="L2687"/>
  <c r="K2687"/>
  <c r="N2686"/>
  <c r="M2686"/>
  <c r="L2686"/>
  <c r="K2686"/>
  <c r="N2685"/>
  <c r="M2685"/>
  <c r="L2685"/>
  <c r="K2685"/>
  <c r="N2684"/>
  <c r="M2684"/>
  <c r="L2684"/>
  <c r="K2684"/>
  <c r="N2683"/>
  <c r="M2683"/>
  <c r="L2683"/>
  <c r="K2683"/>
  <c r="N2682"/>
  <c r="M2682"/>
  <c r="L2682"/>
  <c r="K2682"/>
  <c r="N2681"/>
  <c r="M2681"/>
  <c r="L2681"/>
  <c r="K2681"/>
  <c r="N2680"/>
  <c r="M2680"/>
  <c r="L2680"/>
  <c r="K2680"/>
  <c r="N2679"/>
  <c r="M2679"/>
  <c r="L2679"/>
  <c r="K2679"/>
  <c r="N2678"/>
  <c r="M2678"/>
  <c r="L2678"/>
  <c r="K2678"/>
  <c r="N2677"/>
  <c r="M2677"/>
  <c r="L2677"/>
  <c r="K2677"/>
  <c r="N2676"/>
  <c r="M2676"/>
  <c r="L2676"/>
  <c r="K2676"/>
  <c r="N2675"/>
  <c r="M2675"/>
  <c r="L2675"/>
  <c r="K2675"/>
  <c r="N2674"/>
  <c r="M2674"/>
  <c r="L2674"/>
  <c r="K2674"/>
  <c r="N2673"/>
  <c r="M2673"/>
  <c r="L2673"/>
  <c r="K2673"/>
  <c r="N2672"/>
  <c r="M2672"/>
  <c r="L2672"/>
  <c r="K2672"/>
  <c r="N2671"/>
  <c r="M2671"/>
  <c r="L2671"/>
  <c r="K2671"/>
  <c r="N2670"/>
  <c r="M2670"/>
  <c r="L2670"/>
  <c r="K2670"/>
  <c r="N2669"/>
  <c r="M2669"/>
  <c r="L2669"/>
  <c r="K2669"/>
  <c r="N2668"/>
  <c r="M2668"/>
  <c r="L2668"/>
  <c r="K2668"/>
  <c r="N2667"/>
  <c r="M2667"/>
  <c r="L2667"/>
  <c r="K2667"/>
  <c r="N2666"/>
  <c r="M2666"/>
  <c r="L2666"/>
  <c r="K2666"/>
  <c r="N2665"/>
  <c r="M2665"/>
  <c r="L2665"/>
  <c r="K2665"/>
  <c r="N2664"/>
  <c r="M2664"/>
  <c r="L2664"/>
  <c r="K2664"/>
  <c r="N2663"/>
  <c r="M2663"/>
  <c r="L2663"/>
  <c r="K2663"/>
  <c r="N2662"/>
  <c r="M2662"/>
  <c r="L2662"/>
  <c r="K2662"/>
  <c r="N2661"/>
  <c r="M2661"/>
  <c r="L2661"/>
  <c r="K2661"/>
  <c r="N2660"/>
  <c r="M2660"/>
  <c r="L2660"/>
  <c r="K2660"/>
  <c r="N2659"/>
  <c r="M2659"/>
  <c r="L2659"/>
  <c r="K2659"/>
  <c r="N2658"/>
  <c r="M2658"/>
  <c r="L2658"/>
  <c r="K2658"/>
  <c r="N2657"/>
  <c r="M2657"/>
  <c r="L2657"/>
  <c r="K2657"/>
  <c r="N2656"/>
  <c r="M2656"/>
  <c r="L2656"/>
  <c r="K2656"/>
  <c r="N2655"/>
  <c r="M2655"/>
  <c r="L2655"/>
  <c r="K2655"/>
  <c r="N2654"/>
  <c r="M2654"/>
  <c r="L2654"/>
  <c r="K2654"/>
  <c r="N2653"/>
  <c r="M2653"/>
  <c r="L2653"/>
  <c r="K2653"/>
  <c r="N2652"/>
  <c r="M2652"/>
  <c r="L2652"/>
  <c r="K2652"/>
  <c r="N2651"/>
  <c r="M2651"/>
  <c r="L2651"/>
  <c r="K2651"/>
  <c r="N2650"/>
  <c r="M2650"/>
  <c r="L2650"/>
  <c r="K2650"/>
  <c r="N2649"/>
  <c r="M2649"/>
  <c r="L2649"/>
  <c r="K2649"/>
  <c r="N2648"/>
  <c r="M2648"/>
  <c r="L2648"/>
  <c r="K2648"/>
  <c r="N2647"/>
  <c r="M2647"/>
  <c r="L2647"/>
  <c r="K2647"/>
  <c r="N2646"/>
  <c r="M2646"/>
  <c r="L2646"/>
  <c r="K2646"/>
  <c r="N2645"/>
  <c r="M2645"/>
  <c r="L2645"/>
  <c r="K2645"/>
  <c r="N2644"/>
  <c r="M2644"/>
  <c r="L2644"/>
  <c r="K2644"/>
  <c r="N2643"/>
  <c r="M2643"/>
  <c r="L2643"/>
  <c r="K2643"/>
  <c r="N2642"/>
  <c r="M2642"/>
  <c r="L2642"/>
  <c r="K2642"/>
  <c r="N2641"/>
  <c r="M2641"/>
  <c r="L2641"/>
  <c r="K2641"/>
  <c r="N2640"/>
  <c r="M2640"/>
  <c r="L2640"/>
  <c r="K2640"/>
  <c r="N2639"/>
  <c r="M2639"/>
  <c r="L2639"/>
  <c r="K2639"/>
  <c r="N2638"/>
  <c r="M2638"/>
  <c r="L2638"/>
  <c r="K2638"/>
  <c r="N2637"/>
  <c r="M2637"/>
  <c r="L2637"/>
  <c r="K2637"/>
  <c r="N2636"/>
  <c r="M2636"/>
  <c r="L2636"/>
  <c r="K2636"/>
  <c r="N2635"/>
  <c r="M2635"/>
  <c r="L2635"/>
  <c r="K2635"/>
  <c r="N2634"/>
  <c r="M2634"/>
  <c r="L2634"/>
  <c r="K2634"/>
  <c r="N2633"/>
  <c r="M2633"/>
  <c r="L2633"/>
  <c r="K2633"/>
  <c r="N2632"/>
  <c r="M2632"/>
  <c r="L2632"/>
  <c r="K2632"/>
  <c r="N2631"/>
  <c r="M2631"/>
  <c r="L2631"/>
  <c r="K2631"/>
  <c r="N2630"/>
  <c r="M2630"/>
  <c r="L2630"/>
  <c r="K2630"/>
  <c r="N2629"/>
  <c r="M2629"/>
  <c r="L2629"/>
  <c r="K2629"/>
  <c r="N2628"/>
  <c r="M2628"/>
  <c r="L2628"/>
  <c r="K2628"/>
  <c r="N2627"/>
  <c r="M2627"/>
  <c r="L2627"/>
  <c r="K2627"/>
  <c r="N2626"/>
  <c r="M2626"/>
  <c r="L2626"/>
  <c r="K2626"/>
  <c r="N2625"/>
  <c r="M2625"/>
  <c r="L2625"/>
  <c r="K2625"/>
  <c r="N2624"/>
  <c r="M2624"/>
  <c r="L2624"/>
  <c r="K2624"/>
  <c r="N2623"/>
  <c r="M2623"/>
  <c r="L2623"/>
  <c r="K2623"/>
  <c r="N2622"/>
  <c r="M2622"/>
  <c r="L2622"/>
  <c r="K2622"/>
  <c r="N2621"/>
  <c r="M2621"/>
  <c r="L2621"/>
  <c r="K2621"/>
  <c r="N2620"/>
  <c r="M2620"/>
  <c r="L2620"/>
  <c r="K2620"/>
  <c r="N2619"/>
  <c r="M2619"/>
  <c r="L2619"/>
  <c r="K2619"/>
  <c r="N2618"/>
  <c r="M2618"/>
  <c r="L2618"/>
  <c r="K2618"/>
  <c r="N2617"/>
  <c r="M2617"/>
  <c r="L2617"/>
  <c r="K2617"/>
  <c r="N2616"/>
  <c r="M2616"/>
  <c r="L2616"/>
  <c r="K2616"/>
  <c r="N2615"/>
  <c r="M2615"/>
  <c r="L2615"/>
  <c r="K2615"/>
  <c r="N2614"/>
  <c r="M2614"/>
  <c r="L2614"/>
  <c r="K2614"/>
  <c r="N2613"/>
  <c r="M2613"/>
  <c r="L2613"/>
  <c r="K2613"/>
  <c r="N2612"/>
  <c r="M2612"/>
  <c r="L2612"/>
  <c r="K2612"/>
  <c r="N2611"/>
  <c r="M2611"/>
  <c r="L2611"/>
  <c r="K2611"/>
  <c r="N2610"/>
  <c r="M2610"/>
  <c r="L2610"/>
  <c r="K2610"/>
  <c r="N2609"/>
  <c r="M2609"/>
  <c r="L2609"/>
  <c r="K2609"/>
  <c r="N2608"/>
  <c r="M2608"/>
  <c r="L2608"/>
  <c r="K2608"/>
  <c r="N2607"/>
  <c r="M2607"/>
  <c r="L2607"/>
  <c r="K2607"/>
  <c r="N2606"/>
  <c r="M2606"/>
  <c r="L2606"/>
  <c r="K2606"/>
  <c r="N2605"/>
  <c r="M2605"/>
  <c r="L2605"/>
  <c r="K2605"/>
  <c r="N2604"/>
  <c r="M2604"/>
  <c r="L2604"/>
  <c r="K2604"/>
  <c r="N2603"/>
  <c r="M2603"/>
  <c r="L2603"/>
  <c r="K2603"/>
  <c r="N2602"/>
  <c r="M2602"/>
  <c r="L2602"/>
  <c r="K2602"/>
  <c r="N2601"/>
  <c r="M2601"/>
  <c r="L2601"/>
  <c r="K2601"/>
  <c r="N2600"/>
  <c r="M2600"/>
  <c r="L2600"/>
  <c r="K2600"/>
  <c r="N2599"/>
  <c r="M2599"/>
  <c r="L2599"/>
  <c r="K2599"/>
  <c r="N2598"/>
  <c r="M2598"/>
  <c r="L2598"/>
  <c r="K2598"/>
  <c r="N2597"/>
  <c r="M2597"/>
  <c r="L2597"/>
  <c r="K2597"/>
  <c r="N2596"/>
  <c r="M2596"/>
  <c r="L2596"/>
  <c r="K2596"/>
  <c r="N2595"/>
  <c r="M2595"/>
  <c r="L2595"/>
  <c r="K2595"/>
  <c r="N2594"/>
  <c r="M2594"/>
  <c r="L2594"/>
  <c r="K2594"/>
  <c r="N2593"/>
  <c r="M2593"/>
  <c r="L2593"/>
  <c r="K2593"/>
  <c r="N2592"/>
  <c r="M2592"/>
  <c r="L2592"/>
  <c r="K2592"/>
  <c r="N2591"/>
  <c r="M2591"/>
  <c r="L2591"/>
  <c r="K2591"/>
  <c r="N2590"/>
  <c r="M2590"/>
  <c r="L2590"/>
  <c r="K2590"/>
  <c r="N2589"/>
  <c r="M2589"/>
  <c r="L2589"/>
  <c r="K2589"/>
  <c r="N2588"/>
  <c r="M2588"/>
  <c r="L2588"/>
  <c r="K2588"/>
  <c r="N2587"/>
  <c r="M2587"/>
  <c r="L2587"/>
  <c r="K2587"/>
  <c r="N2586"/>
  <c r="M2586"/>
  <c r="L2586"/>
  <c r="K2586"/>
  <c r="N2585"/>
  <c r="M2585"/>
  <c r="L2585"/>
  <c r="K2585"/>
  <c r="N2584"/>
  <c r="M2584"/>
  <c r="L2584"/>
  <c r="K2584"/>
  <c r="N2583"/>
  <c r="M2583"/>
  <c r="L2583"/>
  <c r="K2583"/>
  <c r="N2582"/>
  <c r="M2582"/>
  <c r="L2582"/>
  <c r="K2582"/>
  <c r="N2581"/>
  <c r="M2581"/>
  <c r="L2581"/>
  <c r="K2581"/>
  <c r="N2580"/>
  <c r="M2580"/>
  <c r="L2580"/>
  <c r="K2580"/>
  <c r="N2579"/>
  <c r="M2579"/>
  <c r="L2579"/>
  <c r="K2579"/>
  <c r="N2578"/>
  <c r="M2578"/>
  <c r="L2578"/>
  <c r="K2578"/>
  <c r="N2577"/>
  <c r="M2577"/>
  <c r="L2577"/>
  <c r="K2577"/>
  <c r="N2576"/>
  <c r="M2576"/>
  <c r="L2576"/>
  <c r="K2576"/>
  <c r="N2575"/>
  <c r="M2575"/>
  <c r="L2575"/>
  <c r="K2575"/>
  <c r="N2574"/>
  <c r="M2574"/>
  <c r="L2574"/>
  <c r="K2574"/>
  <c r="N2573"/>
  <c r="M2573"/>
  <c r="L2573"/>
  <c r="K2573"/>
  <c r="N2572"/>
  <c r="M2572"/>
  <c r="L2572"/>
  <c r="K2572"/>
  <c r="N2571"/>
  <c r="M2571"/>
  <c r="L2571"/>
  <c r="K2571"/>
  <c r="N2570"/>
  <c r="M2570"/>
  <c r="L2570"/>
  <c r="K2570"/>
  <c r="N2569"/>
  <c r="M2569"/>
  <c r="L2569"/>
  <c r="K2569"/>
  <c r="N2568"/>
  <c r="M2568"/>
  <c r="L2568"/>
  <c r="K2568"/>
  <c r="N2567"/>
  <c r="M2567"/>
  <c r="L2567"/>
  <c r="K2567"/>
  <c r="N2566"/>
  <c r="M2566"/>
  <c r="L2566"/>
  <c r="K2566"/>
  <c r="N2565"/>
  <c r="M2565"/>
  <c r="L2565"/>
  <c r="K2565"/>
  <c r="N2564"/>
  <c r="M2564"/>
  <c r="L2564"/>
  <c r="K2564"/>
  <c r="N2563"/>
  <c r="M2563"/>
  <c r="L2563"/>
  <c r="K2563"/>
  <c r="N2562"/>
  <c r="M2562"/>
  <c r="L2562"/>
  <c r="K2562"/>
  <c r="N2561"/>
  <c r="M2561"/>
  <c r="L2561"/>
  <c r="K2561"/>
  <c r="N2560"/>
  <c r="M2560"/>
  <c r="L2560"/>
  <c r="K2560"/>
  <c r="N2559"/>
  <c r="M2559"/>
  <c r="L2559"/>
  <c r="K2559"/>
  <c r="N2558"/>
  <c r="M2558"/>
  <c r="L2558"/>
  <c r="K2558"/>
  <c r="N2557"/>
  <c r="M2557"/>
  <c r="L2557"/>
  <c r="K2557"/>
  <c r="N2556"/>
  <c r="M2556"/>
  <c r="L2556"/>
  <c r="K2556"/>
  <c r="N2555"/>
  <c r="M2555"/>
  <c r="L2555"/>
  <c r="K2555"/>
  <c r="N2554"/>
  <c r="M2554"/>
  <c r="L2554"/>
  <c r="K2554"/>
  <c r="N2553"/>
  <c r="M2553"/>
  <c r="L2553"/>
  <c r="K2553"/>
  <c r="N2552"/>
  <c r="M2552"/>
  <c r="L2552"/>
  <c r="K2552"/>
  <c r="N2551"/>
  <c r="M2551"/>
  <c r="L2551"/>
  <c r="K2551"/>
  <c r="N2550"/>
  <c r="M2550"/>
  <c r="L2550"/>
  <c r="K2550"/>
  <c r="N2549"/>
  <c r="M2549"/>
  <c r="L2549"/>
  <c r="K2549"/>
  <c r="N2548"/>
  <c r="M2548"/>
  <c r="L2548"/>
  <c r="K2548"/>
  <c r="N2547"/>
  <c r="M2547"/>
  <c r="L2547"/>
  <c r="K2547"/>
  <c r="N2546"/>
  <c r="M2546"/>
  <c r="L2546"/>
  <c r="K2546"/>
  <c r="N2545"/>
  <c r="M2545"/>
  <c r="L2545"/>
  <c r="K2545"/>
  <c r="N2544"/>
  <c r="M2544"/>
  <c r="L2544"/>
  <c r="K2544"/>
  <c r="N2543"/>
  <c r="M2543"/>
  <c r="L2543"/>
  <c r="K2543"/>
  <c r="N2542"/>
  <c r="M2542"/>
  <c r="L2542"/>
  <c r="K2542"/>
  <c r="N2541"/>
  <c r="M2541"/>
  <c r="L2541"/>
  <c r="K2541"/>
  <c r="N2540"/>
  <c r="M2540"/>
  <c r="L2540"/>
  <c r="K2540"/>
  <c r="N2539"/>
  <c r="M2539"/>
  <c r="L2539"/>
  <c r="K2539"/>
  <c r="N2538"/>
  <c r="M2538"/>
  <c r="L2538"/>
  <c r="K2538"/>
  <c r="N2537"/>
  <c r="M2537"/>
  <c r="L2537"/>
  <c r="K2537"/>
  <c r="N2536"/>
  <c r="M2536"/>
  <c r="L2536"/>
  <c r="K2536"/>
  <c r="N2535"/>
  <c r="M2535"/>
  <c r="L2535"/>
  <c r="K2535"/>
  <c r="N2534"/>
  <c r="M2534"/>
  <c r="L2534"/>
  <c r="K2534"/>
  <c r="N2533"/>
  <c r="M2533"/>
  <c r="L2533"/>
  <c r="K2533"/>
  <c r="N2532"/>
  <c r="M2532"/>
  <c r="L2532"/>
  <c r="K2532"/>
  <c r="N2531"/>
  <c r="M2531"/>
  <c r="L2531"/>
  <c r="K2531"/>
  <c r="N2530"/>
  <c r="M2530"/>
  <c r="L2530"/>
  <c r="K2530"/>
  <c r="N2529"/>
  <c r="M2529"/>
  <c r="L2529"/>
  <c r="K2529"/>
  <c r="N2528"/>
  <c r="M2528"/>
  <c r="L2528"/>
  <c r="K2528"/>
  <c r="N2527"/>
  <c r="M2527"/>
  <c r="L2527"/>
  <c r="K2527"/>
  <c r="N2526"/>
  <c r="M2526"/>
  <c r="L2526"/>
  <c r="K2526"/>
  <c r="N2525"/>
  <c r="M2525"/>
  <c r="L2525"/>
  <c r="K2525"/>
  <c r="N2524"/>
  <c r="M2524"/>
  <c r="L2524"/>
  <c r="K2524"/>
  <c r="N2523"/>
  <c r="M2523"/>
  <c r="L2523"/>
  <c r="K2523"/>
  <c r="N2522"/>
  <c r="M2522"/>
  <c r="L2522"/>
  <c r="K2522"/>
  <c r="N2521"/>
  <c r="M2521"/>
  <c r="L2521"/>
  <c r="K2521"/>
  <c r="N2520"/>
  <c r="M2520"/>
  <c r="L2520"/>
  <c r="K2520"/>
  <c r="N2519"/>
  <c r="M2519"/>
  <c r="L2519"/>
  <c r="K2519"/>
  <c r="N2518"/>
  <c r="M2518"/>
  <c r="L2518"/>
  <c r="K2518"/>
  <c r="N2517"/>
  <c r="M2517"/>
  <c r="L2517"/>
  <c r="K2517"/>
  <c r="N2516"/>
  <c r="M2516"/>
  <c r="L2516"/>
  <c r="K2516"/>
  <c r="N2515"/>
  <c r="M2515"/>
  <c r="L2515"/>
  <c r="K2515"/>
  <c r="N2514"/>
  <c r="M2514"/>
  <c r="L2514"/>
  <c r="K2514"/>
  <c r="N2513"/>
  <c r="M2513"/>
  <c r="L2513"/>
  <c r="K2513"/>
  <c r="N2512"/>
  <c r="M2512"/>
  <c r="L2512"/>
  <c r="K2512"/>
  <c r="N2511"/>
  <c r="M2511"/>
  <c r="L2511"/>
  <c r="K2511"/>
  <c r="N2510"/>
  <c r="M2510"/>
  <c r="L2510"/>
  <c r="K2510"/>
  <c r="N2509"/>
  <c r="M2509"/>
  <c r="L2509"/>
  <c r="K2509"/>
  <c r="N2508"/>
  <c r="M2508"/>
  <c r="L2508"/>
  <c r="K2508"/>
  <c r="N2507"/>
  <c r="M2507"/>
  <c r="L2507"/>
  <c r="K2507"/>
  <c r="N2506"/>
  <c r="M2506"/>
  <c r="L2506"/>
  <c r="K2506"/>
  <c r="N2505"/>
  <c r="M2505"/>
  <c r="L2505"/>
  <c r="K2505"/>
  <c r="N2504"/>
  <c r="M2504"/>
  <c r="L2504"/>
  <c r="K2504"/>
  <c r="N2503"/>
  <c r="M2503"/>
  <c r="L2503"/>
  <c r="K2503"/>
  <c r="N2502"/>
  <c r="M2502"/>
  <c r="L2502"/>
  <c r="K2502"/>
  <c r="N2501"/>
  <c r="M2501"/>
  <c r="L2501"/>
  <c r="K2501"/>
  <c r="N2500"/>
  <c r="M2500"/>
  <c r="L2500"/>
  <c r="K2500"/>
  <c r="N2499"/>
  <c r="M2499"/>
  <c r="L2499"/>
  <c r="K2499"/>
  <c r="N2498"/>
  <c r="M2498"/>
  <c r="L2498"/>
  <c r="K2498"/>
  <c r="N2497"/>
  <c r="M2497"/>
  <c r="L2497"/>
  <c r="K2497"/>
  <c r="N2496"/>
  <c r="M2496"/>
  <c r="L2496"/>
  <c r="K2496"/>
  <c r="N2495"/>
  <c r="M2495"/>
  <c r="L2495"/>
  <c r="K2495"/>
  <c r="N2494"/>
  <c r="M2494"/>
  <c r="L2494"/>
  <c r="K2494"/>
  <c r="N2493"/>
  <c r="M2493"/>
  <c r="L2493"/>
  <c r="K2493"/>
  <c r="N2492"/>
  <c r="M2492"/>
  <c r="L2492"/>
  <c r="K2492"/>
  <c r="N2491"/>
  <c r="M2491"/>
  <c r="L2491"/>
  <c r="K2491"/>
  <c r="N2490"/>
  <c r="M2490"/>
  <c r="L2490"/>
  <c r="K2490"/>
  <c r="N2489"/>
  <c r="M2489"/>
  <c r="L2489"/>
  <c r="K2489"/>
  <c r="N2488"/>
  <c r="M2488"/>
  <c r="L2488"/>
  <c r="K2488"/>
  <c r="N2487"/>
  <c r="M2487"/>
  <c r="L2487"/>
  <c r="K2487"/>
  <c r="N2486"/>
  <c r="M2486"/>
  <c r="L2486"/>
  <c r="K2486"/>
  <c r="N2485"/>
  <c r="M2485"/>
  <c r="L2485"/>
  <c r="K2485"/>
  <c r="N2484"/>
  <c r="M2484"/>
  <c r="L2484"/>
  <c r="K2484"/>
  <c r="N2483"/>
  <c r="M2483"/>
  <c r="L2483"/>
  <c r="K2483"/>
  <c r="N2482"/>
  <c r="M2482"/>
  <c r="L2482"/>
  <c r="K2482"/>
  <c r="N2481"/>
  <c r="M2481"/>
  <c r="L2481"/>
  <c r="K2481"/>
  <c r="N2480"/>
  <c r="M2480"/>
  <c r="L2480"/>
  <c r="K2480"/>
  <c r="N2479"/>
  <c r="M2479"/>
  <c r="L2479"/>
  <c r="K2479"/>
  <c r="N2478"/>
  <c r="M2478"/>
  <c r="L2478"/>
  <c r="K2478"/>
  <c r="N2477"/>
  <c r="M2477"/>
  <c r="L2477"/>
  <c r="K2477"/>
  <c r="N2476"/>
  <c r="M2476"/>
  <c r="L2476"/>
  <c r="K2476"/>
  <c r="N2475"/>
  <c r="M2475"/>
  <c r="L2475"/>
  <c r="K2475"/>
  <c r="N2474"/>
  <c r="M2474"/>
  <c r="L2474"/>
  <c r="K2474"/>
  <c r="N2473"/>
  <c r="M2473"/>
  <c r="L2473"/>
  <c r="K2473"/>
  <c r="N2472"/>
  <c r="M2472"/>
  <c r="L2472"/>
  <c r="K2472"/>
  <c r="N2471"/>
  <c r="M2471"/>
  <c r="L2471"/>
  <c r="K2471"/>
  <c r="N2470"/>
  <c r="M2470"/>
  <c r="L2470"/>
  <c r="K2470"/>
  <c r="N2469"/>
  <c r="M2469"/>
  <c r="L2469"/>
  <c r="K2469"/>
  <c r="N2468"/>
  <c r="M2468"/>
  <c r="L2468"/>
  <c r="K2468"/>
  <c r="N2467"/>
  <c r="M2467"/>
  <c r="L2467"/>
  <c r="K2467"/>
  <c r="N2466"/>
  <c r="M2466"/>
  <c r="L2466"/>
  <c r="K2466"/>
  <c r="N2465"/>
  <c r="M2465"/>
  <c r="L2465"/>
  <c r="K2465"/>
  <c r="N2464"/>
  <c r="M2464"/>
  <c r="L2464"/>
  <c r="K2464"/>
  <c r="N2463"/>
  <c r="M2463"/>
  <c r="L2463"/>
  <c r="K2463"/>
  <c r="N2462"/>
  <c r="M2462"/>
  <c r="L2462"/>
  <c r="K2462"/>
  <c r="N2461"/>
  <c r="M2461"/>
  <c r="L2461"/>
  <c r="K2461"/>
  <c r="N2460"/>
  <c r="M2460"/>
  <c r="L2460"/>
  <c r="K2460"/>
  <c r="N2459"/>
  <c r="M2459"/>
  <c r="L2459"/>
  <c r="K2459"/>
  <c r="N2458"/>
  <c r="M2458"/>
  <c r="L2458"/>
  <c r="K2458"/>
  <c r="N2457"/>
  <c r="M2457"/>
  <c r="L2457"/>
  <c r="K2457"/>
  <c r="N2456"/>
  <c r="M2456"/>
  <c r="L2456"/>
  <c r="K2456"/>
  <c r="N2455"/>
  <c r="M2455"/>
  <c r="L2455"/>
  <c r="K2455"/>
  <c r="N2454"/>
  <c r="M2454"/>
  <c r="L2454"/>
  <c r="K2454"/>
  <c r="N2453"/>
  <c r="M2453"/>
  <c r="L2453"/>
  <c r="K2453"/>
  <c r="N2452"/>
  <c r="M2452"/>
  <c r="L2452"/>
  <c r="K2452"/>
  <c r="N2451"/>
  <c r="M2451"/>
  <c r="L2451"/>
  <c r="K2451"/>
  <c r="N2450"/>
  <c r="M2450"/>
  <c r="L2450"/>
  <c r="K2450"/>
  <c r="N2449"/>
  <c r="M2449"/>
  <c r="L2449"/>
  <c r="K2449"/>
  <c r="N2448"/>
  <c r="M2448"/>
  <c r="L2448"/>
  <c r="K2448"/>
  <c r="N2447"/>
  <c r="M2447"/>
  <c r="L2447"/>
  <c r="K2447"/>
  <c r="N2446"/>
  <c r="M2446"/>
  <c r="L2446"/>
  <c r="K2446"/>
  <c r="N2445"/>
  <c r="M2445"/>
  <c r="L2445"/>
  <c r="K2445"/>
  <c r="N2444"/>
  <c r="M2444"/>
  <c r="L2444"/>
  <c r="K2444"/>
  <c r="N2443"/>
  <c r="M2443"/>
  <c r="L2443"/>
  <c r="K2443"/>
  <c r="N2442"/>
  <c r="M2442"/>
  <c r="L2442"/>
  <c r="K2442"/>
  <c r="N2441"/>
  <c r="M2441"/>
  <c r="L2441"/>
  <c r="K2441"/>
  <c r="N2440"/>
  <c r="M2440"/>
  <c r="L2440"/>
  <c r="K2440"/>
  <c r="N2439"/>
  <c r="M2439"/>
  <c r="L2439"/>
  <c r="K2439"/>
  <c r="N2438"/>
  <c r="M2438"/>
  <c r="L2438"/>
  <c r="K2438"/>
  <c r="N2437"/>
  <c r="M2437"/>
  <c r="L2437"/>
  <c r="K2437"/>
  <c r="N2436"/>
  <c r="M2436"/>
  <c r="L2436"/>
  <c r="K2436"/>
  <c r="N2435"/>
  <c r="M2435"/>
  <c r="L2435"/>
  <c r="K2435"/>
  <c r="N2434"/>
  <c r="M2434"/>
  <c r="L2434"/>
  <c r="K2434"/>
  <c r="N2433"/>
  <c r="M2433"/>
  <c r="L2433"/>
  <c r="K2433"/>
  <c r="N2432"/>
  <c r="M2432"/>
  <c r="L2432"/>
  <c r="K2432"/>
  <c r="N2431"/>
  <c r="M2431"/>
  <c r="L2431"/>
  <c r="K2431"/>
  <c r="N2430"/>
  <c r="M2430"/>
  <c r="L2430"/>
  <c r="K2430"/>
  <c r="N2429"/>
  <c r="M2429"/>
  <c r="L2429"/>
  <c r="K2429"/>
  <c r="N2428"/>
  <c r="M2428"/>
  <c r="L2428"/>
  <c r="K2428"/>
  <c r="N2427"/>
  <c r="M2427"/>
  <c r="L2427"/>
  <c r="K2427"/>
  <c r="N2426"/>
  <c r="M2426"/>
  <c r="L2426"/>
  <c r="K2426"/>
  <c r="N2425"/>
  <c r="M2425"/>
  <c r="L2425"/>
  <c r="K2425"/>
  <c r="N2424"/>
  <c r="M2424"/>
  <c r="L2424"/>
  <c r="K2424"/>
  <c r="N2423"/>
  <c r="M2423"/>
  <c r="L2423"/>
  <c r="K2423"/>
  <c r="N2422"/>
  <c r="M2422"/>
  <c r="L2422"/>
  <c r="K2422"/>
  <c r="N2421"/>
  <c r="M2421"/>
  <c r="L2421"/>
  <c r="K2421"/>
  <c r="N2420"/>
  <c r="M2420"/>
  <c r="L2420"/>
  <c r="K2420"/>
  <c r="N2419"/>
  <c r="M2419"/>
  <c r="L2419"/>
  <c r="K2419"/>
  <c r="N2418"/>
  <c r="M2418"/>
  <c r="L2418"/>
  <c r="K2418"/>
  <c r="N2417"/>
  <c r="M2417"/>
  <c r="L2417"/>
  <c r="K2417"/>
  <c r="N2416"/>
  <c r="M2416"/>
  <c r="L2416"/>
  <c r="K2416"/>
  <c r="N2415"/>
  <c r="M2415"/>
  <c r="L2415"/>
  <c r="K2415"/>
  <c r="N2414"/>
  <c r="M2414"/>
  <c r="L2414"/>
  <c r="K2414"/>
  <c r="N2413"/>
  <c r="M2413"/>
  <c r="L2413"/>
  <c r="K2413"/>
  <c r="N2412"/>
  <c r="M2412"/>
  <c r="L2412"/>
  <c r="K2412"/>
  <c r="N2411"/>
  <c r="M2411"/>
  <c r="L2411"/>
  <c r="K2411"/>
  <c r="N2410"/>
  <c r="M2410"/>
  <c r="L2410"/>
  <c r="K2410"/>
  <c r="N2409"/>
  <c r="M2409"/>
  <c r="L2409"/>
  <c r="K2409"/>
  <c r="N2408"/>
  <c r="M2408"/>
  <c r="L2408"/>
  <c r="K2408"/>
  <c r="N2407"/>
  <c r="M2407"/>
  <c r="L2407"/>
  <c r="K2407"/>
  <c r="N2406"/>
  <c r="M2406"/>
  <c r="L2406"/>
  <c r="K2406"/>
  <c r="N2405"/>
  <c r="M2405"/>
  <c r="L2405"/>
  <c r="K2405"/>
  <c r="N2404"/>
  <c r="M2404"/>
  <c r="L2404"/>
  <c r="K2404"/>
  <c r="N2403"/>
  <c r="M2403"/>
  <c r="L2403"/>
  <c r="K2403"/>
  <c r="N2402"/>
  <c r="M2402"/>
  <c r="L2402"/>
  <c r="K2402"/>
  <c r="N2401"/>
  <c r="M2401"/>
  <c r="L2401"/>
  <c r="K2401"/>
  <c r="N2400"/>
  <c r="M2400"/>
  <c r="L2400"/>
  <c r="K2400"/>
  <c r="N2399"/>
  <c r="M2399"/>
  <c r="L2399"/>
  <c r="K2399"/>
  <c r="N2398"/>
  <c r="M2398"/>
  <c r="L2398"/>
  <c r="K2398"/>
  <c r="N2397"/>
  <c r="M2397"/>
  <c r="L2397"/>
  <c r="K2397"/>
  <c r="N2396"/>
  <c r="M2396"/>
  <c r="L2396"/>
  <c r="K2396"/>
  <c r="N2395"/>
  <c r="M2395"/>
  <c r="L2395"/>
  <c r="K2395"/>
  <c r="N2394"/>
  <c r="M2394"/>
  <c r="L2394"/>
  <c r="K2394"/>
  <c r="N2393"/>
  <c r="M2393"/>
  <c r="L2393"/>
  <c r="K2393"/>
  <c r="N2392"/>
  <c r="M2392"/>
  <c r="L2392"/>
  <c r="K2392"/>
  <c r="N2391"/>
  <c r="M2391"/>
  <c r="L2391"/>
  <c r="K2391"/>
  <c r="N2390"/>
  <c r="M2390"/>
  <c r="L2390"/>
  <c r="K2390"/>
  <c r="N2389"/>
  <c r="M2389"/>
  <c r="L2389"/>
  <c r="K2389"/>
  <c r="N2388"/>
  <c r="M2388"/>
  <c r="L2388"/>
  <c r="K2388"/>
  <c r="N2387"/>
  <c r="M2387"/>
  <c r="L2387"/>
  <c r="K2387"/>
  <c r="N2386"/>
  <c r="M2386"/>
  <c r="L2386"/>
  <c r="K2386"/>
  <c r="N2385"/>
  <c r="M2385"/>
  <c r="L2385"/>
  <c r="K2385"/>
  <c r="N2384"/>
  <c r="M2384"/>
  <c r="L2384"/>
  <c r="K2384"/>
  <c r="N2383"/>
  <c r="M2383"/>
  <c r="L2383"/>
  <c r="K2383"/>
  <c r="N2382"/>
  <c r="M2382"/>
  <c r="L2382"/>
  <c r="K2382"/>
  <c r="N2381"/>
  <c r="M2381"/>
  <c r="L2381"/>
  <c r="K2381"/>
  <c r="N2380"/>
  <c r="M2380"/>
  <c r="L2380"/>
  <c r="K2380"/>
  <c r="N2379"/>
  <c r="M2379"/>
  <c r="L2379"/>
  <c r="K2379"/>
  <c r="N2378"/>
  <c r="M2378"/>
  <c r="L2378"/>
  <c r="K2378"/>
  <c r="N2377"/>
  <c r="M2377"/>
  <c r="L2377"/>
  <c r="K2377"/>
  <c r="N2376"/>
  <c r="M2376"/>
  <c r="L2376"/>
  <c r="K2376"/>
  <c r="N2375"/>
  <c r="M2375"/>
  <c r="L2375"/>
  <c r="K2375"/>
  <c r="N2374"/>
  <c r="M2374"/>
  <c r="L2374"/>
  <c r="K2374"/>
  <c r="N2373"/>
  <c r="M2373"/>
  <c r="L2373"/>
  <c r="K2373"/>
  <c r="N2372"/>
  <c r="M2372"/>
  <c r="L2372"/>
  <c r="K2372"/>
  <c r="N2371"/>
  <c r="M2371"/>
  <c r="L2371"/>
  <c r="K2371"/>
  <c r="N2370"/>
  <c r="M2370"/>
  <c r="L2370"/>
  <c r="K2370"/>
  <c r="N2369"/>
  <c r="M2369"/>
  <c r="L2369"/>
  <c r="K2369"/>
  <c r="N2368"/>
  <c r="M2368"/>
  <c r="L2368"/>
  <c r="K2368"/>
  <c r="N2367"/>
  <c r="M2367"/>
  <c r="L2367"/>
  <c r="K2367"/>
  <c r="N2366"/>
  <c r="M2366"/>
  <c r="L2366"/>
  <c r="K2366"/>
  <c r="N2365"/>
  <c r="M2365"/>
  <c r="L2365"/>
  <c r="K2365"/>
  <c r="N2364"/>
  <c r="M2364"/>
  <c r="L2364"/>
  <c r="K2364"/>
  <c r="N2363"/>
  <c r="M2363"/>
  <c r="L2363"/>
  <c r="K2363"/>
  <c r="N2362"/>
  <c r="M2362"/>
  <c r="L2362"/>
  <c r="K2362"/>
  <c r="N2361"/>
  <c r="M2361"/>
  <c r="L2361"/>
  <c r="K2361"/>
  <c r="N2360"/>
  <c r="M2360"/>
  <c r="L2360"/>
  <c r="K2360"/>
  <c r="N2359"/>
  <c r="M2359"/>
  <c r="L2359"/>
  <c r="K2359"/>
  <c r="N2358"/>
  <c r="M2358"/>
  <c r="L2358"/>
  <c r="K2358"/>
  <c r="N2357"/>
  <c r="M2357"/>
  <c r="L2357"/>
  <c r="K2357"/>
  <c r="N2356"/>
  <c r="M2356"/>
  <c r="L2356"/>
  <c r="K2356"/>
  <c r="N2355"/>
  <c r="M2355"/>
  <c r="L2355"/>
  <c r="K2355"/>
  <c r="N2354"/>
  <c r="M2354"/>
  <c r="L2354"/>
  <c r="K2354"/>
  <c r="N2353"/>
  <c r="M2353"/>
  <c r="L2353"/>
  <c r="K2353"/>
  <c r="N2352"/>
  <c r="M2352"/>
  <c r="L2352"/>
  <c r="K2352"/>
  <c r="N2351"/>
  <c r="M2351"/>
  <c r="L2351"/>
  <c r="K2351"/>
  <c r="N2350"/>
  <c r="M2350"/>
  <c r="L2350"/>
  <c r="K2350"/>
  <c r="N2349"/>
  <c r="M2349"/>
  <c r="L2349"/>
  <c r="K2349"/>
  <c r="N2348"/>
  <c r="M2348"/>
  <c r="L2348"/>
  <c r="K2348"/>
  <c r="N2347"/>
  <c r="M2347"/>
  <c r="L2347"/>
  <c r="K2347"/>
  <c r="N2346"/>
  <c r="M2346"/>
  <c r="L2346"/>
  <c r="K2346"/>
  <c r="N2345"/>
  <c r="M2345"/>
  <c r="L2345"/>
  <c r="K2345"/>
  <c r="N2344"/>
  <c r="M2344"/>
  <c r="L2344"/>
  <c r="K2344"/>
  <c r="N2343"/>
  <c r="M2343"/>
  <c r="L2343"/>
  <c r="K2343"/>
  <c r="N2342"/>
  <c r="M2342"/>
  <c r="L2342"/>
  <c r="K2342"/>
  <c r="N2341"/>
  <c r="M2341"/>
  <c r="L2341"/>
  <c r="K2341"/>
  <c r="N2340"/>
  <c r="M2340"/>
  <c r="L2340"/>
  <c r="K2340"/>
  <c r="N2339"/>
  <c r="M2339"/>
  <c r="L2339"/>
  <c r="K2339"/>
  <c r="N2338"/>
  <c r="M2338"/>
  <c r="L2338"/>
  <c r="K2338"/>
  <c r="N2337"/>
  <c r="M2337"/>
  <c r="L2337"/>
  <c r="K2337"/>
  <c r="N2336"/>
  <c r="M2336"/>
  <c r="L2336"/>
  <c r="K2336"/>
  <c r="N2335"/>
  <c r="M2335"/>
  <c r="L2335"/>
  <c r="K2335"/>
  <c r="N2334"/>
  <c r="M2334"/>
  <c r="L2334"/>
  <c r="K2334"/>
  <c r="N2333"/>
  <c r="M2333"/>
  <c r="L2333"/>
  <c r="K2333"/>
  <c r="N2332"/>
  <c r="M2332"/>
  <c r="L2332"/>
  <c r="K2332"/>
  <c r="N2331"/>
  <c r="M2331"/>
  <c r="L2331"/>
  <c r="K2331"/>
  <c r="N2330"/>
  <c r="M2330"/>
  <c r="L2330"/>
  <c r="K2330"/>
  <c r="N2329"/>
  <c r="M2329"/>
  <c r="L2329"/>
  <c r="K2329"/>
  <c r="N2328"/>
  <c r="M2328"/>
  <c r="L2328"/>
  <c r="K2328"/>
  <c r="N2327"/>
  <c r="M2327"/>
  <c r="L2327"/>
  <c r="K2327"/>
  <c r="N2326"/>
  <c r="M2326"/>
  <c r="L2326"/>
  <c r="K2326"/>
  <c r="N2325"/>
  <c r="M2325"/>
  <c r="L2325"/>
  <c r="K2325"/>
  <c r="N2324"/>
  <c r="M2324"/>
  <c r="L2324"/>
  <c r="K2324"/>
  <c r="N2323"/>
  <c r="M2323"/>
  <c r="L2323"/>
  <c r="K2323"/>
  <c r="N2322"/>
  <c r="M2322"/>
  <c r="L2322"/>
  <c r="K2322"/>
  <c r="N2321"/>
  <c r="M2321"/>
  <c r="L2321"/>
  <c r="K2321"/>
  <c r="N2320"/>
  <c r="M2320"/>
  <c r="L2320"/>
  <c r="K2320"/>
  <c r="N2319"/>
  <c r="M2319"/>
  <c r="L2319"/>
  <c r="K2319"/>
  <c r="N2318"/>
  <c r="M2318"/>
  <c r="L2318"/>
  <c r="K2318"/>
  <c r="N2317"/>
  <c r="M2317"/>
  <c r="L2317"/>
  <c r="K2317"/>
  <c r="N2316"/>
  <c r="M2316"/>
  <c r="L2316"/>
  <c r="K2316"/>
  <c r="N2315"/>
  <c r="M2315"/>
  <c r="L2315"/>
  <c r="K2315"/>
  <c r="N2314"/>
  <c r="M2314"/>
  <c r="L2314"/>
  <c r="K2314"/>
  <c r="N2313"/>
  <c r="M2313"/>
  <c r="L2313"/>
  <c r="K2313"/>
  <c r="N2312"/>
  <c r="M2312"/>
  <c r="L2312"/>
  <c r="K2312"/>
  <c r="N2311"/>
  <c r="M2311"/>
  <c r="L2311"/>
  <c r="K2311"/>
  <c r="N2310"/>
  <c r="M2310"/>
  <c r="L2310"/>
  <c r="K2310"/>
  <c r="N2309"/>
  <c r="M2309"/>
  <c r="L2309"/>
  <c r="K2309"/>
  <c r="N2308"/>
  <c r="M2308"/>
  <c r="L2308"/>
  <c r="K2308"/>
  <c r="N2307"/>
  <c r="M2307"/>
  <c r="L2307"/>
  <c r="K2307"/>
  <c r="N2306"/>
  <c r="M2306"/>
  <c r="L2306"/>
  <c r="K2306"/>
  <c r="N2305"/>
  <c r="M2305"/>
  <c r="L2305"/>
  <c r="K2305"/>
  <c r="N2304"/>
  <c r="M2304"/>
  <c r="L2304"/>
  <c r="K2304"/>
  <c r="N2303"/>
  <c r="M2303"/>
  <c r="L2303"/>
  <c r="K2303"/>
  <c r="N2302"/>
  <c r="M2302"/>
  <c r="L2302"/>
  <c r="K2302"/>
  <c r="N2301"/>
  <c r="M2301"/>
  <c r="L2301"/>
  <c r="K2301"/>
  <c r="N2300"/>
  <c r="M2300"/>
  <c r="L2300"/>
  <c r="K2300"/>
  <c r="N2299"/>
  <c r="M2299"/>
  <c r="L2299"/>
  <c r="K2299"/>
  <c r="N2298"/>
  <c r="M2298"/>
  <c r="L2298"/>
  <c r="K2298"/>
  <c r="N2297"/>
  <c r="M2297"/>
  <c r="L2297"/>
  <c r="K2297"/>
  <c r="N2296"/>
  <c r="M2296"/>
  <c r="L2296"/>
  <c r="K2296"/>
  <c r="N2295"/>
  <c r="M2295"/>
  <c r="L2295"/>
  <c r="K2295"/>
  <c r="N2294"/>
  <c r="M2294"/>
  <c r="L2294"/>
  <c r="K2294"/>
  <c r="N2293"/>
  <c r="M2293"/>
  <c r="L2293"/>
  <c r="K2293"/>
  <c r="N2292"/>
  <c r="M2292"/>
  <c r="L2292"/>
  <c r="K2292"/>
  <c r="N2291"/>
  <c r="M2291"/>
  <c r="L2291"/>
  <c r="K2291"/>
  <c r="N2290"/>
  <c r="M2290"/>
  <c r="L2290"/>
  <c r="K2290"/>
  <c r="N2289"/>
  <c r="M2289"/>
  <c r="L2289"/>
  <c r="K2289"/>
  <c r="N2288"/>
  <c r="M2288"/>
  <c r="L2288"/>
  <c r="K2288"/>
  <c r="N2287"/>
  <c r="M2287"/>
  <c r="L2287"/>
  <c r="K2287"/>
  <c r="N2286"/>
  <c r="M2286"/>
  <c r="L2286"/>
  <c r="K2286"/>
  <c r="N2285"/>
  <c r="M2285"/>
  <c r="L2285"/>
  <c r="K2285"/>
  <c r="N2284"/>
  <c r="M2284"/>
  <c r="L2284"/>
  <c r="K2284"/>
  <c r="N2283"/>
  <c r="M2283"/>
  <c r="L2283"/>
  <c r="K2283"/>
  <c r="N2282"/>
  <c r="M2282"/>
  <c r="L2282"/>
  <c r="K2282"/>
  <c r="N2281"/>
  <c r="M2281"/>
  <c r="L2281"/>
  <c r="K2281"/>
  <c r="N2280"/>
  <c r="M2280"/>
  <c r="L2280"/>
  <c r="K2280"/>
  <c r="N2279"/>
  <c r="M2279"/>
  <c r="L2279"/>
  <c r="K2279"/>
  <c r="N2278"/>
  <c r="M2278"/>
  <c r="L2278"/>
  <c r="K2278"/>
  <c r="N2277"/>
  <c r="M2277"/>
  <c r="L2277"/>
  <c r="K2277"/>
  <c r="N2276"/>
  <c r="M2276"/>
  <c r="L2276"/>
  <c r="K2276"/>
  <c r="N2275"/>
  <c r="M2275"/>
  <c r="L2275"/>
  <c r="K2275"/>
  <c r="N2274"/>
  <c r="M2274"/>
  <c r="L2274"/>
  <c r="K2274"/>
  <c r="N2273"/>
  <c r="M2273"/>
  <c r="L2273"/>
  <c r="K2273"/>
  <c r="N2272"/>
  <c r="M2272"/>
  <c r="L2272"/>
  <c r="K2272"/>
  <c r="N2271"/>
  <c r="M2271"/>
  <c r="L2271"/>
  <c r="K2271"/>
  <c r="N2270"/>
  <c r="M2270"/>
  <c r="L2270"/>
  <c r="K2270"/>
  <c r="N2269"/>
  <c r="M2269"/>
  <c r="L2269"/>
  <c r="K2269"/>
  <c r="N2268"/>
  <c r="M2268"/>
  <c r="L2268"/>
  <c r="K2268"/>
  <c r="N2267"/>
  <c r="M2267"/>
  <c r="L2267"/>
  <c r="K2267"/>
  <c r="N2266"/>
  <c r="M2266"/>
  <c r="L2266"/>
  <c r="K2266"/>
  <c r="N2265"/>
  <c r="M2265"/>
  <c r="L2265"/>
  <c r="K2265"/>
  <c r="N2264"/>
  <c r="M2264"/>
  <c r="L2264"/>
  <c r="K2264"/>
  <c r="N2263"/>
  <c r="M2263"/>
  <c r="L2263"/>
  <c r="K2263"/>
  <c r="N2262"/>
  <c r="M2262"/>
  <c r="L2262"/>
  <c r="K2262"/>
  <c r="N2261"/>
  <c r="M2261"/>
  <c r="L2261"/>
  <c r="K2261"/>
  <c r="N2260"/>
  <c r="M2260"/>
  <c r="L2260"/>
  <c r="K2260"/>
  <c r="N2259"/>
  <c r="M2259"/>
  <c r="L2259"/>
  <c r="K2259"/>
  <c r="N2258"/>
  <c r="M2258"/>
  <c r="L2258"/>
  <c r="K2258"/>
  <c r="N2257"/>
  <c r="M2257"/>
  <c r="L2257"/>
  <c r="K2257"/>
  <c r="N2256"/>
  <c r="M2256"/>
  <c r="L2256"/>
  <c r="K2256"/>
  <c r="N2255"/>
  <c r="M2255"/>
  <c r="L2255"/>
  <c r="K2255"/>
  <c r="N2254"/>
  <c r="M2254"/>
  <c r="L2254"/>
  <c r="K2254"/>
  <c r="N2253"/>
  <c r="M2253"/>
  <c r="L2253"/>
  <c r="K2253"/>
  <c r="N2252"/>
  <c r="M2252"/>
  <c r="L2252"/>
  <c r="K2252"/>
  <c r="N2251"/>
  <c r="M2251"/>
  <c r="L2251"/>
  <c r="K2251"/>
  <c r="N2250"/>
  <c r="M2250"/>
  <c r="L2250"/>
  <c r="K2250"/>
  <c r="N2249"/>
  <c r="M2249"/>
  <c r="L2249"/>
  <c r="K2249"/>
  <c r="N2248"/>
  <c r="M2248"/>
  <c r="L2248"/>
  <c r="K2248"/>
  <c r="N2247"/>
  <c r="M2247"/>
  <c r="L2247"/>
  <c r="K2247"/>
  <c r="N2246"/>
  <c r="M2246"/>
  <c r="L2246"/>
  <c r="K2246"/>
  <c r="N2245"/>
  <c r="M2245"/>
  <c r="L2245"/>
  <c r="K2245"/>
  <c r="N2244"/>
  <c r="M2244"/>
  <c r="L2244"/>
  <c r="K2244"/>
  <c r="N2243"/>
  <c r="M2243"/>
  <c r="L2243"/>
  <c r="K2243"/>
  <c r="N2242"/>
  <c r="M2242"/>
  <c r="L2242"/>
  <c r="K2242"/>
  <c r="N2241"/>
  <c r="M2241"/>
  <c r="L2241"/>
  <c r="K2241"/>
  <c r="N2240"/>
  <c r="M2240"/>
  <c r="L2240"/>
  <c r="K2240"/>
  <c r="N2239"/>
  <c r="M2239"/>
  <c r="L2239"/>
  <c r="K2239"/>
  <c r="N2238"/>
  <c r="M2238"/>
  <c r="L2238"/>
  <c r="K2238"/>
  <c r="N2237"/>
  <c r="M2237"/>
  <c r="L2237"/>
  <c r="K2237"/>
  <c r="N2236"/>
  <c r="M2236"/>
  <c r="L2236"/>
  <c r="K2236"/>
  <c r="N2235"/>
  <c r="M2235"/>
  <c r="L2235"/>
  <c r="K2235"/>
  <c r="N2234"/>
  <c r="M2234"/>
  <c r="L2234"/>
  <c r="K2234"/>
  <c r="N2233"/>
  <c r="M2233"/>
  <c r="L2233"/>
  <c r="K2233"/>
  <c r="N2232"/>
  <c r="M2232"/>
  <c r="L2232"/>
  <c r="K2232"/>
  <c r="N2231"/>
  <c r="M2231"/>
  <c r="L2231"/>
  <c r="K2231"/>
  <c r="N2230"/>
  <c r="M2230"/>
  <c r="L2230"/>
  <c r="K2230"/>
  <c r="N2229"/>
  <c r="M2229"/>
  <c r="L2229"/>
  <c r="K2229"/>
  <c r="N2228"/>
  <c r="M2228"/>
  <c r="L2228"/>
  <c r="K2228"/>
  <c r="N2227"/>
  <c r="M2227"/>
  <c r="L2227"/>
  <c r="K2227"/>
  <c r="N2226"/>
  <c r="M2226"/>
  <c r="L2226"/>
  <c r="K2226"/>
  <c r="N2225"/>
  <c r="M2225"/>
  <c r="L2225"/>
  <c r="K2225"/>
  <c r="N2224"/>
  <c r="M2224"/>
  <c r="L2224"/>
  <c r="K2224"/>
  <c r="N2223"/>
  <c r="M2223"/>
  <c r="L2223"/>
  <c r="K2223"/>
  <c r="N2222"/>
  <c r="M2222"/>
  <c r="L2222"/>
  <c r="K2222"/>
  <c r="N2221"/>
  <c r="M2221"/>
  <c r="L2221"/>
  <c r="K2221"/>
  <c r="N2220"/>
  <c r="M2220"/>
  <c r="L2220"/>
  <c r="K2220"/>
  <c r="N2219"/>
  <c r="M2219"/>
  <c r="L2219"/>
  <c r="K2219"/>
  <c r="N2218"/>
  <c r="M2218"/>
  <c r="L2218"/>
  <c r="K2218"/>
  <c r="N2217"/>
  <c r="M2217"/>
  <c r="L2217"/>
  <c r="K2217"/>
  <c r="N2216"/>
  <c r="M2216"/>
  <c r="L2216"/>
  <c r="K2216"/>
  <c r="N2215"/>
  <c r="M2215"/>
  <c r="L2215"/>
  <c r="K2215"/>
  <c r="N2214"/>
  <c r="M2214"/>
  <c r="L2214"/>
  <c r="K2214"/>
  <c r="N2213"/>
  <c r="M2213"/>
  <c r="L2213"/>
  <c r="K2213"/>
  <c r="N2212"/>
  <c r="M2212"/>
  <c r="L2212"/>
  <c r="K2212"/>
  <c r="N2211"/>
  <c r="M2211"/>
  <c r="L2211"/>
  <c r="K2211"/>
  <c r="N2210"/>
  <c r="M2210"/>
  <c r="L2210"/>
  <c r="K2210"/>
  <c r="N2209"/>
  <c r="M2209"/>
  <c r="L2209"/>
  <c r="K2209"/>
  <c r="N2208"/>
  <c r="M2208"/>
  <c r="L2208"/>
  <c r="K2208"/>
  <c r="N2207"/>
  <c r="M2207"/>
  <c r="L2207"/>
  <c r="K2207"/>
  <c r="N2206"/>
  <c r="M2206"/>
  <c r="L2206"/>
  <c r="K2206"/>
  <c r="N2205"/>
  <c r="M2205"/>
  <c r="L2205"/>
  <c r="K2205"/>
  <c r="N2204"/>
  <c r="M2204"/>
  <c r="L2204"/>
  <c r="K2204"/>
  <c r="N2203"/>
  <c r="M2203"/>
  <c r="L2203"/>
  <c r="K2203"/>
  <c r="N2202"/>
  <c r="M2202"/>
  <c r="L2202"/>
  <c r="K2202"/>
  <c r="N2201"/>
  <c r="M2201"/>
  <c r="L2201"/>
  <c r="K2201"/>
  <c r="N2200"/>
  <c r="M2200"/>
  <c r="L2200"/>
  <c r="K2200"/>
  <c r="N2199"/>
  <c r="M2199"/>
  <c r="L2199"/>
  <c r="K2199"/>
  <c r="N2198"/>
  <c r="M2198"/>
  <c r="L2198"/>
  <c r="K2198"/>
  <c r="N2197"/>
  <c r="M2197"/>
  <c r="L2197"/>
  <c r="K2197"/>
  <c r="N2196"/>
  <c r="M2196"/>
  <c r="L2196"/>
  <c r="K2196"/>
  <c r="N2195"/>
  <c r="M2195"/>
  <c r="L2195"/>
  <c r="K2195"/>
  <c r="N2194"/>
  <c r="M2194"/>
  <c r="L2194"/>
  <c r="K2194"/>
  <c r="N2193"/>
  <c r="M2193"/>
  <c r="L2193"/>
  <c r="K2193"/>
  <c r="N2192"/>
  <c r="M2192"/>
  <c r="L2192"/>
  <c r="K2192"/>
  <c r="N2191"/>
  <c r="M2191"/>
  <c r="L2191"/>
  <c r="K2191"/>
  <c r="N2190"/>
  <c r="M2190"/>
  <c r="L2190"/>
  <c r="K2190"/>
  <c r="N2189"/>
  <c r="M2189"/>
  <c r="L2189"/>
  <c r="K2189"/>
  <c r="N2188"/>
  <c r="M2188"/>
  <c r="L2188"/>
  <c r="K2188"/>
  <c r="N2187"/>
  <c r="M2187"/>
  <c r="L2187"/>
  <c r="K2187"/>
  <c r="N2186"/>
  <c r="M2186"/>
  <c r="L2186"/>
  <c r="K2186"/>
  <c r="N2185"/>
  <c r="M2185"/>
  <c r="L2185"/>
  <c r="K2185"/>
  <c r="N2184"/>
  <c r="M2184"/>
  <c r="L2184"/>
  <c r="K2184"/>
  <c r="N2183"/>
  <c r="M2183"/>
  <c r="L2183"/>
  <c r="K2183"/>
  <c r="N2182"/>
  <c r="M2182"/>
  <c r="L2182"/>
  <c r="K2182"/>
  <c r="N2181"/>
  <c r="M2181"/>
  <c r="L2181"/>
  <c r="K2181"/>
  <c r="N2180"/>
  <c r="M2180"/>
  <c r="L2180"/>
  <c r="K2180"/>
  <c r="N2179"/>
  <c r="M2179"/>
  <c r="L2179"/>
  <c r="K2179"/>
  <c r="N2178"/>
  <c r="M2178"/>
  <c r="L2178"/>
  <c r="K2178"/>
  <c r="N2177"/>
  <c r="M2177"/>
  <c r="L2177"/>
  <c r="K2177"/>
  <c r="N2176"/>
  <c r="M2176"/>
  <c r="L2176"/>
  <c r="K2176"/>
  <c r="N2175"/>
  <c r="M2175"/>
  <c r="L2175"/>
  <c r="K2175"/>
  <c r="N2174"/>
  <c r="M2174"/>
  <c r="L2174"/>
  <c r="K2174"/>
  <c r="N2173"/>
  <c r="M2173"/>
  <c r="L2173"/>
  <c r="K2173"/>
  <c r="N2172"/>
  <c r="M2172"/>
  <c r="L2172"/>
  <c r="K2172"/>
  <c r="N2171"/>
  <c r="M2171"/>
  <c r="L2171"/>
  <c r="K2171"/>
  <c r="N2170"/>
  <c r="M2170"/>
  <c r="L2170"/>
  <c r="K2170"/>
  <c r="N2169"/>
  <c r="M2169"/>
  <c r="L2169"/>
  <c r="K2169"/>
  <c r="N2168"/>
  <c r="M2168"/>
  <c r="L2168"/>
  <c r="K2168"/>
  <c r="N2167"/>
  <c r="M2167"/>
  <c r="L2167"/>
  <c r="K2167"/>
  <c r="N2166"/>
  <c r="M2166"/>
  <c r="L2166"/>
  <c r="K2166"/>
  <c r="N2165"/>
  <c r="M2165"/>
  <c r="L2165"/>
  <c r="K2165"/>
  <c r="N2164"/>
  <c r="M2164"/>
  <c r="L2164"/>
  <c r="K2164"/>
  <c r="N2163"/>
  <c r="M2163"/>
  <c r="L2163"/>
  <c r="K2163"/>
  <c r="N2162"/>
  <c r="M2162"/>
  <c r="L2162"/>
  <c r="K2162"/>
  <c r="N2161"/>
  <c r="M2161"/>
  <c r="L2161"/>
  <c r="K2161"/>
  <c r="N2160"/>
  <c r="M2160"/>
  <c r="L2160"/>
  <c r="K2160"/>
  <c r="N2159"/>
  <c r="M2159"/>
  <c r="L2159"/>
  <c r="K2159"/>
  <c r="N2158"/>
  <c r="M2158"/>
  <c r="L2158"/>
  <c r="K2158"/>
  <c r="N2157"/>
  <c r="M2157"/>
  <c r="L2157"/>
  <c r="K2157"/>
  <c r="N2156"/>
  <c r="M2156"/>
  <c r="L2156"/>
  <c r="K2156"/>
  <c r="N2155"/>
  <c r="M2155"/>
  <c r="L2155"/>
  <c r="K2155"/>
  <c r="N2154"/>
  <c r="M2154"/>
  <c r="L2154"/>
  <c r="K2154"/>
  <c r="N2153"/>
  <c r="M2153"/>
  <c r="L2153"/>
  <c r="K2153"/>
  <c r="N2152"/>
  <c r="M2152"/>
  <c r="L2152"/>
  <c r="K2152"/>
  <c r="N2151"/>
  <c r="M2151"/>
  <c r="L2151"/>
  <c r="K2151"/>
  <c r="N2150"/>
  <c r="M2150"/>
  <c r="L2150"/>
  <c r="K2150"/>
  <c r="N2149"/>
  <c r="M2149"/>
  <c r="L2149"/>
  <c r="K2149"/>
  <c r="N2148"/>
  <c r="M2148"/>
  <c r="L2148"/>
  <c r="K2148"/>
  <c r="N2147"/>
  <c r="M2147"/>
  <c r="L2147"/>
  <c r="K2147"/>
  <c r="N2146"/>
  <c r="M2146"/>
  <c r="L2146"/>
  <c r="K2146"/>
  <c r="N2145"/>
  <c r="M2145"/>
  <c r="L2145"/>
  <c r="K2145"/>
  <c r="N2144"/>
  <c r="M2144"/>
  <c r="L2144"/>
  <c r="K2144"/>
  <c r="N2143"/>
  <c r="M2143"/>
  <c r="L2143"/>
  <c r="K2143"/>
  <c r="N2142"/>
  <c r="M2142"/>
  <c r="L2142"/>
  <c r="K2142"/>
  <c r="N2141"/>
  <c r="M2141"/>
  <c r="L2141"/>
  <c r="K2141"/>
  <c r="N2140"/>
  <c r="M2140"/>
  <c r="L2140"/>
  <c r="K2140"/>
  <c r="N2139"/>
  <c r="M2139"/>
  <c r="L2139"/>
  <c r="K2139"/>
  <c r="N2138"/>
  <c r="M2138"/>
  <c r="L2138"/>
  <c r="K2138"/>
  <c r="N2137"/>
  <c r="M2137"/>
  <c r="L2137"/>
  <c r="K2137"/>
  <c r="N2136"/>
  <c r="M2136"/>
  <c r="L2136"/>
  <c r="K2136"/>
  <c r="N2135"/>
  <c r="M2135"/>
  <c r="L2135"/>
  <c r="K2135"/>
  <c r="N2134"/>
  <c r="M2134"/>
  <c r="L2134"/>
  <c r="K2134"/>
  <c r="N2133"/>
  <c r="M2133"/>
  <c r="L2133"/>
  <c r="K2133"/>
  <c r="N2132"/>
  <c r="M2132"/>
  <c r="L2132"/>
  <c r="K2132"/>
  <c r="N2131"/>
  <c r="M2131"/>
  <c r="L2131"/>
  <c r="K2131"/>
  <c r="N2130"/>
  <c r="M2130"/>
  <c r="L2130"/>
  <c r="K2130"/>
  <c r="N2129"/>
  <c r="M2129"/>
  <c r="L2129"/>
  <c r="K2129"/>
  <c r="N2128"/>
  <c r="M2128"/>
  <c r="L2128"/>
  <c r="K2128"/>
  <c r="N2127"/>
  <c r="M2127"/>
  <c r="L2127"/>
  <c r="K2127"/>
  <c r="N2126"/>
  <c r="M2126"/>
  <c r="L2126"/>
  <c r="K2126"/>
  <c r="N2125"/>
  <c r="M2125"/>
  <c r="L2125"/>
  <c r="K2125"/>
  <c r="N2124"/>
  <c r="M2124"/>
  <c r="L2124"/>
  <c r="K2124"/>
  <c r="N2123"/>
  <c r="M2123"/>
  <c r="L2123"/>
  <c r="K2123"/>
  <c r="N2122"/>
  <c r="M2122"/>
  <c r="L2122"/>
  <c r="K2122"/>
  <c r="N2121"/>
  <c r="M2121"/>
  <c r="L2121"/>
  <c r="K2121"/>
  <c r="N2120"/>
  <c r="M2120"/>
  <c r="L2120"/>
  <c r="K2120"/>
  <c r="N2119"/>
  <c r="M2119"/>
  <c r="L2119"/>
  <c r="K2119"/>
  <c r="N2118"/>
  <c r="M2118"/>
  <c r="L2118"/>
  <c r="K2118"/>
  <c r="N2117"/>
  <c r="M2117"/>
  <c r="L2117"/>
  <c r="K2117"/>
  <c r="N2116"/>
  <c r="M2116"/>
  <c r="L2116"/>
  <c r="K2116"/>
  <c r="N2115"/>
  <c r="M2115"/>
  <c r="L2115"/>
  <c r="K2115"/>
  <c r="N2114"/>
  <c r="M2114"/>
  <c r="L2114"/>
  <c r="K2114"/>
  <c r="N2113"/>
  <c r="M2113"/>
  <c r="L2113"/>
  <c r="K2113"/>
  <c r="N2112"/>
  <c r="M2112"/>
  <c r="L2112"/>
  <c r="K2112"/>
  <c r="N2111"/>
  <c r="M2111"/>
  <c r="L2111"/>
  <c r="K2111"/>
  <c r="N2110"/>
  <c r="M2110"/>
  <c r="L2110"/>
  <c r="K2110"/>
  <c r="N2109"/>
  <c r="M2109"/>
  <c r="L2109"/>
  <c r="K2109"/>
  <c r="N2108"/>
  <c r="M2108"/>
  <c r="L2108"/>
  <c r="K2108"/>
  <c r="N2107"/>
  <c r="M2107"/>
  <c r="L2107"/>
  <c r="K2107"/>
  <c r="N2106"/>
  <c r="M2106"/>
  <c r="L2106"/>
  <c r="K2106"/>
  <c r="N2105"/>
  <c r="M2105"/>
  <c r="L2105"/>
  <c r="K2105"/>
  <c r="N2104"/>
  <c r="M2104"/>
  <c r="L2104"/>
  <c r="K2104"/>
  <c r="N2103"/>
  <c r="M2103"/>
  <c r="L2103"/>
  <c r="K2103"/>
  <c r="N2102"/>
  <c r="M2102"/>
  <c r="L2102"/>
  <c r="K2102"/>
  <c r="N2101"/>
  <c r="M2101"/>
  <c r="L2101"/>
  <c r="K2101"/>
  <c r="N2100"/>
  <c r="M2100"/>
  <c r="L2100"/>
  <c r="K2100"/>
  <c r="N2099"/>
  <c r="M2099"/>
  <c r="L2099"/>
  <c r="K2099"/>
  <c r="N2098"/>
  <c r="M2098"/>
  <c r="L2098"/>
  <c r="K2098"/>
  <c r="N2097"/>
  <c r="M2097"/>
  <c r="L2097"/>
  <c r="K2097"/>
  <c r="N2096"/>
  <c r="M2096"/>
  <c r="L2096"/>
  <c r="K2096"/>
  <c r="N2095"/>
  <c r="M2095"/>
  <c r="L2095"/>
  <c r="K2095"/>
  <c r="N2094"/>
  <c r="M2094"/>
  <c r="L2094"/>
  <c r="K2094"/>
  <c r="N2093"/>
  <c r="M2093"/>
  <c r="L2093"/>
  <c r="K2093"/>
  <c r="N2092"/>
  <c r="M2092"/>
  <c r="L2092"/>
  <c r="K2092"/>
  <c r="N2091"/>
  <c r="M2091"/>
  <c r="L2091"/>
  <c r="K2091"/>
  <c r="N2090"/>
  <c r="M2090"/>
  <c r="L2090"/>
  <c r="K2090"/>
  <c r="N2089"/>
  <c r="M2089"/>
  <c r="L2089"/>
  <c r="K2089"/>
  <c r="N2088"/>
  <c r="M2088"/>
  <c r="L2088"/>
  <c r="K2088"/>
  <c r="N2087"/>
  <c r="M2087"/>
  <c r="L2087"/>
  <c r="K2087"/>
  <c r="N2086"/>
  <c r="M2086"/>
  <c r="L2086"/>
  <c r="K2086"/>
  <c r="N2085"/>
  <c r="M2085"/>
  <c r="L2085"/>
  <c r="K2085"/>
  <c r="N2084"/>
  <c r="M2084"/>
  <c r="L2084"/>
  <c r="K2084"/>
  <c r="N2083"/>
  <c r="M2083"/>
  <c r="L2083"/>
  <c r="K2083"/>
  <c r="N2082"/>
  <c r="M2082"/>
  <c r="L2082"/>
  <c r="K2082"/>
  <c r="N2081"/>
  <c r="M2081"/>
  <c r="L2081"/>
  <c r="K2081"/>
  <c r="N2080"/>
  <c r="M2080"/>
  <c r="L2080"/>
  <c r="K2080"/>
  <c r="N2079"/>
  <c r="M2079"/>
  <c r="L2079"/>
  <c r="K2079"/>
  <c r="N2078"/>
  <c r="M2078"/>
  <c r="L2078"/>
  <c r="K2078"/>
  <c r="N2077"/>
  <c r="M2077"/>
  <c r="L2077"/>
  <c r="K2077"/>
  <c r="N2076"/>
  <c r="M2076"/>
  <c r="L2076"/>
  <c r="K2076"/>
  <c r="N2075"/>
  <c r="M2075"/>
  <c r="L2075"/>
  <c r="K2075"/>
  <c r="N2074"/>
  <c r="M2074"/>
  <c r="L2074"/>
  <c r="K2074"/>
  <c r="N2073"/>
  <c r="M2073"/>
  <c r="L2073"/>
  <c r="K2073"/>
  <c r="N2072"/>
  <c r="M2072"/>
  <c r="L2072"/>
  <c r="K2072"/>
  <c r="N2071"/>
  <c r="M2071"/>
  <c r="L2071"/>
  <c r="K2071"/>
  <c r="N2070"/>
  <c r="M2070"/>
  <c r="L2070"/>
  <c r="K2070"/>
  <c r="N2069"/>
  <c r="M2069"/>
  <c r="L2069"/>
  <c r="K2069"/>
  <c r="N2068"/>
  <c r="M2068"/>
  <c r="L2068"/>
  <c r="K2068"/>
  <c r="N2067"/>
  <c r="M2067"/>
  <c r="L2067"/>
  <c r="K2067"/>
  <c r="N2066"/>
  <c r="M2066"/>
  <c r="L2066"/>
  <c r="K2066"/>
  <c r="N2065"/>
  <c r="M2065"/>
  <c r="L2065"/>
  <c r="K2065"/>
  <c r="N2064"/>
  <c r="M2064"/>
  <c r="L2064"/>
  <c r="K2064"/>
  <c r="N2063"/>
  <c r="M2063"/>
  <c r="L2063"/>
  <c r="K2063"/>
  <c r="N2062"/>
  <c r="M2062"/>
  <c r="L2062"/>
  <c r="K2062"/>
  <c r="N2061"/>
  <c r="M2061"/>
  <c r="L2061"/>
  <c r="K2061"/>
  <c r="N2060"/>
  <c r="M2060"/>
  <c r="L2060"/>
  <c r="K2060"/>
  <c r="N2059"/>
  <c r="M2059"/>
  <c r="L2059"/>
  <c r="K2059"/>
  <c r="N2058"/>
  <c r="M2058"/>
  <c r="L2058"/>
  <c r="K2058"/>
  <c r="N2057"/>
  <c r="M2057"/>
  <c r="L2057"/>
  <c r="K2057"/>
  <c r="N2056"/>
  <c r="M2056"/>
  <c r="L2056"/>
  <c r="K2056"/>
  <c r="N2055"/>
  <c r="M2055"/>
  <c r="L2055"/>
  <c r="K2055"/>
  <c r="N2054"/>
  <c r="M2054"/>
  <c r="L2054"/>
  <c r="K2054"/>
  <c r="N2053"/>
  <c r="M2053"/>
  <c r="L2053"/>
  <c r="K2053"/>
  <c r="N2052"/>
  <c r="M2052"/>
  <c r="L2052"/>
  <c r="K2052"/>
  <c r="N2051"/>
  <c r="M2051"/>
  <c r="L2051"/>
  <c r="K2051"/>
  <c r="N2050"/>
  <c r="M2050"/>
  <c r="L2050"/>
  <c r="K2050"/>
  <c r="N2049"/>
  <c r="M2049"/>
  <c r="L2049"/>
  <c r="K2049"/>
  <c r="N2048"/>
  <c r="M2048"/>
  <c r="L2048"/>
  <c r="K2048"/>
  <c r="N2047"/>
  <c r="M2047"/>
  <c r="L2047"/>
  <c r="K2047"/>
  <c r="N2046"/>
  <c r="M2046"/>
  <c r="L2046"/>
  <c r="K2046"/>
  <c r="N2045"/>
  <c r="M2045"/>
  <c r="L2045"/>
  <c r="K2045"/>
  <c r="N2044"/>
  <c r="M2044"/>
  <c r="L2044"/>
  <c r="K2044"/>
  <c r="N2043"/>
  <c r="M2043"/>
  <c r="L2043"/>
  <c r="K2043"/>
  <c r="N2042"/>
  <c r="M2042"/>
  <c r="L2042"/>
  <c r="K2042"/>
  <c r="N2041"/>
  <c r="M2041"/>
  <c r="L2041"/>
  <c r="K2041"/>
  <c r="N2040"/>
  <c r="M2040"/>
  <c r="L2040"/>
  <c r="K2040"/>
  <c r="N2039"/>
  <c r="M2039"/>
  <c r="L2039"/>
  <c r="K2039"/>
  <c r="N2038"/>
  <c r="M2038"/>
  <c r="L2038"/>
  <c r="K2038"/>
  <c r="N2037"/>
  <c r="M2037"/>
  <c r="L2037"/>
  <c r="K2037"/>
  <c r="N2036"/>
  <c r="M2036"/>
  <c r="L2036"/>
  <c r="K2036"/>
  <c r="N2035"/>
  <c r="M2035"/>
  <c r="L2035"/>
  <c r="K2035"/>
  <c r="N2034"/>
  <c r="M2034"/>
  <c r="L2034"/>
  <c r="K2034"/>
  <c r="N2033"/>
  <c r="M2033"/>
  <c r="L2033"/>
  <c r="K2033"/>
  <c r="N2032"/>
  <c r="M2032"/>
  <c r="L2032"/>
  <c r="K2032"/>
  <c r="N2031"/>
  <c r="M2031"/>
  <c r="L2031"/>
  <c r="K2031"/>
  <c r="N2030"/>
  <c r="M2030"/>
  <c r="L2030"/>
  <c r="K2030"/>
  <c r="N2029"/>
  <c r="M2029"/>
  <c r="L2029"/>
  <c r="K2029"/>
  <c r="N2028"/>
  <c r="M2028"/>
  <c r="L2028"/>
  <c r="K2028"/>
  <c r="N2027"/>
  <c r="M2027"/>
  <c r="L2027"/>
  <c r="K2027"/>
  <c r="N2026"/>
  <c r="M2026"/>
  <c r="L2026"/>
  <c r="K2026"/>
  <c r="N2025"/>
  <c r="M2025"/>
  <c r="L2025"/>
  <c r="K2025"/>
  <c r="N2024"/>
  <c r="M2024"/>
  <c r="L2024"/>
  <c r="K2024"/>
  <c r="N2023"/>
  <c r="M2023"/>
  <c r="L2023"/>
  <c r="K2023"/>
  <c r="N2022"/>
  <c r="M2022"/>
  <c r="L2022"/>
  <c r="K2022"/>
  <c r="N2021"/>
  <c r="M2021"/>
  <c r="L2021"/>
  <c r="K2021"/>
  <c r="N2020"/>
  <c r="M2020"/>
  <c r="L2020"/>
  <c r="K2020"/>
  <c r="N2019"/>
  <c r="M2019"/>
  <c r="L2019"/>
  <c r="K2019"/>
  <c r="N2018"/>
  <c r="M2018"/>
  <c r="L2018"/>
  <c r="K2018"/>
  <c r="N2017"/>
  <c r="M2017"/>
  <c r="L2017"/>
  <c r="K2017"/>
  <c r="N2016"/>
  <c r="M2016"/>
  <c r="L2016"/>
  <c r="K2016"/>
  <c r="N2015"/>
  <c r="M2015"/>
  <c r="L2015"/>
  <c r="K2015"/>
  <c r="N2014"/>
  <c r="M2014"/>
  <c r="L2014"/>
  <c r="K2014"/>
  <c r="N2013"/>
  <c r="M2013"/>
  <c r="L2013"/>
  <c r="K2013"/>
  <c r="N2012"/>
  <c r="M2012"/>
  <c r="L2012"/>
  <c r="K2012"/>
  <c r="N2011"/>
  <c r="M2011"/>
  <c r="L2011"/>
  <c r="K2011"/>
  <c r="N2010"/>
  <c r="M2010"/>
  <c r="L2010"/>
  <c r="K2010"/>
  <c r="N2009"/>
  <c r="M2009"/>
  <c r="L2009"/>
  <c r="K2009"/>
  <c r="N2008"/>
  <c r="M2008"/>
  <c r="L2008"/>
  <c r="K2008"/>
  <c r="N2007"/>
  <c r="M2007"/>
  <c r="L2007"/>
  <c r="K2007"/>
  <c r="N2006"/>
  <c r="M2006"/>
  <c r="L2006"/>
  <c r="K2006"/>
  <c r="N2005"/>
  <c r="M2005"/>
  <c r="L2005"/>
  <c r="K2005"/>
  <c r="N2004"/>
  <c r="M2004"/>
  <c r="L2004"/>
  <c r="K2004"/>
  <c r="N2003"/>
  <c r="M2003"/>
  <c r="L2003"/>
  <c r="K2003"/>
  <c r="N2002"/>
  <c r="M2002"/>
  <c r="L2002"/>
  <c r="K2002"/>
  <c r="N2001"/>
  <c r="M2001"/>
  <c r="L2001"/>
  <c r="K2001"/>
  <c r="N2000"/>
  <c r="M2000"/>
  <c r="L2000"/>
  <c r="K2000"/>
  <c r="N1999"/>
  <c r="M1999"/>
  <c r="L1999"/>
  <c r="K1999"/>
  <c r="N1998"/>
  <c r="M1998"/>
  <c r="L1998"/>
  <c r="K1998"/>
  <c r="N1997"/>
  <c r="M1997"/>
  <c r="L1997"/>
  <c r="K1997"/>
  <c r="N1996"/>
  <c r="M1996"/>
  <c r="L1996"/>
  <c r="K1996"/>
  <c r="N1995"/>
  <c r="M1995"/>
  <c r="L1995"/>
  <c r="K1995"/>
  <c r="N1994"/>
  <c r="M1994"/>
  <c r="L1994"/>
  <c r="K1994"/>
  <c r="N1993"/>
  <c r="M1993"/>
  <c r="L1993"/>
  <c r="K1993"/>
  <c r="N1992"/>
  <c r="M1992"/>
  <c r="L1992"/>
  <c r="K1992"/>
  <c r="N1991"/>
  <c r="M1991"/>
  <c r="L1991"/>
  <c r="K1991"/>
  <c r="N1990"/>
  <c r="M1990"/>
  <c r="L1990"/>
  <c r="K1990"/>
  <c r="N1989"/>
  <c r="M1989"/>
  <c r="L1989"/>
  <c r="K1989"/>
  <c r="N1988"/>
  <c r="M1988"/>
  <c r="L1988"/>
  <c r="K1988"/>
  <c r="N1987"/>
  <c r="M1987"/>
  <c r="L1987"/>
  <c r="K1987"/>
  <c r="N1986"/>
  <c r="M1986"/>
  <c r="L1986"/>
  <c r="K1986"/>
  <c r="N1985"/>
  <c r="M1985"/>
  <c r="L1985"/>
  <c r="K1985"/>
  <c r="N1984"/>
  <c r="M1984"/>
  <c r="L1984"/>
  <c r="K1984"/>
  <c r="N1983"/>
  <c r="M1983"/>
  <c r="L1983"/>
  <c r="K1983"/>
  <c r="N1982"/>
  <c r="M1982"/>
  <c r="L1982"/>
  <c r="K1982"/>
  <c r="N1981"/>
  <c r="M1981"/>
  <c r="L1981"/>
  <c r="K1981"/>
  <c r="N1980"/>
  <c r="M1980"/>
  <c r="L1980"/>
  <c r="K1980"/>
  <c r="N1979"/>
  <c r="M1979"/>
  <c r="L1979"/>
  <c r="K1979"/>
  <c r="N1978"/>
  <c r="M1978"/>
  <c r="L1978"/>
  <c r="K1978"/>
  <c r="N1977"/>
  <c r="M1977"/>
  <c r="L1977"/>
  <c r="K1977"/>
  <c r="N1976"/>
  <c r="M1976"/>
  <c r="L1976"/>
  <c r="K1976"/>
  <c r="N1975"/>
  <c r="M1975"/>
  <c r="L1975"/>
  <c r="K1975"/>
  <c r="N1974"/>
  <c r="M1974"/>
  <c r="L1974"/>
  <c r="K1974"/>
  <c r="N1973"/>
  <c r="M1973"/>
  <c r="L1973"/>
  <c r="K1973"/>
  <c r="N1972"/>
  <c r="M1972"/>
  <c r="L1972"/>
  <c r="K1972"/>
  <c r="N1971"/>
  <c r="M1971"/>
  <c r="L1971"/>
  <c r="K1971"/>
  <c r="N1970"/>
  <c r="M1970"/>
  <c r="L1970"/>
  <c r="K1970"/>
  <c r="N1969"/>
  <c r="M1969"/>
  <c r="L1969"/>
  <c r="K1969"/>
  <c r="N1968"/>
  <c r="M1968"/>
  <c r="L1968"/>
  <c r="K1968"/>
  <c r="N1967"/>
  <c r="M1967"/>
  <c r="L1967"/>
  <c r="K1967"/>
  <c r="N1966"/>
  <c r="M1966"/>
  <c r="L1966"/>
  <c r="K1966"/>
  <c r="N1965"/>
  <c r="M1965"/>
  <c r="L1965"/>
  <c r="K1965"/>
  <c r="N1964"/>
  <c r="M1964"/>
  <c r="L1964"/>
  <c r="K1964"/>
  <c r="N1963"/>
  <c r="M1963"/>
  <c r="L1963"/>
  <c r="K1963"/>
  <c r="N1962"/>
  <c r="M1962"/>
  <c r="L1962"/>
  <c r="K1962"/>
  <c r="N1961"/>
  <c r="M1961"/>
  <c r="L1961"/>
  <c r="K1961"/>
  <c r="N1960"/>
  <c r="M1960"/>
  <c r="L1960"/>
  <c r="K1960"/>
  <c r="N1959"/>
  <c r="M1959"/>
  <c r="L1959"/>
  <c r="K1959"/>
  <c r="N1958"/>
  <c r="M1958"/>
  <c r="L1958"/>
  <c r="K1958"/>
  <c r="N1957"/>
  <c r="M1957"/>
  <c r="L1957"/>
  <c r="K1957"/>
  <c r="N1956"/>
  <c r="M1956"/>
  <c r="L1956"/>
  <c r="K1956"/>
  <c r="N1955"/>
  <c r="M1955"/>
  <c r="L1955"/>
  <c r="K1955"/>
  <c r="N1954"/>
  <c r="M1954"/>
  <c r="L1954"/>
  <c r="K1954"/>
  <c r="N1953"/>
  <c r="M1953"/>
  <c r="L1953"/>
  <c r="K1953"/>
  <c r="N1952"/>
  <c r="M1952"/>
  <c r="L1952"/>
  <c r="K1952"/>
  <c r="N1951"/>
  <c r="M1951"/>
  <c r="L1951"/>
  <c r="K1951"/>
  <c r="N1950"/>
  <c r="M1950"/>
  <c r="L1950"/>
  <c r="K1950"/>
  <c r="N1949"/>
  <c r="M1949"/>
  <c r="L1949"/>
  <c r="K1949"/>
  <c r="N1948"/>
  <c r="M1948"/>
  <c r="L1948"/>
  <c r="K1948"/>
  <c r="N1947"/>
  <c r="M1947"/>
  <c r="L1947"/>
  <c r="K1947"/>
  <c r="N1946"/>
  <c r="M1946"/>
  <c r="L1946"/>
  <c r="K1946"/>
  <c r="N1945"/>
  <c r="M1945"/>
  <c r="L1945"/>
  <c r="K1945"/>
  <c r="N1944"/>
  <c r="M1944"/>
  <c r="L1944"/>
  <c r="K1944"/>
  <c r="N1943"/>
  <c r="M1943"/>
  <c r="L1943"/>
  <c r="K1943"/>
  <c r="N1942"/>
  <c r="M1942"/>
  <c r="L1942"/>
  <c r="K1942"/>
  <c r="N1941"/>
  <c r="M1941"/>
  <c r="L1941"/>
  <c r="K1941"/>
  <c r="N1940"/>
  <c r="M1940"/>
  <c r="L1940"/>
  <c r="K1940"/>
  <c r="N1939"/>
  <c r="M1939"/>
  <c r="L1939"/>
  <c r="K1939"/>
  <c r="N1938"/>
  <c r="M1938"/>
  <c r="L1938"/>
  <c r="K1938"/>
  <c r="N1937"/>
  <c r="M1937"/>
  <c r="L1937"/>
  <c r="K1937"/>
  <c r="N1936"/>
  <c r="M1936"/>
  <c r="L1936"/>
  <c r="K1936"/>
  <c r="N1935"/>
  <c r="M1935"/>
  <c r="L1935"/>
  <c r="K1935"/>
  <c r="N1934"/>
  <c r="M1934"/>
  <c r="L1934"/>
  <c r="K1934"/>
  <c r="N1933"/>
  <c r="M1933"/>
  <c r="L1933"/>
  <c r="K1933"/>
  <c r="N1932"/>
  <c r="M1932"/>
  <c r="L1932"/>
  <c r="K1932"/>
  <c r="N1931"/>
  <c r="M1931"/>
  <c r="L1931"/>
  <c r="K1931"/>
  <c r="N1930"/>
  <c r="M1930"/>
  <c r="L1930"/>
  <c r="K1930"/>
  <c r="N1929"/>
  <c r="M1929"/>
  <c r="L1929"/>
  <c r="K1929"/>
  <c r="N1928"/>
  <c r="M1928"/>
  <c r="L1928"/>
  <c r="K1928"/>
  <c r="N1927"/>
  <c r="M1927"/>
  <c r="L1927"/>
  <c r="K1927"/>
  <c r="N1926"/>
  <c r="M1926"/>
  <c r="L1926"/>
  <c r="K1926"/>
  <c r="N1925"/>
  <c r="M1925"/>
  <c r="L1925"/>
  <c r="K1925"/>
  <c r="N1924"/>
  <c r="M1924"/>
  <c r="L1924"/>
  <c r="K1924"/>
  <c r="N1923"/>
  <c r="M1923"/>
  <c r="L1923"/>
  <c r="K1923"/>
  <c r="N1922"/>
  <c r="M1922"/>
  <c r="L1922"/>
  <c r="K1922"/>
  <c r="N1921"/>
  <c r="M1921"/>
  <c r="L1921"/>
  <c r="K1921"/>
  <c r="N1920"/>
  <c r="M1920"/>
  <c r="L1920"/>
  <c r="K1920"/>
  <c r="N1919"/>
  <c r="M1919"/>
  <c r="L1919"/>
  <c r="K1919"/>
  <c r="N1918"/>
  <c r="M1918"/>
  <c r="L1918"/>
  <c r="K1918"/>
  <c r="N1917"/>
  <c r="M1917"/>
  <c r="L1917"/>
  <c r="K1917"/>
  <c r="N1916"/>
  <c r="M1916"/>
  <c r="L1916"/>
  <c r="K1916"/>
  <c r="N1915"/>
  <c r="M1915"/>
  <c r="L1915"/>
  <c r="K1915"/>
  <c r="N1914"/>
  <c r="M1914"/>
  <c r="L1914"/>
  <c r="K1914"/>
  <c r="N1913"/>
  <c r="M1913"/>
  <c r="L1913"/>
  <c r="K1913"/>
  <c r="N1912"/>
  <c r="M1912"/>
  <c r="L1912"/>
  <c r="K1912"/>
  <c r="N1911"/>
  <c r="M1911"/>
  <c r="L1911"/>
  <c r="K1911"/>
  <c r="N1910"/>
  <c r="M1910"/>
  <c r="L1910"/>
  <c r="K1910"/>
  <c r="N1909"/>
  <c r="M1909"/>
  <c r="L1909"/>
  <c r="K1909"/>
  <c r="N1908"/>
  <c r="M1908"/>
  <c r="L1908"/>
  <c r="K1908"/>
  <c r="N1907"/>
  <c r="M1907"/>
  <c r="L1907"/>
  <c r="K1907"/>
  <c r="N1906"/>
  <c r="M1906"/>
  <c r="L1906"/>
  <c r="K1906"/>
  <c r="N1905"/>
  <c r="M1905"/>
  <c r="L1905"/>
  <c r="K1905"/>
  <c r="N1904"/>
  <c r="M1904"/>
  <c r="L1904"/>
  <c r="K1904"/>
  <c r="N1903"/>
  <c r="M1903"/>
  <c r="L1903"/>
  <c r="K1903"/>
  <c r="N1902"/>
  <c r="M1902"/>
  <c r="L1902"/>
  <c r="K1902"/>
  <c r="N1901"/>
  <c r="M1901"/>
  <c r="L1901"/>
  <c r="K1901"/>
  <c r="N1900"/>
  <c r="M1900"/>
  <c r="L1900"/>
  <c r="K1900"/>
  <c r="N1899"/>
  <c r="M1899"/>
  <c r="L1899"/>
  <c r="K1899"/>
  <c r="N1898"/>
  <c r="M1898"/>
  <c r="L1898"/>
  <c r="K1898"/>
  <c r="N1897"/>
  <c r="M1897"/>
  <c r="L1897"/>
  <c r="K1897"/>
  <c r="N1896"/>
  <c r="M1896"/>
  <c r="L1896"/>
  <c r="K1896"/>
  <c r="N1895"/>
  <c r="M1895"/>
  <c r="L1895"/>
  <c r="K1895"/>
  <c r="N1894"/>
  <c r="M1894"/>
  <c r="L1894"/>
  <c r="K1894"/>
  <c r="N1893"/>
  <c r="M1893"/>
  <c r="L1893"/>
  <c r="K1893"/>
  <c r="N1892"/>
  <c r="M1892"/>
  <c r="L1892"/>
  <c r="K1892"/>
  <c r="N1891"/>
  <c r="M1891"/>
  <c r="L1891"/>
  <c r="K1891"/>
  <c r="N1890"/>
  <c r="M1890"/>
  <c r="L1890"/>
  <c r="K1890"/>
  <c r="N1889"/>
  <c r="M1889"/>
  <c r="L1889"/>
  <c r="K1889"/>
  <c r="N1888"/>
  <c r="M1888"/>
  <c r="L1888"/>
  <c r="K1888"/>
  <c r="N1887"/>
  <c r="M1887"/>
  <c r="L1887"/>
  <c r="K1887"/>
  <c r="N1886"/>
  <c r="M1886"/>
  <c r="L1886"/>
  <c r="K1886"/>
  <c r="N1885"/>
  <c r="M1885"/>
  <c r="L1885"/>
  <c r="K1885"/>
  <c r="N1884"/>
  <c r="M1884"/>
  <c r="L1884"/>
  <c r="K1884"/>
  <c r="N1883"/>
  <c r="M1883"/>
  <c r="L1883"/>
  <c r="K1883"/>
  <c r="N1882"/>
  <c r="M1882"/>
  <c r="L1882"/>
  <c r="K1882"/>
  <c r="N1881"/>
  <c r="M1881"/>
  <c r="L1881"/>
  <c r="K1881"/>
  <c r="N1880"/>
  <c r="M1880"/>
  <c r="L1880"/>
  <c r="K1880"/>
  <c r="N1879"/>
  <c r="M1879"/>
  <c r="L1879"/>
  <c r="K1879"/>
  <c r="N1878"/>
  <c r="M1878"/>
  <c r="L1878"/>
  <c r="K1878"/>
  <c r="N1877"/>
  <c r="M1877"/>
  <c r="L1877"/>
  <c r="K1877"/>
  <c r="N1876"/>
  <c r="M1876"/>
  <c r="L1876"/>
  <c r="K1876"/>
  <c r="N1875"/>
  <c r="M1875"/>
  <c r="L1875"/>
  <c r="K1875"/>
  <c r="N1874"/>
  <c r="M1874"/>
  <c r="L1874"/>
  <c r="K1874"/>
  <c r="N1873"/>
  <c r="M1873"/>
  <c r="L1873"/>
  <c r="K1873"/>
  <c r="N1872"/>
  <c r="M1872"/>
  <c r="L1872"/>
  <c r="K1872"/>
  <c r="N1871"/>
  <c r="M1871"/>
  <c r="L1871"/>
  <c r="K1871"/>
  <c r="N1870"/>
  <c r="M1870"/>
  <c r="L1870"/>
  <c r="K1870"/>
  <c r="N1869"/>
  <c r="M1869"/>
  <c r="L1869"/>
  <c r="K1869"/>
  <c r="N1868"/>
  <c r="M1868"/>
  <c r="L1868"/>
  <c r="K1868"/>
  <c r="N1867"/>
  <c r="M1867"/>
  <c r="L1867"/>
  <c r="K1867"/>
  <c r="N1866"/>
  <c r="M1866"/>
  <c r="L1866"/>
  <c r="K1866"/>
  <c r="N1865"/>
  <c r="M1865"/>
  <c r="L1865"/>
  <c r="K1865"/>
  <c r="N1864"/>
  <c r="M1864"/>
  <c r="L1864"/>
  <c r="K1864"/>
  <c r="N1863"/>
  <c r="M1863"/>
  <c r="L1863"/>
  <c r="K1863"/>
  <c r="N1862"/>
  <c r="M1862"/>
  <c r="L1862"/>
  <c r="K1862"/>
  <c r="N1861"/>
  <c r="M1861"/>
  <c r="L1861"/>
  <c r="K1861"/>
  <c r="N1860"/>
  <c r="M1860"/>
  <c r="L1860"/>
  <c r="K1860"/>
  <c r="N1859"/>
  <c r="M1859"/>
  <c r="L1859"/>
  <c r="K1859"/>
  <c r="N1858"/>
  <c r="M1858"/>
  <c r="L1858"/>
  <c r="K1858"/>
  <c r="N1857"/>
  <c r="M1857"/>
  <c r="L1857"/>
  <c r="K1857"/>
  <c r="N1856"/>
  <c r="M1856"/>
  <c r="L1856"/>
  <c r="K1856"/>
  <c r="N1855"/>
  <c r="M1855"/>
  <c r="L1855"/>
  <c r="K1855"/>
  <c r="N1854"/>
  <c r="M1854"/>
  <c r="L1854"/>
  <c r="K1854"/>
  <c r="N1853"/>
  <c r="M1853"/>
  <c r="L1853"/>
  <c r="K1853"/>
  <c r="N1852"/>
  <c r="M1852"/>
  <c r="L1852"/>
  <c r="K1852"/>
  <c r="N1851"/>
  <c r="M1851"/>
  <c r="L1851"/>
  <c r="K1851"/>
  <c r="N1850"/>
  <c r="M1850"/>
  <c r="L1850"/>
  <c r="K1850"/>
  <c r="N1849"/>
  <c r="M1849"/>
  <c r="L1849"/>
  <c r="K1849"/>
  <c r="N1848"/>
  <c r="M1848"/>
  <c r="L1848"/>
  <c r="K1848"/>
  <c r="N1847"/>
  <c r="M1847"/>
  <c r="L1847"/>
  <c r="K1847"/>
  <c r="N1846"/>
  <c r="M1846"/>
  <c r="L1846"/>
  <c r="K1846"/>
  <c r="N1845"/>
  <c r="M1845"/>
  <c r="L1845"/>
  <c r="K1845"/>
  <c r="N1844"/>
  <c r="M1844"/>
  <c r="L1844"/>
  <c r="K1844"/>
  <c r="N1843"/>
  <c r="M1843"/>
  <c r="L1843"/>
  <c r="K1843"/>
  <c r="N1842"/>
  <c r="M1842"/>
  <c r="L1842"/>
  <c r="K1842"/>
  <c r="N1841"/>
  <c r="M1841"/>
  <c r="L1841"/>
  <c r="K1841"/>
  <c r="N1840"/>
  <c r="M1840"/>
  <c r="L1840"/>
  <c r="K1840"/>
  <c r="N1839"/>
  <c r="M1839"/>
  <c r="L1839"/>
  <c r="K1839"/>
  <c r="N1838"/>
  <c r="M1838"/>
  <c r="L1838"/>
  <c r="K1838"/>
  <c r="N1837"/>
  <c r="M1837"/>
  <c r="L1837"/>
  <c r="K1837"/>
  <c r="N1836"/>
  <c r="M1836"/>
  <c r="L1836"/>
  <c r="K1836"/>
  <c r="N1835"/>
  <c r="M1835"/>
  <c r="L1835"/>
  <c r="K1835"/>
  <c r="N1834"/>
  <c r="M1834"/>
  <c r="L1834"/>
  <c r="K1834"/>
  <c r="N1833"/>
  <c r="M1833"/>
  <c r="L1833"/>
  <c r="K1833"/>
  <c r="N1832"/>
  <c r="M1832"/>
  <c r="L1832"/>
  <c r="K1832"/>
  <c r="N1831"/>
  <c r="M1831"/>
  <c r="L1831"/>
  <c r="K1831"/>
  <c r="N1830"/>
  <c r="M1830"/>
  <c r="L1830"/>
  <c r="K1830"/>
  <c r="N1829"/>
  <c r="M1829"/>
  <c r="L1829"/>
  <c r="K1829"/>
  <c r="N1828"/>
  <c r="M1828"/>
  <c r="L1828"/>
  <c r="K1828"/>
  <c r="N1827"/>
  <c r="M1827"/>
  <c r="L1827"/>
  <c r="K1827"/>
  <c r="N1826"/>
  <c r="M1826"/>
  <c r="L1826"/>
  <c r="K1826"/>
  <c r="N1825"/>
  <c r="M1825"/>
  <c r="L1825"/>
  <c r="K1825"/>
  <c r="N1824"/>
  <c r="M1824"/>
  <c r="L1824"/>
  <c r="K1824"/>
  <c r="N1823"/>
  <c r="M1823"/>
  <c r="L1823"/>
  <c r="K1823"/>
  <c r="N1822"/>
  <c r="M1822"/>
  <c r="L1822"/>
  <c r="K1822"/>
  <c r="N1821"/>
  <c r="M1821"/>
  <c r="L1821"/>
  <c r="K1821"/>
  <c r="N1820"/>
  <c r="M1820"/>
  <c r="L1820"/>
  <c r="K1820"/>
  <c r="N1819"/>
  <c r="M1819"/>
  <c r="L1819"/>
  <c r="K1819"/>
  <c r="N1818"/>
  <c r="M1818"/>
  <c r="L1818"/>
  <c r="K1818"/>
  <c r="N1817"/>
  <c r="M1817"/>
  <c r="L1817"/>
  <c r="K1817"/>
  <c r="N1816"/>
  <c r="M1816"/>
  <c r="L1816"/>
  <c r="K1816"/>
  <c r="N1815"/>
  <c r="M1815"/>
  <c r="L1815"/>
  <c r="K1815"/>
  <c r="N1814"/>
  <c r="M1814"/>
  <c r="L1814"/>
  <c r="K1814"/>
  <c r="N1813"/>
  <c r="M1813"/>
  <c r="L1813"/>
  <c r="K1813"/>
  <c r="N1812"/>
  <c r="M1812"/>
  <c r="L1812"/>
  <c r="K1812"/>
  <c r="N1811"/>
  <c r="M1811"/>
  <c r="L1811"/>
  <c r="K1811"/>
  <c r="N1810"/>
  <c r="M1810"/>
  <c r="L1810"/>
  <c r="K1810"/>
  <c r="N1809"/>
  <c r="M1809"/>
  <c r="L1809"/>
  <c r="K1809"/>
  <c r="N1808"/>
  <c r="M1808"/>
  <c r="L1808"/>
  <c r="K1808"/>
  <c r="N1807"/>
  <c r="M1807"/>
  <c r="L1807"/>
  <c r="K1807"/>
  <c r="N1806"/>
  <c r="M1806"/>
  <c r="L1806"/>
  <c r="K1806"/>
  <c r="N1805"/>
  <c r="M1805"/>
  <c r="L1805"/>
  <c r="K1805"/>
  <c r="N1804"/>
  <c r="M1804"/>
  <c r="L1804"/>
  <c r="K1804"/>
  <c r="N1803"/>
  <c r="M1803"/>
  <c r="L1803"/>
  <c r="K1803"/>
  <c r="N1802"/>
  <c r="M1802"/>
  <c r="L1802"/>
  <c r="K1802"/>
  <c r="N1801"/>
  <c r="M1801"/>
  <c r="L1801"/>
  <c r="K1801"/>
  <c r="N1800"/>
  <c r="M1800"/>
  <c r="L1800"/>
  <c r="K1800"/>
  <c r="N1799"/>
  <c r="M1799"/>
  <c r="L1799"/>
  <c r="K1799"/>
  <c r="N1798"/>
  <c r="M1798"/>
  <c r="L1798"/>
  <c r="K1798"/>
  <c r="N1797"/>
  <c r="M1797"/>
  <c r="L1797"/>
  <c r="K1797"/>
  <c r="N1796"/>
  <c r="M1796"/>
  <c r="L1796"/>
  <c r="K1796"/>
  <c r="N1795"/>
  <c r="M1795"/>
  <c r="L1795"/>
  <c r="K1795"/>
  <c r="N1794"/>
  <c r="M1794"/>
  <c r="L1794"/>
  <c r="K1794"/>
  <c r="N1793"/>
  <c r="M1793"/>
  <c r="L1793"/>
  <c r="K1793"/>
  <c r="N1792"/>
  <c r="M1792"/>
  <c r="L1792"/>
  <c r="K1792"/>
  <c r="N1791"/>
  <c r="M1791"/>
  <c r="L1791"/>
  <c r="K1791"/>
  <c r="N1790"/>
  <c r="M1790"/>
  <c r="L1790"/>
  <c r="K1790"/>
  <c r="N1789"/>
  <c r="M1789"/>
  <c r="L1789"/>
  <c r="K1789"/>
  <c r="N1788"/>
  <c r="M1788"/>
  <c r="L1788"/>
  <c r="K1788"/>
  <c r="N1787"/>
  <c r="M1787"/>
  <c r="L1787"/>
  <c r="K1787"/>
  <c r="N1786"/>
  <c r="M1786"/>
  <c r="L1786"/>
  <c r="K1786"/>
  <c r="N1785"/>
  <c r="M1785"/>
  <c r="L1785"/>
  <c r="K1785"/>
  <c r="N1784"/>
  <c r="M1784"/>
  <c r="L1784"/>
  <c r="K1784"/>
  <c r="N1783"/>
  <c r="M1783"/>
  <c r="L1783"/>
  <c r="K1783"/>
  <c r="N1782"/>
  <c r="M1782"/>
  <c r="L1782"/>
  <c r="K1782"/>
  <c r="N1781"/>
  <c r="M1781"/>
  <c r="L1781"/>
  <c r="K1781"/>
  <c r="N1780"/>
  <c r="M1780"/>
  <c r="L1780"/>
  <c r="K1780"/>
  <c r="N1779"/>
  <c r="M1779"/>
  <c r="L1779"/>
  <c r="K1779"/>
  <c r="N1778"/>
  <c r="M1778"/>
  <c r="L1778"/>
  <c r="K1778"/>
  <c r="N1777"/>
  <c r="M1777"/>
  <c r="L1777"/>
  <c r="K1777"/>
  <c r="N1776"/>
  <c r="M1776"/>
  <c r="L1776"/>
  <c r="K1776"/>
  <c r="N1775"/>
  <c r="M1775"/>
  <c r="L1775"/>
  <c r="K1775"/>
  <c r="N1774"/>
  <c r="M1774"/>
  <c r="L1774"/>
  <c r="K1774"/>
  <c r="N1773"/>
  <c r="M1773"/>
  <c r="L1773"/>
  <c r="K1773"/>
  <c r="N1772"/>
  <c r="M1772"/>
  <c r="L1772"/>
  <c r="K1772"/>
  <c r="N1771"/>
  <c r="M1771"/>
  <c r="L1771"/>
  <c r="K1771"/>
  <c r="N1770"/>
  <c r="M1770"/>
  <c r="L1770"/>
  <c r="K1770"/>
  <c r="N1769"/>
  <c r="M1769"/>
  <c r="L1769"/>
  <c r="K1769"/>
  <c r="N1768"/>
  <c r="M1768"/>
  <c r="L1768"/>
  <c r="K1768"/>
  <c r="N1767"/>
  <c r="M1767"/>
  <c r="L1767"/>
  <c r="K1767"/>
  <c r="N1766"/>
  <c r="M1766"/>
  <c r="L1766"/>
  <c r="K1766"/>
  <c r="N1765"/>
  <c r="M1765"/>
  <c r="L1765"/>
  <c r="K1765"/>
  <c r="N1764"/>
  <c r="M1764"/>
  <c r="L1764"/>
  <c r="K1764"/>
  <c r="N1763"/>
  <c r="M1763"/>
  <c r="L1763"/>
  <c r="K1763"/>
  <c r="N1762"/>
  <c r="M1762"/>
  <c r="L1762"/>
  <c r="K1762"/>
  <c r="N1761"/>
  <c r="M1761"/>
  <c r="L1761"/>
  <c r="K1761"/>
  <c r="N1760"/>
  <c r="M1760"/>
  <c r="L1760"/>
  <c r="K1760"/>
  <c r="N1759"/>
  <c r="M1759"/>
  <c r="L1759"/>
  <c r="K1759"/>
  <c r="N1758"/>
  <c r="M1758"/>
  <c r="L1758"/>
  <c r="K1758"/>
  <c r="N1757"/>
  <c r="M1757"/>
  <c r="L1757"/>
  <c r="K1757"/>
  <c r="N1756"/>
  <c r="M1756"/>
  <c r="L1756"/>
  <c r="K1756"/>
  <c r="N1755"/>
  <c r="M1755"/>
  <c r="L1755"/>
  <c r="K1755"/>
  <c r="N1754"/>
  <c r="M1754"/>
  <c r="L1754"/>
  <c r="K1754"/>
  <c r="N1753"/>
  <c r="M1753"/>
  <c r="L1753"/>
  <c r="K1753"/>
  <c r="N1752"/>
  <c r="M1752"/>
  <c r="L1752"/>
  <c r="K1752"/>
  <c r="N1751"/>
  <c r="M1751"/>
  <c r="L1751"/>
  <c r="K1751"/>
  <c r="N1750"/>
  <c r="M1750"/>
  <c r="L1750"/>
  <c r="K1750"/>
  <c r="N1749"/>
  <c r="M1749"/>
  <c r="L1749"/>
  <c r="K1749"/>
  <c r="N1748"/>
  <c r="M1748"/>
  <c r="L1748"/>
  <c r="K1748"/>
  <c r="N1747"/>
  <c r="M1747"/>
  <c r="L1747"/>
  <c r="K1747"/>
  <c r="N1746"/>
  <c r="M1746"/>
  <c r="L1746"/>
  <c r="K1746"/>
  <c r="N1745"/>
  <c r="M1745"/>
  <c r="L1745"/>
  <c r="K1745"/>
  <c r="N1744"/>
  <c r="M1744"/>
  <c r="L1744"/>
  <c r="K1744"/>
  <c r="N1743"/>
  <c r="M1743"/>
  <c r="L1743"/>
  <c r="K1743"/>
  <c r="N1742"/>
  <c r="M1742"/>
  <c r="L1742"/>
  <c r="K1742"/>
  <c r="N1741"/>
  <c r="M1741"/>
  <c r="L1741"/>
  <c r="K1741"/>
  <c r="N1740"/>
  <c r="M1740"/>
  <c r="L1740"/>
  <c r="K1740"/>
  <c r="N1739"/>
  <c r="M1739"/>
  <c r="L1739"/>
  <c r="K1739"/>
  <c r="N1738"/>
  <c r="M1738"/>
  <c r="L1738"/>
  <c r="K1738"/>
  <c r="N1737"/>
  <c r="M1737"/>
  <c r="L1737"/>
  <c r="K1737"/>
  <c r="N1736"/>
  <c r="M1736"/>
  <c r="L1736"/>
  <c r="K1736"/>
  <c r="N1735"/>
  <c r="M1735"/>
  <c r="L1735"/>
  <c r="K1735"/>
  <c r="N1734"/>
  <c r="M1734"/>
  <c r="L1734"/>
  <c r="K1734"/>
  <c r="N1733"/>
  <c r="M1733"/>
  <c r="L1733"/>
  <c r="K1733"/>
  <c r="N1732"/>
  <c r="M1732"/>
  <c r="L1732"/>
  <c r="K1732"/>
  <c r="N1731"/>
  <c r="M1731"/>
  <c r="L1731"/>
  <c r="K1731"/>
  <c r="N1730"/>
  <c r="M1730"/>
  <c r="L1730"/>
  <c r="K1730"/>
  <c r="N1729"/>
  <c r="M1729"/>
  <c r="L1729"/>
  <c r="K1729"/>
  <c r="N1728"/>
  <c r="M1728"/>
  <c r="L1728"/>
  <c r="K1728"/>
  <c r="N1727"/>
  <c r="M1727"/>
  <c r="L1727"/>
  <c r="K1727"/>
  <c r="N1726"/>
  <c r="M1726"/>
  <c r="L1726"/>
  <c r="K1726"/>
  <c r="N1725"/>
  <c r="M1725"/>
  <c r="L1725"/>
  <c r="K1725"/>
  <c r="N1724"/>
  <c r="M1724"/>
  <c r="L1724"/>
  <c r="K1724"/>
  <c r="N1723"/>
  <c r="M1723"/>
  <c r="L1723"/>
  <c r="K1723"/>
  <c r="N1722"/>
  <c r="M1722"/>
  <c r="L1722"/>
  <c r="K1722"/>
  <c r="N1721"/>
  <c r="M1721"/>
  <c r="L1721"/>
  <c r="K1721"/>
  <c r="N1720"/>
  <c r="M1720"/>
  <c r="L1720"/>
  <c r="K1720"/>
  <c r="N1719"/>
  <c r="M1719"/>
  <c r="L1719"/>
  <c r="K1719"/>
  <c r="N1718"/>
  <c r="M1718"/>
  <c r="L1718"/>
  <c r="K1718"/>
  <c r="N1717"/>
  <c r="M1717"/>
  <c r="L1717"/>
  <c r="K1717"/>
  <c r="N1716"/>
  <c r="M1716"/>
  <c r="L1716"/>
  <c r="K1716"/>
  <c r="N1715"/>
  <c r="M1715"/>
  <c r="L1715"/>
  <c r="K1715"/>
  <c r="N1714"/>
  <c r="M1714"/>
  <c r="L1714"/>
  <c r="K1714"/>
  <c r="N1713"/>
  <c r="M1713"/>
  <c r="L1713"/>
  <c r="K1713"/>
  <c r="N1712"/>
  <c r="M1712"/>
  <c r="L1712"/>
  <c r="K1712"/>
  <c r="N1711"/>
  <c r="M1711"/>
  <c r="L1711"/>
  <c r="K1711"/>
  <c r="N1710"/>
  <c r="M1710"/>
  <c r="L1710"/>
  <c r="K1710"/>
  <c r="N1709"/>
  <c r="M1709"/>
  <c r="L1709"/>
  <c r="K1709"/>
  <c r="N1708"/>
  <c r="M1708"/>
  <c r="L1708"/>
  <c r="K1708"/>
  <c r="N1707"/>
  <c r="M1707"/>
  <c r="L1707"/>
  <c r="K1707"/>
  <c r="N1706"/>
  <c r="M1706"/>
  <c r="L1706"/>
  <c r="K1706"/>
  <c r="N1705"/>
  <c r="M1705"/>
  <c r="L1705"/>
  <c r="K1705"/>
  <c r="N1704"/>
  <c r="M1704"/>
  <c r="L1704"/>
  <c r="K1704"/>
  <c r="N1703"/>
  <c r="M1703"/>
  <c r="L1703"/>
  <c r="K1703"/>
  <c r="N1702"/>
  <c r="M1702"/>
  <c r="L1702"/>
  <c r="K1702"/>
  <c r="N1701"/>
  <c r="M1701"/>
  <c r="L1701"/>
  <c r="K1701"/>
  <c r="N1700"/>
  <c r="M1700"/>
  <c r="L1700"/>
  <c r="K1700"/>
  <c r="N1699"/>
  <c r="M1699"/>
  <c r="L1699"/>
  <c r="K1699"/>
  <c r="N1698"/>
  <c r="M1698"/>
  <c r="L1698"/>
  <c r="K1698"/>
  <c r="N1697"/>
  <c r="M1697"/>
  <c r="L1697"/>
  <c r="K1697"/>
  <c r="N1696"/>
  <c r="M1696"/>
  <c r="L1696"/>
  <c r="K1696"/>
  <c r="N1695"/>
  <c r="M1695"/>
  <c r="L1695"/>
  <c r="K1695"/>
  <c r="N1694"/>
  <c r="M1694"/>
  <c r="L1694"/>
  <c r="K1694"/>
  <c r="N1693"/>
  <c r="M1693"/>
  <c r="L1693"/>
  <c r="K1693"/>
  <c r="N1692"/>
  <c r="M1692"/>
  <c r="L1692"/>
  <c r="K1692"/>
  <c r="N1691"/>
  <c r="M1691"/>
  <c r="L1691"/>
  <c r="K1691"/>
  <c r="N1690"/>
  <c r="M1690"/>
  <c r="L1690"/>
  <c r="K1690"/>
  <c r="N1689"/>
  <c r="M1689"/>
  <c r="L1689"/>
  <c r="K1689"/>
  <c r="N1688"/>
  <c r="M1688"/>
  <c r="L1688"/>
  <c r="K1688"/>
  <c r="N1687"/>
  <c r="M1687"/>
  <c r="L1687"/>
  <c r="K1687"/>
  <c r="N1686"/>
  <c r="M1686"/>
  <c r="L1686"/>
  <c r="K1686"/>
  <c r="N1685"/>
  <c r="M1685"/>
  <c r="L1685"/>
  <c r="K1685"/>
  <c r="N1684"/>
  <c r="M1684"/>
  <c r="L1684"/>
  <c r="K1684"/>
  <c r="N1683"/>
  <c r="M1683"/>
  <c r="L1683"/>
  <c r="K1683"/>
  <c r="N1682"/>
  <c r="M1682"/>
  <c r="L1682"/>
  <c r="K1682"/>
  <c r="N1681"/>
  <c r="M1681"/>
  <c r="L1681"/>
  <c r="K1681"/>
  <c r="N1680"/>
  <c r="M1680"/>
  <c r="L1680"/>
  <c r="K1680"/>
  <c r="N1679"/>
  <c r="M1679"/>
  <c r="L1679"/>
  <c r="K1679"/>
  <c r="N1678"/>
  <c r="M1678"/>
  <c r="L1678"/>
  <c r="K1678"/>
  <c r="N1677"/>
  <c r="M1677"/>
  <c r="L1677"/>
  <c r="K1677"/>
  <c r="N1676"/>
  <c r="M1676"/>
  <c r="L1676"/>
  <c r="K1676"/>
  <c r="N1675"/>
  <c r="M1675"/>
  <c r="L1675"/>
  <c r="K1675"/>
  <c r="N1674"/>
  <c r="M1674"/>
  <c r="L1674"/>
  <c r="K1674"/>
  <c r="N1673"/>
  <c r="M1673"/>
  <c r="L1673"/>
  <c r="K1673"/>
  <c r="N1672"/>
  <c r="M1672"/>
  <c r="L1672"/>
  <c r="K1672"/>
  <c r="N1671"/>
  <c r="M1671"/>
  <c r="L1671"/>
  <c r="K1671"/>
  <c r="N1670"/>
  <c r="M1670"/>
  <c r="L1670"/>
  <c r="K1670"/>
  <c r="N1669"/>
  <c r="M1669"/>
  <c r="L1669"/>
  <c r="K1669"/>
  <c r="N1668"/>
  <c r="M1668"/>
  <c r="L1668"/>
  <c r="K1668"/>
  <c r="N1667"/>
  <c r="M1667"/>
  <c r="L1667"/>
  <c r="K1667"/>
  <c r="N1666"/>
  <c r="M1666"/>
  <c r="L1666"/>
  <c r="K1666"/>
  <c r="N1665"/>
  <c r="M1665"/>
  <c r="L1665"/>
  <c r="K1665"/>
  <c r="N1664"/>
  <c r="M1664"/>
  <c r="L1664"/>
  <c r="K1664"/>
  <c r="N1663"/>
  <c r="M1663"/>
  <c r="L1663"/>
  <c r="K1663"/>
  <c r="N1662"/>
  <c r="M1662"/>
  <c r="L1662"/>
  <c r="K1662"/>
  <c r="N1661"/>
  <c r="M1661"/>
  <c r="L1661"/>
  <c r="K1661"/>
  <c r="N1660"/>
  <c r="M1660"/>
  <c r="L1660"/>
  <c r="K1660"/>
  <c r="N1659"/>
  <c r="M1659"/>
  <c r="L1659"/>
  <c r="K1659"/>
  <c r="N1658"/>
  <c r="M1658"/>
  <c r="L1658"/>
  <c r="K1658"/>
  <c r="N1657"/>
  <c r="M1657"/>
  <c r="L1657"/>
  <c r="K1657"/>
  <c r="N1656"/>
  <c r="M1656"/>
  <c r="L1656"/>
  <c r="K1656"/>
  <c r="N1655"/>
  <c r="M1655"/>
  <c r="L1655"/>
  <c r="K1655"/>
  <c r="N1654"/>
  <c r="M1654"/>
  <c r="L1654"/>
  <c r="K1654"/>
  <c r="N1653"/>
  <c r="M1653"/>
  <c r="L1653"/>
  <c r="K1653"/>
  <c r="N1652"/>
  <c r="M1652"/>
  <c r="L1652"/>
  <c r="K1652"/>
  <c r="N1651"/>
  <c r="M1651"/>
  <c r="L1651"/>
  <c r="K1651"/>
  <c r="N1650"/>
  <c r="M1650"/>
  <c r="L1650"/>
  <c r="K1650"/>
  <c r="N1649"/>
  <c r="M1649"/>
  <c r="L1649"/>
  <c r="K1649"/>
  <c r="N1648"/>
  <c r="M1648"/>
  <c r="L1648"/>
  <c r="K1648"/>
  <c r="N1647"/>
  <c r="M1647"/>
  <c r="L1647"/>
  <c r="K1647"/>
  <c r="N1646"/>
  <c r="M1646"/>
  <c r="L1646"/>
  <c r="K1646"/>
  <c r="N1645"/>
  <c r="M1645"/>
  <c r="L1645"/>
  <c r="K1645"/>
  <c r="N1644"/>
  <c r="M1644"/>
  <c r="L1644"/>
  <c r="K1644"/>
  <c r="N1643"/>
  <c r="M1643"/>
  <c r="L1643"/>
  <c r="K1643"/>
  <c r="N1642"/>
  <c r="M1642"/>
  <c r="L1642"/>
  <c r="K1642"/>
  <c r="N1641"/>
  <c r="M1641"/>
  <c r="L1641"/>
  <c r="K1641"/>
  <c r="N1640"/>
  <c r="M1640"/>
  <c r="L1640"/>
  <c r="K1640"/>
  <c r="N1639"/>
  <c r="M1639"/>
  <c r="L1639"/>
  <c r="K1639"/>
  <c r="N1638"/>
  <c r="M1638"/>
  <c r="L1638"/>
  <c r="K1638"/>
  <c r="N1637"/>
  <c r="M1637"/>
  <c r="L1637"/>
  <c r="K1637"/>
  <c r="N1636"/>
  <c r="M1636"/>
  <c r="L1636"/>
  <c r="K1636"/>
  <c r="N1635"/>
  <c r="M1635"/>
  <c r="L1635"/>
  <c r="K1635"/>
  <c r="N1634"/>
  <c r="M1634"/>
  <c r="L1634"/>
  <c r="K1634"/>
  <c r="N1633"/>
  <c r="M1633"/>
  <c r="L1633"/>
  <c r="K1633"/>
  <c r="N1632"/>
  <c r="M1632"/>
  <c r="L1632"/>
  <c r="K1632"/>
  <c r="N1631"/>
  <c r="M1631"/>
  <c r="L1631"/>
  <c r="K1631"/>
  <c r="N1630"/>
  <c r="M1630"/>
  <c r="L1630"/>
  <c r="K1630"/>
  <c r="N1629"/>
  <c r="M1629"/>
  <c r="L1629"/>
  <c r="K1629"/>
  <c r="N1628"/>
  <c r="M1628"/>
  <c r="L1628"/>
  <c r="K1628"/>
  <c r="N1627"/>
  <c r="M1627"/>
  <c r="L1627"/>
  <c r="K1627"/>
  <c r="N1626"/>
  <c r="M1626"/>
  <c r="L1626"/>
  <c r="K1626"/>
  <c r="N1625"/>
  <c r="M1625"/>
  <c r="L1625"/>
  <c r="K1625"/>
  <c r="N1624"/>
  <c r="M1624"/>
  <c r="L1624"/>
  <c r="K1624"/>
  <c r="N1623"/>
  <c r="M1623"/>
  <c r="L1623"/>
  <c r="K1623"/>
  <c r="N1622"/>
  <c r="M1622"/>
  <c r="L1622"/>
  <c r="K1622"/>
  <c r="N1621"/>
  <c r="M1621"/>
  <c r="L1621"/>
  <c r="K1621"/>
  <c r="N1620"/>
  <c r="M1620"/>
  <c r="L1620"/>
  <c r="K1620"/>
  <c r="N1619"/>
  <c r="M1619"/>
  <c r="L1619"/>
  <c r="K1619"/>
  <c r="N1618"/>
  <c r="M1618"/>
  <c r="L1618"/>
  <c r="K1618"/>
  <c r="N1617"/>
  <c r="M1617"/>
  <c r="L1617"/>
  <c r="K1617"/>
  <c r="N1616"/>
  <c r="M1616"/>
  <c r="L1616"/>
  <c r="K1616"/>
  <c r="N1615"/>
  <c r="M1615"/>
  <c r="L1615"/>
  <c r="K1615"/>
  <c r="N1614"/>
  <c r="M1614"/>
  <c r="L1614"/>
  <c r="K1614"/>
  <c r="N1613"/>
  <c r="M1613"/>
  <c r="L1613"/>
  <c r="K1613"/>
  <c r="N1612"/>
  <c r="M1612"/>
  <c r="L1612"/>
  <c r="K1612"/>
  <c r="N1611"/>
  <c r="M1611"/>
  <c r="L1611"/>
  <c r="K1611"/>
  <c r="N1610"/>
  <c r="M1610"/>
  <c r="L1610"/>
  <c r="K1610"/>
  <c r="N1609"/>
  <c r="M1609"/>
  <c r="L1609"/>
  <c r="K1609"/>
  <c r="N1608"/>
  <c r="M1608"/>
  <c r="L1608"/>
  <c r="K1608"/>
  <c r="N1607"/>
  <c r="M1607"/>
  <c r="L1607"/>
  <c r="K1607"/>
  <c r="N1606"/>
  <c r="M1606"/>
  <c r="L1606"/>
  <c r="K1606"/>
  <c r="N1605"/>
  <c r="M1605"/>
  <c r="L1605"/>
  <c r="K1605"/>
  <c r="N1604"/>
  <c r="M1604"/>
  <c r="L1604"/>
  <c r="K1604"/>
  <c r="N1603"/>
  <c r="M1603"/>
  <c r="L1603"/>
  <c r="K1603"/>
  <c r="N1602"/>
  <c r="M1602"/>
  <c r="L1602"/>
  <c r="K1602"/>
  <c r="N1601"/>
  <c r="M1601"/>
  <c r="L1601"/>
  <c r="K1601"/>
  <c r="N1600"/>
  <c r="M1600"/>
  <c r="L1600"/>
  <c r="K1600"/>
  <c r="N1599"/>
  <c r="M1599"/>
  <c r="L1599"/>
  <c r="K1599"/>
  <c r="N1598"/>
  <c r="M1598"/>
  <c r="L1598"/>
  <c r="K1598"/>
  <c r="N1597"/>
  <c r="M1597"/>
  <c r="L1597"/>
  <c r="K1597"/>
  <c r="N1596"/>
  <c r="M1596"/>
  <c r="L1596"/>
  <c r="K1596"/>
  <c r="N1595"/>
  <c r="M1595"/>
  <c r="L1595"/>
  <c r="K1595"/>
  <c r="N1594"/>
  <c r="M1594"/>
  <c r="L1594"/>
  <c r="K1594"/>
  <c r="N1593"/>
  <c r="M1593"/>
  <c r="L1593"/>
  <c r="K1593"/>
  <c r="N1592"/>
  <c r="M1592"/>
  <c r="L1592"/>
  <c r="K1592"/>
  <c r="N1591"/>
  <c r="M1591"/>
  <c r="L1591"/>
  <c r="K1591"/>
  <c r="N1590"/>
  <c r="M1590"/>
  <c r="L1590"/>
  <c r="K1590"/>
  <c r="N1589"/>
  <c r="M1589"/>
  <c r="L1589"/>
  <c r="K1589"/>
  <c r="N1588"/>
  <c r="M1588"/>
  <c r="L1588"/>
  <c r="K1588"/>
  <c r="N1587"/>
  <c r="M1587"/>
  <c r="L1587"/>
  <c r="K1587"/>
  <c r="N1586"/>
  <c r="M1586"/>
  <c r="L1586"/>
  <c r="K1586"/>
  <c r="N1585"/>
  <c r="M1585"/>
  <c r="L1585"/>
  <c r="K1585"/>
  <c r="N1584"/>
  <c r="M1584"/>
  <c r="L1584"/>
  <c r="K1584"/>
  <c r="N1583"/>
  <c r="M1583"/>
  <c r="L1583"/>
  <c r="K1583"/>
  <c r="N1582"/>
  <c r="M1582"/>
  <c r="L1582"/>
  <c r="K1582"/>
  <c r="N1581"/>
  <c r="M1581"/>
  <c r="L1581"/>
  <c r="K1581"/>
  <c r="N1580"/>
  <c r="M1580"/>
  <c r="L1580"/>
  <c r="K1580"/>
  <c r="N1579"/>
  <c r="M1579"/>
  <c r="L1579"/>
  <c r="K1579"/>
  <c r="N1578"/>
  <c r="M1578"/>
  <c r="L1578"/>
  <c r="K1578"/>
  <c r="N1577"/>
  <c r="M1577"/>
  <c r="L1577"/>
  <c r="K1577"/>
  <c r="N1576"/>
  <c r="M1576"/>
  <c r="L1576"/>
  <c r="K1576"/>
  <c r="N1575"/>
  <c r="M1575"/>
  <c r="L1575"/>
  <c r="K1575"/>
  <c r="N1574"/>
  <c r="M1574"/>
  <c r="L1574"/>
  <c r="K1574"/>
  <c r="N1573"/>
  <c r="M1573"/>
  <c r="L1573"/>
  <c r="K1573"/>
  <c r="N1572"/>
  <c r="M1572"/>
  <c r="L1572"/>
  <c r="K1572"/>
  <c r="N1571"/>
  <c r="M1571"/>
  <c r="L1571"/>
  <c r="K1571"/>
  <c r="N1570"/>
  <c r="M1570"/>
  <c r="L1570"/>
  <c r="K1570"/>
  <c r="N1569"/>
  <c r="M1569"/>
  <c r="L1569"/>
  <c r="K1569"/>
  <c r="N1568"/>
  <c r="M1568"/>
  <c r="L1568"/>
  <c r="K1568"/>
  <c r="N1567"/>
  <c r="M1567"/>
  <c r="L1567"/>
  <c r="K1567"/>
  <c r="N1566"/>
  <c r="M1566"/>
  <c r="L1566"/>
  <c r="K1566"/>
  <c r="N1565"/>
  <c r="M1565"/>
  <c r="L1565"/>
  <c r="K1565"/>
  <c r="N1564"/>
  <c r="M1564"/>
  <c r="L1564"/>
  <c r="K1564"/>
  <c r="N1563"/>
  <c r="M1563"/>
  <c r="L1563"/>
  <c r="K1563"/>
  <c r="N1562"/>
  <c r="M1562"/>
  <c r="L1562"/>
  <c r="K1562"/>
  <c r="N1561"/>
  <c r="M1561"/>
  <c r="L1561"/>
  <c r="K1561"/>
  <c r="N1560"/>
  <c r="M1560"/>
  <c r="L1560"/>
  <c r="K1560"/>
  <c r="N1559"/>
  <c r="M1559"/>
  <c r="L1559"/>
  <c r="K1559"/>
  <c r="N1558"/>
  <c r="M1558"/>
  <c r="L1558"/>
  <c r="K1558"/>
  <c r="N1557"/>
  <c r="M1557"/>
  <c r="L1557"/>
  <c r="K1557"/>
  <c r="N1556"/>
  <c r="M1556"/>
  <c r="L1556"/>
  <c r="K1556"/>
  <c r="N1555"/>
  <c r="M1555"/>
  <c r="L1555"/>
  <c r="K1555"/>
  <c r="N1554"/>
  <c r="M1554"/>
  <c r="L1554"/>
  <c r="K1554"/>
  <c r="N1553"/>
  <c r="M1553"/>
  <c r="L1553"/>
  <c r="K1553"/>
  <c r="N1552"/>
  <c r="M1552"/>
  <c r="L1552"/>
  <c r="K1552"/>
  <c r="N1551"/>
  <c r="M1551"/>
  <c r="L1551"/>
  <c r="K1551"/>
  <c r="N1550"/>
  <c r="M1550"/>
  <c r="L1550"/>
  <c r="K1550"/>
  <c r="N1549"/>
  <c r="M1549"/>
  <c r="L1549"/>
  <c r="K1549"/>
  <c r="N1548"/>
  <c r="M1548"/>
  <c r="L1548"/>
  <c r="K1548"/>
  <c r="N1547"/>
  <c r="M1547"/>
  <c r="L1547"/>
  <c r="K1547"/>
  <c r="N1546"/>
  <c r="M1546"/>
  <c r="L1546"/>
  <c r="K1546"/>
  <c r="N1545"/>
  <c r="M1545"/>
  <c r="L1545"/>
  <c r="K1545"/>
  <c r="N1544"/>
  <c r="M1544"/>
  <c r="L1544"/>
  <c r="K1544"/>
  <c r="N1543"/>
  <c r="M1543"/>
  <c r="L1543"/>
  <c r="K1543"/>
  <c r="N1542"/>
  <c r="M1542"/>
  <c r="L1542"/>
  <c r="K1542"/>
  <c r="N1541"/>
  <c r="M1541"/>
  <c r="L1541"/>
  <c r="K1541"/>
  <c r="N1540"/>
  <c r="M1540"/>
  <c r="L1540"/>
  <c r="K1540"/>
  <c r="N1539"/>
  <c r="M1539"/>
  <c r="L1539"/>
  <c r="K1539"/>
  <c r="N1538"/>
  <c r="M1538"/>
  <c r="L1538"/>
  <c r="K1538"/>
  <c r="N1537"/>
  <c r="M1537"/>
  <c r="L1537"/>
  <c r="K1537"/>
  <c r="N1536"/>
  <c r="M1536"/>
  <c r="L1536"/>
  <c r="K1536"/>
  <c r="N1535"/>
  <c r="M1535"/>
  <c r="L1535"/>
  <c r="K1535"/>
  <c r="N1534"/>
  <c r="M1534"/>
  <c r="L1534"/>
  <c r="K1534"/>
  <c r="N1533"/>
  <c r="M1533"/>
  <c r="L1533"/>
  <c r="K1533"/>
  <c r="N1532"/>
  <c r="M1532"/>
  <c r="L1532"/>
  <c r="K1532"/>
  <c r="N1531"/>
  <c r="M1531"/>
  <c r="L1531"/>
  <c r="K1531"/>
  <c r="N1530"/>
  <c r="M1530"/>
  <c r="L1530"/>
  <c r="K1530"/>
  <c r="N1529"/>
  <c r="M1529"/>
  <c r="L1529"/>
  <c r="K1529"/>
  <c r="N1528"/>
  <c r="M1528"/>
  <c r="L1528"/>
  <c r="K1528"/>
  <c r="N1527"/>
  <c r="M1527"/>
  <c r="L1527"/>
  <c r="K1527"/>
  <c r="N1526"/>
  <c r="M1526"/>
  <c r="L1526"/>
  <c r="K1526"/>
  <c r="N1525"/>
  <c r="M1525"/>
  <c r="L1525"/>
  <c r="K1525"/>
  <c r="N1524"/>
  <c r="M1524"/>
  <c r="L1524"/>
  <c r="K1524"/>
  <c r="N1523"/>
  <c r="M1523"/>
  <c r="L1523"/>
  <c r="K1523"/>
  <c r="N1522"/>
  <c r="M1522"/>
  <c r="L1522"/>
  <c r="K1522"/>
  <c r="N1521"/>
  <c r="M1521"/>
  <c r="L1521"/>
  <c r="K1521"/>
  <c r="N1520"/>
  <c r="M1520"/>
  <c r="L1520"/>
  <c r="K1520"/>
  <c r="N1519"/>
  <c r="M1519"/>
  <c r="L1519"/>
  <c r="K1519"/>
  <c r="N1518"/>
  <c r="M1518"/>
  <c r="L1518"/>
  <c r="K1518"/>
  <c r="N1517"/>
  <c r="M1517"/>
  <c r="L1517"/>
  <c r="K1517"/>
  <c r="N1516"/>
  <c r="M1516"/>
  <c r="L1516"/>
  <c r="K1516"/>
  <c r="N1515"/>
  <c r="M1515"/>
  <c r="L1515"/>
  <c r="K1515"/>
  <c r="N1514"/>
  <c r="M1514"/>
  <c r="L1514"/>
  <c r="K1514"/>
  <c r="N1513"/>
  <c r="M1513"/>
  <c r="L1513"/>
  <c r="K1513"/>
  <c r="N1512"/>
  <c r="M1512"/>
  <c r="L1512"/>
  <c r="K1512"/>
  <c r="N1511"/>
  <c r="M1511"/>
  <c r="L1511"/>
  <c r="K1511"/>
  <c r="N1510"/>
  <c r="M1510"/>
  <c r="L1510"/>
  <c r="K1510"/>
  <c r="N1509"/>
  <c r="M1509"/>
  <c r="L1509"/>
  <c r="K1509"/>
  <c r="N1508"/>
  <c r="M1508"/>
  <c r="L1508"/>
  <c r="K1508"/>
  <c r="N1507"/>
  <c r="M1507"/>
  <c r="L1507"/>
  <c r="K1507"/>
  <c r="N1506"/>
  <c r="M1506"/>
  <c r="L1506"/>
  <c r="K1506"/>
  <c r="N1505"/>
  <c r="M1505"/>
  <c r="L1505"/>
  <c r="K1505"/>
  <c r="N1504"/>
  <c r="M1504"/>
  <c r="L1504"/>
  <c r="K1504"/>
  <c r="N1503"/>
  <c r="M1503"/>
  <c r="L1503"/>
  <c r="K1503"/>
  <c r="N1502"/>
  <c r="M1502"/>
  <c r="L1502"/>
  <c r="K1502"/>
  <c r="N1501"/>
  <c r="M1501"/>
  <c r="L1501"/>
  <c r="K1501"/>
  <c r="N1500"/>
  <c r="M1500"/>
  <c r="L1500"/>
  <c r="K1500"/>
  <c r="N1499"/>
  <c r="M1499"/>
  <c r="L1499"/>
  <c r="K1499"/>
  <c r="N1498"/>
  <c r="M1498"/>
  <c r="L1498"/>
  <c r="K1498"/>
  <c r="N1497"/>
  <c r="M1497"/>
  <c r="L1497"/>
  <c r="K1497"/>
  <c r="N1496"/>
  <c r="M1496"/>
  <c r="L1496"/>
  <c r="K1496"/>
  <c r="N1495"/>
  <c r="M1495"/>
  <c r="L1495"/>
  <c r="K1495"/>
  <c r="N1494"/>
  <c r="M1494"/>
  <c r="L1494"/>
  <c r="K1494"/>
  <c r="N1493"/>
  <c r="M1493"/>
  <c r="L1493"/>
  <c r="K1493"/>
  <c r="N1492"/>
  <c r="M1492"/>
  <c r="L1492"/>
  <c r="K1492"/>
  <c r="N1491"/>
  <c r="M1491"/>
  <c r="L1491"/>
  <c r="K1491"/>
  <c r="N1490"/>
  <c r="M1490"/>
  <c r="L1490"/>
  <c r="K1490"/>
  <c r="N1489"/>
  <c r="M1489"/>
  <c r="L1489"/>
  <c r="K1489"/>
  <c r="N1488"/>
  <c r="M1488"/>
  <c r="L1488"/>
  <c r="K1488"/>
  <c r="N1487"/>
  <c r="M1487"/>
  <c r="L1487"/>
  <c r="K1487"/>
  <c r="N1486"/>
  <c r="M1486"/>
  <c r="L1486"/>
  <c r="K1486"/>
  <c r="N1485"/>
  <c r="M1485"/>
  <c r="L1485"/>
  <c r="K1485"/>
  <c r="N1484"/>
  <c r="M1484"/>
  <c r="L1484"/>
  <c r="K1484"/>
  <c r="N1483"/>
  <c r="M1483"/>
  <c r="L1483"/>
  <c r="K1483"/>
  <c r="N1482"/>
  <c r="M1482"/>
  <c r="L1482"/>
  <c r="K1482"/>
  <c r="N1481"/>
  <c r="M1481"/>
  <c r="L1481"/>
  <c r="K1481"/>
  <c r="N1480"/>
  <c r="M1480"/>
  <c r="L1480"/>
  <c r="K1480"/>
  <c r="N1479"/>
  <c r="M1479"/>
  <c r="L1479"/>
  <c r="K1479"/>
  <c r="N1478"/>
  <c r="M1478"/>
  <c r="L1478"/>
  <c r="K1478"/>
  <c r="N1477"/>
  <c r="M1477"/>
  <c r="L1477"/>
  <c r="K1477"/>
  <c r="N1476"/>
  <c r="M1476"/>
  <c r="L1476"/>
  <c r="K1476"/>
  <c r="N1475"/>
  <c r="M1475"/>
  <c r="L1475"/>
  <c r="K1475"/>
  <c r="N1474"/>
  <c r="M1474"/>
  <c r="L1474"/>
  <c r="K1474"/>
  <c r="N1473"/>
  <c r="M1473"/>
  <c r="L1473"/>
  <c r="K1473"/>
  <c r="N1472"/>
  <c r="M1472"/>
  <c r="L1472"/>
  <c r="K1472"/>
  <c r="N1471"/>
  <c r="M1471"/>
  <c r="L1471"/>
  <c r="K1471"/>
  <c r="N1470"/>
  <c r="M1470"/>
  <c r="L1470"/>
  <c r="K1470"/>
  <c r="N1469"/>
  <c r="M1469"/>
  <c r="L1469"/>
  <c r="K1469"/>
  <c r="N1468"/>
  <c r="M1468"/>
  <c r="L1468"/>
  <c r="K1468"/>
  <c r="N1467"/>
  <c r="M1467"/>
  <c r="L1467"/>
  <c r="K1467"/>
  <c r="N1466"/>
  <c r="M1466"/>
  <c r="L1466"/>
  <c r="K1466"/>
  <c r="N1465"/>
  <c r="M1465"/>
  <c r="L1465"/>
  <c r="K1465"/>
  <c r="N1464"/>
  <c r="M1464"/>
  <c r="L1464"/>
  <c r="K1464"/>
  <c r="N1463"/>
  <c r="M1463"/>
  <c r="L1463"/>
  <c r="K1463"/>
  <c r="N1462"/>
  <c r="M1462"/>
  <c r="L1462"/>
  <c r="K1462"/>
  <c r="N1461"/>
  <c r="M1461"/>
  <c r="L1461"/>
  <c r="K1461"/>
  <c r="N1460"/>
  <c r="M1460"/>
  <c r="L1460"/>
  <c r="K1460"/>
  <c r="N1459"/>
  <c r="M1459"/>
  <c r="L1459"/>
  <c r="K1459"/>
  <c r="N1458"/>
  <c r="M1458"/>
  <c r="L1458"/>
  <c r="K1458"/>
  <c r="N1457"/>
  <c r="M1457"/>
  <c r="L1457"/>
  <c r="K1457"/>
  <c r="N1456"/>
  <c r="M1456"/>
  <c r="L1456"/>
  <c r="K1456"/>
  <c r="N1455"/>
  <c r="M1455"/>
  <c r="L1455"/>
  <c r="K1455"/>
  <c r="N1454"/>
  <c r="M1454"/>
  <c r="L1454"/>
  <c r="K1454"/>
  <c r="N1453"/>
  <c r="M1453"/>
  <c r="L1453"/>
  <c r="K1453"/>
  <c r="N1452"/>
  <c r="M1452"/>
  <c r="L1452"/>
  <c r="K1452"/>
  <c r="N1451"/>
  <c r="M1451"/>
  <c r="L1451"/>
  <c r="K1451"/>
  <c r="N1450"/>
  <c r="M1450"/>
  <c r="L1450"/>
  <c r="K1450"/>
  <c r="N1449"/>
  <c r="M1449"/>
  <c r="L1449"/>
  <c r="K1449"/>
  <c r="N1448"/>
  <c r="M1448"/>
  <c r="L1448"/>
  <c r="K1448"/>
  <c r="N1447"/>
  <c r="M1447"/>
  <c r="L1447"/>
  <c r="K1447"/>
  <c r="N1446"/>
  <c r="M1446"/>
  <c r="L1446"/>
  <c r="K1446"/>
  <c r="N1445"/>
  <c r="M1445"/>
  <c r="L1445"/>
  <c r="K1445"/>
  <c r="N1444"/>
  <c r="M1444"/>
  <c r="L1444"/>
  <c r="K1444"/>
  <c r="N1443"/>
  <c r="M1443"/>
  <c r="L1443"/>
  <c r="K1443"/>
  <c r="N1442"/>
  <c r="M1442"/>
  <c r="L1442"/>
  <c r="K1442"/>
  <c r="N1441"/>
  <c r="M1441"/>
  <c r="L1441"/>
  <c r="K1441"/>
  <c r="N1440"/>
  <c r="M1440"/>
  <c r="L1440"/>
  <c r="K1440"/>
  <c r="N1439"/>
  <c r="M1439"/>
  <c r="L1439"/>
  <c r="K1439"/>
  <c r="N1438"/>
  <c r="M1438"/>
  <c r="L1438"/>
  <c r="K1438"/>
  <c r="N1437"/>
  <c r="M1437"/>
  <c r="L1437"/>
  <c r="K1437"/>
  <c r="N1436"/>
  <c r="M1436"/>
  <c r="L1436"/>
  <c r="K1436"/>
  <c r="N1435"/>
  <c r="M1435"/>
  <c r="L1435"/>
  <c r="K1435"/>
  <c r="N1434"/>
  <c r="M1434"/>
  <c r="L1434"/>
  <c r="K1434"/>
  <c r="N1433"/>
  <c r="M1433"/>
  <c r="L1433"/>
  <c r="K1433"/>
  <c r="N1432"/>
  <c r="M1432"/>
  <c r="L1432"/>
  <c r="K1432"/>
  <c r="N1431"/>
  <c r="M1431"/>
  <c r="L1431"/>
  <c r="K1431"/>
  <c r="N1430"/>
  <c r="M1430"/>
  <c r="L1430"/>
  <c r="K1430"/>
  <c r="N1429"/>
  <c r="M1429"/>
  <c r="L1429"/>
  <c r="K1429"/>
  <c r="N1428"/>
  <c r="M1428"/>
  <c r="L1428"/>
  <c r="K1428"/>
  <c r="N1427"/>
  <c r="M1427"/>
  <c r="L1427"/>
  <c r="K1427"/>
  <c r="N1426"/>
  <c r="M1426"/>
  <c r="L1426"/>
  <c r="K1426"/>
  <c r="N1425"/>
  <c r="M1425"/>
  <c r="L1425"/>
  <c r="K1425"/>
  <c r="N1424"/>
  <c r="M1424"/>
  <c r="L1424"/>
  <c r="K1424"/>
  <c r="N1423"/>
  <c r="M1423"/>
  <c r="L1423"/>
  <c r="K1423"/>
  <c r="N1422"/>
  <c r="M1422"/>
  <c r="L1422"/>
  <c r="K1422"/>
  <c r="N1421"/>
  <c r="M1421"/>
  <c r="L1421"/>
  <c r="K1421"/>
  <c r="N1420"/>
  <c r="M1420"/>
  <c r="L1420"/>
  <c r="K1420"/>
  <c r="N1419"/>
  <c r="M1419"/>
  <c r="L1419"/>
  <c r="K1419"/>
  <c r="N1418"/>
  <c r="M1418"/>
  <c r="L1418"/>
  <c r="K1418"/>
  <c r="N1417"/>
  <c r="M1417"/>
  <c r="L1417"/>
  <c r="K1417"/>
  <c r="N1416"/>
  <c r="M1416"/>
  <c r="L1416"/>
  <c r="K1416"/>
  <c r="N1415"/>
  <c r="M1415"/>
  <c r="L1415"/>
  <c r="K1415"/>
  <c r="N1414"/>
  <c r="M1414"/>
  <c r="L1414"/>
  <c r="K1414"/>
  <c r="N1413"/>
  <c r="M1413"/>
  <c r="L1413"/>
  <c r="K1413"/>
  <c r="N1412"/>
  <c r="M1412"/>
  <c r="L1412"/>
  <c r="K1412"/>
  <c r="N1411"/>
  <c r="M1411"/>
  <c r="L1411"/>
  <c r="K1411"/>
  <c r="N1410"/>
  <c r="M1410"/>
  <c r="L1410"/>
  <c r="K1410"/>
  <c r="N1409"/>
  <c r="M1409"/>
  <c r="L1409"/>
  <c r="K1409"/>
  <c r="N1408"/>
  <c r="M1408"/>
  <c r="L1408"/>
  <c r="K1408"/>
  <c r="N1407"/>
  <c r="M1407"/>
  <c r="L1407"/>
  <c r="K1407"/>
  <c r="N1406"/>
  <c r="M1406"/>
  <c r="L1406"/>
  <c r="K1406"/>
  <c r="N1405"/>
  <c r="M1405"/>
  <c r="L1405"/>
  <c r="K1405"/>
  <c r="N1404"/>
  <c r="M1404"/>
  <c r="L1404"/>
  <c r="K1404"/>
  <c r="N1403"/>
  <c r="M1403"/>
  <c r="L1403"/>
  <c r="K1403"/>
  <c r="N1402"/>
  <c r="M1402"/>
  <c r="L1402"/>
  <c r="K1402"/>
  <c r="N1401"/>
  <c r="M1401"/>
  <c r="L1401"/>
  <c r="K1401"/>
  <c r="N1400"/>
  <c r="M1400"/>
  <c r="L1400"/>
  <c r="K1400"/>
  <c r="N1399"/>
  <c r="M1399"/>
  <c r="L1399"/>
  <c r="K1399"/>
  <c r="N1398"/>
  <c r="M1398"/>
  <c r="L1398"/>
  <c r="K1398"/>
  <c r="N1397"/>
  <c r="M1397"/>
  <c r="L1397"/>
  <c r="K1397"/>
  <c r="N1396"/>
  <c r="M1396"/>
  <c r="L1396"/>
  <c r="K1396"/>
  <c r="N1395"/>
  <c r="M1395"/>
  <c r="L1395"/>
  <c r="K1395"/>
  <c r="N1394"/>
  <c r="M1394"/>
  <c r="L1394"/>
  <c r="K1394"/>
  <c r="N1393"/>
  <c r="M1393"/>
  <c r="L1393"/>
  <c r="K1393"/>
  <c r="N1392"/>
  <c r="M1392"/>
  <c r="L1392"/>
  <c r="K1392"/>
  <c r="N1391"/>
  <c r="M1391"/>
  <c r="L1391"/>
  <c r="K1391"/>
  <c r="N1390"/>
  <c r="M1390"/>
  <c r="L1390"/>
  <c r="K1390"/>
  <c r="N1389"/>
  <c r="M1389"/>
  <c r="L1389"/>
  <c r="K1389"/>
  <c r="N1388"/>
  <c r="M1388"/>
  <c r="L1388"/>
  <c r="K1388"/>
  <c r="N1387"/>
  <c r="M1387"/>
  <c r="L1387"/>
  <c r="K1387"/>
  <c r="N1386"/>
  <c r="M1386"/>
  <c r="L1386"/>
  <c r="K1386"/>
  <c r="N1385"/>
  <c r="M1385"/>
  <c r="L1385"/>
  <c r="K1385"/>
  <c r="N1384"/>
  <c r="M1384"/>
  <c r="L1384"/>
  <c r="K1384"/>
  <c r="N1383"/>
  <c r="M1383"/>
  <c r="L1383"/>
  <c r="K1383"/>
  <c r="N1382"/>
  <c r="M1382"/>
  <c r="L1382"/>
  <c r="K1382"/>
  <c r="N1381"/>
  <c r="M1381"/>
  <c r="L1381"/>
  <c r="K1381"/>
  <c r="N1380"/>
  <c r="M1380"/>
  <c r="L1380"/>
  <c r="K1380"/>
  <c r="N1379"/>
  <c r="M1379"/>
  <c r="L1379"/>
  <c r="K1379"/>
  <c r="N1378"/>
  <c r="M1378"/>
  <c r="L1378"/>
  <c r="K1378"/>
  <c r="N1377"/>
  <c r="M1377"/>
  <c r="L1377"/>
  <c r="K1377"/>
  <c r="N1376"/>
  <c r="M1376"/>
  <c r="L1376"/>
  <c r="K1376"/>
  <c r="N1375"/>
  <c r="M1375"/>
  <c r="L1375"/>
  <c r="K1375"/>
  <c r="N1374"/>
  <c r="M1374"/>
  <c r="L1374"/>
  <c r="K1374"/>
  <c r="N1373"/>
  <c r="M1373"/>
  <c r="L1373"/>
  <c r="K1373"/>
  <c r="N1372"/>
  <c r="M1372"/>
  <c r="L1372"/>
  <c r="K1372"/>
  <c r="N1371"/>
  <c r="M1371"/>
  <c r="L1371"/>
  <c r="K1371"/>
  <c r="N1370"/>
  <c r="M1370"/>
  <c r="L1370"/>
  <c r="K1370"/>
  <c r="N1369"/>
  <c r="M1369"/>
  <c r="L1369"/>
  <c r="K1369"/>
  <c r="N1368"/>
  <c r="M1368"/>
  <c r="L1368"/>
  <c r="K1368"/>
  <c r="N1367"/>
  <c r="M1367"/>
  <c r="L1367"/>
  <c r="K1367"/>
  <c r="N1366"/>
  <c r="M1366"/>
  <c r="L1366"/>
  <c r="K1366"/>
  <c r="N1365"/>
  <c r="M1365"/>
  <c r="L1365"/>
  <c r="K1365"/>
  <c r="N1364"/>
  <c r="M1364"/>
  <c r="L1364"/>
  <c r="K1364"/>
  <c r="N1363"/>
  <c r="M1363"/>
  <c r="L1363"/>
  <c r="K1363"/>
  <c r="N1362"/>
  <c r="M1362"/>
  <c r="L1362"/>
  <c r="K1362"/>
  <c r="N1361"/>
  <c r="M1361"/>
  <c r="L1361"/>
  <c r="K1361"/>
  <c r="N1360"/>
  <c r="M1360"/>
  <c r="L1360"/>
  <c r="K1360"/>
  <c r="N1359"/>
  <c r="M1359"/>
  <c r="L1359"/>
  <c r="K1359"/>
  <c r="N1358"/>
  <c r="M1358"/>
  <c r="L1358"/>
  <c r="K1358"/>
  <c r="N1357"/>
  <c r="M1357"/>
  <c r="L1357"/>
  <c r="K1357"/>
  <c r="N1356"/>
  <c r="M1356"/>
  <c r="L1356"/>
  <c r="K1356"/>
  <c r="N1355"/>
  <c r="M1355"/>
  <c r="L1355"/>
  <c r="K1355"/>
  <c r="N1354"/>
  <c r="M1354"/>
  <c r="L1354"/>
  <c r="K1354"/>
  <c r="N1353"/>
  <c r="M1353"/>
  <c r="L1353"/>
  <c r="K1353"/>
  <c r="N1352"/>
  <c r="M1352"/>
  <c r="L1352"/>
  <c r="K1352"/>
  <c r="N1351"/>
  <c r="M1351"/>
  <c r="L1351"/>
  <c r="K1351"/>
  <c r="N1350"/>
  <c r="M1350"/>
  <c r="L1350"/>
  <c r="K1350"/>
  <c r="N1349"/>
  <c r="M1349"/>
  <c r="L1349"/>
  <c r="K1349"/>
  <c r="N1348"/>
  <c r="M1348"/>
  <c r="L1348"/>
  <c r="K1348"/>
  <c r="N1347"/>
  <c r="M1347"/>
  <c r="L1347"/>
  <c r="K1347"/>
  <c r="N1346"/>
  <c r="M1346"/>
  <c r="L1346"/>
  <c r="K1346"/>
  <c r="N1345"/>
  <c r="M1345"/>
  <c r="L1345"/>
  <c r="K1345"/>
  <c r="N1344"/>
  <c r="M1344"/>
  <c r="L1344"/>
  <c r="K1344"/>
  <c r="N1343"/>
  <c r="M1343"/>
  <c r="L1343"/>
  <c r="K1343"/>
  <c r="N1342"/>
  <c r="M1342"/>
  <c r="L1342"/>
  <c r="K1342"/>
  <c r="N1341"/>
  <c r="M1341"/>
  <c r="L1341"/>
  <c r="K1341"/>
  <c r="N1340"/>
  <c r="M1340"/>
  <c r="L1340"/>
  <c r="K1340"/>
  <c r="N1339"/>
  <c r="M1339"/>
  <c r="L1339"/>
  <c r="K1339"/>
  <c r="N1338"/>
  <c r="M1338"/>
  <c r="L1338"/>
  <c r="K1338"/>
  <c r="N1337"/>
  <c r="M1337"/>
  <c r="L1337"/>
  <c r="K1337"/>
  <c r="N1336"/>
  <c r="M1336"/>
  <c r="L1336"/>
  <c r="K1336"/>
  <c r="N1335"/>
  <c r="M1335"/>
  <c r="L1335"/>
  <c r="K1335"/>
  <c r="N1334"/>
  <c r="M1334"/>
  <c r="L1334"/>
  <c r="K1334"/>
  <c r="N1333"/>
  <c r="M1333"/>
  <c r="L1333"/>
  <c r="K1333"/>
  <c r="N1332"/>
  <c r="M1332"/>
  <c r="L1332"/>
  <c r="K1332"/>
  <c r="N1331"/>
  <c r="M1331"/>
  <c r="L1331"/>
  <c r="K1331"/>
  <c r="N1330"/>
  <c r="M1330"/>
  <c r="L1330"/>
  <c r="K1330"/>
  <c r="N1329"/>
  <c r="M1329"/>
  <c r="L1329"/>
  <c r="K1329"/>
  <c r="N1328"/>
  <c r="M1328"/>
  <c r="L1328"/>
  <c r="K1328"/>
  <c r="N1327"/>
  <c r="M1327"/>
  <c r="L1327"/>
  <c r="K1327"/>
  <c r="N1326"/>
  <c r="M1326"/>
  <c r="L1326"/>
  <c r="K1326"/>
  <c r="N1325"/>
  <c r="M1325"/>
  <c r="L1325"/>
  <c r="K1325"/>
  <c r="N1324"/>
  <c r="M1324"/>
  <c r="L1324"/>
  <c r="K1324"/>
  <c r="N1323"/>
  <c r="M1323"/>
  <c r="L1323"/>
  <c r="K1323"/>
  <c r="N1322"/>
  <c r="M1322"/>
  <c r="L1322"/>
  <c r="K1322"/>
  <c r="N1321"/>
  <c r="M1321"/>
  <c r="L1321"/>
  <c r="K1321"/>
  <c r="N1320"/>
  <c r="M1320"/>
  <c r="L1320"/>
  <c r="K1320"/>
  <c r="N1319"/>
  <c r="M1319"/>
  <c r="L1319"/>
  <c r="K1319"/>
  <c r="N1318"/>
  <c r="M1318"/>
  <c r="L1318"/>
  <c r="K1318"/>
  <c r="N1317"/>
  <c r="M1317"/>
  <c r="L1317"/>
  <c r="K1317"/>
  <c r="N1316"/>
  <c r="M1316"/>
  <c r="L1316"/>
  <c r="K1316"/>
  <c r="N1315"/>
  <c r="M1315"/>
  <c r="L1315"/>
  <c r="K1315"/>
  <c r="N1314"/>
  <c r="M1314"/>
  <c r="L1314"/>
  <c r="K1314"/>
  <c r="N1313"/>
  <c r="M1313"/>
  <c r="L1313"/>
  <c r="K1313"/>
  <c r="N1312"/>
  <c r="M1312"/>
  <c r="L1312"/>
  <c r="K1312"/>
  <c r="N1311"/>
  <c r="M1311"/>
  <c r="L1311"/>
  <c r="K1311"/>
  <c r="N1310"/>
  <c r="M1310"/>
  <c r="L1310"/>
  <c r="K1310"/>
  <c r="N1309"/>
  <c r="M1309"/>
  <c r="L1309"/>
  <c r="K1309"/>
  <c r="N1308"/>
  <c r="M1308"/>
  <c r="L1308"/>
  <c r="K1308"/>
  <c r="N1307"/>
  <c r="M1307"/>
  <c r="L1307"/>
  <c r="K1307"/>
  <c r="N1306"/>
  <c r="M1306"/>
  <c r="L1306"/>
  <c r="K1306"/>
  <c r="N1305"/>
  <c r="M1305"/>
  <c r="L1305"/>
  <c r="K1305"/>
  <c r="N1304"/>
  <c r="M1304"/>
  <c r="L1304"/>
  <c r="K1304"/>
  <c r="N1303"/>
  <c r="M1303"/>
  <c r="L1303"/>
  <c r="K1303"/>
  <c r="N1302"/>
  <c r="M1302"/>
  <c r="L1302"/>
  <c r="K1302"/>
  <c r="N1301"/>
  <c r="M1301"/>
  <c r="L1301"/>
  <c r="K1301"/>
  <c r="N1300"/>
  <c r="M1300"/>
  <c r="L1300"/>
  <c r="K1300"/>
  <c r="N1299"/>
  <c r="M1299"/>
  <c r="L1299"/>
  <c r="K1299"/>
  <c r="N1298"/>
  <c r="M1298"/>
  <c r="L1298"/>
  <c r="K1298"/>
  <c r="N1297"/>
  <c r="M1297"/>
  <c r="L1297"/>
  <c r="K1297"/>
  <c r="N1296"/>
  <c r="M1296"/>
  <c r="L1296"/>
  <c r="K1296"/>
  <c r="N1295"/>
  <c r="M1295"/>
  <c r="L1295"/>
  <c r="K1295"/>
  <c r="N1294"/>
  <c r="M1294"/>
  <c r="L1294"/>
  <c r="K1294"/>
  <c r="N1293"/>
  <c r="M1293"/>
  <c r="L1293"/>
  <c r="K1293"/>
  <c r="N1292"/>
  <c r="M1292"/>
  <c r="L1292"/>
  <c r="K1292"/>
  <c r="N1291"/>
  <c r="M1291"/>
  <c r="L1291"/>
  <c r="K1291"/>
  <c r="N1290"/>
  <c r="M1290"/>
  <c r="L1290"/>
  <c r="K1290"/>
  <c r="N1289"/>
  <c r="M1289"/>
  <c r="L1289"/>
  <c r="K1289"/>
  <c r="N1288"/>
  <c r="M1288"/>
  <c r="L1288"/>
  <c r="K1288"/>
  <c r="N1287"/>
  <c r="M1287"/>
  <c r="L1287"/>
  <c r="K1287"/>
  <c r="N1286"/>
  <c r="M1286"/>
  <c r="L1286"/>
  <c r="K1286"/>
  <c r="N1285"/>
  <c r="M1285"/>
  <c r="L1285"/>
  <c r="K1285"/>
  <c r="N1284"/>
  <c r="M1284"/>
  <c r="L1284"/>
  <c r="K1284"/>
  <c r="N1283"/>
  <c r="M1283"/>
  <c r="L1283"/>
  <c r="K1283"/>
  <c r="N1282"/>
  <c r="M1282"/>
  <c r="L1282"/>
  <c r="K1282"/>
  <c r="N1281"/>
  <c r="M1281"/>
  <c r="L1281"/>
  <c r="K1281"/>
  <c r="N1280"/>
  <c r="M1280"/>
  <c r="L1280"/>
  <c r="K1280"/>
  <c r="N1279"/>
  <c r="M1279"/>
  <c r="L1279"/>
  <c r="K1279"/>
  <c r="N1278"/>
  <c r="M1278"/>
  <c r="L1278"/>
  <c r="K1278"/>
  <c r="N1277"/>
  <c r="M1277"/>
  <c r="L1277"/>
  <c r="K1277"/>
  <c r="N1276"/>
  <c r="M1276"/>
  <c r="L1276"/>
  <c r="K1276"/>
  <c r="N1275"/>
  <c r="M1275"/>
  <c r="L1275"/>
  <c r="K1275"/>
  <c r="N1274"/>
  <c r="M1274"/>
  <c r="L1274"/>
  <c r="K1274"/>
  <c r="N1273"/>
  <c r="M1273"/>
  <c r="L1273"/>
  <c r="K1273"/>
  <c r="N1272"/>
  <c r="M1272"/>
  <c r="L1272"/>
  <c r="K1272"/>
  <c r="N1271"/>
  <c r="M1271"/>
  <c r="L1271"/>
  <c r="K1271"/>
  <c r="N1270"/>
  <c r="M1270"/>
  <c r="L1270"/>
  <c r="K1270"/>
  <c r="N1269"/>
  <c r="M1269"/>
  <c r="L1269"/>
  <c r="K1269"/>
  <c r="N1268"/>
  <c r="M1268"/>
  <c r="L1268"/>
  <c r="K1268"/>
  <c r="N1267"/>
  <c r="M1267"/>
  <c r="L1267"/>
  <c r="K1267"/>
  <c r="N1266"/>
  <c r="M1266"/>
  <c r="L1266"/>
  <c r="K1266"/>
  <c r="N1265"/>
  <c r="M1265"/>
  <c r="L1265"/>
  <c r="K1265"/>
  <c r="N1264"/>
  <c r="M1264"/>
  <c r="L1264"/>
  <c r="K1264"/>
  <c r="N1263"/>
  <c r="M1263"/>
  <c r="L1263"/>
  <c r="K1263"/>
  <c r="N1262"/>
  <c r="M1262"/>
  <c r="L1262"/>
  <c r="K1262"/>
  <c r="N1261"/>
  <c r="M1261"/>
  <c r="L1261"/>
  <c r="K1261"/>
  <c r="N1260"/>
  <c r="M1260"/>
  <c r="L1260"/>
  <c r="K1260"/>
  <c r="N1259"/>
  <c r="M1259"/>
  <c r="L1259"/>
  <c r="K1259"/>
  <c r="N1258"/>
  <c r="M1258"/>
  <c r="L1258"/>
  <c r="K1258"/>
  <c r="N1257"/>
  <c r="M1257"/>
  <c r="L1257"/>
  <c r="K1257"/>
  <c r="N1256"/>
  <c r="M1256"/>
  <c r="L1256"/>
  <c r="K1256"/>
  <c r="N1255"/>
  <c r="M1255"/>
  <c r="L1255"/>
  <c r="K1255"/>
  <c r="N1254"/>
  <c r="M1254"/>
  <c r="L1254"/>
  <c r="K1254"/>
  <c r="N1253"/>
  <c r="M1253"/>
  <c r="L1253"/>
  <c r="K1253"/>
  <c r="N1252"/>
  <c r="M1252"/>
  <c r="L1252"/>
  <c r="K1252"/>
  <c r="N1251"/>
  <c r="M1251"/>
  <c r="L1251"/>
  <c r="K1251"/>
  <c r="N1250"/>
  <c r="M1250"/>
  <c r="L1250"/>
  <c r="K1250"/>
  <c r="N1249"/>
  <c r="M1249"/>
  <c r="L1249"/>
  <c r="K1249"/>
  <c r="N1248"/>
  <c r="M1248"/>
  <c r="L1248"/>
  <c r="K1248"/>
  <c r="N1247"/>
  <c r="M1247"/>
  <c r="L1247"/>
  <c r="K1247"/>
  <c r="N1246"/>
  <c r="M1246"/>
  <c r="L1246"/>
  <c r="K1246"/>
  <c r="N1245"/>
  <c r="M1245"/>
  <c r="L1245"/>
  <c r="K1245"/>
  <c r="N1244"/>
  <c r="M1244"/>
  <c r="L1244"/>
  <c r="K1244"/>
  <c r="N1243"/>
  <c r="M1243"/>
  <c r="L1243"/>
  <c r="K1243"/>
  <c r="N1242"/>
  <c r="M1242"/>
  <c r="L1242"/>
  <c r="K1242"/>
  <c r="N1241"/>
  <c r="M1241"/>
  <c r="L1241"/>
  <c r="K1241"/>
  <c r="N1240"/>
  <c r="M1240"/>
  <c r="L1240"/>
  <c r="K1240"/>
  <c r="N1239"/>
  <c r="M1239"/>
  <c r="L1239"/>
  <c r="K1239"/>
  <c r="N1238"/>
  <c r="M1238"/>
  <c r="L1238"/>
  <c r="K1238"/>
  <c r="N1237"/>
  <c r="M1237"/>
  <c r="L1237"/>
  <c r="K1237"/>
  <c r="N1236"/>
  <c r="M1236"/>
  <c r="L1236"/>
  <c r="K1236"/>
  <c r="N1235"/>
  <c r="M1235"/>
  <c r="L1235"/>
  <c r="K1235"/>
  <c r="N1234"/>
  <c r="M1234"/>
  <c r="L1234"/>
  <c r="K1234"/>
  <c r="N1233"/>
  <c r="M1233"/>
  <c r="L1233"/>
  <c r="K1233"/>
  <c r="N1232"/>
  <c r="M1232"/>
  <c r="L1232"/>
  <c r="K1232"/>
  <c r="N1231"/>
  <c r="M1231"/>
  <c r="L1231"/>
  <c r="K1231"/>
  <c r="N1230"/>
  <c r="M1230"/>
  <c r="L1230"/>
  <c r="K1230"/>
  <c r="N1229"/>
  <c r="M1229"/>
  <c r="L1229"/>
  <c r="K1229"/>
  <c r="N1228"/>
  <c r="M1228"/>
  <c r="L1228"/>
  <c r="K1228"/>
  <c r="N1227"/>
  <c r="M1227"/>
  <c r="L1227"/>
  <c r="K1227"/>
  <c r="N1226"/>
  <c r="M1226"/>
  <c r="L1226"/>
  <c r="K1226"/>
  <c r="N1225"/>
  <c r="M1225"/>
  <c r="L1225"/>
  <c r="K1225"/>
  <c r="N1224"/>
  <c r="M1224"/>
  <c r="L1224"/>
  <c r="K1224"/>
  <c r="N1223"/>
  <c r="M1223"/>
  <c r="L1223"/>
  <c r="K1223"/>
  <c r="N1222"/>
  <c r="M1222"/>
  <c r="L1222"/>
  <c r="K1222"/>
  <c r="N1221"/>
  <c r="M1221"/>
  <c r="L1221"/>
  <c r="K1221"/>
  <c r="N1220"/>
  <c r="M1220"/>
  <c r="L1220"/>
  <c r="K1220"/>
  <c r="N1219"/>
  <c r="M1219"/>
  <c r="L1219"/>
  <c r="K1219"/>
  <c r="N1218"/>
  <c r="M1218"/>
  <c r="L1218"/>
  <c r="K1218"/>
  <c r="N1217"/>
  <c r="M1217"/>
  <c r="L1217"/>
  <c r="K1217"/>
  <c r="N1216"/>
  <c r="M1216"/>
  <c r="L1216"/>
  <c r="K1216"/>
  <c r="N1215"/>
  <c r="M1215"/>
  <c r="L1215"/>
  <c r="K1215"/>
  <c r="N1214"/>
  <c r="M1214"/>
  <c r="L1214"/>
  <c r="K1214"/>
  <c r="N1213"/>
  <c r="M1213"/>
  <c r="L1213"/>
  <c r="K1213"/>
  <c r="N1212"/>
  <c r="M1212"/>
  <c r="L1212"/>
  <c r="K1212"/>
  <c r="N1211"/>
  <c r="M1211"/>
  <c r="L1211"/>
  <c r="K1211"/>
  <c r="N1210"/>
  <c r="M1210"/>
  <c r="L1210"/>
  <c r="K1210"/>
  <c r="N1209"/>
  <c r="M1209"/>
  <c r="L1209"/>
  <c r="K1209"/>
  <c r="N1208"/>
  <c r="M1208"/>
  <c r="L1208"/>
  <c r="K1208"/>
  <c r="N1207"/>
  <c r="M1207"/>
  <c r="L1207"/>
  <c r="K1207"/>
  <c r="N1206"/>
  <c r="M1206"/>
  <c r="L1206"/>
  <c r="K1206"/>
  <c r="N1205"/>
  <c r="M1205"/>
  <c r="L1205"/>
  <c r="K1205"/>
  <c r="N1204"/>
  <c r="M1204"/>
  <c r="L1204"/>
  <c r="K1204"/>
  <c r="N1203"/>
  <c r="M1203"/>
  <c r="L1203"/>
  <c r="K1203"/>
  <c r="N1202"/>
  <c r="M1202"/>
  <c r="L1202"/>
  <c r="K1202"/>
  <c r="N1201"/>
  <c r="M1201"/>
  <c r="L1201"/>
  <c r="K1201"/>
  <c r="N1200"/>
  <c r="M1200"/>
  <c r="L1200"/>
  <c r="K1200"/>
  <c r="N1199"/>
  <c r="M1199"/>
  <c r="L1199"/>
  <c r="K1199"/>
  <c r="N1198"/>
  <c r="M1198"/>
  <c r="L1198"/>
  <c r="K1198"/>
  <c r="N1197"/>
  <c r="M1197"/>
  <c r="L1197"/>
  <c r="K1197"/>
  <c r="N1196"/>
  <c r="M1196"/>
  <c r="L1196"/>
  <c r="K1196"/>
  <c r="N1195"/>
  <c r="M1195"/>
  <c r="L1195"/>
  <c r="K1195"/>
  <c r="N1194"/>
  <c r="M1194"/>
  <c r="L1194"/>
  <c r="K1194"/>
  <c r="N1193"/>
  <c r="M1193"/>
  <c r="L1193"/>
  <c r="K1193"/>
  <c r="N1192"/>
  <c r="M1192"/>
  <c r="L1192"/>
  <c r="K1192"/>
  <c r="N1191"/>
  <c r="M1191"/>
  <c r="L1191"/>
  <c r="K1191"/>
  <c r="N1190"/>
  <c r="M1190"/>
  <c r="L1190"/>
  <c r="K1190"/>
  <c r="N1189"/>
  <c r="M1189"/>
  <c r="L1189"/>
  <c r="K1189"/>
  <c r="N1188"/>
  <c r="M1188"/>
  <c r="L1188"/>
  <c r="K1188"/>
  <c r="N1187"/>
  <c r="M1187"/>
  <c r="L1187"/>
  <c r="K1187"/>
  <c r="N1186"/>
  <c r="M1186"/>
  <c r="L1186"/>
  <c r="K1186"/>
  <c r="N1185"/>
  <c r="M1185"/>
  <c r="L1185"/>
  <c r="K1185"/>
  <c r="N1184"/>
  <c r="M1184"/>
  <c r="L1184"/>
  <c r="K1184"/>
  <c r="N1183"/>
  <c r="M1183"/>
  <c r="L1183"/>
  <c r="K1183"/>
  <c r="N1182"/>
  <c r="M1182"/>
  <c r="L1182"/>
  <c r="K1182"/>
  <c r="N1181"/>
  <c r="M1181"/>
  <c r="L1181"/>
  <c r="K1181"/>
  <c r="N1180"/>
  <c r="M1180"/>
  <c r="L1180"/>
  <c r="K1180"/>
  <c r="N1179"/>
  <c r="M1179"/>
  <c r="L1179"/>
  <c r="K1179"/>
  <c r="N1178"/>
  <c r="M1178"/>
  <c r="L1178"/>
  <c r="K1178"/>
  <c r="N1177"/>
  <c r="M1177"/>
  <c r="L1177"/>
  <c r="K1177"/>
  <c r="N1176"/>
  <c r="M1176"/>
  <c r="L1176"/>
  <c r="K1176"/>
  <c r="N1175"/>
  <c r="M1175"/>
  <c r="L1175"/>
  <c r="K1175"/>
  <c r="N1174"/>
  <c r="M1174"/>
  <c r="L1174"/>
  <c r="K1174"/>
  <c r="N1173"/>
  <c r="M1173"/>
  <c r="L1173"/>
  <c r="K1173"/>
  <c r="N1172"/>
  <c r="M1172"/>
  <c r="L1172"/>
  <c r="K1172"/>
  <c r="N1171"/>
  <c r="M1171"/>
  <c r="L1171"/>
  <c r="K1171"/>
  <c r="N1170"/>
  <c r="M1170"/>
  <c r="L1170"/>
  <c r="K1170"/>
  <c r="N1169"/>
  <c r="M1169"/>
  <c r="L1169"/>
  <c r="K1169"/>
  <c r="N1168"/>
  <c r="M1168"/>
  <c r="L1168"/>
  <c r="K1168"/>
  <c r="N1167"/>
  <c r="M1167"/>
  <c r="L1167"/>
  <c r="K1167"/>
  <c r="N1166"/>
  <c r="M1166"/>
  <c r="L1166"/>
  <c r="K1166"/>
  <c r="N1165"/>
  <c r="M1165"/>
  <c r="L1165"/>
  <c r="K1165"/>
  <c r="N1164"/>
  <c r="M1164"/>
  <c r="L1164"/>
  <c r="K1164"/>
  <c r="N1163"/>
  <c r="M1163"/>
  <c r="L1163"/>
  <c r="K1163"/>
  <c r="N1162"/>
  <c r="M1162"/>
  <c r="L1162"/>
  <c r="K1162"/>
  <c r="N1161"/>
  <c r="M1161"/>
  <c r="L1161"/>
  <c r="K1161"/>
  <c r="N1160"/>
  <c r="M1160"/>
  <c r="L1160"/>
  <c r="K1160"/>
  <c r="N1159"/>
  <c r="M1159"/>
  <c r="L1159"/>
  <c r="K1159"/>
  <c r="N1158"/>
  <c r="M1158"/>
  <c r="L1158"/>
  <c r="K1158"/>
  <c r="N1157"/>
  <c r="M1157"/>
  <c r="L1157"/>
  <c r="K1157"/>
  <c r="N1156"/>
  <c r="M1156"/>
  <c r="L1156"/>
  <c r="K1156"/>
  <c r="N1155"/>
  <c r="M1155"/>
  <c r="L1155"/>
  <c r="K1155"/>
  <c r="N1154"/>
  <c r="M1154"/>
  <c r="L1154"/>
  <c r="K1154"/>
  <c r="N1153"/>
  <c r="M1153"/>
  <c r="L1153"/>
  <c r="K1153"/>
  <c r="N1152"/>
  <c r="M1152"/>
  <c r="L1152"/>
  <c r="K1152"/>
  <c r="N1151"/>
  <c r="M1151"/>
  <c r="L1151"/>
  <c r="K1151"/>
  <c r="N1150"/>
  <c r="M1150"/>
  <c r="L1150"/>
  <c r="K1150"/>
  <c r="N1149"/>
  <c r="M1149"/>
  <c r="L1149"/>
  <c r="K1149"/>
  <c r="N1148"/>
  <c r="M1148"/>
  <c r="L1148"/>
  <c r="K1148"/>
  <c r="N1147"/>
  <c r="M1147"/>
  <c r="L1147"/>
  <c r="K1147"/>
  <c r="N1146"/>
  <c r="M1146"/>
  <c r="L1146"/>
  <c r="K1146"/>
  <c r="N1145"/>
  <c r="M1145"/>
  <c r="L1145"/>
  <c r="K1145"/>
  <c r="N1144"/>
  <c r="M1144"/>
  <c r="L1144"/>
  <c r="K1144"/>
  <c r="N1143"/>
  <c r="M1143"/>
  <c r="L1143"/>
  <c r="K1143"/>
  <c r="N1142"/>
  <c r="M1142"/>
  <c r="L1142"/>
  <c r="K1142"/>
  <c r="N1141"/>
  <c r="M1141"/>
  <c r="L1141"/>
  <c r="K1141"/>
  <c r="N1140"/>
  <c r="M1140"/>
  <c r="L1140"/>
  <c r="K1140"/>
  <c r="N1139"/>
  <c r="M1139"/>
  <c r="L1139"/>
  <c r="K1139"/>
  <c r="N1138"/>
  <c r="M1138"/>
  <c r="L1138"/>
  <c r="K1138"/>
  <c r="N1137"/>
  <c r="M1137"/>
  <c r="L1137"/>
  <c r="K1137"/>
  <c r="N1136"/>
  <c r="M1136"/>
  <c r="L1136"/>
  <c r="K1136"/>
  <c r="N1135"/>
  <c r="M1135"/>
  <c r="L1135"/>
  <c r="K1135"/>
  <c r="N1134"/>
  <c r="M1134"/>
  <c r="L1134"/>
  <c r="K1134"/>
  <c r="N1133"/>
  <c r="M1133"/>
  <c r="L1133"/>
  <c r="K1133"/>
  <c r="N1132"/>
  <c r="M1132"/>
  <c r="L1132"/>
  <c r="K1132"/>
  <c r="N1131"/>
  <c r="M1131"/>
  <c r="L1131"/>
  <c r="K1131"/>
  <c r="N1130"/>
  <c r="M1130"/>
  <c r="L1130"/>
  <c r="K1130"/>
  <c r="N1129"/>
  <c r="M1129"/>
  <c r="L1129"/>
  <c r="K1129"/>
  <c r="N1128"/>
  <c r="M1128"/>
  <c r="L1128"/>
  <c r="K1128"/>
  <c r="N1127"/>
  <c r="M1127"/>
  <c r="L1127"/>
  <c r="K1127"/>
  <c r="N1126"/>
  <c r="M1126"/>
  <c r="L1126"/>
  <c r="K1126"/>
  <c r="N1125"/>
  <c r="M1125"/>
  <c r="L1125"/>
  <c r="K1125"/>
  <c r="N1124"/>
  <c r="M1124"/>
  <c r="L1124"/>
  <c r="K1124"/>
  <c r="N1123"/>
  <c r="M1123"/>
  <c r="L1123"/>
  <c r="K1123"/>
  <c r="N1122"/>
  <c r="M1122"/>
  <c r="L1122"/>
  <c r="K1122"/>
  <c r="N1121"/>
  <c r="M1121"/>
  <c r="L1121"/>
  <c r="K1121"/>
  <c r="N1120"/>
  <c r="M1120"/>
  <c r="L1120"/>
  <c r="K1120"/>
  <c r="N1119"/>
  <c r="M1119"/>
  <c r="L1119"/>
  <c r="K1119"/>
  <c r="N1118"/>
  <c r="M1118"/>
  <c r="L1118"/>
  <c r="K1118"/>
  <c r="N1117"/>
  <c r="M1117"/>
  <c r="L1117"/>
  <c r="K1117"/>
  <c r="N1116"/>
  <c r="M1116"/>
  <c r="L1116"/>
  <c r="K1116"/>
  <c r="N1115"/>
  <c r="M1115"/>
  <c r="L1115"/>
  <c r="K1115"/>
  <c r="N1114"/>
  <c r="M1114"/>
  <c r="L1114"/>
  <c r="K1114"/>
  <c r="N1113"/>
  <c r="M1113"/>
  <c r="L1113"/>
  <c r="K1113"/>
  <c r="N1112"/>
  <c r="M1112"/>
  <c r="L1112"/>
  <c r="K1112"/>
  <c r="N1111"/>
  <c r="M1111"/>
  <c r="L1111"/>
  <c r="K1111"/>
  <c r="N1110"/>
  <c r="M1110"/>
  <c r="L1110"/>
  <c r="K1110"/>
  <c r="N1109"/>
  <c r="M1109"/>
  <c r="L1109"/>
  <c r="K1109"/>
  <c r="N1108"/>
  <c r="M1108"/>
  <c r="L1108"/>
  <c r="K1108"/>
  <c r="N1107"/>
  <c r="M1107"/>
  <c r="L1107"/>
  <c r="K1107"/>
  <c r="N1106"/>
  <c r="M1106"/>
  <c r="L1106"/>
  <c r="K1106"/>
  <c r="N1105"/>
  <c r="M1105"/>
  <c r="L1105"/>
  <c r="K1105"/>
  <c r="N1104"/>
  <c r="M1104"/>
  <c r="L1104"/>
  <c r="K1104"/>
  <c r="N1103"/>
  <c r="M1103"/>
  <c r="L1103"/>
  <c r="K1103"/>
  <c r="N1102"/>
  <c r="M1102"/>
  <c r="L1102"/>
  <c r="K1102"/>
  <c r="N1101"/>
  <c r="M1101"/>
  <c r="L1101"/>
  <c r="K1101"/>
  <c r="N1100"/>
  <c r="M1100"/>
  <c r="L1100"/>
  <c r="K1100"/>
  <c r="N1099"/>
  <c r="M1099"/>
  <c r="L1099"/>
  <c r="K1099"/>
  <c r="N1098"/>
  <c r="M1098"/>
  <c r="L1098"/>
  <c r="K1098"/>
  <c r="N1097"/>
  <c r="M1097"/>
  <c r="L1097"/>
  <c r="K1097"/>
  <c r="N1096"/>
  <c r="M1096"/>
  <c r="L1096"/>
  <c r="K1096"/>
  <c r="N1095"/>
  <c r="M1095"/>
  <c r="L1095"/>
  <c r="K1095"/>
  <c r="N1094"/>
  <c r="M1094"/>
  <c r="L1094"/>
  <c r="K1094"/>
  <c r="N1093"/>
  <c r="M1093"/>
  <c r="L1093"/>
  <c r="K1093"/>
  <c r="N1092"/>
  <c r="M1092"/>
  <c r="L1092"/>
  <c r="K1092"/>
  <c r="N1091"/>
  <c r="M1091"/>
  <c r="L1091"/>
  <c r="K1091"/>
  <c r="N1090"/>
  <c r="M1090"/>
  <c r="L1090"/>
  <c r="K1090"/>
  <c r="N1089"/>
  <c r="M1089"/>
  <c r="L1089"/>
  <c r="K1089"/>
  <c r="N1088"/>
  <c r="M1088"/>
  <c r="L1088"/>
  <c r="K1088"/>
  <c r="N1087"/>
  <c r="M1087"/>
  <c r="L1087"/>
  <c r="K1087"/>
  <c r="N1086"/>
  <c r="M1086"/>
  <c r="L1086"/>
  <c r="K1086"/>
  <c r="N1085"/>
  <c r="M1085"/>
  <c r="L1085"/>
  <c r="K1085"/>
  <c r="N1084"/>
  <c r="M1084"/>
  <c r="L1084"/>
  <c r="K1084"/>
  <c r="N1083"/>
  <c r="M1083"/>
  <c r="L1083"/>
  <c r="K1083"/>
  <c r="N1082"/>
  <c r="M1082"/>
  <c r="L1082"/>
  <c r="K1082"/>
  <c r="N1081"/>
  <c r="M1081"/>
  <c r="L1081"/>
  <c r="K1081"/>
  <c r="N1080"/>
  <c r="M1080"/>
  <c r="L1080"/>
  <c r="K1080"/>
  <c r="N1079"/>
  <c r="M1079"/>
  <c r="L1079"/>
  <c r="K1079"/>
  <c r="N1078"/>
  <c r="M1078"/>
  <c r="L1078"/>
  <c r="K1078"/>
  <c r="N1077"/>
  <c r="M1077"/>
  <c r="L1077"/>
  <c r="K1077"/>
  <c r="N1076"/>
  <c r="M1076"/>
  <c r="L1076"/>
  <c r="K1076"/>
  <c r="N1075"/>
  <c r="M1075"/>
  <c r="L1075"/>
  <c r="K1075"/>
  <c r="N1074"/>
  <c r="M1074"/>
  <c r="L1074"/>
  <c r="K1074"/>
  <c r="N1073"/>
  <c r="M1073"/>
  <c r="L1073"/>
  <c r="K1073"/>
  <c r="N1072"/>
  <c r="M1072"/>
  <c r="L1072"/>
  <c r="K1072"/>
  <c r="N1071"/>
  <c r="M1071"/>
  <c r="L1071"/>
  <c r="K1071"/>
  <c r="N1070"/>
  <c r="M1070"/>
  <c r="L1070"/>
  <c r="K1070"/>
  <c r="N1069"/>
  <c r="M1069"/>
  <c r="L1069"/>
  <c r="K1069"/>
  <c r="N1068"/>
  <c r="M1068"/>
  <c r="L1068"/>
  <c r="K1068"/>
  <c r="N1067"/>
  <c r="M1067"/>
  <c r="L1067"/>
  <c r="K1067"/>
  <c r="N1066"/>
  <c r="M1066"/>
  <c r="L1066"/>
  <c r="K1066"/>
  <c r="N1065"/>
  <c r="M1065"/>
  <c r="L1065"/>
  <c r="K1065"/>
  <c r="N1064"/>
  <c r="M1064"/>
  <c r="L1064"/>
  <c r="K1064"/>
  <c r="N1063"/>
  <c r="M1063"/>
  <c r="L1063"/>
  <c r="K1063"/>
  <c r="N1062"/>
  <c r="M1062"/>
  <c r="L1062"/>
  <c r="K1062"/>
  <c r="N1061"/>
  <c r="M1061"/>
  <c r="L1061"/>
  <c r="K1061"/>
  <c r="N1060"/>
  <c r="M1060"/>
  <c r="L1060"/>
  <c r="K1060"/>
  <c r="N1059"/>
  <c r="M1059"/>
  <c r="L1059"/>
  <c r="K1059"/>
  <c r="N1058"/>
  <c r="M1058"/>
  <c r="L1058"/>
  <c r="K1058"/>
  <c r="N1057"/>
  <c r="M1057"/>
  <c r="L1057"/>
  <c r="K1057"/>
  <c r="N1056"/>
  <c r="M1056"/>
  <c r="L1056"/>
  <c r="K1056"/>
  <c r="N1055"/>
  <c r="M1055"/>
  <c r="L1055"/>
  <c r="K1055"/>
  <c r="N1054"/>
  <c r="M1054"/>
  <c r="L1054"/>
  <c r="K1054"/>
  <c r="N1053"/>
  <c r="M1053"/>
  <c r="L1053"/>
  <c r="K1053"/>
  <c r="N1052"/>
  <c r="M1052"/>
  <c r="L1052"/>
  <c r="K1052"/>
  <c r="N1051"/>
  <c r="M1051"/>
  <c r="L1051"/>
  <c r="K1051"/>
  <c r="N1050"/>
  <c r="M1050"/>
  <c r="L1050"/>
  <c r="K1050"/>
  <c r="N1049"/>
  <c r="M1049"/>
  <c r="L1049"/>
  <c r="K1049"/>
  <c r="N1048"/>
  <c r="M1048"/>
  <c r="L1048"/>
  <c r="K1048"/>
  <c r="N1047"/>
  <c r="M1047"/>
  <c r="L1047"/>
  <c r="K1047"/>
  <c r="N1046"/>
  <c r="M1046"/>
  <c r="L1046"/>
  <c r="K1046"/>
  <c r="N1045"/>
  <c r="M1045"/>
  <c r="L1045"/>
  <c r="K1045"/>
  <c r="N1044"/>
  <c r="M1044"/>
  <c r="L1044"/>
  <c r="K1044"/>
  <c r="N1043"/>
  <c r="M1043"/>
  <c r="L1043"/>
  <c r="K1043"/>
  <c r="N1042"/>
  <c r="M1042"/>
  <c r="L1042"/>
  <c r="K1042"/>
  <c r="N1041"/>
  <c r="M1041"/>
  <c r="L1041"/>
  <c r="K1041"/>
  <c r="N1040"/>
  <c r="M1040"/>
  <c r="L1040"/>
  <c r="K1040"/>
  <c r="N1039"/>
  <c r="M1039"/>
  <c r="L1039"/>
  <c r="K1039"/>
  <c r="N1038"/>
  <c r="M1038"/>
  <c r="L1038"/>
  <c r="K1038"/>
  <c r="N1037"/>
  <c r="M1037"/>
  <c r="L1037"/>
  <c r="K1037"/>
  <c r="N1036"/>
  <c r="M1036"/>
  <c r="L1036"/>
  <c r="K1036"/>
  <c r="N1035"/>
  <c r="M1035"/>
  <c r="L1035"/>
  <c r="K1035"/>
  <c r="N1034"/>
  <c r="M1034"/>
  <c r="L1034"/>
  <c r="K1034"/>
  <c r="N1033"/>
  <c r="M1033"/>
  <c r="L1033"/>
  <c r="K1033"/>
  <c r="N1032"/>
  <c r="M1032"/>
  <c r="L1032"/>
  <c r="K1032"/>
  <c r="N1031"/>
  <c r="M1031"/>
  <c r="L1031"/>
  <c r="K1031"/>
  <c r="N1030"/>
  <c r="M1030"/>
  <c r="L1030"/>
  <c r="K1030"/>
  <c r="N1029"/>
  <c r="M1029"/>
  <c r="L1029"/>
  <c r="K1029"/>
  <c r="N1028"/>
  <c r="M1028"/>
  <c r="L1028"/>
  <c r="K1028"/>
  <c r="N1027"/>
  <c r="M1027"/>
  <c r="L1027"/>
  <c r="K1027"/>
  <c r="N1026"/>
  <c r="M1026"/>
  <c r="L1026"/>
  <c r="K1026"/>
  <c r="N1025"/>
  <c r="M1025"/>
  <c r="L1025"/>
  <c r="K1025"/>
  <c r="N1024"/>
  <c r="M1024"/>
  <c r="L1024"/>
  <c r="K1024"/>
  <c r="N1023"/>
  <c r="M1023"/>
  <c r="L1023"/>
  <c r="K1023"/>
  <c r="N1022"/>
  <c r="M1022"/>
  <c r="L1022"/>
  <c r="K1022"/>
  <c r="N1021"/>
  <c r="M1021"/>
  <c r="L1021"/>
  <c r="K1021"/>
  <c r="N1020"/>
  <c r="M1020"/>
  <c r="L1020"/>
  <c r="K1020"/>
  <c r="N1019"/>
  <c r="M1019"/>
  <c r="L1019"/>
  <c r="K1019"/>
  <c r="N1018"/>
  <c r="M1018"/>
  <c r="L1018"/>
  <c r="K1018"/>
  <c r="N1017"/>
  <c r="M1017"/>
  <c r="L1017"/>
  <c r="K1017"/>
  <c r="N1016"/>
  <c r="M1016"/>
  <c r="L1016"/>
  <c r="K1016"/>
  <c r="N1015"/>
  <c r="M1015"/>
  <c r="L1015"/>
  <c r="K1015"/>
  <c r="N1014"/>
  <c r="M1014"/>
  <c r="L1014"/>
  <c r="K1014"/>
  <c r="N1013"/>
  <c r="M1013"/>
  <c r="L1013"/>
  <c r="K1013"/>
  <c r="N1012"/>
  <c r="M1012"/>
  <c r="L1012"/>
  <c r="K1012"/>
  <c r="N1011"/>
  <c r="M1011"/>
  <c r="L1011"/>
  <c r="K1011"/>
  <c r="N1010"/>
  <c r="M1010"/>
  <c r="L1010"/>
  <c r="K1010"/>
  <c r="N1009"/>
  <c r="M1009"/>
  <c r="L1009"/>
  <c r="K1009"/>
  <c r="N1008"/>
  <c r="M1008"/>
  <c r="L1008"/>
  <c r="K1008"/>
  <c r="N1007"/>
  <c r="M1007"/>
  <c r="L1007"/>
  <c r="K1007"/>
  <c r="N1006"/>
  <c r="M1006"/>
  <c r="L1006"/>
  <c r="K1006"/>
  <c r="N1005"/>
  <c r="M1005"/>
  <c r="L1005"/>
  <c r="K1005"/>
  <c r="N1004"/>
  <c r="M1004"/>
  <c r="L1004"/>
  <c r="K1004"/>
  <c r="N1003"/>
  <c r="M1003"/>
  <c r="L1003"/>
  <c r="K1003"/>
  <c r="N1002"/>
  <c r="M1002"/>
  <c r="L1002"/>
  <c r="K1002"/>
  <c r="N1001"/>
  <c r="M1001"/>
  <c r="L1001"/>
  <c r="K1001"/>
  <c r="N1000"/>
  <c r="M1000"/>
  <c r="L1000"/>
  <c r="K1000"/>
  <c r="N999"/>
  <c r="M999"/>
  <c r="L999"/>
  <c r="K999"/>
  <c r="N998"/>
  <c r="M998"/>
  <c r="L998"/>
  <c r="K998"/>
  <c r="N997"/>
  <c r="M997"/>
  <c r="L997"/>
  <c r="K997"/>
  <c r="N996"/>
  <c r="M996"/>
  <c r="L996"/>
  <c r="K996"/>
  <c r="N995"/>
  <c r="M995"/>
  <c r="L995"/>
  <c r="K995"/>
  <c r="N994"/>
  <c r="M994"/>
  <c r="L994"/>
  <c r="K994"/>
  <c r="N993"/>
  <c r="M993"/>
  <c r="L993"/>
  <c r="K993"/>
  <c r="N992"/>
  <c r="M992"/>
  <c r="L992"/>
  <c r="K992"/>
  <c r="N991"/>
  <c r="M991"/>
  <c r="L991"/>
  <c r="K991"/>
  <c r="N990"/>
  <c r="M990"/>
  <c r="L990"/>
  <c r="K990"/>
  <c r="N989"/>
  <c r="M989"/>
  <c r="L989"/>
  <c r="K989"/>
  <c r="N988"/>
  <c r="M988"/>
  <c r="L988"/>
  <c r="K988"/>
  <c r="N987"/>
  <c r="M987"/>
  <c r="L987"/>
  <c r="K987"/>
  <c r="N986"/>
  <c r="M986"/>
  <c r="L986"/>
  <c r="K986"/>
  <c r="N985"/>
  <c r="M985"/>
  <c r="L985"/>
  <c r="K985"/>
  <c r="N984"/>
  <c r="M984"/>
  <c r="L984"/>
  <c r="K984"/>
  <c r="N983"/>
  <c r="M983"/>
  <c r="L983"/>
  <c r="K983"/>
  <c r="N982"/>
  <c r="M982"/>
  <c r="L982"/>
  <c r="K982"/>
  <c r="N981"/>
  <c r="M981"/>
  <c r="L981"/>
  <c r="K981"/>
  <c r="N980"/>
  <c r="M980"/>
  <c r="L980"/>
  <c r="K980"/>
  <c r="N979"/>
  <c r="M979"/>
  <c r="L979"/>
  <c r="K979"/>
  <c r="N978"/>
  <c r="M978"/>
  <c r="L978"/>
  <c r="K978"/>
  <c r="N977"/>
  <c r="M977"/>
  <c r="L977"/>
  <c r="K977"/>
  <c r="N976"/>
  <c r="M976"/>
  <c r="L976"/>
  <c r="K976"/>
  <c r="N975"/>
  <c r="M975"/>
  <c r="L975"/>
  <c r="K975"/>
  <c r="N974"/>
  <c r="M974"/>
  <c r="L974"/>
  <c r="K974"/>
  <c r="N973"/>
  <c r="M973"/>
  <c r="L973"/>
  <c r="K973"/>
  <c r="N972"/>
  <c r="M972"/>
  <c r="L972"/>
  <c r="K972"/>
  <c r="N971"/>
  <c r="M971"/>
  <c r="L971"/>
  <c r="K971"/>
  <c r="N970"/>
  <c r="M970"/>
  <c r="L970"/>
  <c r="K970"/>
  <c r="N969"/>
  <c r="M969"/>
  <c r="L969"/>
  <c r="K969"/>
  <c r="N968"/>
  <c r="M968"/>
  <c r="L968"/>
  <c r="K968"/>
  <c r="N967"/>
  <c r="M967"/>
  <c r="L967"/>
  <c r="K967"/>
  <c r="N966"/>
  <c r="M966"/>
  <c r="L966"/>
  <c r="K966"/>
  <c r="N965"/>
  <c r="M965"/>
  <c r="L965"/>
  <c r="K965"/>
  <c r="N964"/>
  <c r="M964"/>
  <c r="L964"/>
  <c r="K964"/>
  <c r="N963"/>
  <c r="M963"/>
  <c r="L963"/>
  <c r="K963"/>
  <c r="N962"/>
  <c r="M962"/>
  <c r="L962"/>
  <c r="K962"/>
  <c r="N961"/>
  <c r="M961"/>
  <c r="L961"/>
  <c r="K961"/>
  <c r="N960"/>
  <c r="M960"/>
  <c r="L960"/>
  <c r="K960"/>
  <c r="N959"/>
  <c r="M959"/>
  <c r="L959"/>
  <c r="K959"/>
  <c r="N958"/>
  <c r="M958"/>
  <c r="L958"/>
  <c r="K958"/>
  <c r="N957"/>
  <c r="M957"/>
  <c r="L957"/>
  <c r="K957"/>
  <c r="N956"/>
  <c r="M956"/>
  <c r="L956"/>
  <c r="K956"/>
  <c r="N955"/>
  <c r="M955"/>
  <c r="L955"/>
  <c r="K955"/>
  <c r="N954"/>
  <c r="M954"/>
  <c r="L954"/>
  <c r="K954"/>
  <c r="N953"/>
  <c r="M953"/>
  <c r="L953"/>
  <c r="K953"/>
  <c r="N952"/>
  <c r="M952"/>
  <c r="L952"/>
  <c r="K952"/>
  <c r="N951"/>
  <c r="M951"/>
  <c r="L951"/>
  <c r="K951"/>
  <c r="N950"/>
  <c r="M950"/>
  <c r="L950"/>
  <c r="K950"/>
  <c r="N949"/>
  <c r="M949"/>
  <c r="L949"/>
  <c r="K949"/>
  <c r="N948"/>
  <c r="M948"/>
  <c r="L948"/>
  <c r="K948"/>
  <c r="N947"/>
  <c r="M947"/>
  <c r="L947"/>
  <c r="K947"/>
  <c r="N946"/>
  <c r="M946"/>
  <c r="L946"/>
  <c r="K946"/>
  <c r="N945"/>
  <c r="M945"/>
  <c r="L945"/>
  <c r="K945"/>
  <c r="N944"/>
  <c r="M944"/>
  <c r="L944"/>
  <c r="K944"/>
  <c r="N943"/>
  <c r="M943"/>
  <c r="L943"/>
  <c r="K943"/>
  <c r="N942"/>
  <c r="M942"/>
  <c r="L942"/>
  <c r="K942"/>
  <c r="N941"/>
  <c r="M941"/>
  <c r="L941"/>
  <c r="K941"/>
  <c r="N940"/>
  <c r="M940"/>
  <c r="L940"/>
  <c r="K940"/>
  <c r="N939"/>
  <c r="M939"/>
  <c r="L939"/>
  <c r="K939"/>
  <c r="N938"/>
  <c r="M938"/>
  <c r="L938"/>
  <c r="K938"/>
  <c r="N937"/>
  <c r="M937"/>
  <c r="L937"/>
  <c r="K937"/>
  <c r="N936"/>
  <c r="M936"/>
  <c r="L936"/>
  <c r="K936"/>
  <c r="N935"/>
  <c r="M935"/>
  <c r="L935"/>
  <c r="K935"/>
  <c r="N934"/>
  <c r="M934"/>
  <c r="L934"/>
  <c r="K934"/>
  <c r="N933"/>
  <c r="M933"/>
  <c r="L933"/>
  <c r="K933"/>
  <c r="N932"/>
  <c r="M932"/>
  <c r="L932"/>
  <c r="K932"/>
  <c r="N931"/>
  <c r="M931"/>
  <c r="L931"/>
  <c r="K931"/>
  <c r="N930"/>
  <c r="M930"/>
  <c r="L930"/>
  <c r="K930"/>
  <c r="N929"/>
  <c r="M929"/>
  <c r="L929"/>
  <c r="K929"/>
  <c r="N928"/>
  <c r="M928"/>
  <c r="L928"/>
  <c r="K928"/>
  <c r="N927"/>
  <c r="M927"/>
  <c r="L927"/>
  <c r="K927"/>
  <c r="N926"/>
  <c r="M926"/>
  <c r="L926"/>
  <c r="K926"/>
  <c r="N925"/>
  <c r="M925"/>
  <c r="L925"/>
  <c r="K925"/>
  <c r="N924"/>
  <c r="M924"/>
  <c r="L924"/>
  <c r="K924"/>
  <c r="N923"/>
  <c r="M923"/>
  <c r="L923"/>
  <c r="K923"/>
  <c r="N922"/>
  <c r="M922"/>
  <c r="L922"/>
  <c r="K922"/>
  <c r="N921"/>
  <c r="M921"/>
  <c r="L921"/>
  <c r="K921"/>
  <c r="N920"/>
  <c r="M920"/>
  <c r="L920"/>
  <c r="K920"/>
  <c r="N919"/>
  <c r="M919"/>
  <c r="L919"/>
  <c r="K919"/>
  <c r="N918"/>
  <c r="M918"/>
  <c r="L918"/>
  <c r="K918"/>
  <c r="N917"/>
  <c r="M917"/>
  <c r="L917"/>
  <c r="K917"/>
  <c r="N916"/>
  <c r="M916"/>
  <c r="L916"/>
  <c r="K916"/>
  <c r="N915"/>
  <c r="M915"/>
  <c r="L915"/>
  <c r="K915"/>
  <c r="N914"/>
  <c r="M914"/>
  <c r="L914"/>
  <c r="K914"/>
  <c r="N913"/>
  <c r="M913"/>
  <c r="L913"/>
  <c r="K913"/>
  <c r="N912"/>
  <c r="M912"/>
  <c r="L912"/>
  <c r="K912"/>
  <c r="N911"/>
  <c r="M911"/>
  <c r="L911"/>
  <c r="K911"/>
  <c r="N910"/>
  <c r="M910"/>
  <c r="L910"/>
  <c r="K910"/>
  <c r="N909"/>
  <c r="M909"/>
  <c r="L909"/>
  <c r="K909"/>
  <c r="N908"/>
  <c r="M908"/>
  <c r="L908"/>
  <c r="K908"/>
  <c r="N907"/>
  <c r="M907"/>
  <c r="L907"/>
  <c r="K907"/>
  <c r="N906"/>
  <c r="M906"/>
  <c r="L906"/>
  <c r="K906"/>
  <c r="N905"/>
  <c r="M905"/>
  <c r="L905"/>
  <c r="K905"/>
  <c r="N904"/>
  <c r="M904"/>
  <c r="L904"/>
  <c r="K904"/>
  <c r="N903"/>
  <c r="M903"/>
  <c r="L903"/>
  <c r="K903"/>
  <c r="N902"/>
  <c r="M902"/>
  <c r="L902"/>
  <c r="K902"/>
  <c r="N901"/>
  <c r="M901"/>
  <c r="L901"/>
  <c r="K901"/>
  <c r="N900"/>
  <c r="M900"/>
  <c r="L900"/>
  <c r="K900"/>
  <c r="N899"/>
  <c r="M899"/>
  <c r="L899"/>
  <c r="K899"/>
  <c r="N898"/>
  <c r="M898"/>
  <c r="L898"/>
  <c r="K898"/>
  <c r="N897"/>
  <c r="M897"/>
  <c r="L897"/>
  <c r="K897"/>
  <c r="N896"/>
  <c r="M896"/>
  <c r="L896"/>
  <c r="K896"/>
  <c r="N895"/>
  <c r="M895"/>
  <c r="L895"/>
  <c r="K895"/>
  <c r="N894"/>
  <c r="M894"/>
  <c r="L894"/>
  <c r="K894"/>
  <c r="N893"/>
  <c r="M893"/>
  <c r="L893"/>
  <c r="K893"/>
  <c r="N892"/>
  <c r="M892"/>
  <c r="L892"/>
  <c r="K892"/>
  <c r="N891"/>
  <c r="M891"/>
  <c r="L891"/>
  <c r="K891"/>
  <c r="N890"/>
  <c r="M890"/>
  <c r="L890"/>
  <c r="K890"/>
  <c r="N889"/>
  <c r="M889"/>
  <c r="L889"/>
  <c r="K889"/>
  <c r="N888"/>
  <c r="M888"/>
  <c r="L888"/>
  <c r="K888"/>
  <c r="N887"/>
  <c r="M887"/>
  <c r="L887"/>
  <c r="K887"/>
  <c r="N886"/>
  <c r="M886"/>
  <c r="L886"/>
  <c r="K886"/>
  <c r="N885"/>
  <c r="M885"/>
  <c r="L885"/>
  <c r="K885"/>
  <c r="N884"/>
  <c r="M884"/>
  <c r="L884"/>
  <c r="K884"/>
  <c r="N883"/>
  <c r="M883"/>
  <c r="L883"/>
  <c r="K883"/>
  <c r="N882"/>
  <c r="M882"/>
  <c r="L882"/>
  <c r="K882"/>
  <c r="N881"/>
  <c r="M881"/>
  <c r="L881"/>
  <c r="K881"/>
  <c r="N880"/>
  <c r="M880"/>
  <c r="L880"/>
  <c r="K880"/>
  <c r="N879"/>
  <c r="M879"/>
  <c r="L879"/>
  <c r="K879"/>
  <c r="N878"/>
  <c r="M878"/>
  <c r="L878"/>
  <c r="K878"/>
  <c r="N877"/>
  <c r="M877"/>
  <c r="L877"/>
  <c r="K877"/>
  <c r="N876"/>
  <c r="M876"/>
  <c r="L876"/>
  <c r="K876"/>
  <c r="N875"/>
  <c r="M875"/>
  <c r="L875"/>
  <c r="K875"/>
  <c r="N874"/>
  <c r="M874"/>
  <c r="L874"/>
  <c r="K874"/>
  <c r="N873"/>
  <c r="M873"/>
  <c r="L873"/>
  <c r="K873"/>
  <c r="N872"/>
  <c r="M872"/>
  <c r="L872"/>
  <c r="K872"/>
  <c r="N871"/>
  <c r="M871"/>
  <c r="L871"/>
  <c r="K871"/>
  <c r="N870"/>
  <c r="M870"/>
  <c r="L870"/>
  <c r="K870"/>
  <c r="N869"/>
  <c r="M869"/>
  <c r="L869"/>
  <c r="K869"/>
  <c r="N868"/>
  <c r="M868"/>
  <c r="L868"/>
  <c r="K868"/>
  <c r="N867"/>
  <c r="M867"/>
  <c r="L867"/>
  <c r="K867"/>
  <c r="N866"/>
  <c r="M866"/>
  <c r="L866"/>
  <c r="K866"/>
  <c r="N865"/>
  <c r="M865"/>
  <c r="L865"/>
  <c r="K865"/>
  <c r="N864"/>
  <c r="M864"/>
  <c r="L864"/>
  <c r="K864"/>
  <c r="N863"/>
  <c r="M863"/>
  <c r="L863"/>
  <c r="K863"/>
  <c r="N862"/>
  <c r="M862"/>
  <c r="L862"/>
  <c r="K862"/>
  <c r="N861"/>
  <c r="M861"/>
  <c r="L861"/>
  <c r="K861"/>
  <c r="N860"/>
  <c r="M860"/>
  <c r="L860"/>
  <c r="K860"/>
  <c r="N859"/>
  <c r="M859"/>
  <c r="L859"/>
  <c r="K859"/>
  <c r="N858"/>
  <c r="M858"/>
  <c r="L858"/>
  <c r="K858"/>
  <c r="N857"/>
  <c r="M857"/>
  <c r="L857"/>
  <c r="K857"/>
  <c r="N856"/>
  <c r="M856"/>
  <c r="L856"/>
  <c r="K856"/>
  <c r="N855"/>
  <c r="M855"/>
  <c r="L855"/>
  <c r="K855"/>
  <c r="N854"/>
  <c r="M854"/>
  <c r="L854"/>
  <c r="K854"/>
  <c r="N853"/>
  <c r="M853"/>
  <c r="L853"/>
  <c r="K853"/>
  <c r="N852"/>
  <c r="M852"/>
  <c r="L852"/>
  <c r="K852"/>
  <c r="N851"/>
  <c r="M851"/>
  <c r="L851"/>
  <c r="K851"/>
  <c r="N850"/>
  <c r="M850"/>
  <c r="L850"/>
  <c r="K850"/>
  <c r="N849"/>
  <c r="M849"/>
  <c r="L849"/>
  <c r="K849"/>
  <c r="N848"/>
  <c r="M848"/>
  <c r="L848"/>
  <c r="K848"/>
  <c r="N847"/>
  <c r="M847"/>
  <c r="L847"/>
  <c r="K847"/>
  <c r="N846"/>
  <c r="M846"/>
  <c r="L846"/>
  <c r="K846"/>
  <c r="N845"/>
  <c r="M845"/>
  <c r="L845"/>
  <c r="K845"/>
  <c r="N844"/>
  <c r="M844"/>
  <c r="L844"/>
  <c r="K844"/>
  <c r="N843"/>
  <c r="M843"/>
  <c r="L843"/>
  <c r="K843"/>
  <c r="N842"/>
  <c r="M842"/>
  <c r="L842"/>
  <c r="K842"/>
  <c r="N841"/>
  <c r="M841"/>
  <c r="L841"/>
  <c r="K841"/>
  <c r="N840"/>
  <c r="M840"/>
  <c r="L840"/>
  <c r="K840"/>
  <c r="N839"/>
  <c r="M839"/>
  <c r="L839"/>
  <c r="K839"/>
  <c r="N838"/>
  <c r="M838"/>
  <c r="L838"/>
  <c r="K838"/>
  <c r="N837"/>
  <c r="M837"/>
  <c r="L837"/>
  <c r="K837"/>
  <c r="N836"/>
  <c r="M836"/>
  <c r="L836"/>
  <c r="K836"/>
  <c r="N835"/>
  <c r="M835"/>
  <c r="L835"/>
  <c r="K835"/>
  <c r="N834"/>
  <c r="M834"/>
  <c r="L834"/>
  <c r="K834"/>
  <c r="N833"/>
  <c r="M833"/>
  <c r="L833"/>
  <c r="K833"/>
  <c r="N832"/>
  <c r="M832"/>
  <c r="L832"/>
  <c r="K832"/>
  <c r="N831"/>
  <c r="M831"/>
  <c r="L831"/>
  <c r="K831"/>
  <c r="N830"/>
  <c r="M830"/>
  <c r="L830"/>
  <c r="K830"/>
  <c r="N829"/>
  <c r="M829"/>
  <c r="L829"/>
  <c r="K829"/>
  <c r="N828"/>
  <c r="M828"/>
  <c r="L828"/>
  <c r="K828"/>
  <c r="N827"/>
  <c r="M827"/>
  <c r="L827"/>
  <c r="K827"/>
  <c r="N826"/>
  <c r="M826"/>
  <c r="L826"/>
  <c r="K826"/>
  <c r="N825"/>
  <c r="M825"/>
  <c r="L825"/>
  <c r="K825"/>
  <c r="N824"/>
  <c r="M824"/>
  <c r="L824"/>
  <c r="K824"/>
  <c r="N823"/>
  <c r="M823"/>
  <c r="L823"/>
  <c r="K823"/>
  <c r="N822"/>
  <c r="M822"/>
  <c r="L822"/>
  <c r="K822"/>
  <c r="N821"/>
  <c r="M821"/>
  <c r="L821"/>
  <c r="K821"/>
  <c r="N820"/>
  <c r="M820"/>
  <c r="L820"/>
  <c r="K820"/>
  <c r="N819"/>
  <c r="M819"/>
  <c r="L819"/>
  <c r="K819"/>
  <c r="N818"/>
  <c r="M818"/>
  <c r="L818"/>
  <c r="K818"/>
  <c r="N817"/>
  <c r="M817"/>
  <c r="L817"/>
  <c r="K817"/>
  <c r="N816"/>
  <c r="M816"/>
  <c r="L816"/>
  <c r="K816"/>
  <c r="N815"/>
  <c r="M815"/>
  <c r="L815"/>
  <c r="K815"/>
  <c r="N814"/>
  <c r="M814"/>
  <c r="L814"/>
  <c r="K814"/>
  <c r="N813"/>
  <c r="M813"/>
  <c r="L813"/>
  <c r="K813"/>
  <c r="N812"/>
  <c r="M812"/>
  <c r="L812"/>
  <c r="K812"/>
  <c r="N811"/>
  <c r="M811"/>
  <c r="L811"/>
  <c r="K811"/>
  <c r="N810"/>
  <c r="M810"/>
  <c r="L810"/>
  <c r="K810"/>
  <c r="N809"/>
  <c r="M809"/>
  <c r="L809"/>
  <c r="K809"/>
  <c r="N808"/>
  <c r="M808"/>
  <c r="L808"/>
  <c r="K808"/>
  <c r="N807"/>
  <c r="M807"/>
  <c r="L807"/>
  <c r="K807"/>
  <c r="N806"/>
  <c r="M806"/>
  <c r="L806"/>
  <c r="K806"/>
  <c r="N805"/>
  <c r="M805"/>
  <c r="L805"/>
  <c r="K805"/>
  <c r="N804"/>
  <c r="M804"/>
  <c r="L804"/>
  <c r="K804"/>
  <c r="N803"/>
  <c r="M803"/>
  <c r="L803"/>
  <c r="K803"/>
  <c r="N802"/>
  <c r="M802"/>
  <c r="L802"/>
  <c r="K802"/>
  <c r="N801"/>
  <c r="M801"/>
  <c r="L801"/>
  <c r="K801"/>
  <c r="N800"/>
  <c r="M800"/>
  <c r="L800"/>
  <c r="K800"/>
  <c r="N799"/>
  <c r="M799"/>
  <c r="L799"/>
  <c r="K799"/>
  <c r="N798"/>
  <c r="M798"/>
  <c r="L798"/>
  <c r="K798"/>
  <c r="N797"/>
  <c r="M797"/>
  <c r="L797"/>
  <c r="K797"/>
  <c r="N796"/>
  <c r="M796"/>
  <c r="L796"/>
  <c r="K796"/>
  <c r="N795"/>
  <c r="M795"/>
  <c r="L795"/>
  <c r="K795"/>
  <c r="N794"/>
  <c r="M794"/>
  <c r="L794"/>
  <c r="K794"/>
  <c r="N793"/>
  <c r="M793"/>
  <c r="L793"/>
  <c r="K793"/>
  <c r="N792"/>
  <c r="M792"/>
  <c r="L792"/>
  <c r="K792"/>
  <c r="N791"/>
  <c r="M791"/>
  <c r="L791"/>
  <c r="K791"/>
  <c r="N790"/>
  <c r="M790"/>
  <c r="L790"/>
  <c r="K790"/>
  <c r="N789"/>
  <c r="M789"/>
  <c r="L789"/>
  <c r="K789"/>
  <c r="N788"/>
  <c r="M788"/>
  <c r="L788"/>
  <c r="K788"/>
  <c r="N787"/>
  <c r="M787"/>
  <c r="L787"/>
  <c r="K787"/>
  <c r="N786"/>
  <c r="M786"/>
  <c r="L786"/>
  <c r="K786"/>
  <c r="N785"/>
  <c r="M785"/>
  <c r="L785"/>
  <c r="K785"/>
  <c r="N784"/>
  <c r="M784"/>
  <c r="L784"/>
  <c r="K784"/>
  <c r="N783"/>
  <c r="M783"/>
  <c r="L783"/>
  <c r="K783"/>
  <c r="N782"/>
  <c r="M782"/>
  <c r="L782"/>
  <c r="K782"/>
  <c r="N781"/>
  <c r="M781"/>
  <c r="L781"/>
  <c r="K781"/>
  <c r="N780"/>
  <c r="M780"/>
  <c r="L780"/>
  <c r="K780"/>
  <c r="N779"/>
  <c r="M779"/>
  <c r="L779"/>
  <c r="K779"/>
  <c r="N778"/>
  <c r="M778"/>
  <c r="L778"/>
  <c r="K778"/>
  <c r="N777"/>
  <c r="M777"/>
  <c r="L777"/>
  <c r="K777"/>
  <c r="N776"/>
  <c r="M776"/>
  <c r="L776"/>
  <c r="K776"/>
  <c r="N775"/>
  <c r="M775"/>
  <c r="L775"/>
  <c r="K775"/>
  <c r="N774"/>
  <c r="M774"/>
  <c r="L774"/>
  <c r="K774"/>
  <c r="N773"/>
  <c r="M773"/>
  <c r="L773"/>
  <c r="K773"/>
  <c r="N772"/>
  <c r="M772"/>
  <c r="L772"/>
  <c r="K772"/>
  <c r="N771"/>
  <c r="M771"/>
  <c r="L771"/>
  <c r="K771"/>
  <c r="N770"/>
  <c r="M770"/>
  <c r="L770"/>
  <c r="K770"/>
  <c r="N769"/>
  <c r="M769"/>
  <c r="L769"/>
  <c r="K769"/>
  <c r="N768"/>
  <c r="M768"/>
  <c r="L768"/>
  <c r="K768"/>
  <c r="N767"/>
  <c r="M767"/>
  <c r="L767"/>
  <c r="K767"/>
  <c r="N766"/>
  <c r="M766"/>
  <c r="L766"/>
  <c r="K766"/>
  <c r="N765"/>
  <c r="M765"/>
  <c r="L765"/>
  <c r="K765"/>
  <c r="N764"/>
  <c r="M764"/>
  <c r="L764"/>
  <c r="K764"/>
  <c r="N763"/>
  <c r="M763"/>
  <c r="L763"/>
  <c r="K763"/>
  <c r="N762"/>
  <c r="M762"/>
  <c r="L762"/>
  <c r="K762"/>
  <c r="N761"/>
  <c r="M761"/>
  <c r="L761"/>
  <c r="K761"/>
  <c r="N760"/>
  <c r="M760"/>
  <c r="L760"/>
  <c r="K760"/>
  <c r="N759"/>
  <c r="M759"/>
  <c r="L759"/>
  <c r="K759"/>
  <c r="N758"/>
  <c r="M758"/>
  <c r="L758"/>
  <c r="K758"/>
  <c r="N757"/>
  <c r="M757"/>
  <c r="L757"/>
  <c r="K757"/>
  <c r="N756"/>
  <c r="M756"/>
  <c r="L756"/>
  <c r="K756"/>
  <c r="N755"/>
  <c r="M755"/>
  <c r="L755"/>
  <c r="K755"/>
  <c r="N754"/>
  <c r="M754"/>
  <c r="L754"/>
  <c r="K754"/>
  <c r="N753"/>
  <c r="M753"/>
  <c r="L753"/>
  <c r="K753"/>
  <c r="N752"/>
  <c r="M752"/>
  <c r="L752"/>
  <c r="K752"/>
  <c r="N751"/>
  <c r="M751"/>
  <c r="L751"/>
  <c r="K751"/>
  <c r="N750"/>
  <c r="M750"/>
  <c r="L750"/>
  <c r="K750"/>
  <c r="N749"/>
  <c r="M749"/>
  <c r="L749"/>
  <c r="K749"/>
  <c r="N748"/>
  <c r="M748"/>
  <c r="L748"/>
  <c r="K748"/>
  <c r="N747"/>
  <c r="M747"/>
  <c r="L747"/>
  <c r="K747"/>
  <c r="N746"/>
  <c r="M746"/>
  <c r="L746"/>
  <c r="K746"/>
  <c r="N745"/>
  <c r="M745"/>
  <c r="L745"/>
  <c r="K745"/>
  <c r="N744"/>
  <c r="M744"/>
  <c r="L744"/>
  <c r="K744"/>
  <c r="N743"/>
  <c r="M743"/>
  <c r="L743"/>
  <c r="K743"/>
  <c r="N742"/>
  <c r="M742"/>
  <c r="L742"/>
  <c r="K742"/>
  <c r="N741"/>
  <c r="M741"/>
  <c r="L741"/>
  <c r="K741"/>
  <c r="N740"/>
  <c r="M740"/>
  <c r="L740"/>
  <c r="K740"/>
  <c r="N739"/>
  <c r="M739"/>
  <c r="L739"/>
  <c r="K739"/>
  <c r="N738"/>
  <c r="M738"/>
  <c r="L738"/>
  <c r="K738"/>
  <c r="N737"/>
  <c r="M737"/>
  <c r="L737"/>
  <c r="K737"/>
  <c r="N736"/>
  <c r="M736"/>
  <c r="L736"/>
  <c r="K736"/>
  <c r="N735"/>
  <c r="M735"/>
  <c r="L735"/>
  <c r="K735"/>
  <c r="N734"/>
  <c r="M734"/>
  <c r="L734"/>
  <c r="K734"/>
  <c r="N733"/>
  <c r="M733"/>
  <c r="L733"/>
  <c r="K733"/>
  <c r="N732"/>
  <c r="M732"/>
  <c r="L732"/>
  <c r="K732"/>
  <c r="N731"/>
  <c r="M731"/>
  <c r="L731"/>
  <c r="K731"/>
  <c r="N730"/>
  <c r="M730"/>
  <c r="L730"/>
  <c r="K730"/>
  <c r="N729"/>
  <c r="M729"/>
  <c r="L729"/>
  <c r="K729"/>
  <c r="N728"/>
  <c r="M728"/>
  <c r="L728"/>
  <c r="K728"/>
  <c r="N727"/>
  <c r="M727"/>
  <c r="L727"/>
  <c r="K727"/>
  <c r="N726"/>
  <c r="M726"/>
  <c r="L726"/>
  <c r="K726"/>
  <c r="N725"/>
  <c r="M725"/>
  <c r="L725"/>
  <c r="K725"/>
  <c r="N724"/>
  <c r="M724"/>
  <c r="L724"/>
  <c r="K724"/>
  <c r="N723"/>
  <c r="M723"/>
  <c r="L723"/>
  <c r="K723"/>
  <c r="N722"/>
  <c r="M722"/>
  <c r="L722"/>
  <c r="K722"/>
  <c r="N721"/>
  <c r="M721"/>
  <c r="L721"/>
  <c r="K721"/>
  <c r="N720"/>
  <c r="M720"/>
  <c r="L720"/>
  <c r="K720"/>
  <c r="N719"/>
  <c r="M719"/>
  <c r="L719"/>
  <c r="K719"/>
  <c r="N718"/>
  <c r="M718"/>
  <c r="L718"/>
  <c r="K718"/>
  <c r="N717"/>
  <c r="M717"/>
  <c r="L717"/>
  <c r="K717"/>
  <c r="N716"/>
  <c r="M716"/>
  <c r="L716"/>
  <c r="K716"/>
  <c r="N715"/>
  <c r="M715"/>
  <c r="L715"/>
  <c r="K715"/>
  <c r="N714"/>
  <c r="M714"/>
  <c r="L714"/>
  <c r="K714"/>
  <c r="N713"/>
  <c r="M713"/>
  <c r="L713"/>
  <c r="K713"/>
  <c r="N712"/>
  <c r="M712"/>
  <c r="L712"/>
  <c r="K712"/>
  <c r="N711"/>
  <c r="M711"/>
  <c r="L711"/>
  <c r="K711"/>
  <c r="N710"/>
  <c r="M710"/>
  <c r="L710"/>
  <c r="K710"/>
  <c r="N709"/>
  <c r="M709"/>
  <c r="L709"/>
  <c r="K709"/>
  <c r="N708"/>
  <c r="M708"/>
  <c r="L708"/>
  <c r="K708"/>
  <c r="N707"/>
  <c r="M707"/>
  <c r="L707"/>
  <c r="K707"/>
  <c r="N706"/>
  <c r="M706"/>
  <c r="L706"/>
  <c r="K706"/>
  <c r="N705"/>
  <c r="M705"/>
  <c r="L705"/>
  <c r="K705"/>
  <c r="N704"/>
  <c r="M704"/>
  <c r="L704"/>
  <c r="K704"/>
  <c r="N703"/>
  <c r="M703"/>
  <c r="L703"/>
  <c r="K703"/>
  <c r="N702"/>
  <c r="M702"/>
  <c r="L702"/>
  <c r="K702"/>
  <c r="N701"/>
  <c r="M701"/>
  <c r="L701"/>
  <c r="K701"/>
  <c r="N700"/>
  <c r="M700"/>
  <c r="L700"/>
  <c r="K700"/>
  <c r="N699"/>
  <c r="M699"/>
  <c r="L699"/>
  <c r="K699"/>
  <c r="N698"/>
  <c r="M698"/>
  <c r="L698"/>
  <c r="K698"/>
  <c r="N697"/>
  <c r="M697"/>
  <c r="L697"/>
  <c r="K697"/>
  <c r="N696"/>
  <c r="M696"/>
  <c r="L696"/>
  <c r="K696"/>
  <c r="N695"/>
  <c r="M695"/>
  <c r="L695"/>
  <c r="K695"/>
  <c r="N694"/>
  <c r="M694"/>
  <c r="L694"/>
  <c r="K694"/>
  <c r="N693"/>
  <c r="M693"/>
  <c r="L693"/>
  <c r="K693"/>
  <c r="N692"/>
  <c r="M692"/>
  <c r="L692"/>
  <c r="K692"/>
  <c r="N691"/>
  <c r="M691"/>
  <c r="L691"/>
  <c r="K691"/>
  <c r="N690"/>
  <c r="M690"/>
  <c r="L690"/>
  <c r="K690"/>
  <c r="N689"/>
  <c r="M689"/>
  <c r="L689"/>
  <c r="K689"/>
  <c r="N688"/>
  <c r="M688"/>
  <c r="L688"/>
  <c r="K688"/>
  <c r="N687"/>
  <c r="M687"/>
  <c r="L687"/>
  <c r="K687"/>
  <c r="N686"/>
  <c r="M686"/>
  <c r="L686"/>
  <c r="K686"/>
  <c r="N685"/>
  <c r="M685"/>
  <c r="L685"/>
  <c r="K685"/>
  <c r="N684"/>
  <c r="M684"/>
  <c r="L684"/>
  <c r="K684"/>
  <c r="N683"/>
  <c r="M683"/>
  <c r="L683"/>
  <c r="K683"/>
  <c r="N682"/>
  <c r="M682"/>
  <c r="L682"/>
  <c r="K682"/>
  <c r="N681"/>
  <c r="M681"/>
  <c r="L681"/>
  <c r="K681"/>
  <c r="N680"/>
  <c r="M680"/>
  <c r="L680"/>
  <c r="K680"/>
  <c r="N679"/>
  <c r="M679"/>
  <c r="L679"/>
  <c r="K679"/>
  <c r="N678"/>
  <c r="M678"/>
  <c r="L678"/>
  <c r="K678"/>
  <c r="N677"/>
  <c r="M677"/>
  <c r="L677"/>
  <c r="K677"/>
  <c r="N676"/>
  <c r="M676"/>
  <c r="L676"/>
  <c r="K676"/>
  <c r="N675"/>
  <c r="M675"/>
  <c r="L675"/>
  <c r="K675"/>
  <c r="N674"/>
  <c r="M674"/>
  <c r="L674"/>
  <c r="K674"/>
  <c r="N673"/>
  <c r="M673"/>
  <c r="L673"/>
  <c r="K673"/>
  <c r="N672"/>
  <c r="M672"/>
  <c r="L672"/>
  <c r="K672"/>
  <c r="N671"/>
  <c r="M671"/>
  <c r="L671"/>
  <c r="K671"/>
  <c r="N670"/>
  <c r="M670"/>
  <c r="L670"/>
  <c r="K670"/>
  <c r="N669"/>
  <c r="M669"/>
  <c r="L669"/>
  <c r="K669"/>
  <c r="N668"/>
  <c r="M668"/>
  <c r="L668"/>
  <c r="K668"/>
  <c r="N667"/>
  <c r="M667"/>
  <c r="L667"/>
  <c r="K667"/>
  <c r="N666"/>
  <c r="M666"/>
  <c r="L666"/>
  <c r="K666"/>
  <c r="N665"/>
  <c r="M665"/>
  <c r="L665"/>
  <c r="K665"/>
  <c r="N664"/>
  <c r="M664"/>
  <c r="L664"/>
  <c r="K664"/>
  <c r="N663"/>
  <c r="M663"/>
  <c r="L663"/>
  <c r="K663"/>
  <c r="N662"/>
  <c r="M662"/>
  <c r="L662"/>
  <c r="K662"/>
  <c r="N661"/>
  <c r="M661"/>
  <c r="L661"/>
  <c r="K661"/>
  <c r="N660"/>
  <c r="M660"/>
  <c r="L660"/>
  <c r="K660"/>
  <c r="N659"/>
  <c r="M659"/>
  <c r="L659"/>
  <c r="K659"/>
  <c r="N658"/>
  <c r="M658"/>
  <c r="L658"/>
  <c r="K658"/>
  <c r="N657"/>
  <c r="M657"/>
  <c r="L657"/>
  <c r="K657"/>
  <c r="N656"/>
  <c r="M656"/>
  <c r="L656"/>
  <c r="K656"/>
  <c r="N655"/>
  <c r="M655"/>
  <c r="L655"/>
  <c r="K655"/>
  <c r="N654"/>
  <c r="M654"/>
  <c r="L654"/>
  <c r="K654"/>
  <c r="N653"/>
  <c r="M653"/>
  <c r="L653"/>
  <c r="K653"/>
  <c r="N652"/>
  <c r="M652"/>
  <c r="L652"/>
  <c r="K652"/>
  <c r="N651"/>
  <c r="M651"/>
  <c r="L651"/>
  <c r="K651"/>
  <c r="N650"/>
  <c r="M650"/>
  <c r="L650"/>
  <c r="K650"/>
  <c r="N649"/>
  <c r="M649"/>
  <c r="L649"/>
  <c r="K649"/>
  <c r="N648"/>
  <c r="M648"/>
  <c r="L648"/>
  <c r="K648"/>
  <c r="N647"/>
  <c r="M647"/>
  <c r="L647"/>
  <c r="K647"/>
  <c r="N646"/>
  <c r="M646"/>
  <c r="L646"/>
  <c r="K646"/>
  <c r="N645"/>
  <c r="M645"/>
  <c r="L645"/>
  <c r="K645"/>
  <c r="N644"/>
  <c r="M644"/>
  <c r="L644"/>
  <c r="K644"/>
  <c r="N643"/>
  <c r="M643"/>
  <c r="L643"/>
  <c r="K643"/>
  <c r="N642"/>
  <c r="M642"/>
  <c r="L642"/>
  <c r="K642"/>
  <c r="N641"/>
  <c r="M641"/>
  <c r="L641"/>
  <c r="K641"/>
  <c r="N640"/>
  <c r="M640"/>
  <c r="L640"/>
  <c r="K640"/>
  <c r="N639"/>
  <c r="M639"/>
  <c r="L639"/>
  <c r="K639"/>
  <c r="N638"/>
  <c r="M638"/>
  <c r="L638"/>
  <c r="K638"/>
  <c r="N637"/>
  <c r="M637"/>
  <c r="L637"/>
  <c r="K637"/>
  <c r="N636"/>
  <c r="M636"/>
  <c r="L636"/>
  <c r="K636"/>
  <c r="N635"/>
  <c r="M635"/>
  <c r="L635"/>
  <c r="K635"/>
  <c r="N634"/>
  <c r="M634"/>
  <c r="L634"/>
  <c r="K634"/>
  <c r="N633"/>
  <c r="M633"/>
  <c r="L633"/>
  <c r="K633"/>
  <c r="N632"/>
  <c r="M632"/>
  <c r="L632"/>
  <c r="K632"/>
  <c r="N631"/>
  <c r="M631"/>
  <c r="L631"/>
  <c r="K631"/>
  <c r="N630"/>
  <c r="M630"/>
  <c r="L630"/>
  <c r="K630"/>
  <c r="N629"/>
  <c r="M629"/>
  <c r="L629"/>
  <c r="K629"/>
  <c r="N628"/>
  <c r="M628"/>
  <c r="L628"/>
  <c r="K628"/>
  <c r="N627"/>
  <c r="M627"/>
  <c r="L627"/>
  <c r="K627"/>
  <c r="N626"/>
  <c r="M626"/>
  <c r="L626"/>
  <c r="K626"/>
  <c r="N625"/>
  <c r="M625"/>
  <c r="L625"/>
  <c r="K625"/>
  <c r="N624"/>
  <c r="M624"/>
  <c r="L624"/>
  <c r="K624"/>
  <c r="N623"/>
  <c r="M623"/>
  <c r="L623"/>
  <c r="K623"/>
  <c r="N622"/>
  <c r="M622"/>
  <c r="L622"/>
  <c r="K622"/>
  <c r="N621"/>
  <c r="M621"/>
  <c r="L621"/>
  <c r="K621"/>
  <c r="N620"/>
  <c r="M620"/>
  <c r="L620"/>
  <c r="K620"/>
  <c r="N619"/>
  <c r="M619"/>
  <c r="L619"/>
  <c r="K619"/>
  <c r="N618"/>
  <c r="M618"/>
  <c r="L618"/>
  <c r="K618"/>
  <c r="N617"/>
  <c r="M617"/>
  <c r="L617"/>
  <c r="K617"/>
  <c r="N616"/>
  <c r="M616"/>
  <c r="L616"/>
  <c r="K616"/>
  <c r="N615"/>
  <c r="M615"/>
  <c r="L615"/>
  <c r="K615"/>
  <c r="N614"/>
  <c r="M614"/>
  <c r="L614"/>
  <c r="K614"/>
  <c r="N613"/>
  <c r="M613"/>
  <c r="L613"/>
  <c r="K613"/>
  <c r="N612"/>
  <c r="M612"/>
  <c r="L612"/>
  <c r="K612"/>
  <c r="N611"/>
  <c r="M611"/>
  <c r="L611"/>
  <c r="K611"/>
  <c r="N610"/>
  <c r="M610"/>
  <c r="L610"/>
  <c r="K610"/>
  <c r="N609"/>
  <c r="M609"/>
  <c r="L609"/>
  <c r="K609"/>
  <c r="N608"/>
  <c r="M608"/>
  <c r="L608"/>
  <c r="K608"/>
  <c r="N607"/>
  <c r="M607"/>
  <c r="L607"/>
  <c r="K607"/>
  <c r="N606"/>
  <c r="M606"/>
  <c r="L606"/>
  <c r="K606"/>
  <c r="N605"/>
  <c r="M605"/>
  <c r="L605"/>
  <c r="K605"/>
  <c r="N604"/>
  <c r="M604"/>
  <c r="L604"/>
  <c r="K604"/>
  <c r="N603"/>
  <c r="M603"/>
  <c r="L603"/>
  <c r="K603"/>
  <c r="N602"/>
  <c r="M602"/>
  <c r="L602"/>
  <c r="K602"/>
  <c r="N601"/>
  <c r="M601"/>
  <c r="L601"/>
  <c r="K601"/>
  <c r="N600"/>
  <c r="M600"/>
  <c r="L600"/>
  <c r="K600"/>
  <c r="N599"/>
  <c r="M599"/>
  <c r="L599"/>
  <c r="K599"/>
  <c r="N598"/>
  <c r="M598"/>
  <c r="L598"/>
  <c r="K598"/>
  <c r="N597"/>
  <c r="M597"/>
  <c r="L597"/>
  <c r="K597"/>
  <c r="N596"/>
  <c r="M596"/>
  <c r="L596"/>
  <c r="K596"/>
  <c r="N595"/>
  <c r="M595"/>
  <c r="L595"/>
  <c r="K595"/>
  <c r="N594"/>
  <c r="M594"/>
  <c r="L594"/>
  <c r="K594"/>
  <c r="N593"/>
  <c r="M593"/>
  <c r="L593"/>
  <c r="K593"/>
  <c r="N592"/>
  <c r="M592"/>
  <c r="L592"/>
  <c r="K592"/>
  <c r="N591"/>
  <c r="M591"/>
  <c r="L591"/>
  <c r="K591"/>
  <c r="N590"/>
  <c r="M590"/>
  <c r="L590"/>
  <c r="K590"/>
  <c r="N589"/>
  <c r="M589"/>
  <c r="L589"/>
  <c r="K589"/>
  <c r="N588"/>
  <c r="M588"/>
  <c r="L588"/>
  <c r="K588"/>
  <c r="N587"/>
  <c r="M587"/>
  <c r="L587"/>
  <c r="K587"/>
  <c r="N586"/>
  <c r="M586"/>
  <c r="L586"/>
  <c r="K586"/>
  <c r="N585"/>
  <c r="M585"/>
  <c r="L585"/>
  <c r="K585"/>
  <c r="N584"/>
  <c r="M584"/>
  <c r="L584"/>
  <c r="K584"/>
  <c r="N583"/>
  <c r="M583"/>
  <c r="L583"/>
  <c r="K583"/>
  <c r="N582"/>
  <c r="M582"/>
  <c r="L582"/>
  <c r="K582"/>
  <c r="N581"/>
  <c r="M581"/>
  <c r="L581"/>
  <c r="K581"/>
  <c r="N580"/>
  <c r="M580"/>
  <c r="L580"/>
  <c r="K580"/>
  <c r="N579"/>
  <c r="M579"/>
  <c r="L579"/>
  <c r="K579"/>
  <c r="N578"/>
  <c r="M578"/>
  <c r="L578"/>
  <c r="K578"/>
  <c r="N577"/>
  <c r="M577"/>
  <c r="L577"/>
  <c r="K577"/>
  <c r="N576"/>
  <c r="M576"/>
  <c r="L576"/>
  <c r="K576"/>
  <c r="N575"/>
  <c r="M575"/>
  <c r="L575"/>
  <c r="K575"/>
  <c r="N574"/>
  <c r="M574"/>
  <c r="L574"/>
  <c r="K574"/>
  <c r="N573"/>
  <c r="M573"/>
  <c r="L573"/>
  <c r="K573"/>
  <c r="N572"/>
  <c r="M572"/>
  <c r="L572"/>
  <c r="K572"/>
  <c r="N571"/>
  <c r="M571"/>
  <c r="L571"/>
  <c r="K571"/>
  <c r="N570"/>
  <c r="M570"/>
  <c r="L570"/>
  <c r="K570"/>
  <c r="N569"/>
  <c r="M569"/>
  <c r="L569"/>
  <c r="K569"/>
  <c r="N568"/>
  <c r="M568"/>
  <c r="L568"/>
  <c r="K568"/>
  <c r="N567"/>
  <c r="M567"/>
  <c r="L567"/>
  <c r="K567"/>
  <c r="N566"/>
  <c r="M566"/>
  <c r="L566"/>
  <c r="K566"/>
  <c r="N565"/>
  <c r="M565"/>
  <c r="L565"/>
  <c r="K565"/>
  <c r="N564"/>
  <c r="M564"/>
  <c r="L564"/>
  <c r="K564"/>
  <c r="N563"/>
  <c r="M563"/>
  <c r="L563"/>
  <c r="K563"/>
  <c r="N562"/>
  <c r="M562"/>
  <c r="L562"/>
  <c r="K562"/>
  <c r="N561"/>
  <c r="M561"/>
  <c r="L561"/>
  <c r="K561"/>
  <c r="N560"/>
  <c r="M560"/>
  <c r="L560"/>
  <c r="K560"/>
  <c r="N559"/>
  <c r="M559"/>
  <c r="L559"/>
  <c r="K559"/>
  <c r="N558"/>
  <c r="M558"/>
  <c r="L558"/>
  <c r="K558"/>
  <c r="N557"/>
  <c r="M557"/>
  <c r="L557"/>
  <c r="K557"/>
  <c r="N556"/>
  <c r="M556"/>
  <c r="L556"/>
  <c r="K556"/>
  <c r="N555"/>
  <c r="M555"/>
  <c r="L555"/>
  <c r="K555"/>
  <c r="N554"/>
  <c r="M554"/>
  <c r="L554"/>
  <c r="K554"/>
  <c r="N553"/>
  <c r="M553"/>
  <c r="L553"/>
  <c r="K553"/>
  <c r="N552"/>
  <c r="M552"/>
  <c r="L552"/>
  <c r="K552"/>
  <c r="N551"/>
  <c r="M551"/>
  <c r="L551"/>
  <c r="K551"/>
  <c r="N550"/>
  <c r="M550"/>
  <c r="L550"/>
  <c r="K550"/>
  <c r="N549"/>
  <c r="M549"/>
  <c r="L549"/>
  <c r="K549"/>
  <c r="N548"/>
  <c r="M548"/>
  <c r="L548"/>
  <c r="K548"/>
  <c r="N547"/>
  <c r="M547"/>
  <c r="L547"/>
  <c r="K547"/>
  <c r="N546"/>
  <c r="M546"/>
  <c r="L546"/>
  <c r="K546"/>
  <c r="N545"/>
  <c r="M545"/>
  <c r="L545"/>
  <c r="K545"/>
  <c r="N544"/>
  <c r="M544"/>
  <c r="L544"/>
  <c r="K544"/>
  <c r="N543"/>
  <c r="M543"/>
  <c r="L543"/>
  <c r="K543"/>
  <c r="N542"/>
  <c r="M542"/>
  <c r="L542"/>
  <c r="K542"/>
  <c r="N541"/>
  <c r="M541"/>
  <c r="L541"/>
  <c r="K541"/>
  <c r="N540"/>
  <c r="M540"/>
  <c r="L540"/>
  <c r="K540"/>
  <c r="N539"/>
  <c r="M539"/>
  <c r="L539"/>
  <c r="K539"/>
  <c r="N538"/>
  <c r="M538"/>
  <c r="L538"/>
  <c r="K538"/>
  <c r="N537"/>
  <c r="M537"/>
  <c r="L537"/>
  <c r="K537"/>
  <c r="N536"/>
  <c r="M536"/>
  <c r="L536"/>
  <c r="K536"/>
  <c r="N535"/>
  <c r="M535"/>
  <c r="L535"/>
  <c r="K535"/>
  <c r="N534"/>
  <c r="M534"/>
  <c r="L534"/>
  <c r="K534"/>
  <c r="N533"/>
  <c r="M533"/>
  <c r="L533"/>
  <c r="K533"/>
  <c r="N532"/>
  <c r="M532"/>
  <c r="L532"/>
  <c r="K532"/>
  <c r="N531"/>
  <c r="M531"/>
  <c r="L531"/>
  <c r="K531"/>
  <c r="N530"/>
  <c r="M530"/>
  <c r="L530"/>
  <c r="K530"/>
  <c r="N529"/>
  <c r="M529"/>
  <c r="L529"/>
  <c r="K529"/>
  <c r="N528"/>
  <c r="M528"/>
  <c r="L528"/>
  <c r="K528"/>
  <c r="N527"/>
  <c r="M527"/>
  <c r="L527"/>
  <c r="K527"/>
  <c r="N526"/>
  <c r="M526"/>
  <c r="L526"/>
  <c r="K526"/>
  <c r="N525"/>
  <c r="M525"/>
  <c r="L525"/>
  <c r="K525"/>
  <c r="N524"/>
  <c r="M524"/>
  <c r="L524"/>
  <c r="K524"/>
  <c r="N523"/>
  <c r="M523"/>
  <c r="L523"/>
  <c r="K523"/>
  <c r="N522"/>
  <c r="M522"/>
  <c r="L522"/>
  <c r="K522"/>
  <c r="N521"/>
  <c r="M521"/>
  <c r="L521"/>
  <c r="K521"/>
  <c r="N520"/>
  <c r="M520"/>
  <c r="L520"/>
  <c r="K520"/>
  <c r="N519"/>
  <c r="M519"/>
  <c r="L519"/>
  <c r="K519"/>
  <c r="N518"/>
  <c r="M518"/>
  <c r="L518"/>
  <c r="K518"/>
  <c r="N517"/>
  <c r="M517"/>
  <c r="L517"/>
  <c r="K517"/>
  <c r="N516"/>
  <c r="M516"/>
  <c r="L516"/>
  <c r="K516"/>
  <c r="N515"/>
  <c r="M515"/>
  <c r="L515"/>
  <c r="K515"/>
  <c r="N514"/>
  <c r="M514"/>
  <c r="L514"/>
  <c r="K514"/>
  <c r="N513"/>
  <c r="M513"/>
  <c r="L513"/>
  <c r="K513"/>
  <c r="N512"/>
  <c r="M512"/>
  <c r="L512"/>
  <c r="K512"/>
  <c r="N511"/>
  <c r="M511"/>
  <c r="L511"/>
  <c r="K511"/>
  <c r="N510"/>
  <c r="M510"/>
  <c r="L510"/>
  <c r="K510"/>
  <c r="N509"/>
  <c r="M509"/>
  <c r="L509"/>
  <c r="K509"/>
  <c r="N508"/>
  <c r="M508"/>
  <c r="L508"/>
  <c r="K508"/>
  <c r="N507"/>
  <c r="M507"/>
  <c r="L507"/>
  <c r="K507"/>
  <c r="N506"/>
  <c r="M506"/>
  <c r="L506"/>
  <c r="K506"/>
  <c r="N505"/>
  <c r="M505"/>
  <c r="L505"/>
  <c r="K505"/>
  <c r="N504"/>
  <c r="M504"/>
  <c r="L504"/>
  <c r="K504"/>
  <c r="N503"/>
  <c r="M503"/>
  <c r="L503"/>
  <c r="K503"/>
  <c r="N502"/>
  <c r="M502"/>
  <c r="L502"/>
  <c r="K502"/>
  <c r="N501"/>
  <c r="M501"/>
  <c r="L501"/>
  <c r="K501"/>
  <c r="N500"/>
  <c r="M500"/>
  <c r="L500"/>
  <c r="K500"/>
  <c r="N499"/>
  <c r="M499"/>
  <c r="L499"/>
  <c r="K499"/>
  <c r="N498"/>
  <c r="M498"/>
  <c r="L498"/>
  <c r="K498"/>
  <c r="N497"/>
  <c r="M497"/>
  <c r="L497"/>
  <c r="K497"/>
  <c r="N496"/>
  <c r="M496"/>
  <c r="L496"/>
  <c r="K496"/>
  <c r="N495"/>
  <c r="M495"/>
  <c r="L495"/>
  <c r="K495"/>
  <c r="N494"/>
  <c r="M494"/>
  <c r="L494"/>
  <c r="K494"/>
  <c r="N493"/>
  <c r="M493"/>
  <c r="L493"/>
  <c r="K493"/>
  <c r="N492"/>
  <c r="M492"/>
  <c r="L492"/>
  <c r="K492"/>
  <c r="N491"/>
  <c r="M491"/>
  <c r="L491"/>
  <c r="K491"/>
  <c r="N490"/>
  <c r="M490"/>
  <c r="L490"/>
  <c r="K490"/>
  <c r="N489"/>
  <c r="M489"/>
  <c r="L489"/>
  <c r="K489"/>
  <c r="N488"/>
  <c r="M488"/>
  <c r="L488"/>
  <c r="K488"/>
  <c r="N487"/>
  <c r="M487"/>
  <c r="L487"/>
  <c r="K487"/>
  <c r="N486"/>
  <c r="M486"/>
  <c r="L486"/>
  <c r="K486"/>
  <c r="N485"/>
  <c r="M485"/>
  <c r="L485"/>
  <c r="K485"/>
  <c r="N484"/>
  <c r="M484"/>
  <c r="L484"/>
  <c r="K484"/>
  <c r="N483"/>
  <c r="M483"/>
  <c r="L483"/>
  <c r="K483"/>
  <c r="N482"/>
  <c r="M482"/>
  <c r="L482"/>
  <c r="K482"/>
  <c r="N481"/>
  <c r="M481"/>
  <c r="L481"/>
  <c r="K481"/>
  <c r="N480"/>
  <c r="M480"/>
  <c r="L480"/>
  <c r="K480"/>
  <c r="N479"/>
  <c r="M479"/>
  <c r="L479"/>
  <c r="K479"/>
  <c r="N478"/>
  <c r="M478"/>
  <c r="L478"/>
  <c r="K478"/>
  <c r="N477"/>
  <c r="M477"/>
  <c r="L477"/>
  <c r="K477"/>
  <c r="N476"/>
  <c r="M476"/>
  <c r="L476"/>
  <c r="K476"/>
  <c r="N475"/>
  <c r="M475"/>
  <c r="L475"/>
  <c r="K475"/>
  <c r="N474"/>
  <c r="M474"/>
  <c r="L474"/>
  <c r="K474"/>
  <c r="N473"/>
  <c r="M473"/>
  <c r="L473"/>
  <c r="K473"/>
  <c r="N472"/>
  <c r="M472"/>
  <c r="L472"/>
  <c r="K472"/>
  <c r="N471"/>
  <c r="M471"/>
  <c r="L471"/>
  <c r="K471"/>
  <c r="N470"/>
  <c r="M470"/>
  <c r="L470"/>
  <c r="K470"/>
  <c r="N469"/>
  <c r="M469"/>
  <c r="L469"/>
  <c r="K469"/>
  <c r="N468"/>
  <c r="M468"/>
  <c r="L468"/>
  <c r="K468"/>
  <c r="N467"/>
  <c r="M467"/>
  <c r="L467"/>
  <c r="K467"/>
  <c r="N466"/>
  <c r="M466"/>
  <c r="L466"/>
  <c r="K466"/>
  <c r="N465"/>
  <c r="M465"/>
  <c r="L465"/>
  <c r="K465"/>
  <c r="N464"/>
  <c r="M464"/>
  <c r="L464"/>
  <c r="K464"/>
  <c r="N463"/>
  <c r="M463"/>
  <c r="L463"/>
  <c r="K463"/>
  <c r="N462"/>
  <c r="M462"/>
  <c r="L462"/>
  <c r="K462"/>
  <c r="N461"/>
  <c r="M461"/>
  <c r="L461"/>
  <c r="K461"/>
  <c r="N460"/>
  <c r="M460"/>
  <c r="L460"/>
  <c r="K460"/>
  <c r="N459"/>
  <c r="M459"/>
  <c r="L459"/>
  <c r="K459"/>
  <c r="N458"/>
  <c r="M458"/>
  <c r="L458"/>
  <c r="K458"/>
  <c r="N457"/>
  <c r="M457"/>
  <c r="L457"/>
  <c r="K457"/>
  <c r="N456"/>
  <c r="M456"/>
  <c r="L456"/>
  <c r="K456"/>
  <c r="N455"/>
  <c r="M455"/>
  <c r="L455"/>
  <c r="K455"/>
  <c r="N454"/>
  <c r="M454"/>
  <c r="L454"/>
  <c r="K454"/>
  <c r="N453"/>
  <c r="M453"/>
  <c r="L453"/>
  <c r="K453"/>
  <c r="N452"/>
  <c r="M452"/>
  <c r="L452"/>
  <c r="K452"/>
  <c r="N451"/>
  <c r="M451"/>
  <c r="L451"/>
  <c r="K451"/>
  <c r="N450"/>
  <c r="M450"/>
  <c r="L450"/>
  <c r="K450"/>
  <c r="N449"/>
  <c r="M449"/>
  <c r="L449"/>
  <c r="K449"/>
  <c r="N448"/>
  <c r="M448"/>
  <c r="L448"/>
  <c r="K448"/>
  <c r="N447"/>
  <c r="M447"/>
  <c r="L447"/>
  <c r="K447"/>
  <c r="N446"/>
  <c r="M446"/>
  <c r="L446"/>
  <c r="K446"/>
  <c r="N445"/>
  <c r="M445"/>
  <c r="L445"/>
  <c r="K445"/>
  <c r="N444"/>
  <c r="M444"/>
  <c r="L444"/>
  <c r="K444"/>
  <c r="N443"/>
  <c r="M443"/>
  <c r="L443"/>
  <c r="K443"/>
  <c r="N442"/>
  <c r="M442"/>
  <c r="L442"/>
  <c r="K442"/>
  <c r="N441"/>
  <c r="M441"/>
  <c r="L441"/>
  <c r="K441"/>
  <c r="N440"/>
  <c r="M440"/>
  <c r="L440"/>
  <c r="K440"/>
  <c r="N439"/>
  <c r="M439"/>
  <c r="L439"/>
  <c r="K439"/>
  <c r="N438"/>
  <c r="M438"/>
  <c r="L438"/>
  <c r="K438"/>
  <c r="N437"/>
  <c r="M437"/>
  <c r="L437"/>
  <c r="K437"/>
  <c r="N436"/>
  <c r="M436"/>
  <c r="L436"/>
  <c r="K436"/>
  <c r="N435"/>
  <c r="M435"/>
  <c r="L435"/>
  <c r="K435"/>
  <c r="N434"/>
  <c r="M434"/>
  <c r="L434"/>
  <c r="K434"/>
  <c r="N433"/>
  <c r="M433"/>
  <c r="L433"/>
  <c r="K433"/>
  <c r="N432"/>
  <c r="M432"/>
  <c r="L432"/>
  <c r="K432"/>
  <c r="N431"/>
  <c r="M431"/>
  <c r="L431"/>
  <c r="K431"/>
  <c r="N430"/>
  <c r="M430"/>
  <c r="L430"/>
  <c r="K430"/>
  <c r="N429"/>
  <c r="M429"/>
  <c r="L429"/>
  <c r="K429"/>
  <c r="N428"/>
  <c r="M428"/>
  <c r="L428"/>
  <c r="K428"/>
  <c r="N427"/>
  <c r="M427"/>
  <c r="L427"/>
  <c r="K427"/>
  <c r="N426"/>
  <c r="M426"/>
  <c r="L426"/>
  <c r="K426"/>
  <c r="N425"/>
  <c r="M425"/>
  <c r="L425"/>
  <c r="K425"/>
  <c r="N424"/>
  <c r="M424"/>
  <c r="L424"/>
  <c r="K424"/>
  <c r="N423"/>
  <c r="M423"/>
  <c r="L423"/>
  <c r="K423"/>
  <c r="N422"/>
  <c r="M422"/>
  <c r="L422"/>
  <c r="K422"/>
  <c r="N421"/>
  <c r="M421"/>
  <c r="L421"/>
  <c r="K421"/>
  <c r="N420"/>
  <c r="M420"/>
  <c r="L420"/>
  <c r="K420"/>
  <c r="N419"/>
  <c r="M419"/>
  <c r="L419"/>
  <c r="K419"/>
  <c r="N418"/>
  <c r="M418"/>
  <c r="L418"/>
  <c r="K418"/>
  <c r="N417"/>
  <c r="M417"/>
  <c r="L417"/>
  <c r="K417"/>
  <c r="N416"/>
  <c r="M416"/>
  <c r="L416"/>
  <c r="K416"/>
  <c r="N415"/>
  <c r="M415"/>
  <c r="L415"/>
  <c r="K415"/>
  <c r="N414"/>
  <c r="M414"/>
  <c r="L414"/>
  <c r="K414"/>
  <c r="N413"/>
  <c r="M413"/>
  <c r="L413"/>
  <c r="K413"/>
  <c r="N412"/>
  <c r="M412"/>
  <c r="L412"/>
  <c r="K412"/>
  <c r="N411"/>
  <c r="M411"/>
  <c r="L411"/>
  <c r="K411"/>
  <c r="N410"/>
  <c r="M410"/>
  <c r="L410"/>
  <c r="K410"/>
  <c r="N409"/>
  <c r="M409"/>
  <c r="L409"/>
  <c r="K409"/>
  <c r="N408"/>
  <c r="M408"/>
  <c r="L408"/>
  <c r="K408"/>
  <c r="N407"/>
  <c r="M407"/>
  <c r="L407"/>
  <c r="K407"/>
  <c r="N406"/>
  <c r="M406"/>
  <c r="L406"/>
  <c r="K406"/>
  <c r="N405"/>
  <c r="M405"/>
  <c r="L405"/>
  <c r="K405"/>
  <c r="N404"/>
  <c r="M404"/>
  <c r="L404"/>
  <c r="K404"/>
  <c r="N403"/>
  <c r="M403"/>
  <c r="L403"/>
  <c r="K403"/>
  <c r="N402"/>
  <c r="M402"/>
  <c r="L402"/>
  <c r="K402"/>
  <c r="N401"/>
  <c r="M401"/>
  <c r="L401"/>
  <c r="K401"/>
  <c r="N400"/>
  <c r="M400"/>
  <c r="L400"/>
  <c r="K400"/>
  <c r="N399"/>
  <c r="M399"/>
  <c r="L399"/>
  <c r="K399"/>
  <c r="N398"/>
  <c r="M398"/>
  <c r="L398"/>
  <c r="K398"/>
  <c r="N397"/>
  <c r="M397"/>
  <c r="L397"/>
  <c r="K397"/>
  <c r="N396"/>
  <c r="M396"/>
  <c r="L396"/>
  <c r="K396"/>
  <c r="N395"/>
  <c r="M395"/>
  <c r="L395"/>
  <c r="K395"/>
  <c r="N394"/>
  <c r="M394"/>
  <c r="L394"/>
  <c r="K394"/>
  <c r="N393"/>
  <c r="M393"/>
  <c r="L393"/>
  <c r="K393"/>
  <c r="N392"/>
  <c r="M392"/>
  <c r="L392"/>
  <c r="K392"/>
  <c r="N391"/>
  <c r="M391"/>
  <c r="L391"/>
  <c r="K391"/>
  <c r="N390"/>
  <c r="M390"/>
  <c r="L390"/>
  <c r="K390"/>
  <c r="N389"/>
  <c r="M389"/>
  <c r="L389"/>
  <c r="K389"/>
  <c r="N388"/>
  <c r="M388"/>
  <c r="L388"/>
  <c r="K388"/>
  <c r="N387"/>
  <c r="M387"/>
  <c r="L387"/>
  <c r="K387"/>
  <c r="N386"/>
  <c r="M386"/>
  <c r="L386"/>
  <c r="K386"/>
  <c r="N385"/>
  <c r="M385"/>
  <c r="L385"/>
  <c r="K385"/>
  <c r="N384"/>
  <c r="M384"/>
  <c r="L384"/>
  <c r="K384"/>
  <c r="N383"/>
  <c r="M383"/>
  <c r="L383"/>
  <c r="K383"/>
  <c r="N382"/>
  <c r="M382"/>
  <c r="L382"/>
  <c r="K382"/>
  <c r="N381"/>
  <c r="M381"/>
  <c r="L381"/>
  <c r="K381"/>
  <c r="N380"/>
  <c r="M380"/>
  <c r="L380"/>
  <c r="K380"/>
  <c r="N379"/>
  <c r="M379"/>
  <c r="L379"/>
  <c r="K379"/>
  <c r="N378"/>
  <c r="M378"/>
  <c r="L378"/>
  <c r="K378"/>
  <c r="N377"/>
  <c r="M377"/>
  <c r="L377"/>
  <c r="K377"/>
  <c r="N376"/>
  <c r="M376"/>
  <c r="L376"/>
  <c r="K376"/>
  <c r="N375"/>
  <c r="M375"/>
  <c r="L375"/>
  <c r="K375"/>
  <c r="N374"/>
  <c r="M374"/>
  <c r="L374"/>
  <c r="K374"/>
  <c r="N373"/>
  <c r="M373"/>
  <c r="L373"/>
  <c r="K373"/>
  <c r="N372"/>
  <c r="M372"/>
  <c r="L372"/>
  <c r="K372"/>
  <c r="N371"/>
  <c r="M371"/>
  <c r="L371"/>
  <c r="K371"/>
  <c r="N370"/>
  <c r="M370"/>
  <c r="L370"/>
  <c r="K370"/>
  <c r="N369"/>
  <c r="M369"/>
  <c r="L369"/>
  <c r="K369"/>
  <c r="N368"/>
  <c r="M368"/>
  <c r="L368"/>
  <c r="K368"/>
  <c r="N367"/>
  <c r="M367"/>
  <c r="L367"/>
  <c r="K367"/>
  <c r="N366"/>
  <c r="M366"/>
  <c r="L366"/>
  <c r="K366"/>
  <c r="N365"/>
  <c r="M365"/>
  <c r="L365"/>
  <c r="K365"/>
  <c r="N364"/>
  <c r="M364"/>
  <c r="L364"/>
  <c r="K364"/>
  <c r="N363"/>
  <c r="M363"/>
  <c r="L363"/>
  <c r="K363"/>
  <c r="N362"/>
  <c r="M362"/>
  <c r="L362"/>
  <c r="K362"/>
  <c r="N361"/>
  <c r="M361"/>
  <c r="L361"/>
  <c r="K361"/>
  <c r="N360"/>
  <c r="M360"/>
  <c r="L360"/>
  <c r="K360"/>
  <c r="N359"/>
  <c r="M359"/>
  <c r="L359"/>
  <c r="K359"/>
  <c r="N358"/>
  <c r="M358"/>
  <c r="L358"/>
  <c r="K358"/>
  <c r="N357"/>
  <c r="M357"/>
  <c r="L357"/>
  <c r="K357"/>
  <c r="N356"/>
  <c r="M356"/>
  <c r="L356"/>
  <c r="K356"/>
  <c r="N355"/>
  <c r="M355"/>
  <c r="L355"/>
  <c r="K355"/>
  <c r="N354"/>
  <c r="M354"/>
  <c r="L354"/>
  <c r="K354"/>
  <c r="N353"/>
  <c r="M353"/>
  <c r="L353"/>
  <c r="K353"/>
  <c r="N352"/>
  <c r="M352"/>
  <c r="L352"/>
  <c r="K352"/>
  <c r="N351"/>
  <c r="M351"/>
  <c r="L351"/>
  <c r="K351"/>
  <c r="N350"/>
  <c r="M350"/>
  <c r="L350"/>
  <c r="K350"/>
  <c r="N349"/>
  <c r="M349"/>
  <c r="L349"/>
  <c r="K349"/>
  <c r="N348"/>
  <c r="M348"/>
  <c r="L348"/>
  <c r="K348"/>
  <c r="N347"/>
  <c r="M347"/>
  <c r="L347"/>
  <c r="K347"/>
  <c r="N346"/>
  <c r="M346"/>
  <c r="L346"/>
  <c r="K346"/>
  <c r="N345"/>
  <c r="M345"/>
  <c r="L345"/>
  <c r="K345"/>
  <c r="N344"/>
  <c r="M344"/>
  <c r="L344"/>
  <c r="K344"/>
  <c r="N343"/>
  <c r="M343"/>
  <c r="L343"/>
  <c r="K343"/>
  <c r="N342"/>
  <c r="M342"/>
  <c r="L342"/>
  <c r="K342"/>
  <c r="N341"/>
  <c r="M341"/>
  <c r="L341"/>
  <c r="K341"/>
  <c r="N340"/>
  <c r="M340"/>
  <c r="L340"/>
  <c r="K340"/>
  <c r="N339"/>
  <c r="M339"/>
  <c r="L339"/>
  <c r="K339"/>
  <c r="N338"/>
  <c r="M338"/>
  <c r="L338"/>
  <c r="K338"/>
  <c r="N337"/>
  <c r="M337"/>
  <c r="L337"/>
  <c r="K337"/>
  <c r="N336"/>
  <c r="M336"/>
  <c r="L336"/>
  <c r="K336"/>
  <c r="N335"/>
  <c r="M335"/>
  <c r="L335"/>
  <c r="K335"/>
  <c r="N334"/>
  <c r="M334"/>
  <c r="L334"/>
  <c r="K334"/>
  <c r="N333"/>
  <c r="M333"/>
  <c r="L333"/>
  <c r="K333"/>
  <c r="N332"/>
  <c r="M332"/>
  <c r="L332"/>
  <c r="K332"/>
  <c r="N331"/>
  <c r="M331"/>
  <c r="L331"/>
  <c r="K331"/>
  <c r="N330"/>
  <c r="M330"/>
  <c r="L330"/>
  <c r="K330"/>
  <c r="N329"/>
  <c r="M329"/>
  <c r="L329"/>
  <c r="K329"/>
  <c r="N328"/>
  <c r="M328"/>
  <c r="L328"/>
  <c r="K328"/>
  <c r="N327"/>
  <c r="M327"/>
  <c r="L327"/>
  <c r="K327"/>
  <c r="N326"/>
  <c r="M326"/>
  <c r="L326"/>
  <c r="K326"/>
  <c r="N325"/>
  <c r="M325"/>
  <c r="L325"/>
  <c r="K325"/>
  <c r="N324"/>
  <c r="M324"/>
  <c r="L324"/>
  <c r="K324"/>
  <c r="N323"/>
  <c r="M323"/>
  <c r="L323"/>
  <c r="K323"/>
  <c r="N322"/>
  <c r="M322"/>
  <c r="L322"/>
  <c r="K322"/>
  <c r="N321"/>
  <c r="M321"/>
  <c r="L321"/>
  <c r="K321"/>
  <c r="N320"/>
  <c r="M320"/>
  <c r="L320"/>
  <c r="K320"/>
  <c r="N319"/>
  <c r="M319"/>
  <c r="L319"/>
  <c r="K319"/>
  <c r="N318"/>
  <c r="M318"/>
  <c r="L318"/>
  <c r="K318"/>
  <c r="N317"/>
  <c r="M317"/>
  <c r="L317"/>
  <c r="K317"/>
  <c r="N316"/>
  <c r="M316"/>
  <c r="L316"/>
  <c r="K316"/>
  <c r="N315"/>
  <c r="M315"/>
  <c r="L315"/>
  <c r="K315"/>
  <c r="N314"/>
  <c r="M314"/>
  <c r="L314"/>
  <c r="K314"/>
  <c r="N313"/>
  <c r="M313"/>
  <c r="L313"/>
  <c r="K313"/>
  <c r="N312"/>
  <c r="M312"/>
  <c r="L312"/>
  <c r="K312"/>
  <c r="N311"/>
  <c r="M311"/>
  <c r="L311"/>
  <c r="K311"/>
  <c r="N310"/>
  <c r="M310"/>
  <c r="L310"/>
  <c r="K310"/>
  <c r="N309"/>
  <c r="M309"/>
  <c r="L309"/>
  <c r="K309"/>
  <c r="N308"/>
  <c r="M308"/>
  <c r="L308"/>
  <c r="K308"/>
  <c r="N307"/>
  <c r="M307"/>
  <c r="L307"/>
  <c r="K307"/>
  <c r="N306"/>
  <c r="M306"/>
  <c r="L306"/>
  <c r="K306"/>
  <c r="N305"/>
  <c r="M305"/>
  <c r="L305"/>
  <c r="K305"/>
  <c r="N304"/>
  <c r="M304"/>
  <c r="L304"/>
  <c r="K304"/>
  <c r="N303"/>
  <c r="M303"/>
  <c r="L303"/>
  <c r="K303"/>
  <c r="N302"/>
  <c r="M302"/>
  <c r="L302"/>
  <c r="K302"/>
  <c r="N301"/>
  <c r="M301"/>
  <c r="L301"/>
  <c r="K301"/>
  <c r="N300"/>
  <c r="M300"/>
  <c r="L300"/>
  <c r="K300"/>
  <c r="N299"/>
  <c r="M299"/>
  <c r="L299"/>
  <c r="K299"/>
  <c r="N298"/>
  <c r="M298"/>
  <c r="L298"/>
  <c r="K298"/>
  <c r="N297"/>
  <c r="M297"/>
  <c r="L297"/>
  <c r="K297"/>
  <c r="N296"/>
  <c r="M296"/>
  <c r="L296"/>
  <c r="K296"/>
  <c r="N295"/>
  <c r="M295"/>
  <c r="L295"/>
  <c r="K295"/>
  <c r="N294"/>
  <c r="M294"/>
  <c r="L294"/>
  <c r="K294"/>
  <c r="N293"/>
  <c r="M293"/>
  <c r="L293"/>
  <c r="K293"/>
  <c r="N292"/>
  <c r="M292"/>
  <c r="L292"/>
  <c r="K292"/>
  <c r="N291"/>
  <c r="M291"/>
  <c r="L291"/>
  <c r="K291"/>
  <c r="N290"/>
  <c r="M290"/>
  <c r="L290"/>
  <c r="K290"/>
  <c r="N289"/>
  <c r="M289"/>
  <c r="L289"/>
  <c r="K289"/>
  <c r="N288"/>
  <c r="M288"/>
  <c r="L288"/>
  <c r="K288"/>
  <c r="N287"/>
  <c r="M287"/>
  <c r="L287"/>
  <c r="K287"/>
  <c r="N286"/>
  <c r="M286"/>
  <c r="L286"/>
  <c r="K286"/>
  <c r="N285"/>
  <c r="M285"/>
  <c r="L285"/>
  <c r="K285"/>
  <c r="N284"/>
  <c r="M284"/>
  <c r="L284"/>
  <c r="K284"/>
  <c r="N283"/>
  <c r="M283"/>
  <c r="L283"/>
  <c r="K283"/>
  <c r="N282"/>
  <c r="M282"/>
  <c r="L282"/>
  <c r="K282"/>
  <c r="N281"/>
  <c r="M281"/>
  <c r="L281"/>
  <c r="K281"/>
  <c r="N280"/>
  <c r="M280"/>
  <c r="L280"/>
  <c r="K280"/>
  <c r="N279"/>
  <c r="M279"/>
  <c r="L279"/>
  <c r="K279"/>
  <c r="N278"/>
  <c r="M278"/>
  <c r="L278"/>
  <c r="K278"/>
  <c r="N277"/>
  <c r="M277"/>
  <c r="L277"/>
  <c r="K277"/>
  <c r="N276"/>
  <c r="M276"/>
  <c r="L276"/>
  <c r="K276"/>
  <c r="N275"/>
  <c r="M275"/>
  <c r="L275"/>
  <c r="K275"/>
  <c r="N274"/>
  <c r="M274"/>
  <c r="L274"/>
  <c r="K274"/>
  <c r="N273"/>
  <c r="M273"/>
  <c r="L273"/>
  <c r="K273"/>
  <c r="N272"/>
  <c r="M272"/>
  <c r="L272"/>
  <c r="K272"/>
  <c r="N271"/>
  <c r="M271"/>
  <c r="L271"/>
  <c r="K271"/>
  <c r="N270"/>
  <c r="M270"/>
  <c r="L270"/>
  <c r="K270"/>
  <c r="N269"/>
  <c r="M269"/>
  <c r="L269"/>
  <c r="K269"/>
  <c r="N268"/>
  <c r="M268"/>
  <c r="L268"/>
  <c r="K268"/>
  <c r="N267"/>
  <c r="M267"/>
  <c r="L267"/>
  <c r="K267"/>
  <c r="N266"/>
  <c r="M266"/>
  <c r="L266"/>
  <c r="K266"/>
  <c r="N265"/>
  <c r="M265"/>
  <c r="L265"/>
  <c r="K265"/>
  <c r="N264"/>
  <c r="M264"/>
  <c r="L264"/>
  <c r="K264"/>
  <c r="N263"/>
  <c r="M263"/>
  <c r="L263"/>
  <c r="K263"/>
  <c r="N262"/>
  <c r="M262"/>
  <c r="L262"/>
  <c r="K262"/>
  <c r="N261"/>
  <c r="M261"/>
  <c r="L261"/>
  <c r="K261"/>
  <c r="N260"/>
  <c r="M260"/>
  <c r="L260"/>
  <c r="K260"/>
  <c r="N259"/>
  <c r="M259"/>
  <c r="L259"/>
  <c r="K259"/>
  <c r="N258"/>
  <c r="M258"/>
  <c r="L258"/>
  <c r="K258"/>
  <c r="N257"/>
  <c r="M257"/>
  <c r="L257"/>
  <c r="K257"/>
  <c r="N256"/>
  <c r="M256"/>
  <c r="L256"/>
  <c r="K256"/>
  <c r="N255"/>
  <c r="M255"/>
  <c r="L255"/>
  <c r="K255"/>
  <c r="N254"/>
  <c r="M254"/>
  <c r="L254"/>
  <c r="K254"/>
  <c r="N253"/>
  <c r="M253"/>
  <c r="L253"/>
  <c r="K253"/>
  <c r="N252"/>
  <c r="M252"/>
  <c r="L252"/>
  <c r="K252"/>
  <c r="N251"/>
  <c r="M251"/>
  <c r="L251"/>
  <c r="K251"/>
  <c r="N250"/>
  <c r="M250"/>
  <c r="L250"/>
  <c r="K250"/>
  <c r="N249"/>
  <c r="M249"/>
  <c r="L249"/>
  <c r="K249"/>
  <c r="N248"/>
  <c r="M248"/>
  <c r="L248"/>
  <c r="K248"/>
  <c r="N247"/>
  <c r="M247"/>
  <c r="L247"/>
  <c r="K247"/>
  <c r="N246"/>
  <c r="M246"/>
  <c r="L246"/>
  <c r="K246"/>
  <c r="N245"/>
  <c r="M245"/>
  <c r="L245"/>
  <c r="K245"/>
  <c r="N244"/>
  <c r="M244"/>
  <c r="L244"/>
  <c r="K244"/>
  <c r="N243"/>
  <c r="M243"/>
  <c r="L243"/>
  <c r="K243"/>
  <c r="N242"/>
  <c r="M242"/>
  <c r="L242"/>
  <c r="K242"/>
  <c r="N241"/>
  <c r="M241"/>
  <c r="L241"/>
  <c r="K241"/>
  <c r="N240"/>
  <c r="M240"/>
  <c r="L240"/>
  <c r="K240"/>
  <c r="N239"/>
  <c r="M239"/>
  <c r="L239"/>
  <c r="K239"/>
  <c r="N238"/>
  <c r="M238"/>
  <c r="L238"/>
  <c r="K238"/>
  <c r="N237"/>
  <c r="M237"/>
  <c r="L237"/>
  <c r="K237"/>
  <c r="N236"/>
  <c r="M236"/>
  <c r="L236"/>
  <c r="K236"/>
  <c r="N235"/>
  <c r="M235"/>
  <c r="L235"/>
  <c r="K235"/>
  <c r="N234"/>
  <c r="M234"/>
  <c r="L234"/>
  <c r="K234"/>
  <c r="N233"/>
  <c r="M233"/>
  <c r="L233"/>
  <c r="K233"/>
  <c r="N232"/>
  <c r="M232"/>
  <c r="L232"/>
  <c r="K232"/>
  <c r="N231"/>
  <c r="M231"/>
  <c r="L231"/>
  <c r="K231"/>
  <c r="N230"/>
  <c r="M230"/>
  <c r="L230"/>
  <c r="K230"/>
  <c r="N229"/>
  <c r="M229"/>
  <c r="L229"/>
  <c r="K229"/>
  <c r="N228"/>
  <c r="M228"/>
  <c r="L228"/>
  <c r="K228"/>
  <c r="N227"/>
  <c r="M227"/>
  <c r="L227"/>
  <c r="K227"/>
  <c r="N226"/>
  <c r="M226"/>
  <c r="L226"/>
  <c r="K226"/>
  <c r="N225"/>
  <c r="M225"/>
  <c r="L225"/>
  <c r="K225"/>
  <c r="N224"/>
  <c r="M224"/>
  <c r="L224"/>
  <c r="K224"/>
  <c r="N223"/>
  <c r="M223"/>
  <c r="L223"/>
  <c r="K223"/>
  <c r="N222"/>
  <c r="M222"/>
  <c r="L222"/>
  <c r="K222"/>
  <c r="N221"/>
  <c r="M221"/>
  <c r="L221"/>
  <c r="K221"/>
  <c r="N220"/>
  <c r="M220"/>
  <c r="L220"/>
  <c r="K220"/>
  <c r="N219"/>
  <c r="M219"/>
  <c r="L219"/>
  <c r="K219"/>
  <c r="N218"/>
  <c r="M218"/>
  <c r="L218"/>
  <c r="K218"/>
  <c r="N217"/>
  <c r="M217"/>
  <c r="L217"/>
  <c r="K217"/>
  <c r="N216"/>
  <c r="M216"/>
  <c r="L216"/>
  <c r="K216"/>
  <c r="N215"/>
  <c r="M215"/>
  <c r="L215"/>
  <c r="K215"/>
  <c r="N214"/>
  <c r="M214"/>
  <c r="L214"/>
  <c r="K214"/>
  <c r="N213"/>
  <c r="M213"/>
  <c r="L213"/>
  <c r="K213"/>
  <c r="N212"/>
  <c r="M212"/>
  <c r="L212"/>
  <c r="K212"/>
  <c r="N211"/>
  <c r="M211"/>
  <c r="L211"/>
  <c r="K211"/>
  <c r="N210"/>
  <c r="M210"/>
  <c r="L210"/>
  <c r="K210"/>
  <c r="N209"/>
  <c r="M209"/>
  <c r="L209"/>
  <c r="K209"/>
  <c r="N208"/>
  <c r="M208"/>
  <c r="L208"/>
  <c r="K208"/>
  <c r="N207"/>
  <c r="M207"/>
  <c r="L207"/>
  <c r="K207"/>
  <c r="N206"/>
  <c r="M206"/>
  <c r="L206"/>
  <c r="K206"/>
  <c r="N205"/>
  <c r="M205"/>
  <c r="L205"/>
  <c r="K205"/>
  <c r="N204"/>
  <c r="M204"/>
  <c r="L204"/>
  <c r="K204"/>
  <c r="N203"/>
  <c r="M203"/>
  <c r="L203"/>
  <c r="K203"/>
  <c r="N202"/>
  <c r="M202"/>
  <c r="L202"/>
  <c r="K202"/>
  <c r="N201"/>
  <c r="M201"/>
  <c r="L201"/>
  <c r="K201"/>
  <c r="N200"/>
  <c r="M200"/>
  <c r="L200"/>
  <c r="K200"/>
  <c r="N199"/>
  <c r="M199"/>
  <c r="L199"/>
  <c r="K199"/>
  <c r="N198"/>
  <c r="M198"/>
  <c r="L198"/>
  <c r="K198"/>
  <c r="N197"/>
  <c r="M197"/>
  <c r="L197"/>
  <c r="K197"/>
  <c r="N196"/>
  <c r="M196"/>
  <c r="L196"/>
  <c r="K196"/>
  <c r="N195"/>
  <c r="M195"/>
  <c r="L195"/>
  <c r="K195"/>
  <c r="N194"/>
  <c r="M194"/>
  <c r="L194"/>
  <c r="K194"/>
  <c r="N193"/>
  <c r="M193"/>
  <c r="L193"/>
  <c r="K193"/>
  <c r="N192"/>
  <c r="M192"/>
  <c r="L192"/>
  <c r="K192"/>
  <c r="N191"/>
  <c r="M191"/>
  <c r="L191"/>
  <c r="K191"/>
  <c r="N190"/>
  <c r="M190"/>
  <c r="L190"/>
  <c r="K190"/>
  <c r="N189"/>
  <c r="M189"/>
  <c r="L189"/>
  <c r="K189"/>
  <c r="N188"/>
  <c r="M188"/>
  <c r="L188"/>
  <c r="K188"/>
  <c r="N187"/>
  <c r="M187"/>
  <c r="L187"/>
  <c r="K187"/>
  <c r="N186"/>
  <c r="M186"/>
  <c r="L186"/>
  <c r="K186"/>
  <c r="N185"/>
  <c r="M185"/>
  <c r="L185"/>
  <c r="K185"/>
  <c r="N184"/>
  <c r="M184"/>
  <c r="L184"/>
  <c r="K184"/>
  <c r="N183"/>
  <c r="M183"/>
  <c r="L183"/>
  <c r="K183"/>
  <c r="N182"/>
  <c r="M182"/>
  <c r="L182"/>
  <c r="K182"/>
  <c r="N181"/>
  <c r="M181"/>
  <c r="L181"/>
  <c r="K181"/>
  <c r="N180"/>
  <c r="M180"/>
  <c r="L180"/>
  <c r="K180"/>
  <c r="N179"/>
  <c r="M179"/>
  <c r="L179"/>
  <c r="K179"/>
  <c r="N178"/>
  <c r="M178"/>
  <c r="L178"/>
  <c r="K178"/>
  <c r="N177"/>
  <c r="M177"/>
  <c r="L177"/>
  <c r="K177"/>
  <c r="N176"/>
  <c r="M176"/>
  <c r="L176"/>
  <c r="K176"/>
  <c r="N175"/>
  <c r="M175"/>
  <c r="L175"/>
  <c r="K175"/>
  <c r="N174"/>
  <c r="M174"/>
  <c r="L174"/>
  <c r="K174"/>
  <c r="N173"/>
  <c r="M173"/>
  <c r="L173"/>
  <c r="K173"/>
  <c r="N172"/>
  <c r="M172"/>
  <c r="L172"/>
  <c r="K172"/>
  <c r="N171"/>
  <c r="M171"/>
  <c r="L171"/>
  <c r="K171"/>
  <c r="N170"/>
  <c r="M170"/>
  <c r="L170"/>
  <c r="K170"/>
  <c r="N169"/>
  <c r="M169"/>
  <c r="L169"/>
  <c r="K169"/>
  <c r="N168"/>
  <c r="M168"/>
  <c r="L168"/>
  <c r="K168"/>
  <c r="N167"/>
  <c r="M167"/>
  <c r="L167"/>
  <c r="K167"/>
  <c r="N166"/>
  <c r="M166"/>
  <c r="L166"/>
  <c r="K166"/>
  <c r="N165"/>
  <c r="M165"/>
  <c r="L165"/>
  <c r="K165"/>
  <c r="N164"/>
  <c r="M164"/>
  <c r="L164"/>
  <c r="K164"/>
  <c r="N163"/>
  <c r="M163"/>
  <c r="L163"/>
  <c r="K163"/>
  <c r="N162"/>
  <c r="M162"/>
  <c r="L162"/>
  <c r="K162"/>
  <c r="N161"/>
  <c r="M161"/>
  <c r="L161"/>
  <c r="K161"/>
  <c r="N160"/>
  <c r="M160"/>
  <c r="L160"/>
  <c r="K160"/>
  <c r="N159"/>
  <c r="M159"/>
  <c r="L159"/>
  <c r="K159"/>
  <c r="N158"/>
  <c r="M158"/>
  <c r="L158"/>
  <c r="K158"/>
  <c r="N157"/>
  <c r="M157"/>
  <c r="L157"/>
  <c r="K157"/>
  <c r="N156"/>
  <c r="M156"/>
  <c r="L156"/>
  <c r="K156"/>
  <c r="N155"/>
  <c r="M155"/>
  <c r="L155"/>
  <c r="K155"/>
  <c r="N154"/>
  <c r="M154"/>
  <c r="L154"/>
  <c r="K154"/>
  <c r="N153"/>
  <c r="M153"/>
  <c r="L153"/>
  <c r="K153"/>
  <c r="N152"/>
  <c r="M152"/>
  <c r="L152"/>
  <c r="K152"/>
  <c r="N151"/>
  <c r="M151"/>
  <c r="L151"/>
  <c r="K151"/>
  <c r="N150"/>
  <c r="M150"/>
  <c r="L150"/>
  <c r="K150"/>
  <c r="N149"/>
  <c r="M149"/>
  <c r="L149"/>
  <c r="K149"/>
  <c r="N148"/>
  <c r="M148"/>
  <c r="L148"/>
  <c r="K148"/>
  <c r="N147"/>
  <c r="M147"/>
  <c r="L147"/>
  <c r="K147"/>
  <c r="N146"/>
  <c r="M146"/>
  <c r="L146"/>
  <c r="K146"/>
  <c r="N145"/>
  <c r="M145"/>
  <c r="L145"/>
  <c r="K145"/>
  <c r="N144"/>
  <c r="M144"/>
  <c r="L144"/>
  <c r="K144"/>
  <c r="N143"/>
  <c r="M143"/>
  <c r="L143"/>
  <c r="K143"/>
  <c r="N142"/>
  <c r="M142"/>
  <c r="L142"/>
  <c r="K142"/>
  <c r="N141"/>
  <c r="M141"/>
  <c r="L141"/>
  <c r="K141"/>
  <c r="N140"/>
  <c r="M140"/>
  <c r="L140"/>
  <c r="K140"/>
  <c r="N139"/>
  <c r="M139"/>
  <c r="L139"/>
  <c r="K139"/>
  <c r="N138"/>
  <c r="M138"/>
  <c r="L138"/>
  <c r="K138"/>
  <c r="N137"/>
  <c r="M137"/>
  <c r="L137"/>
  <c r="K137"/>
  <c r="N136"/>
  <c r="M136"/>
  <c r="L136"/>
  <c r="K136"/>
  <c r="N135"/>
  <c r="M135"/>
  <c r="L135"/>
  <c r="K135"/>
  <c r="N134"/>
  <c r="M134"/>
  <c r="L134"/>
  <c r="K134"/>
  <c r="N133"/>
  <c r="M133"/>
  <c r="L133"/>
  <c r="K133"/>
  <c r="N132"/>
  <c r="M132"/>
  <c r="L132"/>
  <c r="K132"/>
  <c r="N131"/>
  <c r="M131"/>
  <c r="L131"/>
  <c r="K131"/>
  <c r="N130"/>
  <c r="M130"/>
  <c r="L130"/>
  <c r="K130"/>
  <c r="N129"/>
  <c r="M129"/>
  <c r="L129"/>
  <c r="K129"/>
  <c r="N128"/>
  <c r="M128"/>
  <c r="L128"/>
  <c r="K128"/>
  <c r="N127"/>
  <c r="M127"/>
  <c r="L127"/>
  <c r="K127"/>
  <c r="N126"/>
  <c r="M126"/>
  <c r="L126"/>
  <c r="K126"/>
  <c r="N125"/>
  <c r="M125"/>
  <c r="L125"/>
  <c r="K125"/>
  <c r="N124"/>
  <c r="M124"/>
  <c r="L124"/>
  <c r="K124"/>
  <c r="N123"/>
  <c r="M123"/>
  <c r="L123"/>
  <c r="K123"/>
  <c r="N122"/>
  <c r="M122"/>
  <c r="L122"/>
  <c r="K122"/>
  <c r="N121"/>
  <c r="M121"/>
  <c r="L121"/>
  <c r="K121"/>
  <c r="N120"/>
  <c r="M120"/>
  <c r="L120"/>
  <c r="K120"/>
  <c r="N119"/>
  <c r="M119"/>
  <c r="L119"/>
  <c r="K119"/>
  <c r="N118"/>
  <c r="M118"/>
  <c r="L118"/>
  <c r="K118"/>
  <c r="N117"/>
  <c r="M117"/>
  <c r="L117"/>
  <c r="K117"/>
  <c r="N116"/>
  <c r="M116"/>
  <c r="L116"/>
  <c r="K116"/>
  <c r="N115"/>
  <c r="M115"/>
  <c r="L115"/>
  <c r="K115"/>
  <c r="N114"/>
  <c r="M114"/>
  <c r="L114"/>
  <c r="K114"/>
  <c r="N113"/>
  <c r="M113"/>
  <c r="L113"/>
  <c r="K113"/>
  <c r="N112"/>
  <c r="M112"/>
  <c r="L112"/>
  <c r="K112"/>
  <c r="N111"/>
  <c r="M111"/>
  <c r="L111"/>
  <c r="K111"/>
  <c r="N110"/>
  <c r="M110"/>
  <c r="L110"/>
  <c r="K110"/>
  <c r="N109"/>
  <c r="M109"/>
  <c r="L109"/>
  <c r="K109"/>
  <c r="N108"/>
  <c r="M108"/>
  <c r="L108"/>
  <c r="K108"/>
  <c r="N107"/>
  <c r="M107"/>
  <c r="L107"/>
  <c r="K107"/>
  <c r="N106"/>
  <c r="M106"/>
  <c r="L106"/>
  <c r="K106"/>
  <c r="N105"/>
  <c r="M105"/>
  <c r="L105"/>
  <c r="K105"/>
  <c r="N104"/>
  <c r="M104"/>
  <c r="L104"/>
  <c r="K104"/>
  <c r="N103"/>
  <c r="M103"/>
  <c r="L103"/>
  <c r="K103"/>
  <c r="N102"/>
  <c r="M102"/>
  <c r="L102"/>
  <c r="K102"/>
  <c r="N101"/>
  <c r="M101"/>
  <c r="L101"/>
  <c r="K101"/>
  <c r="N100"/>
  <c r="M100"/>
  <c r="L100"/>
  <c r="K100"/>
  <c r="N99"/>
  <c r="M99"/>
  <c r="L99"/>
  <c r="K99"/>
  <c r="N98"/>
  <c r="M98"/>
  <c r="L98"/>
  <c r="K98"/>
  <c r="N97"/>
  <c r="M97"/>
  <c r="L97"/>
  <c r="K97"/>
  <c r="N96"/>
  <c r="M96"/>
  <c r="L96"/>
  <c r="K96"/>
  <c r="N95"/>
  <c r="M95"/>
  <c r="L95"/>
  <c r="K95"/>
  <c r="N94"/>
  <c r="M94"/>
  <c r="L94"/>
  <c r="K94"/>
  <c r="N93"/>
  <c r="M93"/>
  <c r="L93"/>
  <c r="K93"/>
  <c r="N92"/>
  <c r="M92"/>
  <c r="L92"/>
  <c r="K92"/>
  <c r="N91"/>
  <c r="M91"/>
  <c r="L91"/>
  <c r="K91"/>
  <c r="N90"/>
  <c r="M90"/>
  <c r="L90"/>
  <c r="K90"/>
  <c r="N89"/>
  <c r="M89"/>
  <c r="L89"/>
  <c r="K89"/>
  <c r="N88"/>
  <c r="M88"/>
  <c r="L88"/>
  <c r="K88"/>
  <c r="N87"/>
  <c r="M87"/>
  <c r="L87"/>
  <c r="K87"/>
  <c r="N86"/>
  <c r="M86"/>
  <c r="L86"/>
  <c r="K86"/>
  <c r="N85"/>
  <c r="M85"/>
  <c r="L85"/>
  <c r="K85"/>
  <c r="N84"/>
  <c r="M84"/>
  <c r="L84"/>
  <c r="K84"/>
  <c r="N83"/>
  <c r="M83"/>
  <c r="L83"/>
  <c r="K83"/>
  <c r="N82"/>
  <c r="M82"/>
  <c r="L82"/>
  <c r="K82"/>
  <c r="N81"/>
  <c r="M81"/>
  <c r="L81"/>
  <c r="K81"/>
  <c r="N80"/>
  <c r="M80"/>
  <c r="L80"/>
  <c r="K80"/>
  <c r="N79"/>
  <c r="M79"/>
  <c r="L79"/>
  <c r="K79"/>
  <c r="N78"/>
  <c r="M78"/>
  <c r="L78"/>
  <c r="K78"/>
  <c r="N77"/>
  <c r="M77"/>
  <c r="L77"/>
  <c r="K77"/>
  <c r="N76"/>
  <c r="M76"/>
  <c r="L76"/>
  <c r="K76"/>
  <c r="N75"/>
  <c r="M75"/>
  <c r="L75"/>
  <c r="K75"/>
  <c r="N74"/>
  <c r="M74"/>
  <c r="L74"/>
  <c r="K74"/>
  <c r="N73"/>
  <c r="M73"/>
  <c r="L73"/>
  <c r="K73"/>
  <c r="N72"/>
  <c r="M72"/>
  <c r="L72"/>
  <c r="K72"/>
  <c r="N71"/>
  <c r="M71"/>
  <c r="L71"/>
  <c r="K71"/>
  <c r="N70"/>
  <c r="M70"/>
  <c r="L70"/>
  <c r="K70"/>
  <c r="N69"/>
  <c r="M69"/>
  <c r="L69"/>
  <c r="K69"/>
  <c r="N68"/>
  <c r="M68"/>
  <c r="L68"/>
  <c r="K68"/>
  <c r="N67"/>
  <c r="M67"/>
  <c r="L67"/>
  <c r="K67"/>
  <c r="N66"/>
  <c r="M66"/>
  <c r="L66"/>
  <c r="K66"/>
  <c r="N65"/>
  <c r="M65"/>
  <c r="L65"/>
  <c r="K65"/>
  <c r="N64"/>
  <c r="M64"/>
  <c r="L64"/>
  <c r="K64"/>
  <c r="N63"/>
  <c r="M63"/>
  <c r="L63"/>
  <c r="K63"/>
  <c r="N62"/>
  <c r="M62"/>
  <c r="L62"/>
  <c r="K62"/>
  <c r="N61"/>
  <c r="M61"/>
  <c r="L61"/>
  <c r="K61"/>
  <c r="N60"/>
  <c r="M60"/>
  <c r="L60"/>
  <c r="K60"/>
  <c r="N59"/>
  <c r="M59"/>
  <c r="L59"/>
  <c r="K59"/>
  <c r="N58"/>
  <c r="M58"/>
  <c r="L58"/>
  <c r="K58"/>
  <c r="N57"/>
  <c r="M57"/>
  <c r="L57"/>
  <c r="K57"/>
  <c r="N56"/>
  <c r="M56"/>
  <c r="L56"/>
  <c r="K56"/>
  <c r="N55"/>
  <c r="M55"/>
  <c r="L55"/>
  <c r="K55"/>
  <c r="N54"/>
  <c r="M54"/>
  <c r="L54"/>
  <c r="K54"/>
  <c r="N53"/>
  <c r="M53"/>
  <c r="L53"/>
  <c r="K53"/>
  <c r="N52"/>
  <c r="M52"/>
  <c r="L52"/>
  <c r="K52"/>
  <c r="N51"/>
  <c r="M51"/>
  <c r="L51"/>
  <c r="K51"/>
  <c r="N50"/>
  <c r="M50"/>
  <c r="L50"/>
  <c r="K50"/>
  <c r="N49"/>
  <c r="M49"/>
  <c r="L49"/>
  <c r="K49"/>
  <c r="N48"/>
  <c r="M48"/>
  <c r="L48"/>
  <c r="K48"/>
  <c r="N47"/>
  <c r="M47"/>
  <c r="L47"/>
  <c r="K47"/>
  <c r="N46"/>
  <c r="M46"/>
  <c r="L46"/>
  <c r="K46"/>
  <c r="N45"/>
  <c r="M45"/>
  <c r="L45"/>
  <c r="K45"/>
  <c r="N44"/>
  <c r="M44"/>
  <c r="L44"/>
  <c r="K44"/>
  <c r="N43"/>
  <c r="M43"/>
  <c r="L43"/>
  <c r="K43"/>
  <c r="N42"/>
  <c r="M42"/>
  <c r="L42"/>
  <c r="K42"/>
  <c r="N41"/>
  <c r="M41"/>
  <c r="L41"/>
  <c r="K41"/>
  <c r="N40"/>
  <c r="M40"/>
  <c r="L40"/>
  <c r="K40"/>
  <c r="N39"/>
  <c r="M39"/>
  <c r="L39"/>
  <c r="K39"/>
  <c r="N38"/>
  <c r="M38"/>
  <c r="L38"/>
  <c r="K38"/>
  <c r="N37"/>
  <c r="M37"/>
  <c r="L37"/>
  <c r="K37"/>
  <c r="N36"/>
  <c r="M36"/>
  <c r="L36"/>
  <c r="K36"/>
  <c r="N35"/>
  <c r="M35"/>
  <c r="L35"/>
  <c r="K35"/>
  <c r="N34"/>
  <c r="M34"/>
  <c r="L34"/>
  <c r="K34"/>
  <c r="N33"/>
  <c r="M33"/>
  <c r="L33"/>
  <c r="K33"/>
  <c r="N32"/>
  <c r="M32"/>
  <c r="L32"/>
  <c r="K32"/>
  <c r="N31"/>
  <c r="M31"/>
  <c r="L31"/>
  <c r="K31"/>
  <c r="N30"/>
  <c r="M30"/>
  <c r="L30"/>
  <c r="K30"/>
  <c r="N29"/>
  <c r="M29"/>
  <c r="L29"/>
  <c r="K29"/>
  <c r="N28"/>
  <c r="M28"/>
  <c r="L28"/>
  <c r="K28"/>
  <c r="N27"/>
  <c r="M27"/>
  <c r="L27"/>
  <c r="K27"/>
  <c r="N26"/>
  <c r="M26"/>
  <c r="L26"/>
  <c r="K26"/>
  <c r="N25"/>
  <c r="M25"/>
  <c r="L25"/>
  <c r="K25"/>
  <c r="N24"/>
  <c r="M24"/>
  <c r="L24"/>
  <c r="K24"/>
  <c r="N23"/>
  <c r="M23"/>
  <c r="L23"/>
  <c r="K23"/>
  <c r="N22"/>
  <c r="M22"/>
  <c r="L22"/>
  <c r="K22"/>
  <c r="N21"/>
  <c r="M21"/>
  <c r="L21"/>
  <c r="K21"/>
  <c r="N20"/>
  <c r="M20"/>
  <c r="L20"/>
  <c r="K20"/>
  <c r="N19"/>
  <c r="M19"/>
  <c r="L19"/>
  <c r="K19"/>
  <c r="N18"/>
  <c r="M18"/>
  <c r="L18"/>
  <c r="K18"/>
  <c r="N17"/>
  <c r="M17"/>
  <c r="L17"/>
  <c r="K17"/>
  <c r="N16"/>
  <c r="M16"/>
  <c r="L16"/>
  <c r="K16"/>
  <c r="N15"/>
  <c r="M15"/>
  <c r="L15"/>
  <c r="K15"/>
  <c r="N14"/>
  <c r="M14"/>
  <c r="L14"/>
  <c r="K14"/>
  <c r="N13"/>
  <c r="M13"/>
  <c r="L13"/>
  <c r="K13"/>
  <c r="N12"/>
  <c r="M12"/>
  <c r="L12"/>
  <c r="K12"/>
  <c r="N11"/>
  <c r="M11"/>
  <c r="L11"/>
  <c r="K11"/>
  <c r="N10"/>
  <c r="M10"/>
  <c r="L10"/>
  <c r="K10"/>
  <c r="N9"/>
  <c r="M9"/>
  <c r="L9"/>
  <c r="K9"/>
  <c r="N8"/>
  <c r="M8"/>
  <c r="L8"/>
  <c r="K8"/>
  <c r="N7"/>
  <c r="M7"/>
  <c r="L7"/>
  <c r="K7"/>
  <c r="N6"/>
  <c r="M6"/>
  <c r="L6"/>
  <c r="K6"/>
  <c r="N5"/>
  <c r="M5"/>
  <c r="L5"/>
  <c r="K5"/>
  <c r="N4"/>
  <c r="M4"/>
  <c r="L4"/>
  <c r="K4"/>
  <c r="N3"/>
  <c r="M3"/>
  <c r="L3"/>
  <c r="K3"/>
  <c r="N2"/>
  <c r="M2"/>
  <c r="L2"/>
  <c r="K2"/>
  <c r="H14" i="7" l="1"/>
  <c r="I14" s="1"/>
  <c r="H32"/>
  <c r="I32" s="1"/>
  <c r="H17"/>
  <c r="I17" s="1"/>
  <c r="H51"/>
  <c r="I51" s="1"/>
  <c r="H18"/>
  <c r="I18" s="1"/>
  <c r="H12"/>
  <c r="I12" s="1"/>
  <c r="H56"/>
  <c r="I56" s="1"/>
  <c r="H25"/>
  <c r="I25" s="1"/>
  <c r="H55"/>
  <c r="I55" s="1"/>
  <c r="H13"/>
  <c r="I13" s="1"/>
  <c r="H52"/>
  <c r="I52" s="1"/>
  <c r="H27"/>
  <c r="I27" s="1"/>
  <c r="H20"/>
  <c r="I20" s="1"/>
  <c r="H48"/>
  <c r="I48" s="1"/>
  <c r="H19"/>
  <c r="I19" s="1"/>
  <c r="H30"/>
  <c r="I30" s="1"/>
  <c r="H15"/>
  <c r="I15" s="1"/>
  <c r="H23"/>
  <c r="I23" s="1"/>
  <c r="H57"/>
  <c r="I57" s="1"/>
  <c r="H24"/>
  <c r="I24" s="1"/>
  <c r="H47"/>
  <c r="I47" s="1"/>
  <c r="H26"/>
  <c r="I26" s="1"/>
  <c r="H31"/>
  <c r="I31" s="1"/>
  <c r="L26" l="1"/>
  <c r="I49"/>
  <c r="L47"/>
  <c r="L19"/>
  <c r="I53"/>
  <c r="L51"/>
  <c r="L32"/>
  <c r="L48"/>
  <c r="L25"/>
  <c r="L23"/>
  <c r="I28"/>
  <c r="L27"/>
  <c r="L24"/>
  <c r="L18"/>
  <c r="L14"/>
  <c r="L30"/>
  <c r="I33"/>
  <c r="L13"/>
  <c r="L31"/>
  <c r="L57"/>
  <c r="L15"/>
  <c r="L20"/>
  <c r="L52"/>
  <c r="L55"/>
  <c r="I58"/>
  <c r="L56"/>
  <c r="L12"/>
  <c r="L17"/>
  <c r="I21"/>
  <c r="H33" l="1"/>
  <c r="I15" i="9"/>
  <c r="H15" s="1"/>
  <c r="H58" i="7"/>
  <c r="I20" i="9"/>
  <c r="H20" s="1"/>
  <c r="H49" i="7"/>
  <c r="I18" i="9"/>
  <c r="H18" s="1"/>
  <c r="H28" i="7"/>
  <c r="I14" i="9"/>
  <c r="H14" s="1"/>
  <c r="H21" i="7"/>
  <c r="I13" i="9"/>
  <c r="H53" i="7"/>
  <c r="I19" i="9"/>
  <c r="H19" s="1"/>
  <c r="K24" i="7"/>
  <c r="O24"/>
  <c r="O27"/>
  <c r="K27"/>
  <c r="K12"/>
  <c r="O12"/>
  <c r="K52"/>
  <c r="O52"/>
  <c r="O31"/>
  <c r="K31"/>
  <c r="K30"/>
  <c r="L33"/>
  <c r="O30"/>
  <c r="K23"/>
  <c r="O23"/>
  <c r="L28"/>
  <c r="O51"/>
  <c r="K51"/>
  <c r="L53"/>
  <c r="O19"/>
  <c r="K19"/>
  <c r="O26"/>
  <c r="K26"/>
  <c r="O17"/>
  <c r="K17"/>
  <c r="L21"/>
  <c r="K13"/>
  <c r="O13"/>
  <c r="L49"/>
  <c r="K47"/>
  <c r="O47"/>
  <c r="O56"/>
  <c r="K56"/>
  <c r="K15"/>
  <c r="O15"/>
  <c r="O48"/>
  <c r="K48"/>
  <c r="K55"/>
  <c r="L58"/>
  <c r="O55"/>
  <c r="K20"/>
  <c r="O20"/>
  <c r="O57"/>
  <c r="K57"/>
  <c r="K14"/>
  <c r="O14"/>
  <c r="K18"/>
  <c r="O18"/>
  <c r="K25"/>
  <c r="O25"/>
  <c r="K32"/>
  <c r="O32"/>
  <c r="O28" l="1"/>
  <c r="L14" i="9"/>
  <c r="O49" i="7"/>
  <c r="L18" i="9"/>
  <c r="H13"/>
  <c r="O21" i="7"/>
  <c r="L13" i="9"/>
  <c r="O33" i="7"/>
  <c r="L15" i="9"/>
  <c r="O58" i="7"/>
  <c r="L20" i="9"/>
  <c r="O53" i="7"/>
  <c r="L19" i="9"/>
  <c r="P19" l="1"/>
  <c r="P15"/>
  <c r="P14"/>
  <c r="P20"/>
  <c r="P13"/>
  <c r="P18"/>
  <c r="Q15"/>
  <c r="K15"/>
  <c r="Q14"/>
  <c r="K14"/>
  <c r="Q19"/>
  <c r="K19"/>
  <c r="Q20"/>
  <c r="K20"/>
  <c r="K13"/>
  <c r="Q13"/>
  <c r="Q18"/>
  <c r="K18"/>
  <c r="H35" i="7" l="1"/>
  <c r="I35" s="1"/>
  <c r="L35" l="1"/>
  <c r="H42"/>
  <c r="I42" s="1"/>
  <c r="H36"/>
  <c r="I36" s="1"/>
  <c r="H38"/>
  <c r="I38" s="1"/>
  <c r="H37"/>
  <c r="I37" s="1"/>
  <c r="H41"/>
  <c r="I41" s="1"/>
  <c r="H43"/>
  <c r="I43" s="1"/>
  <c r="H44"/>
  <c r="I44" s="1"/>
  <c r="L44" l="1"/>
  <c r="L38"/>
  <c r="O35"/>
  <c r="K35"/>
  <c r="L43"/>
  <c r="L41"/>
  <c r="I45"/>
  <c r="I60" s="1"/>
  <c r="H60" s="1"/>
  <c r="L37"/>
  <c r="L36"/>
  <c r="L42"/>
  <c r="I39"/>
  <c r="L39" l="1"/>
  <c r="O39" s="1"/>
  <c r="H45"/>
  <c r="I17" i="9"/>
  <c r="H17" s="1"/>
  <c r="L45" i="7"/>
  <c r="K41"/>
  <c r="O41"/>
  <c r="O42"/>
  <c r="K42"/>
  <c r="K37"/>
  <c r="O37"/>
  <c r="K43"/>
  <c r="O43"/>
  <c r="O44"/>
  <c r="K44"/>
  <c r="H39"/>
  <c r="I16" i="9"/>
  <c r="O36" i="7"/>
  <c r="K36"/>
  <c r="O38"/>
  <c r="K38"/>
  <c r="L16" i="9" l="1"/>
  <c r="O45" i="7"/>
  <c r="L17" i="9"/>
  <c r="I21"/>
  <c r="H21" s="1"/>
  <c r="H16"/>
  <c r="L60" i="7"/>
  <c r="O60" s="1"/>
  <c r="P16" i="9" l="1"/>
  <c r="Q16"/>
  <c r="K16"/>
  <c r="K17"/>
  <c r="Q17"/>
  <c r="P17"/>
  <c r="L21"/>
  <c r="Q21" s="1"/>
  <c r="P21" l="1"/>
  <c r="H72" i="7"/>
  <c r="I72" l="1"/>
  <c r="H33" i="9"/>
  <c r="L72" i="7" l="1"/>
  <c r="I33" i="9"/>
  <c r="L33" l="1"/>
  <c r="O72" i="7"/>
  <c r="K72"/>
  <c r="K33" i="9" s="1"/>
  <c r="P33" l="1"/>
  <c r="Q33"/>
  <c r="H73" i="7" l="1"/>
  <c r="H63"/>
  <c r="H69"/>
  <c r="H74"/>
  <c r="H66"/>
  <c r="H67"/>
  <c r="H71"/>
  <c r="H68"/>
  <c r="H64"/>
  <c r="I74" l="1"/>
  <c r="H35" i="9"/>
  <c r="I64" i="7"/>
  <c r="H25" i="9"/>
  <c r="H29"/>
  <c r="I68" i="7"/>
  <c r="I67"/>
  <c r="H28" i="9"/>
  <c r="H30"/>
  <c r="I69" i="7"/>
  <c r="I73"/>
  <c r="H34" i="9"/>
  <c r="H32"/>
  <c r="I71" i="7"/>
  <c r="I66"/>
  <c r="H27" i="9"/>
  <c r="I63" i="7"/>
  <c r="H24" i="9"/>
  <c r="L63" i="7" l="1"/>
  <c r="I24" i="9"/>
  <c r="I35"/>
  <c r="L74" i="7"/>
  <c r="L71"/>
  <c r="I32" i="9"/>
  <c r="I29"/>
  <c r="L68" i="7"/>
  <c r="L66"/>
  <c r="I27" i="9"/>
  <c r="L73" i="7"/>
  <c r="I34" i="9"/>
  <c r="L67" i="7"/>
  <c r="I28" i="9"/>
  <c r="I25"/>
  <c r="L64" i="7"/>
  <c r="L69"/>
  <c r="I30" i="9"/>
  <c r="K64" i="7" l="1"/>
  <c r="K25" i="9" s="1"/>
  <c r="L25"/>
  <c r="O64" i="7"/>
  <c r="L34" i="9"/>
  <c r="O73" i="7"/>
  <c r="K73"/>
  <c r="K34" i="9" s="1"/>
  <c r="L24"/>
  <c r="K63" i="7"/>
  <c r="K24" i="9" s="1"/>
  <c r="O63" i="7"/>
  <c r="L27" i="9"/>
  <c r="K66" i="7"/>
  <c r="K27" i="9" s="1"/>
  <c r="O66" i="7"/>
  <c r="L35" i="9"/>
  <c r="O74" i="7"/>
  <c r="K74"/>
  <c r="K35" i="9" s="1"/>
  <c r="O69" i="7"/>
  <c r="L30" i="9"/>
  <c r="K69" i="7"/>
  <c r="K30" i="9" s="1"/>
  <c r="K67" i="7"/>
  <c r="K28" i="9" s="1"/>
  <c r="O67" i="7"/>
  <c r="L28" i="9"/>
  <c r="L29"/>
  <c r="O68" i="7"/>
  <c r="K68"/>
  <c r="K29" i="9" s="1"/>
  <c r="L32"/>
  <c r="O71" i="7"/>
  <c r="K71"/>
  <c r="K32" i="9" s="1"/>
  <c r="P29" l="1"/>
  <c r="Q29"/>
  <c r="P35"/>
  <c r="Q35"/>
  <c r="P27"/>
  <c r="Q27"/>
  <c r="Q24"/>
  <c r="P24"/>
  <c r="P25"/>
  <c r="Q25"/>
  <c r="P32"/>
  <c r="Q32"/>
  <c r="P28"/>
  <c r="Q28"/>
  <c r="Q30"/>
  <c r="P30"/>
  <c r="P34"/>
  <c r="Q34"/>
  <c r="H70" i="7" l="1"/>
  <c r="H65"/>
  <c r="I70" l="1"/>
  <c r="H31" i="9"/>
  <c r="I65" i="7"/>
  <c r="H26" i="9"/>
  <c r="L65" i="7" l="1"/>
  <c r="I26" i="9"/>
  <c r="I75" i="7"/>
  <c r="H75" s="1"/>
  <c r="L70"/>
  <c r="I31" i="9"/>
  <c r="L31" l="1"/>
  <c r="O70" i="7"/>
  <c r="K70"/>
  <c r="K31" i="9" s="1"/>
  <c r="O65" i="7"/>
  <c r="L26" i="9"/>
  <c r="K65" i="7"/>
  <c r="K26" i="9" s="1"/>
  <c r="L75" i="7"/>
  <c r="I36" i="9"/>
  <c r="H36" s="1"/>
  <c r="K75" i="7" l="1"/>
  <c r="O75"/>
  <c r="Q26" i="9"/>
  <c r="P26"/>
  <c r="L36"/>
  <c r="P31"/>
  <c r="Q31"/>
  <c r="Q36" l="1"/>
  <c r="K36"/>
  <c r="P36"/>
</calcChain>
</file>

<file path=xl/sharedStrings.xml><?xml version="1.0" encoding="utf-8"?>
<sst xmlns="http://schemas.openxmlformats.org/spreadsheetml/2006/main" count="542" uniqueCount="140">
  <si>
    <t>Puget Sound Energy - Washington</t>
  </si>
  <si>
    <t>As of September 30, 2016</t>
  </si>
  <si>
    <t>Future</t>
  </si>
  <si>
    <t xml:space="preserve">Net </t>
  </si>
  <si>
    <t>9/30/16</t>
  </si>
  <si>
    <t>Percent</t>
  </si>
  <si>
    <t>Salvage</t>
  </si>
  <si>
    <t>Total Annual</t>
  </si>
  <si>
    <t>Account</t>
  </si>
  <si>
    <t>Description</t>
  </si>
  <si>
    <t>Investment</t>
  </si>
  <si>
    <t>Rate</t>
  </si>
  <si>
    <t>Accrual</t>
  </si>
  <si>
    <t>A</t>
  </si>
  <si>
    <t>B</t>
  </si>
  <si>
    <t>ELECTRIC PLANT</t>
  </si>
  <si>
    <t>TRANSMISSION PLANT</t>
  </si>
  <si>
    <t>TOTAL TRANSMISSION PLANT</t>
  </si>
  <si>
    <t>DISTRIBUTION PLANT</t>
  </si>
  <si>
    <t>TOTAL DISTRIBUTION PLANT</t>
  </si>
  <si>
    <t>AccountNumber</t>
  </si>
  <si>
    <t>TransactionCode</t>
  </si>
  <si>
    <t>TransactionYear</t>
  </si>
  <si>
    <t>RetirementAmount</t>
  </si>
  <si>
    <t>AdjustedTY</t>
  </si>
  <si>
    <t>RemovalCost</t>
  </si>
  <si>
    <t>SalvageReuse</t>
  </si>
  <si>
    <t>SalvageFinal</t>
  </si>
  <si>
    <t xml:space="preserve">Source: ICNU DR 27 "PSE - Electric - Net Salvage Data" </t>
  </si>
  <si>
    <t>Row Labels</t>
  </si>
  <si>
    <t>Grand Total</t>
  </si>
  <si>
    <t>Sum of RetirementAmount</t>
  </si>
  <si>
    <t>Values</t>
  </si>
  <si>
    <t>Sum of RemovalCost</t>
  </si>
  <si>
    <t>Sum of SalvageFinal</t>
  </si>
  <si>
    <t>COR</t>
  </si>
  <si>
    <t>SAL</t>
  </si>
  <si>
    <t>NET COR</t>
  </si>
  <si>
    <t>5-YR</t>
  </si>
  <si>
    <t>AVG</t>
  </si>
  <si>
    <t>TOTAL</t>
  </si>
  <si>
    <t>RET</t>
  </si>
  <si>
    <t>PCT</t>
  </si>
  <si>
    <t>Total 359 through 359.99</t>
  </si>
  <si>
    <t>Total 358.7 through 358.9</t>
  </si>
  <si>
    <t>Total 357 through 357.7</t>
  </si>
  <si>
    <t>Total 356 through 356.9</t>
  </si>
  <si>
    <t>Total 355 through 355.9</t>
  </si>
  <si>
    <t>Total 354 through 354.9</t>
  </si>
  <si>
    <t>Total 353 through 353.9</t>
  </si>
  <si>
    <t>Total 352 through 352.9</t>
  </si>
  <si>
    <t>PSE Proposed</t>
  </si>
  <si>
    <t>Five-Year</t>
  </si>
  <si>
    <t>Average</t>
  </si>
  <si>
    <t>Incurred</t>
  </si>
  <si>
    <t>Comparison of PSE Proposed Net Salvage Accrual and Average Net Salvage Actually Incurred</t>
  </si>
  <si>
    <t>COR Included</t>
  </si>
  <si>
    <t>in PSE Proposed</t>
  </si>
  <si>
    <t>COR Accrual /</t>
  </si>
  <si>
    <t>COR Actually</t>
  </si>
  <si>
    <t>Source: Exhibit No. JJS-3r</t>
  </si>
  <si>
    <t>Comparison of WDA Proposed Net Salvage Accrual and Average Net Salvage Actually Incurred</t>
  </si>
  <si>
    <t>Comparison of Current Net Salvage Accrual and Average Net Salvage Actually Incurred</t>
  </si>
  <si>
    <t>Current Approved</t>
  </si>
  <si>
    <t>in Current Rates</t>
  </si>
  <si>
    <t>Current</t>
  </si>
  <si>
    <t>Source: Exhibit No. JJS-3r, PC DR 204 Att A</t>
  </si>
  <si>
    <t>352 thru 352.9</t>
  </si>
  <si>
    <t>Structures and Improvements</t>
  </si>
  <si>
    <t>353 thru 353.9</t>
  </si>
  <si>
    <t>Station Equipment</t>
  </si>
  <si>
    <t>Tower and Fixtures</t>
  </si>
  <si>
    <t>355 thru 355.9</t>
  </si>
  <si>
    <t>Poles and Fixtures</t>
  </si>
  <si>
    <t>356 thru 356.9</t>
  </si>
  <si>
    <t>Overhead Conductors and Devices</t>
  </si>
  <si>
    <t>357 thru 357.7</t>
  </si>
  <si>
    <t>Underground Conduit</t>
  </si>
  <si>
    <t>358.7 thru 358.9</t>
  </si>
  <si>
    <t>Underground Conductors and Devices</t>
  </si>
  <si>
    <t>359 thru 359.99</t>
  </si>
  <si>
    <t>Roads and Trails</t>
  </si>
  <si>
    <t>350 thru 350.99</t>
  </si>
  <si>
    <t>Easements</t>
  </si>
  <si>
    <t>PC Proposed</t>
  </si>
  <si>
    <t>in PC Proposed</t>
  </si>
  <si>
    <t>354 thru 354.9</t>
  </si>
  <si>
    <t>Battery Storage Equipment</t>
  </si>
  <si>
    <t>Poles, Towers, &amp; Fixtures</t>
  </si>
  <si>
    <t>Line Transformers</t>
  </si>
  <si>
    <t>Services</t>
  </si>
  <si>
    <t>Meters</t>
  </si>
  <si>
    <t>Street Lighting &amp; Signal Systems</t>
  </si>
  <si>
    <t>Easements - Subtransmission</t>
  </si>
  <si>
    <t>Easements - HVD Reclass</t>
  </si>
  <si>
    <t>Easements - GIF</t>
  </si>
  <si>
    <t>Struct. &amp; Improv.</t>
  </si>
  <si>
    <t>Struct. &amp; Improv. - Subtransmission</t>
  </si>
  <si>
    <t>Struct. &amp; Improv. - HVD Reclass</t>
  </si>
  <si>
    <t>Struct. &amp; Improv. - GIF</t>
  </si>
  <si>
    <t>Station Eq.</t>
  </si>
  <si>
    <t>Station Eq. - Subtransmission</t>
  </si>
  <si>
    <t>Station Eq. - HVD Reclass</t>
  </si>
  <si>
    <t>Station Eq. - LIF</t>
  </si>
  <si>
    <t>Station Eq. - GIF</t>
  </si>
  <si>
    <t>Towers &amp; Fixtures</t>
  </si>
  <si>
    <t>Towers &amp; Fixtures - HVD Reclass</t>
  </si>
  <si>
    <t>Towers &amp; Fixtures - GIF</t>
  </si>
  <si>
    <t>Poles &amp; Fixtures</t>
  </si>
  <si>
    <t>Poles &amp; Fixtures - Subtransmission</t>
  </si>
  <si>
    <t>Poles &amp; Fixtures - HVD Reclass</t>
  </si>
  <si>
    <t>Poles &amp; Fixtures - GIF</t>
  </si>
  <si>
    <t>OH Conductors &amp; Devices</t>
  </si>
  <si>
    <t>OH Conductors &amp; Devices - Subtransmission</t>
  </si>
  <si>
    <t>OH Conductors &amp; Devices - HVD Reclass</t>
  </si>
  <si>
    <t>OH Conductors &amp; Devices - GIF</t>
  </si>
  <si>
    <t>UG Conduit - HVD Reclass</t>
  </si>
  <si>
    <t>UG Conduit - GIF</t>
  </si>
  <si>
    <t>UG Conductors &amp; Devices - HVD Reclass</t>
  </si>
  <si>
    <t>UG Conductors &amp; Devices - GIF</t>
  </si>
  <si>
    <t>Roads &amp; Trails</t>
  </si>
  <si>
    <t>Roads &amp; Trails - HVD Reclass</t>
  </si>
  <si>
    <t>Roads &amp; Trails - GIF</t>
  </si>
  <si>
    <t>Battery Storage Eq.</t>
  </si>
  <si>
    <t>UG Conduit</t>
  </si>
  <si>
    <t>UG Conductors &amp; Devices</t>
  </si>
  <si>
    <t>Street Light. &amp; Signal Sys.</t>
  </si>
  <si>
    <t>Comparison of Public Counsel Proposed Net Salvage Accrual and Average Net Salvage Actually Incurred</t>
  </si>
  <si>
    <t>COR Accrual</t>
  </si>
  <si>
    <t>less Actual</t>
  </si>
  <si>
    <t>Incurred COR</t>
  </si>
  <si>
    <t>C</t>
  </si>
  <si>
    <t>D</t>
  </si>
  <si>
    <t>E</t>
  </si>
  <si>
    <t>F</t>
  </si>
  <si>
    <t>G</t>
  </si>
  <si>
    <t>H</t>
  </si>
  <si>
    <t>I=G-H</t>
  </si>
  <si>
    <t>J=G/H</t>
  </si>
  <si>
    <t>Five-Year Actually Incurred</t>
  </si>
</sst>
</file>

<file path=xl/styles.xml><?xml version="1.0" encoding="utf-8"?>
<styleSheet xmlns="http://schemas.openxmlformats.org/spreadsheetml/2006/main">
  <numFmts count="49"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m\-d\-yy"/>
    <numFmt numFmtId="167" formatCode="_-* #,##0.0_-;\-* #,##0.0_-;_-* &quot;-&quot;??_-;_-@_-"/>
    <numFmt numFmtId="168" formatCode="#,##0.00&quot; $&quot;;\-#,##0.00&quot; $&quot;"/>
    <numFmt numFmtId="169" formatCode="0.00_)"/>
    <numFmt numFmtId="170" formatCode="_(* #,##0_);_(* \(#,##0\);_(* &quot;-&quot;??_);_(@_)"/>
    <numFmt numFmtId="171" formatCode="_([$€-2]* #,##0.00_);_([$€-2]* \(#,##0.00\);_([$€-2]* &quot;-&quot;??_)"/>
    <numFmt numFmtId="172" formatCode="0.0_)\%;\(0.0\)\%;0.0_)\%;@_)_%"/>
    <numFmt numFmtId="173" formatCode="#,##0.0_)_%;\(#,##0.0\)_%;0.0_)_%;@_)_%"/>
    <numFmt numFmtId="174" formatCode="#,##0.0_);\(#,##0.0\);#,##0.0_);@_)"/>
    <numFmt numFmtId="175" formatCode="#,##0.0_);\(#,##0.0\)"/>
    <numFmt numFmtId="176" formatCode="&quot;$&quot;_(#,##0.00_);&quot;$&quot;\(#,##0.00\);&quot;$&quot;_(0.00_);@_)"/>
    <numFmt numFmtId="177" formatCode="&quot;$&quot;_(#,##0.00_);&quot;$&quot;\(#,##0.00\)"/>
    <numFmt numFmtId="178" formatCode="#,##0.00_);\(#,##0.00\);0.00_);@_)"/>
    <numFmt numFmtId="179" formatCode="&quot;£&quot;_(#,##0.00_);&quot;£&quot;\(#,##0.00\)"/>
    <numFmt numFmtId="180" formatCode="\€_(#,##0.00_);\€\(#,##0.00\);\€_(0.00_);@_)"/>
    <numFmt numFmtId="181" formatCode="0.000000"/>
    <numFmt numFmtId="182" formatCode="#,##0_)\x;\(#,##0\)\x;0_)\x;@_)_x"/>
    <numFmt numFmtId="183" formatCode="0.E+00"/>
    <numFmt numFmtId="184" formatCode="#,##0.0_)\x;\(#,##0.0\)\x"/>
    <numFmt numFmtId="185" formatCode="#,##0_)_x;\(#,##0\)_x;0_)_x;@_)_x"/>
    <numFmt numFmtId="186" formatCode="0.0.E+00"/>
    <numFmt numFmtId="187" formatCode="#,##0.0_)_x;\(#,##0.0\)_x"/>
    <numFmt numFmtId="188" formatCode="0.0_)\%;\(0.0\)\%"/>
    <numFmt numFmtId="189" formatCode="&quot;$&quot;#,##0.0_);\(&quot;$&quot;#,##0.0\)"/>
    <numFmt numFmtId="190" formatCode="#,##0.0_)_%;\(#,##0.0\)_%"/>
    <numFmt numFmtId="191" formatCode="yyyy"/>
    <numFmt numFmtId="192" formatCode="#,##0.0\ \ \ _);\(#,##0.0\)"/>
    <numFmt numFmtId="193" formatCode="#,##0;\-#,##0;&quot;-&quot;"/>
    <numFmt numFmtId="194" formatCode=";;;\(@\)"/>
    <numFmt numFmtId="195" formatCode="0.000_)"/>
    <numFmt numFmtId="196" formatCode="_ * #,##0.00_ ;_ * \-#,##0.00_ ;_ * &quot;-&quot;??_ ;_ @_ "/>
    <numFmt numFmtId="197" formatCode="&quot;$&quot;#,##0\ ;\(&quot;$&quot;#,##0\)"/>
    <numFmt numFmtId="198" formatCode="0."/>
    <numFmt numFmtId="199" formatCode="#,##0.0\x_);\(#,##0.0\x\);#,##0.0\x_);@_)"/>
    <numFmt numFmtId="200" formatCode="0.0_)"/>
    <numFmt numFmtId="201" formatCode="_(* #,##0_);_(* \(#,##0\);_(* &quot;&quot;_);_(@_)"/>
    <numFmt numFmtId="202" formatCode="0%_);\(0%\)"/>
    <numFmt numFmtId="203" formatCode="_(* #,##0.00%_);[Red]_(* \-#,##0.00%_);[Green]_(* 0.00%_);_(@_)_%"/>
    <numFmt numFmtId="204" formatCode="#,##0.0\%_);\(#,##0.0\%\);#,##0.0\%_);@_)"/>
    <numFmt numFmtId="205" formatCode="_(* #,##0,_);_(* \(#,##0,\);_(* &quot;-   &quot;_);_(@_)"/>
    <numFmt numFmtId="206" formatCode="_(* #,##0.0,_);_(* \(#,##0.0,\);_(* &quot;-   &quot;_);_(@_)"/>
    <numFmt numFmtId="207" formatCode="General_)"/>
  </numFmts>
  <fonts count="1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i/>
      <sz val="11"/>
      <name val="Calibri"/>
      <family val="2"/>
      <scheme val="minor"/>
    </font>
    <font>
      <sz val="12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sz val="8"/>
      <color indexed="12"/>
      <name val="Arial"/>
      <family val="2"/>
    </font>
    <font>
      <sz val="12"/>
      <color indexed="8"/>
      <name val="SWISS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?? ??"/>
      <family val="1"/>
      <charset val="128"/>
    </font>
    <font>
      <sz val="9"/>
      <color indexed="10"/>
      <name val="Geneva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ms Rmn"/>
    </font>
    <font>
      <sz val="11"/>
      <color indexed="43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u val="singleAccounting"/>
      <sz val="10"/>
      <name val="Times"/>
      <family val="1"/>
    </font>
    <font>
      <sz val="11"/>
      <name val="Tms Rmn"/>
      <family val="1"/>
    </font>
    <font>
      <sz val="10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8"/>
      <name val="Helvetica-Narrow"/>
    </font>
    <font>
      <sz val="12"/>
      <name val="Times New Roman"/>
      <family val="1"/>
    </font>
    <font>
      <sz val="10"/>
      <color indexed="16"/>
      <name val="MS Serif"/>
      <family val="1"/>
    </font>
    <font>
      <sz val="12"/>
      <name val="SWISS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i/>
      <sz val="11"/>
      <color indexed="55"/>
      <name val="Arial"/>
      <family val="2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u/>
      <sz val="14"/>
      <name val="Arial Narrow"/>
      <family val="2"/>
    </font>
    <font>
      <sz val="11"/>
      <color indexed="62"/>
      <name val="Calibri"/>
      <family val="2"/>
    </font>
    <font>
      <sz val="10"/>
      <color indexed="17"/>
      <name val="MS Sans Serif"/>
      <family val="2"/>
    </font>
    <font>
      <sz val="12"/>
      <color indexed="37"/>
      <name val="swiss"/>
    </font>
    <font>
      <b/>
      <sz val="10"/>
      <color indexed="37"/>
      <name val="Arial MT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8"/>
      <name val="Palatino"/>
      <family val="1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name val="Helv"/>
    </font>
    <font>
      <sz val="12"/>
      <color indexed="12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0"/>
      <name val="Tahoma"/>
      <family val="2"/>
      <charset val="204"/>
    </font>
    <font>
      <sz val="12"/>
      <name val="Helv"/>
    </font>
    <font>
      <sz val="10"/>
      <name val="Century Gothic"/>
      <family val="2"/>
    </font>
    <font>
      <sz val="12"/>
      <name val="Arial MT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4"/>
      <name val="B Times Bold"/>
    </font>
    <font>
      <sz val="10"/>
      <name val="C Helvetica Condensed"/>
    </font>
    <font>
      <sz val="10"/>
      <color indexed="55"/>
      <name val="Arial"/>
      <family val="2"/>
    </font>
    <font>
      <b/>
      <sz val="10"/>
      <name val="MS Sans Serif"/>
      <family val="2"/>
    </font>
    <font>
      <sz val="11"/>
      <color indexed="8"/>
      <name val="Arial"/>
      <family val="2"/>
    </font>
    <font>
      <sz val="8"/>
      <name val="Helv"/>
    </font>
    <font>
      <u/>
      <sz val="12"/>
      <name val="B Times Bold"/>
    </font>
    <font>
      <u/>
      <sz val="10"/>
      <name val="B Times Bold"/>
    </font>
    <font>
      <sz val="8"/>
      <name val="Arial Narrow"/>
      <family val="2"/>
    </font>
    <font>
      <b/>
      <u/>
      <sz val="12"/>
      <name val="Arial Narrow"/>
      <family val="2"/>
    </font>
    <font>
      <b/>
      <u/>
      <sz val="10"/>
      <name val="Arial Narrow"/>
      <family val="2"/>
    </font>
    <font>
      <b/>
      <sz val="8"/>
      <color indexed="8"/>
      <name val="Helv"/>
    </font>
    <font>
      <b/>
      <sz val="9"/>
      <name val="Arial"/>
      <family val="2"/>
    </font>
    <font>
      <sz val="10"/>
      <color indexed="14"/>
      <name val="MS Sans Serif"/>
      <family val="2"/>
    </font>
    <font>
      <sz val="7"/>
      <name val="Times New Roman"/>
      <family val="1"/>
    </font>
    <font>
      <sz val="5.5"/>
      <name val="Small Fonts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0"/>
      <name val="ＭＳ 明朝"/>
      <family val="1"/>
      <charset val="128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22"/>
        <bgColor indexed="8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tted">
        <color indexed="12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</borders>
  <cellStyleXfs count="202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4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9" fillId="6" borderId="7" applyNumberFormat="0" applyAlignment="0" applyProtection="0"/>
    <xf numFmtId="0" fontId="20" fillId="0" borderId="9" applyNumberFormat="0" applyFill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23" fillId="0" borderId="0" applyNumberFormat="0" applyFill="0" applyBorder="0" applyAlignment="0" applyProtection="0"/>
    <xf numFmtId="0" fontId="2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0" fontId="1" fillId="10" borderId="0" applyNumberFormat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0" fillId="35" borderId="14">
      <alignment horizontal="center" vertical="center"/>
    </xf>
    <xf numFmtId="43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6" fontId="31" fillId="0" borderId="0">
      <protection locked="0"/>
    </xf>
    <xf numFmtId="0" fontId="1" fillId="0" borderId="0"/>
    <xf numFmtId="167" fontId="6" fillId="0" borderId="0">
      <protection locked="0"/>
    </xf>
    <xf numFmtId="38" fontId="28" fillId="36" borderId="0" applyNumberFormat="0" applyBorder="0" applyAlignment="0" applyProtection="0"/>
    <xf numFmtId="0" fontId="32" fillId="0" borderId="0" applyNumberFormat="0" applyFill="0" applyBorder="0" applyAlignment="0" applyProtection="0"/>
    <xf numFmtId="168" fontId="6" fillId="0" borderId="0">
      <protection locked="0"/>
    </xf>
    <xf numFmtId="168" fontId="6" fillId="0" borderId="0">
      <protection locked="0"/>
    </xf>
    <xf numFmtId="0" fontId="33" fillId="0" borderId="15" applyNumberFormat="0" applyFill="0" applyAlignment="0" applyProtection="0"/>
    <xf numFmtId="10" fontId="28" fillId="37" borderId="16" applyNumberFormat="0" applyBorder="0" applyAlignment="0" applyProtection="0"/>
    <xf numFmtId="37" fontId="34" fillId="0" borderId="0"/>
    <xf numFmtId="169" fontId="35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10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6" fillId="0" borderId="17"/>
    <xf numFmtId="0" fontId="37" fillId="0" borderId="18"/>
    <xf numFmtId="0" fontId="6" fillId="0" borderId="0"/>
    <xf numFmtId="37" fontId="28" fillId="38" borderId="0" applyNumberFormat="0" applyBorder="0" applyAlignment="0" applyProtection="0"/>
    <xf numFmtId="37" fontId="28" fillId="0" borderId="0"/>
    <xf numFmtId="3" fontId="38" fillId="0" borderId="15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39" borderId="0"/>
    <xf numFmtId="9" fontId="29" fillId="0" borderId="0" applyFont="0" applyFill="0" applyBorder="0" applyAlignment="0" applyProtection="0"/>
    <xf numFmtId="0" fontId="39" fillId="39" borderId="0"/>
    <xf numFmtId="9" fontId="2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39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9" fillId="39" borderId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8" borderId="11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41" fillId="0" borderId="0"/>
    <xf numFmtId="43" fontId="6" fillId="0" borderId="0" applyFont="0" applyFill="0" applyBorder="0" applyAlignment="0" applyProtection="0"/>
    <xf numFmtId="0" fontId="43" fillId="0" borderId="0"/>
    <xf numFmtId="0" fontId="25" fillId="0" borderId="0">
      <alignment vertical="top"/>
    </xf>
    <xf numFmtId="171" fontId="42" fillId="0" borderId="0"/>
    <xf numFmtId="171" fontId="6" fillId="0" borderId="0"/>
    <xf numFmtId="0" fontId="6" fillId="0" borderId="0"/>
    <xf numFmtId="171" fontId="6" fillId="0" borderId="0"/>
    <xf numFmtId="0" fontId="25" fillId="0" borderId="0">
      <alignment vertical="top"/>
    </xf>
    <xf numFmtId="0" fontId="25" fillId="0" borderId="0">
      <alignment vertical="top"/>
    </xf>
    <xf numFmtId="43" fontId="6" fillId="0" borderId="0" applyFont="0" applyFill="0" applyBorder="0" applyAlignment="0" applyProtection="0"/>
    <xf numFmtId="0" fontId="25" fillId="0" borderId="0">
      <alignment vertical="top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43" fillId="0" borderId="0"/>
    <xf numFmtId="0" fontId="43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43" fillId="0" borderId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" fillId="40" borderId="0" applyNumberFormat="0" applyFont="0" applyAlignment="0" applyProtection="0"/>
    <xf numFmtId="0" fontId="6" fillId="40" borderId="0" applyNumberFormat="0" applyFont="0" applyAlignment="0" applyProtection="0"/>
    <xf numFmtId="0" fontId="6" fillId="40" borderId="0" applyNumberFormat="0" applyFont="0" applyAlignment="0" applyProtection="0"/>
    <xf numFmtId="0" fontId="6" fillId="40" borderId="0" applyNumberFormat="0" applyFont="0" applyAlignment="0" applyProtection="0"/>
    <xf numFmtId="0" fontId="6" fillId="40" borderId="0" applyNumberFormat="0" applyFont="0" applyAlignment="0" applyProtection="0"/>
    <xf numFmtId="0" fontId="6" fillId="40" borderId="0" applyNumberFormat="0" applyFont="0" applyAlignment="0" applyProtection="0"/>
    <xf numFmtId="0" fontId="6" fillId="40" borderId="0" applyNumberFormat="0" applyFont="0" applyAlignment="0" applyProtection="0"/>
    <xf numFmtId="0" fontId="6" fillId="40" borderId="0" applyNumberFormat="0" applyFont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5" fontId="6" fillId="0" borderId="0" applyFont="0" applyFill="0" applyBorder="0" applyProtection="0">
      <alignment horizontal="right"/>
    </xf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71" fontId="6" fillId="0" borderId="0"/>
    <xf numFmtId="0" fontId="25" fillId="0" borderId="0">
      <alignment vertical="top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0" fontId="25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5" fillId="0" borderId="0" applyNumberFormat="0" applyFill="0" applyBorder="0" applyProtection="0">
      <alignment vertical="top"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2" applyNumberFormat="0" applyFill="0" applyProtection="0">
      <alignment horizontal="center"/>
    </xf>
    <xf numFmtId="0" fontId="47" fillId="0" borderId="22" applyNumberFormat="0" applyFill="0" applyProtection="0">
      <alignment horizontal="center"/>
    </xf>
    <xf numFmtId="0" fontId="47" fillId="0" borderId="22" applyNumberFormat="0" applyFill="0" applyProtection="0">
      <alignment horizontal="center"/>
    </xf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6" fillId="0" borderId="23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7" fillId="0" borderId="0" applyNumberFormat="0" applyFill="0" applyBorder="0" applyProtection="0">
      <alignment horizontal="left"/>
    </xf>
    <xf numFmtId="0" fontId="48" fillId="0" borderId="0" applyNumberFormat="0" applyFill="0" applyBorder="0" applyProtection="0">
      <alignment horizontal="centerContinuous"/>
    </xf>
    <xf numFmtId="0" fontId="48" fillId="0" borderId="0" applyNumberFormat="0" applyFill="0" applyBorder="0" applyProtection="0">
      <alignment horizontal="centerContinuous"/>
    </xf>
    <xf numFmtId="0" fontId="48" fillId="0" borderId="0" applyNumberFormat="0" applyFill="0" applyBorder="0" applyProtection="0">
      <alignment horizontal="centerContinuous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>
      <alignment vertical="top"/>
    </xf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37" fontId="4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5" borderId="0" applyNumberFormat="0" applyBorder="0" applyAlignment="0" applyProtection="0"/>
    <xf numFmtId="0" fontId="26" fillId="47" borderId="0" applyNumberFormat="0" applyBorder="0" applyAlignment="0" applyProtection="0"/>
    <xf numFmtId="0" fontId="26" fillId="49" borderId="0" applyNumberFormat="0" applyBorder="0" applyAlignment="0" applyProtection="0"/>
    <xf numFmtId="0" fontId="26" fillId="41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50" borderId="0" applyNumberFormat="0" applyBorder="0" applyAlignment="0" applyProtection="0"/>
    <xf numFmtId="0" fontId="26" fillId="44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1" borderId="0" applyNumberFormat="0" applyBorder="0" applyAlignment="0" applyProtection="0"/>
    <xf numFmtId="0" fontId="26" fillId="45" borderId="0" applyNumberFormat="0" applyBorder="0" applyAlignment="0" applyProtection="0"/>
    <xf numFmtId="0" fontId="26" fillId="51" borderId="0" applyNumberFormat="0" applyBorder="0" applyAlignment="0" applyProtection="0"/>
    <xf numFmtId="0" fontId="50" fillId="49" borderId="0" applyNumberFormat="0" applyBorder="0" applyAlignment="0" applyProtection="0"/>
    <xf numFmtId="0" fontId="51" fillId="52" borderId="0" applyNumberFormat="0" applyBorder="0" applyAlignment="0" applyProtection="0"/>
    <xf numFmtId="0" fontId="50" fillId="53" borderId="0" applyNumberFormat="0" applyBorder="0" applyAlignment="0" applyProtection="0"/>
    <xf numFmtId="0" fontId="51" fillId="43" borderId="0" applyNumberFormat="0" applyBorder="0" applyAlignment="0" applyProtection="0"/>
    <xf numFmtId="0" fontId="50" fillId="51" borderId="0" applyNumberFormat="0" applyBorder="0" applyAlignment="0" applyProtection="0"/>
    <xf numFmtId="0" fontId="51" fillId="50" borderId="0" applyNumberFormat="0" applyBorder="0" applyAlignment="0" applyProtection="0"/>
    <xf numFmtId="0" fontId="50" fillId="44" borderId="0" applyNumberFormat="0" applyBorder="0" applyAlignment="0" applyProtection="0"/>
    <xf numFmtId="0" fontId="51" fillId="54" borderId="0" applyNumberFormat="0" applyBorder="0" applyAlignment="0" applyProtection="0"/>
    <xf numFmtId="0" fontId="50" fillId="49" borderId="0" applyNumberFormat="0" applyBorder="0" applyAlignment="0" applyProtection="0"/>
    <xf numFmtId="0" fontId="51" fillId="55" borderId="0" applyNumberFormat="0" applyBorder="0" applyAlignment="0" applyProtection="0"/>
    <xf numFmtId="0" fontId="50" fillId="43" borderId="0" applyNumberFormat="0" applyBorder="0" applyAlignment="0" applyProtection="0"/>
    <xf numFmtId="0" fontId="51" fillId="56" borderId="0" applyNumberFormat="0" applyBorder="0" applyAlignment="0" applyProtection="0"/>
    <xf numFmtId="0" fontId="50" fillId="57" borderId="0" applyNumberFormat="0" applyBorder="0" applyAlignment="0" applyProtection="0"/>
    <xf numFmtId="0" fontId="51" fillId="58" borderId="0" applyNumberFormat="0" applyBorder="0" applyAlignment="0" applyProtection="0"/>
    <xf numFmtId="0" fontId="50" fillId="53" borderId="0" applyNumberFormat="0" applyBorder="0" applyAlignment="0" applyProtection="0"/>
    <xf numFmtId="0" fontId="51" fillId="59" borderId="0" applyNumberFormat="0" applyBorder="0" applyAlignment="0" applyProtection="0"/>
    <xf numFmtId="0" fontId="50" fillId="51" borderId="0" applyNumberFormat="0" applyBorder="0" applyAlignment="0" applyProtection="0"/>
    <xf numFmtId="0" fontId="51" fillId="60" borderId="0" applyNumberFormat="0" applyBorder="0" applyAlignment="0" applyProtection="0"/>
    <xf numFmtId="0" fontId="50" fillId="61" borderId="0" applyNumberFormat="0" applyBorder="0" applyAlignment="0" applyProtection="0"/>
    <xf numFmtId="0" fontId="51" fillId="54" borderId="0" applyNumberFormat="0" applyBorder="0" applyAlignment="0" applyProtection="0"/>
    <xf numFmtId="0" fontId="50" fillId="55" borderId="0" applyNumberFormat="0" applyBorder="0" applyAlignment="0" applyProtection="0"/>
    <xf numFmtId="0" fontId="51" fillId="55" borderId="0" applyNumberFormat="0" applyBorder="0" applyAlignment="0" applyProtection="0"/>
    <xf numFmtId="0" fontId="50" fillId="59" borderId="0" applyNumberFormat="0" applyBorder="0" applyAlignment="0" applyProtection="0"/>
    <xf numFmtId="0" fontId="51" fillId="53" borderId="0" applyNumberFormat="0" applyBorder="0" applyAlignment="0" applyProtection="0"/>
    <xf numFmtId="166" fontId="30" fillId="35" borderId="14">
      <alignment horizontal="center" vertical="center"/>
    </xf>
    <xf numFmtId="166" fontId="30" fillId="35" borderId="14">
      <alignment horizontal="center" vertical="center"/>
    </xf>
    <xf numFmtId="192" fontId="52" fillId="0" borderId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171" fontId="54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0" borderId="19" applyNumberFormat="0" applyFont="0" applyFill="0" applyAlignment="0" applyProtection="0"/>
    <xf numFmtId="0" fontId="52" fillId="0" borderId="19" applyNumberFormat="0" applyFont="0" applyFill="0" applyAlignment="0" applyProtection="0"/>
    <xf numFmtId="0" fontId="52" fillId="0" borderId="24" applyNumberFormat="0" applyFont="0" applyFill="0" applyAlignment="0" applyProtection="0"/>
    <xf numFmtId="0" fontId="52" fillId="0" borderId="24" applyNumberFormat="0" applyFont="0" applyFill="0" applyAlignment="0" applyProtection="0"/>
    <xf numFmtId="193" fontId="25" fillId="0" borderId="0" applyFill="0" applyBorder="0" applyAlignment="0"/>
    <xf numFmtId="193" fontId="25" fillId="0" borderId="0" applyFill="0" applyBorder="0" applyAlignment="0"/>
    <xf numFmtId="193" fontId="25" fillId="0" borderId="0" applyFill="0" applyBorder="0" applyAlignment="0"/>
    <xf numFmtId="0" fontId="55" fillId="39" borderId="25" applyNumberFormat="0" applyAlignment="0" applyProtection="0"/>
    <xf numFmtId="0" fontId="56" fillId="62" borderId="25" applyNumberFormat="0" applyAlignment="0" applyProtection="0"/>
    <xf numFmtId="0" fontId="49" fillId="0" borderId="0"/>
    <xf numFmtId="0" fontId="57" fillId="63" borderId="26" applyNumberFormat="0" applyAlignment="0" applyProtection="0"/>
    <xf numFmtId="0" fontId="57" fillId="63" borderId="26" applyNumberFormat="0" applyAlignment="0" applyProtection="0"/>
    <xf numFmtId="171" fontId="58" fillId="63" borderId="26" applyNumberFormat="0" applyAlignment="0" applyProtection="0"/>
    <xf numFmtId="0" fontId="58" fillId="63" borderId="26" applyNumberFormat="0" applyAlignment="0" applyProtection="0"/>
    <xf numFmtId="0" fontId="58" fillId="63" borderId="26" applyNumberFormat="0" applyAlignment="0" applyProtection="0"/>
    <xf numFmtId="171" fontId="58" fillId="63" borderId="26" applyNumberFormat="0" applyAlignment="0" applyProtection="0"/>
    <xf numFmtId="171" fontId="58" fillId="63" borderId="26" applyNumberFormat="0" applyAlignment="0" applyProtection="0"/>
    <xf numFmtId="194" fontId="59" fillId="0" borderId="0">
      <alignment horizontal="center" wrapText="1"/>
    </xf>
    <xf numFmtId="195" fontId="60" fillId="0" borderId="0"/>
    <xf numFmtId="195" fontId="60" fillId="0" borderId="0"/>
    <xf numFmtId="195" fontId="60" fillId="0" borderId="0"/>
    <xf numFmtId="195" fontId="60" fillId="0" borderId="0"/>
    <xf numFmtId="195" fontId="60" fillId="0" borderId="0"/>
    <xf numFmtId="195" fontId="60" fillId="0" borderId="0"/>
    <xf numFmtId="195" fontId="60" fillId="0" borderId="0"/>
    <xf numFmtId="195" fontId="60" fillId="0" borderId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37" fontId="49" fillId="0" borderId="0"/>
    <xf numFmtId="40" fontId="6" fillId="0" borderId="0" applyBorder="0" applyProtection="0"/>
    <xf numFmtId="40" fontId="6" fillId="0" borderId="0" applyBorder="0" applyProtection="0"/>
    <xf numFmtId="37" fontId="49" fillId="0" borderId="0"/>
    <xf numFmtId="37" fontId="25" fillId="0" borderId="0"/>
    <xf numFmtId="37" fontId="25" fillId="0" borderId="0"/>
    <xf numFmtId="43" fontId="2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61" fillId="0" borderId="0" applyFont="0" applyFill="0" applyBorder="0" applyAlignment="0" applyProtection="0"/>
    <xf numFmtId="37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45" borderId="35" applyNumberFormat="0" applyFon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29" fillId="0" borderId="0" applyFont="0" applyFill="0" applyBorder="0" applyAlignment="0" applyProtection="0"/>
    <xf numFmtId="4" fontId="62" fillId="0" borderId="0"/>
    <xf numFmtId="0" fontId="63" fillId="0" borderId="0" applyNumberFormat="0" applyAlignment="0">
      <alignment horizontal="left"/>
    </xf>
    <xf numFmtId="0" fontId="64" fillId="0" borderId="0"/>
    <xf numFmtId="0" fontId="64" fillId="0" borderId="0"/>
    <xf numFmtId="0" fontId="64" fillId="0" borderId="0"/>
    <xf numFmtId="0" fontId="64" fillId="0" borderId="0"/>
    <xf numFmtId="7" fontId="49" fillId="0" borderId="0" applyFont="0" applyFill="0" applyBorder="0" applyAlignment="0" applyProtection="0"/>
    <xf numFmtId="37" fontId="4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0" fontId="65" fillId="0" borderId="0"/>
    <xf numFmtId="198" fontId="66" fillId="0" borderId="0"/>
    <xf numFmtId="0" fontId="67" fillId="0" borderId="0" applyNumberFormat="0" applyAlignment="0">
      <alignment horizontal="left"/>
    </xf>
    <xf numFmtId="37" fontId="49" fillId="0" borderId="0"/>
    <xf numFmtId="171" fontId="6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67" fontId="6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70" fillId="49" borderId="0" applyNumberFormat="0" applyBorder="0" applyAlignment="0" applyProtection="0"/>
    <xf numFmtId="0" fontId="70" fillId="49" borderId="0" applyNumberFormat="0" applyBorder="0" applyAlignment="0" applyProtection="0"/>
    <xf numFmtId="171" fontId="70" fillId="46" borderId="0" applyNumberFormat="0" applyBorder="0" applyAlignment="0" applyProtection="0"/>
    <xf numFmtId="0" fontId="70" fillId="46" borderId="0" applyNumberFormat="0" applyBorder="0" applyAlignment="0" applyProtection="0"/>
    <xf numFmtId="9" fontId="71" fillId="64" borderId="0" applyNumberFormat="0" applyFill="0" applyBorder="0" applyAlignment="0" applyProtection="0"/>
    <xf numFmtId="38" fontId="28" fillId="36" borderId="0" applyNumberFormat="0" applyBorder="0" applyAlignment="0" applyProtection="0"/>
    <xf numFmtId="0" fontId="40" fillId="0" borderId="20" applyNumberFormat="0" applyAlignment="0" applyProtection="0">
      <alignment horizontal="left" vertical="center"/>
    </xf>
    <xf numFmtId="0" fontId="40" fillId="0" borderId="20" applyNumberFormat="0" applyAlignment="0" applyProtection="0">
      <alignment horizontal="left" vertical="center"/>
    </xf>
    <xf numFmtId="0" fontId="40" fillId="0" borderId="2">
      <alignment horizontal="left" vertical="center"/>
    </xf>
    <xf numFmtId="0" fontId="40" fillId="0" borderId="2">
      <alignment horizontal="left" vertical="center"/>
    </xf>
    <xf numFmtId="14" fontId="30" fillId="65" borderId="19">
      <alignment horizontal="center" vertical="center" wrapText="1"/>
    </xf>
    <xf numFmtId="0" fontId="72" fillId="0" borderId="2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28" applyNumberFormat="0" applyFill="0" applyAlignment="0" applyProtection="0"/>
    <xf numFmtId="0" fontId="40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30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168" fontId="6" fillId="0" borderId="0">
      <protection locked="0"/>
    </xf>
    <xf numFmtId="0" fontId="77" fillId="0" borderId="0"/>
    <xf numFmtId="37" fontId="49" fillId="0" borderId="0"/>
    <xf numFmtId="10" fontId="28" fillId="37" borderId="16" applyNumberFormat="0" applyBorder="0" applyAlignment="0" applyProtection="0"/>
    <xf numFmtId="0" fontId="78" fillId="40" borderId="25" applyNumberFormat="0" applyAlignment="0" applyProtection="0"/>
    <xf numFmtId="0" fontId="78" fillId="40" borderId="25" applyNumberFormat="0" applyAlignment="0" applyProtection="0"/>
    <xf numFmtId="171" fontId="78" fillId="47" borderId="25" applyNumberFormat="0" applyAlignment="0" applyProtection="0"/>
    <xf numFmtId="0" fontId="78" fillId="47" borderId="25" applyNumberFormat="0" applyAlignment="0" applyProtection="0"/>
    <xf numFmtId="0" fontId="78" fillId="47" borderId="25" applyNumberFormat="0" applyAlignment="0" applyProtection="0"/>
    <xf numFmtId="171" fontId="78" fillId="47" borderId="25" applyNumberFormat="0" applyAlignment="0" applyProtection="0"/>
    <xf numFmtId="171" fontId="78" fillId="47" borderId="25" applyNumberFormat="0" applyAlignment="0" applyProtection="0"/>
    <xf numFmtId="0" fontId="78" fillId="47" borderId="25" applyNumberFormat="0" applyAlignment="0" applyProtection="0"/>
    <xf numFmtId="0" fontId="78" fillId="47" borderId="25" applyNumberFormat="0" applyAlignment="0" applyProtection="0"/>
    <xf numFmtId="171" fontId="79" fillId="0" borderId="0"/>
    <xf numFmtId="171" fontId="79" fillId="0" borderId="0"/>
    <xf numFmtId="171" fontId="79" fillId="0" borderId="0"/>
    <xf numFmtId="0" fontId="80" fillId="66" borderId="31" applyNumberFormat="0" applyBorder="0" applyAlignment="0" applyProtection="0"/>
    <xf numFmtId="0" fontId="81" fillId="67" borderId="0" applyNumberFormat="0"/>
    <xf numFmtId="0" fontId="82" fillId="0" borderId="32" applyNumberFormat="0" applyFill="0" applyAlignment="0" applyProtection="0"/>
    <xf numFmtId="0" fontId="83" fillId="0" borderId="33" applyNumberFormat="0" applyFill="0" applyAlignment="0" applyProtection="0"/>
    <xf numFmtId="14" fontId="49" fillId="0" borderId="0">
      <alignment horizontal="center"/>
    </xf>
    <xf numFmtId="37" fontId="49" fillId="0" borderId="16">
      <alignment horizontal="right"/>
    </xf>
    <xf numFmtId="37" fontId="49" fillId="0" borderId="0">
      <alignment horizontal="center"/>
    </xf>
    <xf numFmtId="37" fontId="49" fillId="0" borderId="0">
      <alignment horizontal="center"/>
    </xf>
    <xf numFmtId="17" fontId="49" fillId="0" borderId="0">
      <alignment horizontal="center"/>
    </xf>
    <xf numFmtId="199" fontId="84" fillId="0" borderId="0" applyFont="0" applyFill="0" applyBorder="0" applyProtection="0">
      <alignment horizontal="right"/>
    </xf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171" fontId="86" fillId="40" borderId="0" applyNumberFormat="0" applyBorder="0" applyAlignment="0" applyProtection="0"/>
    <xf numFmtId="0" fontId="86" fillId="40" borderId="0" applyNumberFormat="0" applyBorder="0" applyAlignment="0" applyProtection="0"/>
    <xf numFmtId="37" fontId="34" fillId="0" borderId="0"/>
    <xf numFmtId="37" fontId="34" fillId="0" borderId="0"/>
    <xf numFmtId="37" fontId="34" fillId="0" borderId="0"/>
    <xf numFmtId="37" fontId="87" fillId="0" borderId="0"/>
    <xf numFmtId="37" fontId="88" fillId="0" borderId="0"/>
    <xf numFmtId="169" fontId="87" fillId="0" borderId="34"/>
    <xf numFmtId="200" fontId="89" fillId="0" borderId="16" applyNumberFormat="0" applyBorder="0">
      <protection locked="0"/>
    </xf>
    <xf numFmtId="200" fontId="89" fillId="0" borderId="16" applyNumberFormat="0" applyBorder="0">
      <protection locked="0"/>
    </xf>
    <xf numFmtId="200" fontId="89" fillId="0" borderId="16" applyNumberFormat="0" applyBorder="0">
      <protection locked="0"/>
    </xf>
    <xf numFmtId="171" fontId="90" fillId="0" borderId="0" applyNumberFormat="0" applyAlignment="0">
      <alignment horizontal="center"/>
    </xf>
    <xf numFmtId="171" fontId="90" fillId="0" borderId="0" applyNumberFormat="0" applyAlignment="0">
      <alignment horizontal="center"/>
    </xf>
    <xf numFmtId="200" fontId="91" fillId="0" borderId="0" applyNumberFormat="0" applyAlignment="0"/>
    <xf numFmtId="200" fontId="92" fillId="0" borderId="0" applyNumberFormat="0"/>
    <xf numFmtId="0" fontId="6" fillId="0" borderId="0"/>
    <xf numFmtId="0" fontId="6" fillId="0" borderId="0"/>
    <xf numFmtId="0" fontId="7" fillId="0" borderId="0" applyNumberFormat="0" applyFill="0" applyBorder="0" applyAlignment="0" applyProtection="0"/>
    <xf numFmtId="0" fontId="6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26" fillId="0" borderId="0"/>
    <xf numFmtId="171" fontId="26" fillId="0" borderId="0"/>
    <xf numFmtId="0" fontId="7" fillId="0" borderId="0"/>
    <xf numFmtId="171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171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44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4" fontId="6" fillId="0" borderId="0"/>
    <xf numFmtId="0" fontId="6" fillId="0" borderId="0"/>
    <xf numFmtId="44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>
      <alignment vertical="top"/>
    </xf>
    <xf numFmtId="171" fontId="6" fillId="0" borderId="0"/>
    <xf numFmtId="0" fontId="6" fillId="0" borderId="0">
      <alignment vertical="top"/>
    </xf>
    <xf numFmtId="0" fontId="6" fillId="0" borderId="0"/>
    <xf numFmtId="0" fontId="7" fillId="0" borderId="0"/>
    <xf numFmtId="0" fontId="6" fillId="0" borderId="0"/>
    <xf numFmtId="171" fontId="6" fillId="0" borderId="0"/>
    <xf numFmtId="171" fontId="6" fillId="0" borderId="0"/>
    <xf numFmtId="0" fontId="93" fillId="0" borderId="0"/>
    <xf numFmtId="44" fontId="6" fillId="0" borderId="0"/>
    <xf numFmtId="0" fontId="93" fillId="0" borderId="0"/>
    <xf numFmtId="44" fontId="6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171" fontId="26" fillId="0" borderId="0"/>
    <xf numFmtId="171" fontId="26" fillId="0" borderId="0"/>
    <xf numFmtId="0" fontId="6" fillId="0" borderId="0"/>
    <xf numFmtId="171" fontId="26" fillId="0" borderId="0"/>
    <xf numFmtId="39" fontId="94" fillId="0" borderId="0"/>
    <xf numFmtId="171" fontId="26" fillId="0" borderId="0"/>
    <xf numFmtId="171" fontId="26" fillId="0" borderId="0"/>
    <xf numFmtId="0" fontId="6" fillId="0" borderId="0"/>
    <xf numFmtId="171" fontId="26" fillId="0" borderId="0"/>
    <xf numFmtId="0" fontId="2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37" fontId="6" fillId="0" borderId="0"/>
    <xf numFmtId="37" fontId="6" fillId="0" borderId="0"/>
    <xf numFmtId="37" fontId="6" fillId="0" borderId="0"/>
    <xf numFmtId="171" fontId="6" fillId="0" borderId="0"/>
    <xf numFmtId="37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6" fillId="0" borderId="0"/>
    <xf numFmtId="37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6" fillId="0" borderId="0"/>
    <xf numFmtId="0" fontId="95" fillId="0" borderId="0"/>
    <xf numFmtId="0" fontId="7" fillId="0" borderId="0"/>
    <xf numFmtId="17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171" fontId="26" fillId="0" borderId="0"/>
    <xf numFmtId="171" fontId="26" fillId="0" borderId="0"/>
    <xf numFmtId="0" fontId="26" fillId="0" borderId="0"/>
    <xf numFmtId="171" fontId="26" fillId="0" borderId="0"/>
    <xf numFmtId="0" fontId="9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171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97" fillId="0" borderId="0"/>
    <xf numFmtId="0" fontId="6" fillId="0" borderId="0"/>
    <xf numFmtId="171" fontId="6" fillId="0" borderId="0"/>
    <xf numFmtId="171" fontId="6" fillId="0" borderId="0"/>
    <xf numFmtId="0" fontId="7" fillId="0" borderId="0" applyNumberFormat="0" applyFill="0" applyBorder="0" applyAlignment="0" applyProtection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171" fontId="6" fillId="0" borderId="0"/>
    <xf numFmtId="0" fontId="41" fillId="0" borderId="0"/>
    <xf numFmtId="0" fontId="6" fillId="0" borderId="0"/>
    <xf numFmtId="171" fontId="6" fillId="0" borderId="0"/>
    <xf numFmtId="171" fontId="6" fillId="0" borderId="0"/>
    <xf numFmtId="171" fontId="6" fillId="0" borderId="0"/>
    <xf numFmtId="171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171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0" fontId="87" fillId="0" borderId="16"/>
    <xf numFmtId="200" fontId="87" fillId="0" borderId="16"/>
    <xf numFmtId="200" fontId="87" fillId="0" borderId="16"/>
    <xf numFmtId="200" fontId="79" fillId="0" borderId="0" applyNumberFormat="0" applyProtection="0"/>
    <xf numFmtId="0" fontId="26" fillId="8" borderId="11" applyNumberFormat="0" applyFont="0" applyAlignment="0" applyProtection="0"/>
    <xf numFmtId="0" fontId="6" fillId="45" borderId="35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6" fillId="45" borderId="35" applyNumberFormat="0" applyFont="0" applyAlignment="0" applyProtection="0"/>
    <xf numFmtId="0" fontId="1" fillId="8" borderId="11" applyNumberFormat="0" applyFont="0" applyAlignment="0" applyProtection="0"/>
    <xf numFmtId="0" fontId="26" fillId="45" borderId="35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6" fillId="45" borderId="35" applyNumberFormat="0" applyFont="0" applyAlignment="0" applyProtection="0"/>
    <xf numFmtId="0" fontId="1" fillId="8" borderId="11" applyNumberFormat="0" applyFont="0" applyAlignment="0" applyProtection="0"/>
    <xf numFmtId="0" fontId="1" fillId="8" borderId="11" applyNumberFormat="0" applyFont="0" applyAlignment="0" applyProtection="0"/>
    <xf numFmtId="0" fontId="26" fillId="45" borderId="35" applyNumberFormat="0" applyFont="0" applyAlignment="0" applyProtection="0"/>
    <xf numFmtId="0" fontId="26" fillId="8" borderId="11" applyNumberFormat="0" applyFont="0" applyAlignment="0" applyProtection="0"/>
    <xf numFmtId="0" fontId="6" fillId="45" borderId="35" applyNumberFormat="0" applyFont="0" applyAlignment="0" applyProtection="0"/>
    <xf numFmtId="0" fontId="6" fillId="45" borderId="35" applyNumberFormat="0" applyFont="0" applyAlignment="0" applyProtection="0"/>
    <xf numFmtId="0" fontId="6" fillId="45" borderId="35" applyNumberFormat="0" applyFont="0" applyAlignment="0" applyProtection="0"/>
    <xf numFmtId="0" fontId="6" fillId="45" borderId="35" applyNumberFormat="0" applyFont="0" applyAlignment="0" applyProtection="0"/>
    <xf numFmtId="0" fontId="6" fillId="45" borderId="35" applyNumberFormat="0" applyFont="0" applyAlignment="0" applyProtection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201" fontId="6" fillId="0" borderId="0"/>
    <xf numFmtId="37" fontId="94" fillId="68" borderId="16" applyNumberFormat="0" applyFont="0" applyFill="0" applyAlignment="0" applyProtection="0"/>
    <xf numFmtId="0" fontId="98" fillId="39" borderId="36" applyNumberFormat="0" applyAlignment="0" applyProtection="0"/>
    <xf numFmtId="0" fontId="98" fillId="62" borderId="36" applyNumberFormat="0" applyAlignment="0" applyProtection="0"/>
    <xf numFmtId="0" fontId="99" fillId="0" borderId="0" applyFill="0" applyBorder="0" applyProtection="0">
      <alignment horizontal="left"/>
    </xf>
    <xf numFmtId="0" fontId="100" fillId="0" borderId="0" applyFill="0" applyBorder="0" applyProtection="0">
      <alignment horizontal="left"/>
    </xf>
    <xf numFmtId="0" fontId="101" fillId="0" borderId="0">
      <alignment horizontal="centerContinuous"/>
    </xf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10" fontId="28" fillId="0" borderId="0"/>
    <xf numFmtId="37" fontId="49" fillId="0" borderId="0"/>
    <xf numFmtId="37" fontId="49" fillId="0" borderId="0" applyFont="0" applyFill="0" applyBorder="0" applyAlignment="0" applyProtection="0"/>
    <xf numFmtId="203" fontId="102" fillId="0" borderId="0" applyFont="0" applyFill="0" applyBorder="0" applyAlignment="0" applyProtection="0"/>
    <xf numFmtId="203" fontId="102" fillId="0" borderId="0" applyFont="0" applyFill="0" applyBorder="0" applyAlignment="0" applyProtection="0"/>
    <xf numFmtId="10" fontId="6" fillId="0" borderId="0" applyFont="0" applyFill="0" applyBorder="0" applyAlignment="0" applyProtection="0"/>
    <xf numFmtId="165" fontId="10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4" fontId="52" fillId="0" borderId="0" applyFont="0" applyFill="0" applyBorder="0" applyProtection="0">
      <alignment horizontal="right"/>
    </xf>
    <xf numFmtId="37" fontId="49" fillId="0" borderId="0"/>
    <xf numFmtId="37" fontId="49" fillId="0" borderId="0"/>
    <xf numFmtId="0" fontId="97" fillId="0" borderId="0" applyNumberFormat="0" applyFont="0" applyFill="0" applyBorder="0" applyAlignment="0" applyProtection="0">
      <alignment horizontal="left"/>
    </xf>
    <xf numFmtId="0" fontId="97" fillId="0" borderId="0" applyNumberFormat="0" applyFont="0" applyFill="0" applyBorder="0" applyAlignment="0" applyProtection="0">
      <alignment horizontal="left"/>
    </xf>
    <xf numFmtId="0" fontId="97" fillId="0" borderId="0" applyNumberFormat="0" applyFont="0" applyFill="0" applyBorder="0" applyAlignment="0" applyProtection="0">
      <alignment horizontal="left"/>
    </xf>
    <xf numFmtId="0" fontId="97" fillId="0" borderId="0" applyNumberFormat="0" applyFont="0" applyFill="0" applyBorder="0" applyAlignment="0" applyProtection="0">
      <alignment horizontal="left"/>
    </xf>
    <xf numFmtId="15" fontId="97" fillId="0" borderId="0" applyFont="0" applyFill="0" applyBorder="0" applyAlignment="0" applyProtection="0"/>
    <xf numFmtId="15" fontId="97" fillId="0" borderId="0" applyFont="0" applyFill="0" applyBorder="0" applyAlignment="0" applyProtection="0"/>
    <xf numFmtId="15" fontId="97" fillId="0" borderId="0" applyFont="0" applyFill="0" applyBorder="0" applyAlignment="0" applyProtection="0"/>
    <xf numFmtId="15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4" fontId="97" fillId="0" borderId="0" applyFont="0" applyFill="0" applyBorder="0" applyAlignment="0" applyProtection="0"/>
    <xf numFmtId="0" fontId="104" fillId="0" borderId="19">
      <alignment horizontal="center"/>
    </xf>
    <xf numFmtId="0" fontId="104" fillId="0" borderId="19">
      <alignment horizontal="center"/>
    </xf>
    <xf numFmtId="0" fontId="104" fillId="0" borderId="19">
      <alignment horizontal="center"/>
    </xf>
    <xf numFmtId="0" fontId="104" fillId="0" borderId="19">
      <alignment horizontal="center"/>
    </xf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3" fontId="97" fillId="0" borderId="0" applyFont="0" applyFill="0" applyBorder="0" applyAlignment="0" applyProtection="0"/>
    <xf numFmtId="0" fontId="97" fillId="69" borderId="0" applyNumberFormat="0" applyFont="0" applyBorder="0" applyAlignment="0" applyProtection="0"/>
    <xf numFmtId="0" fontId="97" fillId="69" borderId="0" applyNumberFormat="0" applyFont="0" applyBorder="0" applyAlignment="0" applyProtection="0"/>
    <xf numFmtId="0" fontId="97" fillId="69" borderId="0" applyNumberFormat="0" applyFont="0" applyBorder="0" applyAlignment="0" applyProtection="0"/>
    <xf numFmtId="0" fontId="97" fillId="69" borderId="0" applyNumberFormat="0" applyFont="0" applyBorder="0" applyAlignment="0" applyProtection="0"/>
    <xf numFmtId="0" fontId="36" fillId="0" borderId="17"/>
    <xf numFmtId="0" fontId="36" fillId="0" borderId="17"/>
    <xf numFmtId="0" fontId="36" fillId="0" borderId="17"/>
    <xf numFmtId="9" fontId="105" fillId="0" borderId="0" applyNumberFormat="0" applyFill="0" applyBorder="0" applyAlignment="0" applyProtection="0"/>
    <xf numFmtId="170" fontId="62" fillId="0" borderId="0"/>
    <xf numFmtId="14" fontId="106" fillId="0" borderId="0" applyNumberFormat="0" applyFill="0" applyBorder="0" applyAlignment="0" applyProtection="0">
      <alignment horizontal="left"/>
    </xf>
    <xf numFmtId="0" fontId="107" fillId="0" borderId="0"/>
    <xf numFmtId="0" fontId="108" fillId="0" borderId="0"/>
    <xf numFmtId="0" fontId="61" fillId="70" borderId="0" applyNumberFormat="0" applyFont="0" applyBorder="0" applyAlignment="0" applyProtection="0"/>
    <xf numFmtId="0" fontId="109" fillId="71" borderId="0" applyNumberFormat="0" applyFont="0" applyBorder="0" applyAlignment="0" applyProtection="0">
      <alignment horizontal="center"/>
    </xf>
    <xf numFmtId="0" fontId="110" fillId="0" borderId="0"/>
    <xf numFmtId="0" fontId="25" fillId="0" borderId="0">
      <alignment vertical="top"/>
    </xf>
    <xf numFmtId="181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43" fillId="0" borderId="0"/>
    <xf numFmtId="0" fontId="111" fillId="0" borderId="0"/>
    <xf numFmtId="0" fontId="37" fillId="0" borderId="18"/>
    <xf numFmtId="0" fontId="37" fillId="0" borderId="18"/>
    <xf numFmtId="0" fontId="37" fillId="0" borderId="18"/>
    <xf numFmtId="40" fontId="112" fillId="0" borderId="0" applyBorder="0">
      <alignment horizontal="right"/>
    </xf>
    <xf numFmtId="0" fontId="113" fillId="0" borderId="0" applyFill="0" applyBorder="0" applyProtection="0">
      <alignment horizontal="center" vertical="center"/>
    </xf>
    <xf numFmtId="171" fontId="114" fillId="0" borderId="0"/>
    <xf numFmtId="171" fontId="114" fillId="0" borderId="0"/>
    <xf numFmtId="171" fontId="114" fillId="0" borderId="0"/>
    <xf numFmtId="0" fontId="113" fillId="0" borderId="0" applyFill="0" applyBorder="0" applyProtection="0"/>
    <xf numFmtId="0" fontId="30" fillId="0" borderId="0" applyFill="0" applyBorder="0" applyProtection="0">
      <alignment horizontal="left"/>
    </xf>
    <xf numFmtId="0" fontId="115" fillId="0" borderId="0" applyFill="0" applyBorder="0" applyProtection="0">
      <alignment horizontal="left" vertical="top"/>
    </xf>
    <xf numFmtId="0" fontId="116" fillId="0" borderId="0">
      <alignment horizontal="centerContinuous" vertical="center" wrapText="1"/>
    </xf>
    <xf numFmtId="38" fontId="52" fillId="0" borderId="37" applyBorder="0" applyAlignment="0" applyProtection="0">
      <alignment horizontal="center"/>
    </xf>
    <xf numFmtId="38" fontId="52" fillId="0" borderId="37" applyBorder="0" applyAlignment="0" applyProtection="0">
      <alignment horizontal="center"/>
    </xf>
    <xf numFmtId="38" fontId="52" fillId="0" borderId="37" applyBorder="0" applyAlignment="0" applyProtection="0">
      <alignment horizontal="center"/>
    </xf>
    <xf numFmtId="38" fontId="52" fillId="0" borderId="37" applyBorder="0" applyAlignment="0" applyProtection="0">
      <alignment horizontal="center"/>
    </xf>
    <xf numFmtId="38" fontId="52" fillId="0" borderId="37" applyBorder="0" applyAlignment="0" applyProtection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05" fontId="6" fillId="0" borderId="0">
      <alignment wrapText="1"/>
    </xf>
    <xf numFmtId="205" fontId="6" fillId="0" borderId="0">
      <alignment wrapText="1"/>
    </xf>
    <xf numFmtId="205" fontId="6" fillId="0" borderId="0">
      <alignment wrapText="1"/>
    </xf>
    <xf numFmtId="205" fontId="6" fillId="0" borderId="0">
      <alignment wrapText="1"/>
    </xf>
    <xf numFmtId="205" fontId="6" fillId="0" borderId="0">
      <alignment wrapText="1"/>
    </xf>
    <xf numFmtId="205" fontId="6" fillId="0" borderId="0">
      <alignment wrapText="1"/>
    </xf>
    <xf numFmtId="205" fontId="6" fillId="0" borderId="0">
      <alignment wrapText="1"/>
    </xf>
    <xf numFmtId="205" fontId="6" fillId="0" borderId="0">
      <alignment wrapText="1"/>
    </xf>
    <xf numFmtId="206" fontId="6" fillId="0" borderId="0">
      <alignment wrapText="1"/>
    </xf>
    <xf numFmtId="206" fontId="6" fillId="0" borderId="0">
      <alignment wrapText="1"/>
    </xf>
    <xf numFmtId="206" fontId="6" fillId="0" borderId="0">
      <alignment wrapText="1"/>
    </xf>
    <xf numFmtId="206" fontId="6" fillId="0" borderId="0">
      <alignment wrapText="1"/>
    </xf>
    <xf numFmtId="206" fontId="6" fillId="0" borderId="0">
      <alignment wrapText="1"/>
    </xf>
    <xf numFmtId="206" fontId="6" fillId="0" borderId="0">
      <alignment wrapText="1"/>
    </xf>
    <xf numFmtId="206" fontId="6" fillId="0" borderId="0">
      <alignment wrapText="1"/>
    </xf>
    <xf numFmtId="206" fontId="6" fillId="0" borderId="0">
      <alignment wrapText="1"/>
    </xf>
    <xf numFmtId="0" fontId="117" fillId="0" borderId="0" applyFill="0" applyBorder="0" applyProtection="0">
      <alignment horizontal="left" vertical="top"/>
    </xf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38" applyNumberForma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0" fontId="6" fillId="0" borderId="39" applyNumberFormat="0" applyFont="0" applyFill="0" applyAlignment="0" applyProtection="0"/>
    <xf numFmtId="207" fontId="121" fillId="0" borderId="0">
      <alignment horizontal="left"/>
      <protection locked="0"/>
    </xf>
    <xf numFmtId="0" fontId="122" fillId="0" borderId="0" applyNumberFormat="0" applyFont="0" applyFill="0"/>
    <xf numFmtId="37" fontId="28" fillId="38" borderId="0" applyNumberFormat="0" applyBorder="0" applyAlignment="0" applyProtection="0"/>
    <xf numFmtId="37" fontId="28" fillId="0" borderId="0"/>
    <xf numFmtId="37" fontId="28" fillId="0" borderId="0"/>
    <xf numFmtId="14" fontId="109" fillId="0" borderId="0" applyNumberFormat="0" applyFont="0" applyBorder="0" applyAlignment="0" applyProtection="0">
      <alignment horizontal="center"/>
    </xf>
    <xf numFmtId="0" fontId="82" fillId="0" borderId="0" applyNumberFormat="0" applyFill="0" applyBorder="0" applyAlignment="0" applyProtection="0"/>
    <xf numFmtId="37" fontId="49" fillId="0" borderId="0">
      <alignment horizontal="center"/>
    </xf>
    <xf numFmtId="171" fontId="123" fillId="0" borderId="0"/>
    <xf numFmtId="0" fontId="41" fillId="0" borderId="0"/>
    <xf numFmtId="0" fontId="41" fillId="0" borderId="0"/>
    <xf numFmtId="0" fontId="41" fillId="0" borderId="0"/>
    <xf numFmtId="0" fontId="6" fillId="0" borderId="0"/>
    <xf numFmtId="0" fontId="7" fillId="0" borderId="0" applyNumberForma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5" borderId="35" applyNumberFormat="0" applyFont="0" applyAlignment="0" applyProtection="0"/>
    <xf numFmtId="0" fontId="1" fillId="0" borderId="0"/>
    <xf numFmtId="0" fontId="1" fillId="0" borderId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26" fillId="8" borderId="11" applyNumberFormat="0" applyFont="0" applyAlignment="0" applyProtection="0"/>
    <xf numFmtId="0" fontId="6" fillId="45" borderId="35" applyNumberFormat="0" applyFont="0" applyAlignment="0" applyProtection="0"/>
    <xf numFmtId="0" fontId="1" fillId="0" borderId="0"/>
    <xf numFmtId="0" fontId="1" fillId="0" borderId="0"/>
    <xf numFmtId="0" fontId="6" fillId="45" borderId="35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9">
    <xf numFmtId="0" fontId="0" fillId="0" borderId="0" xfId="0"/>
    <xf numFmtId="2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 applyAlignment="1">
      <alignment horizontal="centerContinuous"/>
    </xf>
    <xf numFmtId="10" fontId="4" fillId="0" borderId="0" xfId="0" applyNumberFormat="1" applyFont="1" applyFill="1" applyAlignment="1">
      <alignment horizontal="centerContinuous"/>
    </xf>
    <xf numFmtId="9" fontId="4" fillId="0" borderId="0" xfId="0" applyNumberFormat="1" applyFont="1" applyFill="1" applyAlignment="1">
      <alignment horizontal="centerContinuous"/>
    </xf>
    <xf numFmtId="37" fontId="4" fillId="0" borderId="0" xfId="0" applyNumberFormat="1" applyFont="1" applyFill="1"/>
    <xf numFmtId="10" fontId="4" fillId="0" borderId="0" xfId="0" applyNumberFormat="1" applyFont="1" applyFill="1"/>
    <xf numFmtId="2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Continuous"/>
    </xf>
    <xf numFmtId="10" fontId="3" fillId="0" borderId="0" xfId="0" applyNumberFormat="1" applyFont="1" applyFill="1" applyAlignment="1">
      <alignment horizontal="centerContinuous"/>
    </xf>
    <xf numFmtId="9" fontId="3" fillId="0" borderId="0" xfId="0" applyNumberFormat="1" applyFont="1" applyFill="1" applyAlignment="1">
      <alignment horizontal="centerContinuous"/>
    </xf>
    <xf numFmtId="2" fontId="4" fillId="0" borderId="0" xfId="0" applyNumberFormat="1" applyFont="1" applyFill="1" applyBorder="1"/>
    <xf numFmtId="0" fontId="4" fillId="0" borderId="0" xfId="0" applyNumberFormat="1" applyFont="1" applyFill="1" applyBorder="1"/>
    <xf numFmtId="0" fontId="4" fillId="0" borderId="0" xfId="0" applyNumberFormat="1" applyFont="1" applyFill="1"/>
    <xf numFmtId="9" fontId="4" fillId="0" borderId="0" xfId="0" applyNumberFormat="1" applyFont="1" applyFill="1"/>
    <xf numFmtId="2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/>
    <xf numFmtId="9" fontId="4" fillId="0" borderId="0" xfId="0" applyNumberFormat="1" applyFont="1" applyFill="1" applyBorder="1" applyAlignment="1">
      <alignment horizontal="center"/>
    </xf>
    <xf numFmtId="37" fontId="4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10" fontId="4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37" fontId="4" fillId="0" borderId="0" xfId="0" quotePrefix="1" applyNumberFormat="1" applyFont="1" applyFill="1" applyAlignment="1">
      <alignment horizontal="center"/>
    </xf>
    <xf numFmtId="37" fontId="4" fillId="0" borderId="0" xfId="0" quotePrefix="1" applyNumberFormat="1" applyFont="1" applyFill="1" applyAlignment="1">
      <alignment horizontal="center" vertical="center"/>
    </xf>
    <xf numFmtId="37" fontId="4" fillId="0" borderId="1" xfId="0" applyNumberFormat="1" applyFont="1" applyFill="1" applyBorder="1" applyAlignment="1">
      <alignment horizontal="centerContinuous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/>
    </xf>
    <xf numFmtId="10" fontId="4" fillId="0" borderId="2" xfId="0" applyNumberFormat="1" applyFont="1" applyFill="1" applyBorder="1" applyAlignment="1">
      <alignment horizontal="center" vertical="center"/>
    </xf>
    <xf numFmtId="37" fontId="4" fillId="0" borderId="2" xfId="0" applyNumberFormat="1" applyFont="1" applyFill="1" applyBorder="1" applyAlignment="1">
      <alignment horizontal="center" vertical="center"/>
    </xf>
    <xf numFmtId="9" fontId="4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Continuous"/>
    </xf>
    <xf numFmtId="37" fontId="1" fillId="0" borderId="0" xfId="4" applyNumberFormat="1" applyFont="1" applyFill="1" applyBorder="1"/>
    <xf numFmtId="10" fontId="4" fillId="0" borderId="0" xfId="0" applyNumberFormat="1" applyFont="1" applyFill="1" applyBorder="1"/>
    <xf numFmtId="9" fontId="4" fillId="0" borderId="0" xfId="0" applyNumberFormat="1" applyFont="1" applyFill="1" applyBorder="1"/>
    <xf numFmtId="0" fontId="4" fillId="0" borderId="0" xfId="0" applyFont="1" applyFill="1"/>
    <xf numFmtId="37" fontId="4" fillId="0" borderId="0" xfId="0" applyNumberFormat="1" applyFont="1" applyFill="1" applyBorder="1"/>
    <xf numFmtId="0" fontId="4" fillId="0" borderId="0" xfId="0" applyFont="1" applyFill="1" applyBorder="1"/>
    <xf numFmtId="37" fontId="4" fillId="0" borderId="0" xfId="0" applyNumberFormat="1" applyFont="1" applyBorder="1"/>
    <xf numFmtId="10" fontId="3" fillId="0" borderId="2" xfId="0" applyNumberFormat="1" applyFont="1" applyFill="1" applyBorder="1"/>
    <xf numFmtId="37" fontId="3" fillId="0" borderId="2" xfId="0" applyNumberFormat="1" applyFont="1" applyFill="1" applyBorder="1"/>
    <xf numFmtId="2" fontId="3" fillId="0" borderId="0" xfId="0" applyNumberFormat="1" applyFont="1" applyFill="1" applyBorder="1"/>
    <xf numFmtId="2" fontId="4" fillId="0" borderId="0" xfId="11" applyNumberFormat="1" applyFont="1" applyFill="1"/>
    <xf numFmtId="0" fontId="4" fillId="0" borderId="0" xfId="11" applyFont="1" applyAlignment="1"/>
    <xf numFmtId="0" fontId="4" fillId="0" borderId="0" xfId="11" applyNumberFormat="1" applyFont="1" applyFill="1" applyAlignment="1">
      <alignment horizontal="left"/>
    </xf>
    <xf numFmtId="0" fontId="4" fillId="0" borderId="0" xfId="11" applyFont="1" applyFill="1" applyAlignment="1"/>
    <xf numFmtId="2" fontId="3" fillId="0" borderId="0" xfId="0" applyNumberFormat="1" applyFont="1" applyFill="1"/>
    <xf numFmtId="2" fontId="4" fillId="0" borderId="0" xfId="0" applyNumberFormat="1" applyFont="1" applyFill="1"/>
    <xf numFmtId="2" fontId="4" fillId="0" borderId="0" xfId="12" applyNumberFormat="1" applyFont="1" applyFill="1"/>
    <xf numFmtId="0" fontId="4" fillId="0" borderId="0" xfId="12" applyFont="1" applyAlignment="1"/>
    <xf numFmtId="0" fontId="4" fillId="0" borderId="0" xfId="12" applyFont="1" applyFill="1" applyAlignment="1"/>
    <xf numFmtId="10" fontId="1" fillId="0" borderId="0" xfId="14" applyNumberFormat="1" applyFont="1" applyFill="1" applyBorder="1"/>
    <xf numFmtId="10" fontId="2" fillId="0" borderId="2" xfId="14" applyNumberFormat="1" applyFont="1" applyFill="1" applyBorder="1"/>
    <xf numFmtId="9" fontId="1" fillId="0" borderId="0" xfId="14" applyNumberFormat="1" applyFont="1" applyFill="1" applyBorder="1"/>
    <xf numFmtId="9" fontId="4" fillId="0" borderId="0" xfId="0" applyNumberFormat="1" applyFont="1" applyFill="1" applyAlignment="1"/>
    <xf numFmtId="0" fontId="0" fillId="0" borderId="0" xfId="0" pivotButton="1"/>
    <xf numFmtId="37" fontId="0" fillId="0" borderId="0" xfId="0" pivotButton="1" applyNumberFormat="1"/>
    <xf numFmtId="43" fontId="26" fillId="0" borderId="0" xfId="17" applyFont="1" applyFill="1" applyBorder="1" applyAlignment="1"/>
    <xf numFmtId="43" fontId="0" fillId="0" borderId="0" xfId="0" applyNumberFormat="1"/>
    <xf numFmtId="0" fontId="0" fillId="0" borderId="0" xfId="0" applyAlignment="1">
      <alignment horizontal="left"/>
    </xf>
    <xf numFmtId="9" fontId="4" fillId="0" borderId="0" xfId="1" applyNumberFormat="1" applyFont="1" applyFill="1" applyBorder="1"/>
    <xf numFmtId="37" fontId="4" fillId="0" borderId="0" xfId="0" applyNumberFormat="1" applyFont="1" applyFill="1" applyBorder="1" applyAlignment="1">
      <alignment horizontal="centerContinuous"/>
    </xf>
    <xf numFmtId="2" fontId="8" fillId="0" borderId="0" xfId="11" applyNumberFormat="1" applyFont="1" applyFill="1"/>
    <xf numFmtId="37" fontId="27" fillId="0" borderId="2" xfId="4" applyNumberFormat="1" applyFont="1" applyFill="1" applyBorder="1"/>
    <xf numFmtId="37" fontId="27" fillId="0" borderId="0" xfId="4" applyNumberFormat="1" applyFont="1" applyFill="1" applyBorder="1"/>
    <xf numFmtId="9" fontId="8" fillId="0" borderId="3" xfId="1" applyNumberFormat="1" applyFont="1" applyFill="1" applyBorder="1"/>
    <xf numFmtId="9" fontId="8" fillId="0" borderId="2" xfId="1" applyNumberFormat="1" applyFont="1" applyFill="1" applyBorder="1"/>
    <xf numFmtId="0" fontId="8" fillId="0" borderId="0" xfId="11" applyFont="1" applyFill="1" applyAlignment="1"/>
    <xf numFmtId="37" fontId="3" fillId="0" borderId="0" xfId="0" applyNumberFormat="1" applyFont="1" applyFill="1" applyBorder="1"/>
    <xf numFmtId="1" fontId="4" fillId="0" borderId="0" xfId="0" applyNumberFormat="1" applyFont="1" applyFill="1" applyAlignment="1">
      <alignment horizontal="center"/>
    </xf>
    <xf numFmtId="9" fontId="3" fillId="0" borderId="2" xfId="1" applyNumberFormat="1" applyFont="1" applyFill="1" applyBorder="1"/>
    <xf numFmtId="37" fontId="0" fillId="0" borderId="0" xfId="0" applyNumberFormat="1"/>
    <xf numFmtId="37" fontId="27" fillId="0" borderId="3" xfId="4" applyNumberFormat="1" applyFont="1" applyFill="1" applyBorder="1"/>
    <xf numFmtId="9" fontId="3" fillId="0" borderId="0" xfId="1" applyNumberFormat="1" applyFont="1" applyFill="1" applyBorder="1"/>
    <xf numFmtId="0" fontId="0" fillId="0" borderId="0" xfId="0" applyAlignment="1">
      <alignment horizontal="left" indent="1"/>
    </xf>
    <xf numFmtId="0" fontId="0" fillId="0" borderId="0" xfId="0"/>
    <xf numFmtId="0" fontId="26" fillId="33" borderId="13" xfId="59" applyFont="1" applyFill="1" applyBorder="1" applyAlignment="1">
      <alignment horizontal="center"/>
    </xf>
    <xf numFmtId="43" fontId="26" fillId="33" borderId="13" xfId="17" applyFont="1" applyFill="1" applyBorder="1" applyAlignment="1">
      <alignment horizontal="center"/>
    </xf>
    <xf numFmtId="43" fontId="0" fillId="0" borderId="0" xfId="17" applyFont="1"/>
    <xf numFmtId="37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64" fontId="3" fillId="0" borderId="2" xfId="0" applyNumberFormat="1" applyFont="1" applyFill="1" applyBorder="1"/>
    <xf numFmtId="10" fontId="4" fillId="0" borderId="1" xfId="0" applyNumberFormat="1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37" fontId="4" fillId="0" borderId="0" xfId="0" applyNumberFormat="1" applyFont="1" applyFill="1" applyBorder="1"/>
    <xf numFmtId="10" fontId="4" fillId="0" borderId="0" xfId="0" applyNumberFormat="1" applyFont="1" applyFill="1" applyBorder="1" applyAlignment="1">
      <alignment horizontal="centerContinuous"/>
    </xf>
    <xf numFmtId="37" fontId="4" fillId="0" borderId="0" xfId="0" applyNumberFormat="1" applyFont="1" applyFill="1" applyBorder="1" applyAlignment="1">
      <alignment horizontal="center" vertical="center"/>
    </xf>
    <xf numFmtId="9" fontId="1" fillId="34" borderId="0" xfId="14" applyNumberFormat="1" applyFont="1" applyFill="1" applyBorder="1"/>
    <xf numFmtId="10" fontId="27" fillId="0" borderId="2" xfId="14" applyNumberFormat="1" applyFont="1" applyFill="1" applyBorder="1"/>
    <xf numFmtId="10" fontId="27" fillId="0" borderId="3" xfId="14" applyNumberFormat="1" applyFont="1" applyFill="1" applyBorder="1"/>
    <xf numFmtId="164" fontId="8" fillId="0" borderId="2" xfId="0" applyNumberFormat="1" applyFont="1" applyFill="1" applyBorder="1"/>
    <xf numFmtId="164" fontId="8" fillId="0" borderId="3" xfId="0" applyNumberFormat="1" applyFont="1" applyFill="1" applyBorder="1"/>
    <xf numFmtId="0" fontId="4" fillId="0" borderId="0" xfId="11" applyFont="1" applyBorder="1" applyAlignment="1"/>
    <xf numFmtId="0" fontId="4" fillId="0" borderId="0" xfId="11" applyFont="1" applyFill="1" applyBorder="1" applyAlignment="1"/>
    <xf numFmtId="9" fontId="4" fillId="34" borderId="0" xfId="0" applyNumberFormat="1" applyFont="1" applyFill="1" applyBorder="1"/>
    <xf numFmtId="2" fontId="4" fillId="0" borderId="0" xfId="11" applyNumberFormat="1" applyFont="1" applyFill="1" applyAlignment="1">
      <alignment horizontal="center"/>
    </xf>
    <xf numFmtId="2" fontId="4" fillId="0" borderId="0" xfId="11" applyNumberFormat="1" applyFont="1" applyFill="1" applyBorder="1" applyAlignment="1">
      <alignment horizontal="center"/>
    </xf>
    <xf numFmtId="2" fontId="4" fillId="0" borderId="0" xfId="12" applyNumberFormat="1" applyFont="1" applyFill="1" applyAlignment="1">
      <alignment horizontal="center"/>
    </xf>
    <xf numFmtId="0" fontId="4" fillId="0" borderId="0" xfId="1950" applyNumberFormat="1" applyFont="1" applyFill="1" applyAlignment="1">
      <alignment horizontal="left"/>
    </xf>
    <xf numFmtId="0" fontId="4" fillId="0" borderId="0" xfId="1950" applyNumberFormat="1" applyFont="1" applyFill="1" applyAlignment="1">
      <alignment horizontal="left"/>
    </xf>
    <xf numFmtId="0" fontId="4" fillId="0" borderId="0" xfId="1950" applyFont="1" applyFill="1" applyAlignment="1"/>
    <xf numFmtId="0" fontId="4" fillId="0" borderId="0" xfId="1950" applyFont="1" applyFill="1" applyAlignment="1"/>
    <xf numFmtId="0" fontId="4" fillId="0" borderId="0" xfId="1950" applyFont="1" applyFill="1" applyAlignment="1"/>
    <xf numFmtId="0" fontId="4" fillId="0" borderId="0" xfId="1950" applyFont="1" applyFill="1" applyAlignment="1"/>
    <xf numFmtId="0" fontId="4" fillId="0" borderId="0" xfId="1950" applyFont="1" applyFill="1" applyAlignment="1"/>
    <xf numFmtId="0" fontId="4" fillId="0" borderId="0" xfId="1950" applyFont="1" applyFill="1" applyAlignment="1"/>
    <xf numFmtId="0" fontId="4" fillId="0" borderId="0" xfId="1950" applyFont="1" applyFill="1" applyAlignment="1"/>
    <xf numFmtId="0" fontId="4" fillId="0" borderId="0" xfId="1950" applyFont="1" applyFill="1" applyAlignment="1"/>
    <xf numFmtId="0" fontId="4" fillId="0" borderId="0" xfId="1950" applyNumberFormat="1" applyFont="1" applyFill="1" applyAlignment="1">
      <alignment horizontal="left"/>
    </xf>
    <xf numFmtId="0" fontId="4" fillId="0" borderId="0" xfId="1950" applyFont="1" applyFill="1" applyAlignment="1"/>
    <xf numFmtId="0" fontId="4" fillId="0" borderId="0" xfId="1953" applyFont="1" applyFill="1" applyAlignment="1"/>
  </cellXfs>
  <cellStyles count="2021">
    <cellStyle name="_x0013_" xfId="476"/>
    <cellStyle name=" 1" xfId="474"/>
    <cellStyle name=" 1 2" xfId="482"/>
    <cellStyle name=" 1 2 2" xfId="480"/>
    <cellStyle name=" 1 3" xfId="479"/>
    <cellStyle name="_x0013_ 2" xfId="478"/>
    <cellStyle name="??_HB_diagram-HHH" xfId="475"/>
    <cellStyle name="_ Other Current Expense" xfId="473"/>
    <cellStyle name="_%(SignOnly)" xfId="483"/>
    <cellStyle name="_%(SignOnly) 2" xfId="484"/>
    <cellStyle name="_%(SignOnly) 2 2" xfId="485"/>
    <cellStyle name="_%(SignOnly) 2 2 2" xfId="486"/>
    <cellStyle name="_%(SignOnly) 2 3" xfId="487"/>
    <cellStyle name="_%(SignOnly) 3" xfId="488"/>
    <cellStyle name="_%(SignOnly) 3 2" xfId="489"/>
    <cellStyle name="_%(SignOnly) 4" xfId="490"/>
    <cellStyle name="_%(SignSpaceOnly)" xfId="491"/>
    <cellStyle name="_%(SignSpaceOnly) 2" xfId="492"/>
    <cellStyle name="_%(SignSpaceOnly) 2 2" xfId="493"/>
    <cellStyle name="_%(SignSpaceOnly) 2 2 2" xfId="494"/>
    <cellStyle name="_%(SignSpaceOnly) 2 3" xfId="495"/>
    <cellStyle name="_%(SignSpaceOnly) 3" xfId="496"/>
    <cellStyle name="_%(SignSpaceOnly) 3 2" xfId="497"/>
    <cellStyle name="_%(SignSpaceOnly) 4" xfId="498"/>
    <cellStyle name="_05-2009 - Capital Expense Reconciliation" xfId="499"/>
    <cellStyle name="_1st Quarter 2009 10-Q - Regulatory Liability Reconciliation_from Neil" xfId="500"/>
    <cellStyle name="_Book200 Acq Adj by Plant Acct (w Alloc %)" xfId="501"/>
    <cellStyle name="_BS RMEC Total Depr Apr 2012 YTD" xfId="502"/>
    <cellStyle name="_Calpine DRAFT" xfId="503"/>
    <cellStyle name="_Calpine DRAFT 2" xfId="504"/>
    <cellStyle name="_Calpine DRAFT 2 2" xfId="505"/>
    <cellStyle name="_Calpine DRAFT 3" xfId="506"/>
    <cellStyle name="_Cash Flow May 09" xfId="507"/>
    <cellStyle name="_Cash Flow Reconciliations_Final Draft" xfId="508"/>
    <cellStyle name="_Cash Flow Reconciliations_Final Draft (4)" xfId="509"/>
    <cellStyle name="_Cash Flow Reconciliations_Final Draft (4) 2" xfId="510"/>
    <cellStyle name="_Cash Flow Reconciliations_Final Draft (4) 2 2" xfId="511"/>
    <cellStyle name="_Cash Flow Reconciliations_Final Draft (4) 2 2 2" xfId="512"/>
    <cellStyle name="_Cash Flow Reconciliations_Final Draft (4) 2 3" xfId="513"/>
    <cellStyle name="_Cash Flow Reconciliations_Final Draft (4) 3" xfId="514"/>
    <cellStyle name="_Cash Flow Reconciliations_Final Draft (4) 3 2" xfId="515"/>
    <cellStyle name="_Cash Flow Reconciliations_Final Draft (4) 4" xfId="516"/>
    <cellStyle name="_Cash Flow Reconciliations_Final Draft (5)" xfId="517"/>
    <cellStyle name="_Cash Flow Reconciliations_Final Draft (5) 2" xfId="518"/>
    <cellStyle name="_Cash Flow Reconciliations_Final Draft (5) 2 2" xfId="519"/>
    <cellStyle name="_Cash Flow Reconciliations_Final Draft (5) 2 2 2" xfId="520"/>
    <cellStyle name="_Cash Flow Reconciliations_Final Draft (5) 2 3" xfId="521"/>
    <cellStyle name="_Cash Flow Reconciliations_Final Draft (5) 3" xfId="522"/>
    <cellStyle name="_Cash Flow Reconciliations_Final Draft (5) 3 2" xfId="523"/>
    <cellStyle name="_Cash Flow Reconciliations_Final Draft (5) 4" xfId="524"/>
    <cellStyle name="_Cash Flow Reconciliations_Final Draft 2" xfId="525"/>
    <cellStyle name="_Cash Flow Reconciliations_Final Draft 2 2" xfId="526"/>
    <cellStyle name="_Cash Flow Reconciliations_Final Draft 2 2 2" xfId="527"/>
    <cellStyle name="_Cash Flow Reconciliations_Final Draft 2 3" xfId="528"/>
    <cellStyle name="_Cash Flow Reconciliations_Final Draft 3" xfId="529"/>
    <cellStyle name="_Cash Flow Reconciliations_Final Draft 3 2" xfId="530"/>
    <cellStyle name="_Cash Flow Reconciliations_Final Draft 3 2 2" xfId="531"/>
    <cellStyle name="_Cash Flow Reconciliations_Final Draft 3 3" xfId="532"/>
    <cellStyle name="_Cash Flow Reconciliations_Final Draft 4" xfId="533"/>
    <cellStyle name="_Cash Flow Reconciliations_Final Draft 4 2" xfId="534"/>
    <cellStyle name="_Cash Flow Reconciliations_Final Draft 5" xfId="535"/>
    <cellStyle name="_Cash Flow Reconciliations_Final Draft 6" xfId="536"/>
    <cellStyle name="_Cash Flow Reconciliations_Final Draft 7" xfId="537"/>
    <cellStyle name="_Comma" xfId="538"/>
    <cellStyle name="_Comma 2" xfId="539"/>
    <cellStyle name="_Comma 2 2" xfId="540"/>
    <cellStyle name="_Comma 2 2 2" xfId="541"/>
    <cellStyle name="_Comma 2 3" xfId="542"/>
    <cellStyle name="_Comma 3" xfId="543"/>
    <cellStyle name="_Comma 3 2" xfId="544"/>
    <cellStyle name="_Comma 4" xfId="545"/>
    <cellStyle name="_Comma_Model 03_21_02 Base Case No Weights" xfId="546"/>
    <cellStyle name="_Comma_Model 03_21_02 Base Case No Weights 2" xfId="547"/>
    <cellStyle name="_Comma_Model 03_21_02 Base Case No Weights 2 2" xfId="548"/>
    <cellStyle name="_Comma_Model 03_21_02 Base Case No Weights 2 2 2" xfId="549"/>
    <cellStyle name="_Comma_Model 03_21_02 Base Case No Weights 2 3" xfId="550"/>
    <cellStyle name="_Comma_Model 03_21_02 Base Case No Weights 3" xfId="551"/>
    <cellStyle name="_Comma_Model 03_21_02 Base Case No Weights 3 2" xfId="552"/>
    <cellStyle name="_Comma_Model 03_21_02 Base Case No Weights 4" xfId="553"/>
    <cellStyle name="_Currency" xfId="554"/>
    <cellStyle name="_Currency 2" xfId="555"/>
    <cellStyle name="_Currency 2 2" xfId="556"/>
    <cellStyle name="_Currency 2 2 2" xfId="557"/>
    <cellStyle name="_Currency 2 3" xfId="558"/>
    <cellStyle name="_Currency 3" xfId="559"/>
    <cellStyle name="_Currency 3 2" xfId="560"/>
    <cellStyle name="_Currency 4" xfId="561"/>
    <cellStyle name="_Currency_Model 03_21_02 Base Case No Weights" xfId="562"/>
    <cellStyle name="_Currency_Model 03_21_02 Base Case No Weights 2" xfId="563"/>
    <cellStyle name="_Currency_Model 03_21_02 Base Case No Weights 2 2" xfId="564"/>
    <cellStyle name="_Currency_Model 03_21_02 Base Case No Weights 2 2 2" xfId="565"/>
    <cellStyle name="_Currency_Model 03_21_02 Base Case No Weights 2 3" xfId="566"/>
    <cellStyle name="_Currency_Model 03_21_02 Base Case No Weights 3" xfId="567"/>
    <cellStyle name="_Currency_Model 03_21_02 Base Case No Weights 3 2" xfId="568"/>
    <cellStyle name="_Currency_Model 03_21_02 Base Case No Weights 4" xfId="569"/>
    <cellStyle name="_CurrencySpace" xfId="570"/>
    <cellStyle name="_CurrencySpace 2" xfId="571"/>
    <cellStyle name="_CurrencySpace 2 2" xfId="572"/>
    <cellStyle name="_CurrencySpace 2 2 2" xfId="573"/>
    <cellStyle name="_CurrencySpace 2 3" xfId="574"/>
    <cellStyle name="_CurrencySpace 3" xfId="575"/>
    <cellStyle name="_CurrencySpace 3 2" xfId="576"/>
    <cellStyle name="_CurrencySpace 4" xfId="577"/>
    <cellStyle name="_CurrencySpace_15 yr pricing model -at risk" xfId="578"/>
    <cellStyle name="_CurrencySpace_15 yr pricing model -at risk 2" xfId="579"/>
    <cellStyle name="_CurrencySpace_15 yr pricing model -at risk 2 2" xfId="580"/>
    <cellStyle name="_CurrencySpace_15 yr pricing model -at risk 2 2 2" xfId="581"/>
    <cellStyle name="_CurrencySpace_15 yr pricing model -at risk 2 3" xfId="582"/>
    <cellStyle name="_CurrencySpace_15 yr pricing model -at risk 3" xfId="583"/>
    <cellStyle name="_CurrencySpace_15 yr pricing model -at risk 3 2" xfId="584"/>
    <cellStyle name="_CurrencySpace_15 yr pricing model -at risk 4" xfId="585"/>
    <cellStyle name="_CurrencySpace_Model 03_21_02 Base Case No Weights" xfId="586"/>
    <cellStyle name="_CurrencySpace_Model 03_21_02 Base Case No Weights 2" xfId="587"/>
    <cellStyle name="_CurrencySpace_Model 03_21_02 Base Case No Weights 2 2" xfId="588"/>
    <cellStyle name="_CurrencySpace_Model 03_21_02 Base Case No Weights 2 2 2" xfId="589"/>
    <cellStyle name="_CurrencySpace_Model 03_21_02 Base Case No Weights 2 3" xfId="590"/>
    <cellStyle name="_CurrencySpace_Model 03_21_02 Base Case No Weights 3" xfId="591"/>
    <cellStyle name="_CurrencySpace_Model 03_21_02 Base Case No Weights 3 2" xfId="592"/>
    <cellStyle name="_CurrencySpace_Model 03_21_02 Base Case No Weights 4" xfId="593"/>
    <cellStyle name="_Dollar" xfId="594"/>
    <cellStyle name="_Draft Proposed" xfId="595"/>
    <cellStyle name="_Euro" xfId="596"/>
    <cellStyle name="_Euro 2" xfId="597"/>
    <cellStyle name="_Euro 2 2" xfId="598"/>
    <cellStyle name="_Euro 2 2 2" xfId="599"/>
    <cellStyle name="_Euro 2 3" xfId="600"/>
    <cellStyle name="_Euro 3" xfId="601"/>
    <cellStyle name="_Euro 3 2" xfId="602"/>
    <cellStyle name="_Euro 4" xfId="603"/>
    <cellStyle name="_FERC Filing Purchase Price Tie-out (acquisition adjustment) 6-21-11" xfId="604"/>
    <cellStyle name="_FERC Filing Purchase Price Tie-out (acquisition adjustment) 6-21-11 2" xfId="605"/>
    <cellStyle name="_FERC Filing Purchase Price Tie-out (acquisition adjustment) 6-21-11 2 2" xfId="606"/>
    <cellStyle name="_FERC Filing Purchase Price Tie-out (acquisition adjustment) 6-21-11 3" xfId="607"/>
    <cellStyle name="_GS Model2_11" xfId="608"/>
    <cellStyle name="_GS Model2_11 2" xfId="609"/>
    <cellStyle name="_GS Model2_11 2 2" xfId="610"/>
    <cellStyle name="_GS Model2_11 2 2 2" xfId="611"/>
    <cellStyle name="_GS Model2_11 2 3" xfId="612"/>
    <cellStyle name="_GS Model2_11 3" xfId="613"/>
    <cellStyle name="_GS Model2_11 3 2" xfId="614"/>
    <cellStyle name="_GS Model2_11 4" xfId="615"/>
    <cellStyle name="_Heading" xfId="616"/>
    <cellStyle name="_Heading_Model 03_21_02 Base Case No Weights" xfId="617"/>
    <cellStyle name="_Heading_Model 03_21_02 Base Case No Weights 2" xfId="618"/>
    <cellStyle name="_Highlight" xfId="619"/>
    <cellStyle name="_Highlight 2" xfId="620"/>
    <cellStyle name="_Highlight 2 2" xfId="621"/>
    <cellStyle name="_Highlight 2 2 2" xfId="622"/>
    <cellStyle name="_Highlight 2 3" xfId="623"/>
    <cellStyle name="_Highlight 3" xfId="624"/>
    <cellStyle name="_Highlight 3 2" xfId="625"/>
    <cellStyle name="_Highlight 4" xfId="626"/>
    <cellStyle name="_Multiple" xfId="627"/>
    <cellStyle name="_Multiple 2" xfId="628"/>
    <cellStyle name="_Multiple 2 2" xfId="629"/>
    <cellStyle name="_Multiple 2 2 2" xfId="630"/>
    <cellStyle name="_Multiple 2 3" xfId="631"/>
    <cellStyle name="_Multiple 3" xfId="632"/>
    <cellStyle name="_Multiple 3 2" xfId="633"/>
    <cellStyle name="_Multiple 4" xfId="634"/>
    <cellStyle name="_Multiple_GS Model2_11" xfId="635"/>
    <cellStyle name="_Multiple_GS Model2_11 2" xfId="636"/>
    <cellStyle name="_Multiple_GS Model2_11 2 2" xfId="637"/>
    <cellStyle name="_Multiple_GS Model2_11 2 2 2" xfId="638"/>
    <cellStyle name="_Multiple_GS Model2_11 2 3" xfId="639"/>
    <cellStyle name="_Multiple_GS Model2_11 3" xfId="640"/>
    <cellStyle name="_Multiple_GS Model2_11 3 2" xfId="641"/>
    <cellStyle name="_Multiple_GS Model2_11 4" xfId="642"/>
    <cellStyle name="_Multiple_Model 03_21_02 Base Case No Weights" xfId="643"/>
    <cellStyle name="_Multiple_Model 03_21_02 Base Case No Weights 2" xfId="644"/>
    <cellStyle name="_Multiple_Model 03_21_02 Base Case No Weights 2 2" xfId="645"/>
    <cellStyle name="_Multiple_Model 03_21_02 Base Case No Weights 2 2 2" xfId="646"/>
    <cellStyle name="_Multiple_Model 03_21_02 Base Case No Weights 2 3" xfId="647"/>
    <cellStyle name="_Multiple_Model 03_21_02 Base Case No Weights 3" xfId="648"/>
    <cellStyle name="_Multiple_Model 03_21_02 Base Case No Weights 3 2" xfId="649"/>
    <cellStyle name="_Multiple_Model 03_21_02 Base Case No Weights 4" xfId="650"/>
    <cellStyle name="_MultipleSpace" xfId="651"/>
    <cellStyle name="_MultipleSpace 2" xfId="652"/>
    <cellStyle name="_MultipleSpace 2 2" xfId="653"/>
    <cellStyle name="_MultipleSpace 2 2 2" xfId="654"/>
    <cellStyle name="_MultipleSpace 2 3" xfId="655"/>
    <cellStyle name="_MultipleSpace 3" xfId="656"/>
    <cellStyle name="_MultipleSpace 3 2" xfId="657"/>
    <cellStyle name="_MultipleSpace 4" xfId="658"/>
    <cellStyle name="_MultipleSpace_GS Model2_11" xfId="659"/>
    <cellStyle name="_MultipleSpace_GS Model2_11 2" xfId="660"/>
    <cellStyle name="_MultipleSpace_GS Model2_11 2 2" xfId="661"/>
    <cellStyle name="_MultipleSpace_GS Model2_11 2 2 2" xfId="662"/>
    <cellStyle name="_MultipleSpace_GS Model2_11 2 3" xfId="663"/>
    <cellStyle name="_MultipleSpace_GS Model2_11 3" xfId="664"/>
    <cellStyle name="_MultipleSpace_GS Model2_11 3 2" xfId="665"/>
    <cellStyle name="_MultipleSpace_GS Model2_11 4" xfId="666"/>
    <cellStyle name="_MultipleSpace_Model 03_21_02 Base Case No Weights" xfId="667"/>
    <cellStyle name="_MultipleSpace_Model 03_21_02 Base Case No Weights 2" xfId="668"/>
    <cellStyle name="_MultipleSpace_Model 03_21_02 Base Case No Weights 2 2" xfId="669"/>
    <cellStyle name="_MultipleSpace_Model 03_21_02 Base Case No Weights 2 2 2" xfId="670"/>
    <cellStyle name="_MultipleSpace_Model 03_21_02 Base Case No Weights 2 3" xfId="671"/>
    <cellStyle name="_MultipleSpace_Model 03_21_02 Base Case No Weights 3" xfId="672"/>
    <cellStyle name="_MultipleSpace_Model 03_21_02 Base Case No Weights 3 2" xfId="673"/>
    <cellStyle name="_MultipleSpace_Model 03_21_02 Base Case No Weights 4" xfId="674"/>
    <cellStyle name="_x0013__Ocotillo" xfId="675"/>
    <cellStyle name="_Pension Funding-Contributions April 2009" xfId="676"/>
    <cellStyle name="_Percent" xfId="677"/>
    <cellStyle name="_Percent 2" xfId="678"/>
    <cellStyle name="_Percent 2 2" xfId="679"/>
    <cellStyle name="_Percent 2 2 2" xfId="680"/>
    <cellStyle name="_Percent 2 3" xfId="681"/>
    <cellStyle name="_Percent 3" xfId="682"/>
    <cellStyle name="_Percent 3 2" xfId="683"/>
    <cellStyle name="_Percent 4" xfId="684"/>
    <cellStyle name="_Percent_GS Model2_11" xfId="685"/>
    <cellStyle name="_Percent_GS Model2_11 2" xfId="686"/>
    <cellStyle name="_Percent_GS Model2_11 2 2" xfId="687"/>
    <cellStyle name="_Percent_GS Model2_11 2 2 2" xfId="688"/>
    <cellStyle name="_Percent_GS Model2_11 2 3" xfId="689"/>
    <cellStyle name="_Percent_GS Model2_11 3" xfId="690"/>
    <cellStyle name="_Percent_GS Model2_11 3 2" xfId="691"/>
    <cellStyle name="_Percent_GS Model2_11 4" xfId="692"/>
    <cellStyle name="_PercentSpace" xfId="693"/>
    <cellStyle name="_PercentSpace 2" xfId="694"/>
    <cellStyle name="_PercentSpace 2 2" xfId="695"/>
    <cellStyle name="_PercentSpace 2 2 2" xfId="696"/>
    <cellStyle name="_PercentSpace 2 3" xfId="697"/>
    <cellStyle name="_PercentSpace 3" xfId="698"/>
    <cellStyle name="_PercentSpace 3 2" xfId="699"/>
    <cellStyle name="_PercentSpace 4" xfId="700"/>
    <cellStyle name="_PercentSpace_GS Model2_11" xfId="701"/>
    <cellStyle name="_PercentSpace_GS Model2_11 2" xfId="702"/>
    <cellStyle name="_PercentSpace_GS Model2_11 2 2" xfId="703"/>
    <cellStyle name="_PercentSpace_GS Model2_11 2 2 2" xfId="704"/>
    <cellStyle name="_PercentSpace_GS Model2_11 2 3" xfId="705"/>
    <cellStyle name="_PercentSpace_GS Model2_11 3" xfId="706"/>
    <cellStyle name="_PercentSpace_GS Model2_11 3 2" xfId="707"/>
    <cellStyle name="_PercentSpace_GS Model2_11 4" xfId="708"/>
    <cellStyle name="_Prepayments and Other Reconciliation - March 2009_from Maggie" xfId="709"/>
    <cellStyle name="_prestemp" xfId="710"/>
    <cellStyle name="_prestemp 2" xfId="711"/>
    <cellStyle name="_prestemp 2 2" xfId="712"/>
    <cellStyle name="_prestemp 2 2 2" xfId="713"/>
    <cellStyle name="_prestemp 2 3" xfId="714"/>
    <cellStyle name="_prestemp 3" xfId="715"/>
    <cellStyle name="_prestemp 3 2" xfId="716"/>
    <cellStyle name="_prestemp 4" xfId="717"/>
    <cellStyle name="_Q - Other Current Liabs" xfId="718"/>
    <cellStyle name="_Q - Other Current Liabs 2" xfId="719"/>
    <cellStyle name="_Q - Other Current Liabs 2 2" xfId="720"/>
    <cellStyle name="_Q - Other Current Liabs 2 2 2" xfId="721"/>
    <cellStyle name="_Q - Other Current Liabs 2 3" xfId="722"/>
    <cellStyle name="_Q - Other Current Liabs 3" xfId="723"/>
    <cellStyle name="_Q - Other Current Liabs 3 2" xfId="724"/>
    <cellStyle name="_Q - Other Current Liabs 4" xfId="725"/>
    <cellStyle name="_Revised Cash Flow - Sent  to D&amp;T 2.5.09" xfId="726"/>
    <cellStyle name="_SPS Utility Cash Flow and Bal Sht 04-30-09" xfId="727"/>
    <cellStyle name="_SPS Utility Cash Flow and Bal Sht 04-30-09 2" xfId="728"/>
    <cellStyle name="_SPS Utility Cash Flow and Bal Sht 04-30-09 2 2" xfId="729"/>
    <cellStyle name="_SPS Utility Cash Flow and Bal Sht 04-30-09 2 2 2" xfId="730"/>
    <cellStyle name="_SPS Utility Cash Flow and Bal Sht 04-30-09 2 3" xfId="731"/>
    <cellStyle name="_SPS Utility Cash Flow and Bal Sht 04-30-09 3" xfId="732"/>
    <cellStyle name="_SPS Utility Cash Flow and Bal Sht 04-30-09 3 2" xfId="733"/>
    <cellStyle name="_SPS Utility Cash Flow and Bal Sht 04-30-09 4" xfId="734"/>
    <cellStyle name="_SubHeading" xfId="735"/>
    <cellStyle name="_SubHeading_Model 03_21_02 Base Case No Weights" xfId="736"/>
    <cellStyle name="_SubHeading_Model 03_21_02 Base Case No Weights 2" xfId="737"/>
    <cellStyle name="_Summary Check" xfId="738"/>
    <cellStyle name="_Summary Check 2" xfId="739"/>
    <cellStyle name="_Summary Check 2 2" xfId="740"/>
    <cellStyle name="_Summary Check 2 2 2" xfId="741"/>
    <cellStyle name="_Summary Check 2 3" xfId="742"/>
    <cellStyle name="_Summary Check 3" xfId="743"/>
    <cellStyle name="_Summary Check 3 2" xfId="744"/>
    <cellStyle name="_Summary Check 4" xfId="745"/>
    <cellStyle name="_Table" xfId="746"/>
    <cellStyle name="_Table 2" xfId="747"/>
    <cellStyle name="_Table_Model 03_21_02 Base Case No Weights" xfId="748"/>
    <cellStyle name="_TableHead" xfId="749"/>
    <cellStyle name="_TableHead 2" xfId="750"/>
    <cellStyle name="_TableHead_Model 03_21_02 Base Case No Weights" xfId="751"/>
    <cellStyle name="_TableRowBorder" xfId="752"/>
    <cellStyle name="_TableRowBorder 2" xfId="753"/>
    <cellStyle name="_TableRowBorder 2 2" xfId="754"/>
    <cellStyle name="_TableRowBorder 2 2 2" xfId="755"/>
    <cellStyle name="_TableRowBorder 2 3" xfId="756"/>
    <cellStyle name="_TableRowBorder 3" xfId="757"/>
    <cellStyle name="_TableRowBorder 3 2" xfId="758"/>
    <cellStyle name="_TableRowBorder 4" xfId="759"/>
    <cellStyle name="_TableRowHead" xfId="760"/>
    <cellStyle name="_TableRowHead 2" xfId="761"/>
    <cellStyle name="_TableRowHead_Model 03_21_02 Base Case No Weights" xfId="762"/>
    <cellStyle name="_TableRowHead_Pricing Calculator7" xfId="763"/>
    <cellStyle name="_TableSuperHead" xfId="764"/>
    <cellStyle name="_TableSuperHead_Model 03_21_02 Base Case No Weights" xfId="765"/>
    <cellStyle name="_TableSuperHead_Model 03_21_02 Base Case No Weights 2" xfId="766"/>
    <cellStyle name="_U - Other LT Liabilities" xfId="767"/>
    <cellStyle name="_U - Other LT Liabilities 2" xfId="768"/>
    <cellStyle name="_U - Other LT Liabilities 2 2" xfId="769"/>
    <cellStyle name="_U - Other LT Liabilities 2 2 2" xfId="770"/>
    <cellStyle name="_U - Other LT Liabilities 2 3" xfId="771"/>
    <cellStyle name="_U - Other LT Liabilities 3" xfId="772"/>
    <cellStyle name="_U - Other LT Liabilities 3 2" xfId="773"/>
    <cellStyle name="_U - Other LT Liabilities 4" xfId="774"/>
    <cellStyle name="_Xcel Cash Flow 6-30-09" xfId="775"/>
    <cellStyle name="~Capacity (0)" xfId="776"/>
    <cellStyle name="~Capacity (1)" xfId="777"/>
    <cellStyle name="~Escalation" xfId="778"/>
    <cellStyle name="~Gas (0)" xfId="779"/>
    <cellStyle name="~Gas Price" xfId="780"/>
    <cellStyle name="~Power (0)" xfId="781"/>
    <cellStyle name="~Power Price" xfId="782"/>
    <cellStyle name="_x0010_“+ˆÉ•?pý¤" xfId="783"/>
    <cellStyle name="_x0010_“+ˆÉ•?pý¤ 2" xfId="784"/>
    <cellStyle name="20% - Accent1" xfId="36" builtinId="30" customBuiltin="1"/>
    <cellStyle name="20% - Accent1 2" xfId="75"/>
    <cellStyle name="20% - Accent1 2 2" xfId="196"/>
    <cellStyle name="20% - Accent1 2 3" xfId="306"/>
    <cellStyle name="20% - Accent1 2 4" xfId="367"/>
    <cellStyle name="20% - Accent1 2 5" xfId="403"/>
    <cellStyle name="20% - Accent1 2 6" xfId="785"/>
    <cellStyle name="20% - Accent1 3" xfId="183"/>
    <cellStyle name="20% - Accent1 3 2" xfId="786"/>
    <cellStyle name="20% - Accent1 4" xfId="305"/>
    <cellStyle name="20% - Accent1 5" xfId="366"/>
    <cellStyle name="20% - Accent1 6" xfId="458"/>
    <cellStyle name="20% - Accent2" xfId="40" builtinId="34" customBuiltin="1"/>
    <cellStyle name="20% - Accent2 2" xfId="77"/>
    <cellStyle name="20% - Accent2 2 2" xfId="197"/>
    <cellStyle name="20% - Accent2 2 3" xfId="308"/>
    <cellStyle name="20% - Accent2 2 4" xfId="369"/>
    <cellStyle name="20% - Accent2 2 5" xfId="404"/>
    <cellStyle name="20% - Accent2 2 6" xfId="787"/>
    <cellStyle name="20% - Accent2 3" xfId="185"/>
    <cellStyle name="20% - Accent2 3 2" xfId="788"/>
    <cellStyle name="20% - Accent2 4" xfId="307"/>
    <cellStyle name="20% - Accent2 5" xfId="368"/>
    <cellStyle name="20% - Accent2 6" xfId="460"/>
    <cellStyle name="20% - Accent3" xfId="44" builtinId="38" customBuiltin="1"/>
    <cellStyle name="20% - Accent3 2" xfId="78"/>
    <cellStyle name="20% - Accent3 2 2" xfId="198"/>
    <cellStyle name="20% - Accent3 2 3" xfId="310"/>
    <cellStyle name="20% - Accent3 2 4" xfId="371"/>
    <cellStyle name="20% - Accent3 2 5" xfId="405"/>
    <cellStyle name="20% - Accent3 2 6" xfId="789"/>
    <cellStyle name="20% - Accent3 3" xfId="187"/>
    <cellStyle name="20% - Accent3 3 2" xfId="790"/>
    <cellStyle name="20% - Accent3 4" xfId="309"/>
    <cellStyle name="20% - Accent3 5" xfId="370"/>
    <cellStyle name="20% - Accent3 6" xfId="462"/>
    <cellStyle name="20% - Accent4" xfId="48" builtinId="42" customBuiltin="1"/>
    <cellStyle name="20% - Accent4 2" xfId="79"/>
    <cellStyle name="20% - Accent4 2 2" xfId="199"/>
    <cellStyle name="20% - Accent4 2 3" xfId="312"/>
    <cellStyle name="20% - Accent4 2 4" xfId="373"/>
    <cellStyle name="20% - Accent4 2 5" xfId="406"/>
    <cellStyle name="20% - Accent4 2 6" xfId="791"/>
    <cellStyle name="20% - Accent4 3" xfId="189"/>
    <cellStyle name="20% - Accent4 3 2" xfId="792"/>
    <cellStyle name="20% - Accent4 4" xfId="311"/>
    <cellStyle name="20% - Accent4 5" xfId="372"/>
    <cellStyle name="20% - Accent4 6" xfId="464"/>
    <cellStyle name="20% - Accent5" xfId="52" builtinId="46" customBuiltin="1"/>
    <cellStyle name="20% - Accent5 2" xfId="80"/>
    <cellStyle name="20% - Accent5 2 2" xfId="200"/>
    <cellStyle name="20% - Accent5 2 3" xfId="314"/>
    <cellStyle name="20% - Accent5 2 4" xfId="375"/>
    <cellStyle name="20% - Accent5 2 5" xfId="407"/>
    <cellStyle name="20% - Accent5 2 6" xfId="793"/>
    <cellStyle name="20% - Accent5 3" xfId="191"/>
    <cellStyle name="20% - Accent5 4" xfId="313"/>
    <cellStyle name="20% - Accent5 5" xfId="374"/>
    <cellStyle name="20% - Accent5 6" xfId="466"/>
    <cellStyle name="20% - Accent6" xfId="56" builtinId="50" customBuiltin="1"/>
    <cellStyle name="20% - Accent6 2" xfId="81"/>
    <cellStyle name="20% - Accent6 2 2" xfId="201"/>
    <cellStyle name="20% - Accent6 2 3" xfId="316"/>
    <cellStyle name="20% - Accent6 2 4" xfId="377"/>
    <cellStyle name="20% - Accent6 2 5" xfId="408"/>
    <cellStyle name="20% - Accent6 2 6" xfId="794"/>
    <cellStyle name="20% - Accent6 3" xfId="193"/>
    <cellStyle name="20% - Accent6 3 2" xfId="795"/>
    <cellStyle name="20% - Accent6 4" xfId="315"/>
    <cellStyle name="20% - Accent6 5" xfId="376"/>
    <cellStyle name="20% - Accent6 6" xfId="468"/>
    <cellStyle name="40% - Accent1" xfId="37" builtinId="31" customBuiltin="1"/>
    <cellStyle name="40% - Accent1 2" xfId="82"/>
    <cellStyle name="40% - Accent1 2 2" xfId="202"/>
    <cellStyle name="40% - Accent1 2 3" xfId="318"/>
    <cellStyle name="40% - Accent1 2 4" xfId="379"/>
    <cellStyle name="40% - Accent1 2 5" xfId="409"/>
    <cellStyle name="40% - Accent1 2 6" xfId="796"/>
    <cellStyle name="40% - Accent1 3" xfId="184"/>
    <cellStyle name="40% - Accent1 3 2" xfId="797"/>
    <cellStyle name="40% - Accent1 4" xfId="317"/>
    <cellStyle name="40% - Accent1 5" xfId="378"/>
    <cellStyle name="40% - Accent1 6" xfId="459"/>
    <cellStyle name="40% - Accent2" xfId="41" builtinId="35" customBuiltin="1"/>
    <cellStyle name="40% - Accent2 2" xfId="83"/>
    <cellStyle name="40% - Accent2 2 2" xfId="203"/>
    <cellStyle name="40% - Accent2 2 3" xfId="320"/>
    <cellStyle name="40% - Accent2 2 4" xfId="381"/>
    <cellStyle name="40% - Accent2 2 5" xfId="410"/>
    <cellStyle name="40% - Accent2 2 6" xfId="798"/>
    <cellStyle name="40% - Accent2 3" xfId="186"/>
    <cellStyle name="40% - Accent2 4" xfId="319"/>
    <cellStyle name="40% - Accent2 5" xfId="380"/>
    <cellStyle name="40% - Accent2 6" xfId="461"/>
    <cellStyle name="40% - Accent3" xfId="45" builtinId="39" customBuiltin="1"/>
    <cellStyle name="40% - Accent3 2" xfId="84"/>
    <cellStyle name="40% - Accent3 2 2" xfId="204"/>
    <cellStyle name="40% - Accent3 2 3" xfId="322"/>
    <cellStyle name="40% - Accent3 2 4" xfId="383"/>
    <cellStyle name="40% - Accent3 2 5" xfId="411"/>
    <cellStyle name="40% - Accent3 2 6" xfId="799"/>
    <cellStyle name="40% - Accent3 3" xfId="188"/>
    <cellStyle name="40% - Accent3 3 2" xfId="800"/>
    <cellStyle name="40% - Accent3 4" xfId="321"/>
    <cellStyle name="40% - Accent3 5" xfId="382"/>
    <cellStyle name="40% - Accent3 6" xfId="463"/>
    <cellStyle name="40% - Accent4" xfId="49" builtinId="43" customBuiltin="1"/>
    <cellStyle name="40% - Accent4 2" xfId="85"/>
    <cellStyle name="40% - Accent4 2 2" xfId="205"/>
    <cellStyle name="40% - Accent4 2 3" xfId="324"/>
    <cellStyle name="40% - Accent4 2 4" xfId="385"/>
    <cellStyle name="40% - Accent4 2 5" xfId="412"/>
    <cellStyle name="40% - Accent4 2 6" xfId="801"/>
    <cellStyle name="40% - Accent4 3" xfId="190"/>
    <cellStyle name="40% - Accent4 3 2" xfId="802"/>
    <cellStyle name="40% - Accent4 4" xfId="323"/>
    <cellStyle name="40% - Accent4 5" xfId="384"/>
    <cellStyle name="40% - Accent4 6" xfId="465"/>
    <cellStyle name="40% - Accent5" xfId="53" builtinId="47" customBuiltin="1"/>
    <cellStyle name="40% - Accent5 2" xfId="86"/>
    <cellStyle name="40% - Accent5 2 2" xfId="206"/>
    <cellStyle name="40% - Accent5 2 3" xfId="326"/>
    <cellStyle name="40% - Accent5 2 4" xfId="387"/>
    <cellStyle name="40% - Accent5 2 5" xfId="413"/>
    <cellStyle name="40% - Accent5 2 6" xfId="803"/>
    <cellStyle name="40% - Accent5 3" xfId="192"/>
    <cellStyle name="40% - Accent5 3 2" xfId="804"/>
    <cellStyle name="40% - Accent5 4" xfId="325"/>
    <cellStyle name="40% - Accent5 5" xfId="386"/>
    <cellStyle name="40% - Accent5 6" xfId="467"/>
    <cellStyle name="40% - Accent6" xfId="57" builtinId="51" customBuiltin="1"/>
    <cellStyle name="40% - Accent6 2" xfId="88"/>
    <cellStyle name="40% - Accent6 2 2" xfId="207"/>
    <cellStyle name="40% - Accent6 2 3" xfId="328"/>
    <cellStyle name="40% - Accent6 2 4" xfId="389"/>
    <cellStyle name="40% - Accent6 2 5" xfId="414"/>
    <cellStyle name="40% - Accent6 2 6" xfId="805"/>
    <cellStyle name="40% - Accent6 3" xfId="194"/>
    <cellStyle name="40% - Accent6 3 2" xfId="806"/>
    <cellStyle name="40% - Accent6 4" xfId="327"/>
    <cellStyle name="40% - Accent6 5" xfId="388"/>
    <cellStyle name="40% - Accent6 6" xfId="469"/>
    <cellStyle name="60% - Accent1" xfId="38" builtinId="32" customBuiltin="1"/>
    <cellStyle name="60% - Accent1 2" xfId="807"/>
    <cellStyle name="60% - Accent1 3" xfId="808"/>
    <cellStyle name="60% - Accent2" xfId="42" builtinId="36" customBuiltin="1"/>
    <cellStyle name="60% - Accent2 2" xfId="809"/>
    <cellStyle name="60% - Accent2 3" xfId="810"/>
    <cellStyle name="60% - Accent3" xfId="46" builtinId="40" customBuiltin="1"/>
    <cellStyle name="60% - Accent3 2" xfId="811"/>
    <cellStyle name="60% - Accent3 3" xfId="812"/>
    <cellStyle name="60% - Accent4" xfId="50" builtinId="44" customBuiltin="1"/>
    <cellStyle name="60% - Accent4 2" xfId="813"/>
    <cellStyle name="60% - Accent4 3" xfId="814"/>
    <cellStyle name="60% - Accent5" xfId="54" builtinId="48" customBuiltin="1"/>
    <cellStyle name="60% - Accent5 2" xfId="815"/>
    <cellStyle name="60% - Accent5 3" xfId="816"/>
    <cellStyle name="60% - Accent6" xfId="58" builtinId="52" customBuiltin="1"/>
    <cellStyle name="60% - Accent6 2" xfId="817"/>
    <cellStyle name="60% - Accent6 3" xfId="818"/>
    <cellStyle name="Accent1" xfId="35" builtinId="29" customBuiltin="1"/>
    <cellStyle name="Accent1 2" xfId="819"/>
    <cellStyle name="Accent1 3" xfId="820"/>
    <cellStyle name="Accent2" xfId="39" builtinId="33" customBuiltin="1"/>
    <cellStyle name="Accent2 2" xfId="821"/>
    <cellStyle name="Accent2 3" xfId="822"/>
    <cellStyle name="Accent3" xfId="43" builtinId="37" customBuiltin="1"/>
    <cellStyle name="Accent3 2" xfId="823"/>
    <cellStyle name="Accent3 3" xfId="824"/>
    <cellStyle name="Accent4" xfId="47" builtinId="41" customBuiltin="1"/>
    <cellStyle name="Accent4 2" xfId="825"/>
    <cellStyle name="Accent4 3" xfId="826"/>
    <cellStyle name="Accent5" xfId="51" builtinId="45" customBuiltin="1"/>
    <cellStyle name="Accent5 2" xfId="827"/>
    <cellStyle name="Accent5 3" xfId="828"/>
    <cellStyle name="Accent6" xfId="55" builtinId="49" customBuiltin="1"/>
    <cellStyle name="Accent6 2" xfId="829"/>
    <cellStyle name="Accent6 3" xfId="830"/>
    <cellStyle name="Actual Date" xfId="92"/>
    <cellStyle name="Actual Date 2" xfId="831"/>
    <cellStyle name="Actual Date 3" xfId="832"/>
    <cellStyle name="adjusted" xfId="833"/>
    <cellStyle name="Bad" xfId="24" builtinId="27" customBuiltin="1"/>
    <cellStyle name="Bad 2" xfId="834"/>
    <cellStyle name="Bad 2 2" xfId="835"/>
    <cellStyle name="Bad 2 3" xfId="836"/>
    <cellStyle name="Bad 3" xfId="837"/>
    <cellStyle name="Border Heavy" xfId="838"/>
    <cellStyle name="Border Heavy 2" xfId="839"/>
    <cellStyle name="Border Thin" xfId="840"/>
    <cellStyle name="Border Thin 2" xfId="841"/>
    <cellStyle name="Calc Currency (0)" xfId="842"/>
    <cellStyle name="Calc Currency (0) 2" xfId="843"/>
    <cellStyle name="Calc Currency (0) 3" xfId="844"/>
    <cellStyle name="Calculation" xfId="28" builtinId="22" customBuiltin="1"/>
    <cellStyle name="Calculation 2" xfId="845"/>
    <cellStyle name="Calculation 3" xfId="846"/>
    <cellStyle name="Cancel" xfId="847"/>
    <cellStyle name="Check Cell" xfId="30" builtinId="23" customBuiltin="1"/>
    <cellStyle name="Check Cell 2" xfId="848"/>
    <cellStyle name="Check Cell 2 2" xfId="849"/>
    <cellStyle name="Check Cell 2 3" xfId="850"/>
    <cellStyle name="Check Cell 3" xfId="851"/>
    <cellStyle name="Check Cell 3 2" xfId="852"/>
    <cellStyle name="Check Cell 3 3" xfId="853"/>
    <cellStyle name="Check Cell 3 4" xfId="854"/>
    <cellStyle name="Column.Head" xfId="855"/>
    <cellStyle name="Comma" xfId="17" builtinId="3"/>
    <cellStyle name="Comma  - Style1" xfId="856"/>
    <cellStyle name="Comma  - Style2" xfId="857"/>
    <cellStyle name="Comma  - Style3" xfId="858"/>
    <cellStyle name="Comma  - Style4" xfId="859"/>
    <cellStyle name="Comma  - Style5" xfId="860"/>
    <cellStyle name="Comma  - Style6" xfId="861"/>
    <cellStyle name="Comma  - Style7" xfId="862"/>
    <cellStyle name="Comma  - Style8" xfId="863"/>
    <cellStyle name="Comma [0] 2" xfId="94"/>
    <cellStyle name="Comma [0] 2 2" xfId="864"/>
    <cellStyle name="Comma [0] 2 2 2" xfId="865"/>
    <cellStyle name="Comma [0] 2 3" xfId="866"/>
    <cellStyle name="Comma [0] 3" xfId="95"/>
    <cellStyle name="Comma [0] 3 2" xfId="867"/>
    <cellStyle name="Comma [0] 4" xfId="868"/>
    <cellStyle name="Comma [0] 5" xfId="869"/>
    <cellStyle name="Comma [0] 6" xfId="870"/>
    <cellStyle name="Comma [1]" xfId="871"/>
    <cellStyle name="Comma [2]" xfId="872"/>
    <cellStyle name="Comma [2] 2" xfId="873"/>
    <cellStyle name="Comma [3]" xfId="874"/>
    <cellStyle name="Comma 0 [0]" xfId="875"/>
    <cellStyle name="Comma 0 [0] 2" xfId="876"/>
    <cellStyle name="Comma 10" xfId="96"/>
    <cellStyle name="Comma 10 2" xfId="877"/>
    <cellStyle name="Comma 100" xfId="1937"/>
    <cellStyle name="Comma 101" xfId="1940"/>
    <cellStyle name="Comma 102" xfId="1942"/>
    <cellStyle name="Comma 103" xfId="1943"/>
    <cellStyle name="Comma 104" xfId="1945"/>
    <cellStyle name="Comma 105" xfId="1947"/>
    <cellStyle name="Comma 106" xfId="1949"/>
    <cellStyle name="Comma 107" xfId="1951"/>
    <cellStyle name="Comma 108" xfId="1954"/>
    <cellStyle name="Comma 109" xfId="1956"/>
    <cellStyle name="Comma 11" xfId="97"/>
    <cellStyle name="Comma 11 2" xfId="878"/>
    <cellStyle name="Comma 110" xfId="1958"/>
    <cellStyle name="Comma 111" xfId="1960"/>
    <cellStyle name="Comma 112" xfId="1962"/>
    <cellStyle name="Comma 113" xfId="1964"/>
    <cellStyle name="Comma 114" xfId="1966"/>
    <cellStyle name="Comma 115" xfId="1968"/>
    <cellStyle name="Comma 116" xfId="1970"/>
    <cellStyle name="Comma 117" xfId="1973"/>
    <cellStyle name="Comma 118" xfId="1975"/>
    <cellStyle name="Comma 119" xfId="1978"/>
    <cellStyle name="Comma 12" xfId="98"/>
    <cellStyle name="Comma 12 2" xfId="879"/>
    <cellStyle name="Comma 12 3" xfId="880"/>
    <cellStyle name="Comma 120" xfId="1981"/>
    <cellStyle name="Comma 121" xfId="1984"/>
    <cellStyle name="Comma 122" xfId="1987"/>
    <cellStyle name="Comma 123" xfId="1990"/>
    <cellStyle name="Comma 124" xfId="1993"/>
    <cellStyle name="Comma 125" xfId="1971"/>
    <cellStyle name="Comma 126" xfId="2020"/>
    <cellStyle name="Comma 127" xfId="2002"/>
    <cellStyle name="Comma 128" xfId="2000"/>
    <cellStyle name="Comma 129" xfId="2013"/>
    <cellStyle name="Comma 13" xfId="99"/>
    <cellStyle name="Comma 13 2" xfId="881"/>
    <cellStyle name="Comma 13 3" xfId="882"/>
    <cellStyle name="Comma 130" xfId="1998"/>
    <cellStyle name="Comma 131" xfId="1995"/>
    <cellStyle name="Comma 132" xfId="2015"/>
    <cellStyle name="Comma 133" xfId="2006"/>
    <cellStyle name="Comma 134" xfId="2019"/>
    <cellStyle name="Comma 14" xfId="100"/>
    <cellStyle name="Comma 15" xfId="101"/>
    <cellStyle name="Comma 15 2" xfId="884"/>
    <cellStyle name="Comma 15 3" xfId="883"/>
    <cellStyle name="Comma 16" xfId="102"/>
    <cellStyle name="Comma 16 2" xfId="886"/>
    <cellStyle name="Comma 16 3" xfId="885"/>
    <cellStyle name="Comma 17" xfId="93"/>
    <cellStyle name="Comma 17 2" xfId="887"/>
    <cellStyle name="Comma 18" xfId="144"/>
    <cellStyle name="Comma 18 2" xfId="888"/>
    <cellStyle name="Comma 19" xfId="76"/>
    <cellStyle name="Comma 19 2" xfId="889"/>
    <cellStyle name="Comma 2" xfId="66"/>
    <cellStyle name="Comma 2 2" xfId="104"/>
    <cellStyle name="Comma 2 2 2" xfId="891"/>
    <cellStyle name="Comma 2 2 2 2" xfId="892"/>
    <cellStyle name="Comma 2 2 2 3" xfId="893"/>
    <cellStyle name="Comma 2 2 3" xfId="894"/>
    <cellStyle name="Comma 2 2 4" xfId="890"/>
    <cellStyle name="Comma 2 3" xfId="103"/>
    <cellStyle name="Comma 2 3 2" xfId="895"/>
    <cellStyle name="Comma 2 4" xfId="210"/>
    <cellStyle name="Comma 2 4 2" xfId="896"/>
    <cellStyle name="Comma 2 5" xfId="336"/>
    <cellStyle name="Comma 2 5 2" xfId="897"/>
    <cellStyle name="Comma 2 6" xfId="391"/>
    <cellStyle name="Comma 2 7" xfId="416"/>
    <cellStyle name="Comma 2 8" xfId="439"/>
    <cellStyle name="Comma 2 9" xfId="1941"/>
    <cellStyle name="Comma 2_BB Abatement (2)" xfId="898"/>
    <cellStyle name="Comma 20" xfId="143"/>
    <cellStyle name="Comma 20 2" xfId="899"/>
    <cellStyle name="Comma 21" xfId="91"/>
    <cellStyle name="Comma 21 2" xfId="900"/>
    <cellStyle name="Comma 22" xfId="142"/>
    <cellStyle name="Comma 22 2" xfId="901"/>
    <cellStyle name="Comma 23" xfId="87"/>
    <cellStyle name="Comma 23 2" xfId="902"/>
    <cellStyle name="Comma 24" xfId="147"/>
    <cellStyle name="Comma 24 2" xfId="903"/>
    <cellStyle name="Comma 25" xfId="145"/>
    <cellStyle name="Comma 25 2" xfId="904"/>
    <cellStyle name="Comma 26" xfId="149"/>
    <cellStyle name="Comma 26 2" xfId="905"/>
    <cellStyle name="Comma 27" xfId="148"/>
    <cellStyle name="Comma 27 2" xfId="906"/>
    <cellStyle name="Comma 28" xfId="160"/>
    <cellStyle name="Comma 28 2" xfId="907"/>
    <cellStyle name="Comma 29" xfId="161"/>
    <cellStyle name="Comma 29 2" xfId="908"/>
    <cellStyle name="Comma 3" xfId="67"/>
    <cellStyle name="Comma 3 2" xfId="106"/>
    <cellStyle name="Comma 3 2 2" xfId="909"/>
    <cellStyle name="Comma 3 2 3" xfId="910"/>
    <cellStyle name="Comma 3 3" xfId="105"/>
    <cellStyle name="Comma 3 3 2" xfId="911"/>
    <cellStyle name="Comma 3 4" xfId="211"/>
    <cellStyle name="Comma 3 4 2" xfId="912"/>
    <cellStyle name="Comma 3 5" xfId="337"/>
    <cellStyle name="Comma 3 5 2" xfId="913"/>
    <cellStyle name="Comma 3 6" xfId="392"/>
    <cellStyle name="Comma 3 7" xfId="417"/>
    <cellStyle name="Comma 30" xfId="157"/>
    <cellStyle name="Comma 30 2" xfId="914"/>
    <cellStyle name="Comma 31" xfId="162"/>
    <cellStyle name="Comma 31 2" xfId="915"/>
    <cellStyle name="Comma 32" xfId="159"/>
    <cellStyle name="Comma 32 2" xfId="916"/>
    <cellStyle name="Comma 33" xfId="163"/>
    <cellStyle name="Comma 33 2" xfId="917"/>
    <cellStyle name="Comma 34" xfId="156"/>
    <cellStyle name="Comma 34 2" xfId="918"/>
    <cellStyle name="Comma 35" xfId="152"/>
    <cellStyle name="Comma 35 2" xfId="919"/>
    <cellStyle name="Comma 36" xfId="158"/>
    <cellStyle name="Comma 36 2" xfId="920"/>
    <cellStyle name="Comma 37" xfId="90"/>
    <cellStyle name="Comma 37 2" xfId="921"/>
    <cellStyle name="Comma 38" xfId="155"/>
    <cellStyle name="Comma 38 2" xfId="922"/>
    <cellStyle name="Comma 39" xfId="154"/>
    <cellStyle name="Comma 39 2" xfId="923"/>
    <cellStyle name="Comma 4" xfId="65"/>
    <cellStyle name="Comma 4 2" xfId="925"/>
    <cellStyle name="Comma 4 2 2" xfId="926"/>
    <cellStyle name="Comma 4 3" xfId="927"/>
    <cellStyle name="Comma 4 4" xfId="928"/>
    <cellStyle name="Comma 40" xfId="179"/>
    <cellStyle name="Comma 40 2" xfId="929"/>
    <cellStyle name="Comma 41" xfId="223"/>
    <cellStyle name="Comma 41 2" xfId="930"/>
    <cellStyle name="Comma 42" xfId="231"/>
    <cellStyle name="Comma 42 2" xfId="931"/>
    <cellStyle name="Comma 43" xfId="233"/>
    <cellStyle name="Comma 43 2" xfId="932"/>
    <cellStyle name="Comma 44" xfId="236"/>
    <cellStyle name="Comma 44 2" xfId="933"/>
    <cellStyle name="Comma 45" xfId="238"/>
    <cellStyle name="Comma 45 2" xfId="934"/>
    <cellStyle name="Comma 46" xfId="240"/>
    <cellStyle name="Comma 46 2" xfId="935"/>
    <cellStyle name="Comma 47" xfId="229"/>
    <cellStyle name="Comma 47 2" xfId="936"/>
    <cellStyle name="Comma 48" xfId="260"/>
    <cellStyle name="Comma 48 2" xfId="937"/>
    <cellStyle name="Comma 49" xfId="262"/>
    <cellStyle name="Comma 49 2" xfId="938"/>
    <cellStyle name="Comma 5" xfId="107"/>
    <cellStyle name="Comma 5 2" xfId="939"/>
    <cellStyle name="Comma 5 2 2" xfId="940"/>
    <cellStyle name="Comma 5 2 3" xfId="941"/>
    <cellStyle name="Comma 5 3" xfId="942"/>
    <cellStyle name="Comma 5 4" xfId="943"/>
    <cellStyle name="Comma 50" xfId="264"/>
    <cellStyle name="Comma 50 2" xfId="944"/>
    <cellStyle name="Comma 51" xfId="266"/>
    <cellStyle name="Comma 51 2" xfId="945"/>
    <cellStyle name="Comma 52" xfId="268"/>
    <cellStyle name="Comma 52 2" xfId="946"/>
    <cellStyle name="Comma 53" xfId="270"/>
    <cellStyle name="Comma 53 2" xfId="947"/>
    <cellStyle name="Comma 54" xfId="272"/>
    <cellStyle name="Comma 54 2" xfId="948"/>
    <cellStyle name="Comma 55" xfId="226"/>
    <cellStyle name="Comma 55 2" xfId="949"/>
    <cellStyle name="Comma 56" xfId="280"/>
    <cellStyle name="Comma 56 2" xfId="950"/>
    <cellStyle name="Comma 57" xfId="282"/>
    <cellStyle name="Comma 57 2" xfId="951"/>
    <cellStyle name="Comma 58" xfId="284"/>
    <cellStyle name="Comma 58 2" xfId="952"/>
    <cellStyle name="Comma 59" xfId="286"/>
    <cellStyle name="Comma 59 2" xfId="953"/>
    <cellStyle name="Comma 6" xfId="108"/>
    <cellStyle name="Comma 6 2" xfId="954"/>
    <cellStyle name="Comma 60" xfId="274"/>
    <cellStyle name="Comma 60 2" xfId="955"/>
    <cellStyle name="Comma 61" xfId="289"/>
    <cellStyle name="Comma 61 2" xfId="956"/>
    <cellStyle name="Comma 62" xfId="292"/>
    <cellStyle name="Comma 62 2" xfId="472"/>
    <cellStyle name="Comma 63" xfId="294"/>
    <cellStyle name="Comma 63 2" xfId="481"/>
    <cellStyle name="Comma 64" xfId="258"/>
    <cellStyle name="Comma 64 2" xfId="1890"/>
    <cellStyle name="Comma 65" xfId="273"/>
    <cellStyle name="Comma 65 2" xfId="1892"/>
    <cellStyle name="Comma 66" xfId="250"/>
    <cellStyle name="Comma 66 2" xfId="1894"/>
    <cellStyle name="Comma 67" xfId="257"/>
    <cellStyle name="Comma 68" xfId="256"/>
    <cellStyle name="Comma 69" xfId="300"/>
    <cellStyle name="Comma 7" xfId="109"/>
    <cellStyle name="Comma 70" xfId="302"/>
    <cellStyle name="Comma 71" xfId="332"/>
    <cellStyle name="Comma 72" xfId="333"/>
    <cellStyle name="Comma 73" xfId="347"/>
    <cellStyle name="Comma 74" xfId="334"/>
    <cellStyle name="Comma 75" xfId="348"/>
    <cellStyle name="Comma 76" xfId="329"/>
    <cellStyle name="Comma 77" xfId="349"/>
    <cellStyle name="Comma 78" xfId="330"/>
    <cellStyle name="Comma 79" xfId="350"/>
    <cellStyle name="Comma 8" xfId="110"/>
    <cellStyle name="Comma 80" xfId="331"/>
    <cellStyle name="Comma 81" xfId="351"/>
    <cellStyle name="Comma 82" xfId="353"/>
    <cellStyle name="Comma 83" xfId="357"/>
    <cellStyle name="Comma 84" xfId="352"/>
    <cellStyle name="Comma 85" xfId="390"/>
    <cellStyle name="Comma 86" xfId="393"/>
    <cellStyle name="Comma 87" xfId="415"/>
    <cellStyle name="Comma 88" xfId="419"/>
    <cellStyle name="Comma 89" xfId="418"/>
    <cellStyle name="Comma 9" xfId="111"/>
    <cellStyle name="Comma 90" xfId="437"/>
    <cellStyle name="Comma 91" xfId="442"/>
    <cellStyle name="Comma 92" xfId="1901"/>
    <cellStyle name="Comma 93" xfId="1916"/>
    <cellStyle name="Comma 94" xfId="1919"/>
    <cellStyle name="Comma 95" xfId="1922"/>
    <cellStyle name="Comma 96" xfId="1925"/>
    <cellStyle name="Comma 97" xfId="1928"/>
    <cellStyle name="Comma 98" xfId="1931"/>
    <cellStyle name="Comma 99" xfId="1934"/>
    <cellStyle name="Comma0" xfId="957"/>
    <cellStyle name="Comma0 2" xfId="958"/>
    <cellStyle name="Comma0 2 2" xfId="959"/>
    <cellStyle name="Comma0 2 2 2" xfId="960"/>
    <cellStyle name="Comma0 2 3" xfId="961"/>
    <cellStyle name="Comma0 3" xfId="962"/>
    <cellStyle name="Comma0 3 2" xfId="963"/>
    <cellStyle name="Comma0 4" xfId="964"/>
    <cellStyle name="Comma0 5" xfId="965"/>
    <cellStyle name="Comma0 6" xfId="966"/>
    <cellStyle name="ConvVer" xfId="967"/>
    <cellStyle name="Copied" xfId="968"/>
    <cellStyle name="COSS" xfId="969"/>
    <cellStyle name="COSS 2" xfId="970"/>
    <cellStyle name="COSS 2 2" xfId="971"/>
    <cellStyle name="COSS 3" xfId="972"/>
    <cellStyle name="Currency [2]" xfId="973"/>
    <cellStyle name="Currency [3]" xfId="974"/>
    <cellStyle name="Currency 10" xfId="1895"/>
    <cellStyle name="Currency 11" xfId="1915"/>
    <cellStyle name="Currency 12" xfId="1918"/>
    <cellStyle name="Currency 13" xfId="1921"/>
    <cellStyle name="Currency 14" xfId="1924"/>
    <cellStyle name="Currency 15" xfId="1927"/>
    <cellStyle name="Currency 16" xfId="1930"/>
    <cellStyle name="Currency 17" xfId="1933"/>
    <cellStyle name="Currency 18" xfId="1936"/>
    <cellStyle name="Currency 2" xfId="3"/>
    <cellStyle name="Currency 2 2" xfId="112"/>
    <cellStyle name="Currency 2 2 2" xfId="975"/>
    <cellStyle name="Currency 2 3" xfId="976"/>
    <cellStyle name="Currency 2 4" xfId="977"/>
    <cellStyle name="Currency 3" xfId="68"/>
    <cellStyle name="Currency 3 2" xfId="978"/>
    <cellStyle name="Currency 3 3" xfId="979"/>
    <cellStyle name="Currency 4" xfId="445"/>
    <cellStyle name="Currency 4 2" xfId="980"/>
    <cellStyle name="Currency 5" xfId="453"/>
    <cellStyle name="Currency 5 2" xfId="981"/>
    <cellStyle name="Currency 6" xfId="982"/>
    <cellStyle name="Currency 7" xfId="983"/>
    <cellStyle name="Currency 8" xfId="984"/>
    <cellStyle name="Currency 9" xfId="985"/>
    <cellStyle name="Currency0" xfId="986"/>
    <cellStyle name="Currency0 2" xfId="987"/>
    <cellStyle name="Currency0 2 2" xfId="988"/>
    <cellStyle name="Currency0 2 2 2" xfId="989"/>
    <cellStyle name="Currency0 2 3" xfId="990"/>
    <cellStyle name="Currency0 2 4" xfId="991"/>
    <cellStyle name="Currency0 2 5" xfId="992"/>
    <cellStyle name="Currency0 3" xfId="993"/>
    <cellStyle name="Currency0 3 2" xfId="994"/>
    <cellStyle name="Currency0 4" xfId="995"/>
    <cellStyle name="Currency0 5" xfId="996"/>
    <cellStyle name="Currency0 6" xfId="997"/>
    <cellStyle name="Date" xfId="113"/>
    <cellStyle name="Date 2" xfId="998"/>
    <cellStyle name="Date 2 2" xfId="999"/>
    <cellStyle name="Date 2 2 2" xfId="1000"/>
    <cellStyle name="Date 2 3" xfId="1001"/>
    <cellStyle name="Date 3" xfId="1002"/>
    <cellStyle name="Date 3 2" xfId="1003"/>
    <cellStyle name="Date 4" xfId="1004"/>
    <cellStyle name="decimal" xfId="1005"/>
    <cellStyle name="Dot" xfId="1006"/>
    <cellStyle name="Entered" xfId="1007"/>
    <cellStyle name="Escalation" xfId="1008"/>
    <cellStyle name="Euro" xfId="1009"/>
    <cellStyle name="Explanatory Text" xfId="33" builtinId="53" customBuiltin="1"/>
    <cellStyle name="Explanatory Text 2" xfId="1010"/>
    <cellStyle name="Fixed" xfId="115"/>
    <cellStyle name="Fixed 2" xfId="1011"/>
    <cellStyle name="Fixed 2 2" xfId="1012"/>
    <cellStyle name="Fixed 2 2 2" xfId="1013"/>
    <cellStyle name="Fixed 2 3" xfId="1014"/>
    <cellStyle name="Fixed 2 4" xfId="1015"/>
    <cellStyle name="Fixed 2 5" xfId="1016"/>
    <cellStyle name="Fixed 3" xfId="1017"/>
    <cellStyle name="Fixed 3 2" xfId="1018"/>
    <cellStyle name="Fixed 4" xfId="1019"/>
    <cellStyle name="Good" xfId="23" builtinId="26" customBuiltin="1"/>
    <cellStyle name="Good 2" xfId="1020"/>
    <cellStyle name="Good 2 2" xfId="1021"/>
    <cellStyle name="Good 2 3" xfId="1022"/>
    <cellStyle name="Good 3" xfId="1023"/>
    <cellStyle name="GrayCell" xfId="1024"/>
    <cellStyle name="Grey" xfId="116"/>
    <cellStyle name="Grey 2" xfId="1025"/>
    <cellStyle name="HEADER" xfId="117"/>
    <cellStyle name="Header1" xfId="1026"/>
    <cellStyle name="Header1 2" xfId="1027"/>
    <cellStyle name="Header2" xfId="1028"/>
    <cellStyle name="Header2 2" xfId="1029"/>
    <cellStyle name="Heading" xfId="1030"/>
    <cellStyle name="Heading 1" xfId="19" builtinId="16" customBuiltin="1"/>
    <cellStyle name="Heading 1 2" xfId="1031"/>
    <cellStyle name="Heading 1 3" xfId="1032"/>
    <cellStyle name="Heading 2" xfId="20" builtinId="17" customBuiltin="1"/>
    <cellStyle name="Heading 2 2" xfId="1033"/>
    <cellStyle name="Heading 2 3" xfId="1034"/>
    <cellStyle name="Heading 3" xfId="21" builtinId="18" customBuiltin="1"/>
    <cellStyle name="Heading 3 2" xfId="1035"/>
    <cellStyle name="Heading 3 3" xfId="1036"/>
    <cellStyle name="Heading 4" xfId="22" builtinId="19" customBuiltin="1"/>
    <cellStyle name="Heading 4 2" xfId="1037"/>
    <cellStyle name="Heading 4 3" xfId="1038"/>
    <cellStyle name="Heading1" xfId="118"/>
    <cellStyle name="Heading1 2" xfId="1039"/>
    <cellStyle name="Heading1 2 2" xfId="1040"/>
    <cellStyle name="Heading1 2 2 2" xfId="1041"/>
    <cellStyle name="Heading1 2 3" xfId="1042"/>
    <cellStyle name="Heading1 3" xfId="1043"/>
    <cellStyle name="Heading1 3 2" xfId="1044"/>
    <cellStyle name="Heading1 4" xfId="1045"/>
    <cellStyle name="Heading2" xfId="119"/>
    <cellStyle name="Heading2 2" xfId="1046"/>
    <cellStyle name="Heading2 2 2" xfId="1047"/>
    <cellStyle name="Heading2 2 2 2" xfId="1048"/>
    <cellStyle name="Heading2 2 3" xfId="1049"/>
    <cellStyle name="Heading2 3" xfId="1050"/>
    <cellStyle name="Heading2 3 2" xfId="1051"/>
    <cellStyle name="Heading2 4" xfId="1052"/>
    <cellStyle name="HEADINGS" xfId="1053"/>
    <cellStyle name="Hidden" xfId="1054"/>
    <cellStyle name="HIGHLIGHT" xfId="120"/>
    <cellStyle name="Input" xfId="26" builtinId="20" customBuiltin="1"/>
    <cellStyle name="Input [yellow]" xfId="121"/>
    <cellStyle name="Input [yellow] 2" xfId="1055"/>
    <cellStyle name="Input 2" xfId="1056"/>
    <cellStyle name="Input 2 2" xfId="1057"/>
    <cellStyle name="Input 2 3" xfId="1058"/>
    <cellStyle name="Input 3" xfId="1059"/>
    <cellStyle name="Input 3 2" xfId="1060"/>
    <cellStyle name="Input 3 3" xfId="1061"/>
    <cellStyle name="Input 3 4" xfId="1062"/>
    <cellStyle name="Input 4" xfId="1063"/>
    <cellStyle name="Input 5" xfId="1064"/>
    <cellStyle name="input data" xfId="1065"/>
    <cellStyle name="input data 2" xfId="1066"/>
    <cellStyle name="input data_Ocotillo" xfId="1067"/>
    <cellStyle name="INPUTS" xfId="1068"/>
    <cellStyle name="Inputs2" xfId="1069"/>
    <cellStyle name="Linked Cell" xfId="29" builtinId="24" customBuiltin="1"/>
    <cellStyle name="Linked Cell 2" xfId="1070"/>
    <cellStyle name="Linked Cell 3" xfId="1071"/>
    <cellStyle name="m/d/yy" xfId="1072"/>
    <cellStyle name="Month" xfId="1073"/>
    <cellStyle name="Month-long" xfId="1074"/>
    <cellStyle name="Month-short" xfId="1075"/>
    <cellStyle name="Mon-yr" xfId="1076"/>
    <cellStyle name="Multiple" xfId="1077"/>
    <cellStyle name="Neutral" xfId="25" builtinId="28" customBuiltin="1"/>
    <cellStyle name="Neutral 2" xfId="1078"/>
    <cellStyle name="Neutral 2 2" xfId="1079"/>
    <cellStyle name="Neutral 2 3" xfId="1080"/>
    <cellStyle name="Neutral 3" xfId="1081"/>
    <cellStyle name="no dec" xfId="122"/>
    <cellStyle name="no dec 2" xfId="1082"/>
    <cellStyle name="no dec 2 2" xfId="1083"/>
    <cellStyle name="no dec 3" xfId="1084"/>
    <cellStyle name="Normal" xfId="0" builtinId="0"/>
    <cellStyle name="Normal - Style1" xfId="123"/>
    <cellStyle name="Normal - Style1 2" xfId="1085"/>
    <cellStyle name="Normal - Style2" xfId="1086"/>
    <cellStyle name="Normal + box" xfId="1087"/>
    <cellStyle name="Normal + cyan" xfId="1088"/>
    <cellStyle name="Normal + cyan 2" xfId="1089"/>
    <cellStyle name="Normal + cyan 3" xfId="1090"/>
    <cellStyle name="normal + link" xfId="1091"/>
    <cellStyle name="normal + link 2" xfId="1092"/>
    <cellStyle name="normal + link2" xfId="1093"/>
    <cellStyle name="Normal + red" xfId="1094"/>
    <cellStyle name="Normal 10" xfId="61"/>
    <cellStyle name="Normal 10 2" xfId="1096"/>
    <cellStyle name="Normal 10 3" xfId="1097"/>
    <cellStyle name="Normal 10 3 2" xfId="1098"/>
    <cellStyle name="Normal 10 4" xfId="1099"/>
    <cellStyle name="Normal 10 5" xfId="1095"/>
    <cellStyle name="Normal 100" xfId="1100"/>
    <cellStyle name="Normal 101" xfId="1101"/>
    <cellStyle name="Normal 102" xfId="1102"/>
    <cellStyle name="Normal 103" xfId="1103"/>
    <cellStyle name="Normal 104" xfId="1104"/>
    <cellStyle name="Normal 105" xfId="1105"/>
    <cellStyle name="Normal 106" xfId="1106"/>
    <cellStyle name="Normal 107" xfId="1107"/>
    <cellStyle name="Normal 108" xfId="1108"/>
    <cellStyle name="Normal 109" xfId="1109"/>
    <cellStyle name="Normal 11" xfId="15"/>
    <cellStyle name="Normal 11 2" xfId="1111"/>
    <cellStyle name="Normal 11 2 2" xfId="1112"/>
    <cellStyle name="Normal 11 2 3" xfId="1113"/>
    <cellStyle name="Normal 11 3" xfId="1114"/>
    <cellStyle name="Normal 11 4" xfId="1115"/>
    <cellStyle name="Normal 11 5" xfId="1116"/>
    <cellStyle name="Normal 11 6" xfId="1110"/>
    <cellStyle name="Normal 110" xfId="1117"/>
    <cellStyle name="Normal 111" xfId="1118"/>
    <cellStyle name="Normal 112" xfId="1119"/>
    <cellStyle name="Normal 113" xfId="1120"/>
    <cellStyle name="Normal 114" xfId="1121"/>
    <cellStyle name="Normal 115" xfId="1122"/>
    <cellStyle name="Normal 116" xfId="1123"/>
    <cellStyle name="Normal 117" xfId="1124"/>
    <cellStyle name="Normal 118" xfId="1125"/>
    <cellStyle name="Normal 119" xfId="1126"/>
    <cellStyle name="Normal 12" xfId="146"/>
    <cellStyle name="Normal 12 2" xfId="1128"/>
    <cellStyle name="Normal 12 3" xfId="1129"/>
    <cellStyle name="Normal 12 3 2" xfId="1130"/>
    <cellStyle name="Normal 12 4" xfId="1127"/>
    <cellStyle name="Normal 120" xfId="1131"/>
    <cellStyle name="Normal 121" xfId="1132"/>
    <cellStyle name="Normal 122" xfId="1133"/>
    <cellStyle name="Normal 123" xfId="1134"/>
    <cellStyle name="Normal 124" xfId="1135"/>
    <cellStyle name="Normal 125" xfId="1136"/>
    <cellStyle name="Normal 126" xfId="1137"/>
    <cellStyle name="Normal 127" xfId="1138"/>
    <cellStyle name="Normal 128" xfId="1139"/>
    <cellStyle name="Normal 129" xfId="1140"/>
    <cellStyle name="Normal 13" xfId="150"/>
    <cellStyle name="Normal 13 2" xfId="1142"/>
    <cellStyle name="Normal 13 3" xfId="1143"/>
    <cellStyle name="Normal 13 4" xfId="1144"/>
    <cellStyle name="Normal 13 5" xfId="1145"/>
    <cellStyle name="Normal 13 6" xfId="1146"/>
    <cellStyle name="Normal 13 7" xfId="1141"/>
    <cellStyle name="Normal 130" xfId="1147"/>
    <cellStyle name="Normal 131" xfId="1148"/>
    <cellStyle name="Normal 132" xfId="1149"/>
    <cellStyle name="Normal 133" xfId="1150"/>
    <cellStyle name="Normal 134" xfId="1151"/>
    <cellStyle name="Normal 135" xfId="1152"/>
    <cellStyle name="Normal 136" xfId="1153"/>
    <cellStyle name="Normal 137" xfId="1154"/>
    <cellStyle name="Normal 138" xfId="1155"/>
    <cellStyle name="Normal 139" xfId="1156"/>
    <cellStyle name="Normal 14" xfId="89"/>
    <cellStyle name="Normal 14 2" xfId="1158"/>
    <cellStyle name="Normal 14 3" xfId="1159"/>
    <cellStyle name="Normal 14 4" xfId="1157"/>
    <cellStyle name="Normal 140" xfId="1160"/>
    <cellStyle name="Normal 141" xfId="1161"/>
    <cellStyle name="Normal 142" xfId="1162"/>
    <cellStyle name="Normal 143" xfId="1163"/>
    <cellStyle name="Normal 144" xfId="1164"/>
    <cellStyle name="Normal 145" xfId="1165"/>
    <cellStyle name="Normal 146" xfId="1166"/>
    <cellStyle name="Normal 147" xfId="1167"/>
    <cellStyle name="Normal 148" xfId="1168"/>
    <cellStyle name="Normal 149" xfId="1169"/>
    <cellStyle name="Normal 15" xfId="151"/>
    <cellStyle name="Normal 15 2" xfId="1171"/>
    <cellStyle name="Normal 15 3" xfId="1172"/>
    <cellStyle name="Normal 15 4" xfId="1173"/>
    <cellStyle name="Normal 15 5" xfId="1170"/>
    <cellStyle name="Normal 150" xfId="1174"/>
    <cellStyle name="Normal 151" xfId="1175"/>
    <cellStyle name="Normal 152" xfId="1176"/>
    <cellStyle name="Normal 153" xfId="1177"/>
    <cellStyle name="Normal 154" xfId="1178"/>
    <cellStyle name="Normal 155" xfId="1179"/>
    <cellStyle name="Normal 156" xfId="1180"/>
    <cellStyle name="Normal 157" xfId="1181"/>
    <cellStyle name="Normal 158" xfId="1182"/>
    <cellStyle name="Normal 159" xfId="1183"/>
    <cellStyle name="Normal 16" xfId="153"/>
    <cellStyle name="Normal 16 2" xfId="1184"/>
    <cellStyle name="Normal 160" xfId="1185"/>
    <cellStyle name="Normal 161" xfId="1186"/>
    <cellStyle name="Normal 162" xfId="1187"/>
    <cellStyle name="Normal 163" xfId="1188"/>
    <cellStyle name="Normal 164" xfId="1189"/>
    <cellStyle name="Normal 165" xfId="1190"/>
    <cellStyle name="Normal 166" xfId="1191"/>
    <cellStyle name="Normal 167" xfId="1192"/>
    <cellStyle name="Normal 168" xfId="1193"/>
    <cellStyle name="Normal 169" xfId="1194"/>
    <cellStyle name="Normal 17" xfId="114"/>
    <cellStyle name="Normal 17 2" xfId="1196"/>
    <cellStyle name="Normal 17 3" xfId="1195"/>
    <cellStyle name="Normal 170" xfId="1197"/>
    <cellStyle name="Normal 171" xfId="1198"/>
    <cellStyle name="Normal 172" xfId="1199"/>
    <cellStyle name="Normal 173" xfId="1200"/>
    <cellStyle name="Normal 174" xfId="1201"/>
    <cellStyle name="Normal 175" xfId="1202"/>
    <cellStyle name="Normal 176" xfId="1203"/>
    <cellStyle name="Normal 177" xfId="1204"/>
    <cellStyle name="Normal 178" xfId="1205"/>
    <cellStyle name="Normal 179" xfId="1206"/>
    <cellStyle name="Normal 18" xfId="166"/>
    <cellStyle name="Normal 18 2" xfId="1208"/>
    <cellStyle name="Normal 18 3" xfId="1209"/>
    <cellStyle name="Normal 18 4" xfId="1207"/>
    <cellStyle name="Normal 180" xfId="1210"/>
    <cellStyle name="Normal 181" xfId="1211"/>
    <cellStyle name="Normal 182" xfId="1212"/>
    <cellStyle name="Normal 183" xfId="1213"/>
    <cellStyle name="Normal 184" xfId="1214"/>
    <cellStyle name="Normal 185" xfId="1215"/>
    <cellStyle name="Normal 186" xfId="1216"/>
    <cellStyle name="Normal 187" xfId="1217"/>
    <cellStyle name="Normal 188" xfId="1218"/>
    <cellStyle name="Normal 189" xfId="1219"/>
    <cellStyle name="Normal 19" xfId="169"/>
    <cellStyle name="Normal 19 2" xfId="1221"/>
    <cellStyle name="Normal 19 3" xfId="1222"/>
    <cellStyle name="Normal 19 4" xfId="1220"/>
    <cellStyle name="Normal 190" xfId="1223"/>
    <cellStyle name="Normal 191" xfId="1224"/>
    <cellStyle name="Normal 192" xfId="1225"/>
    <cellStyle name="Normal 193" xfId="1226"/>
    <cellStyle name="Normal 194" xfId="1227"/>
    <cellStyle name="Normal 195" xfId="1228"/>
    <cellStyle name="Normal 196" xfId="1229"/>
    <cellStyle name="Normal 197" xfId="1230"/>
    <cellStyle name="Normal 198" xfId="1231"/>
    <cellStyle name="Normal 199" xfId="1232"/>
    <cellStyle name="Normal 2" xfId="63"/>
    <cellStyle name="Normal 2 10" xfId="1233"/>
    <cellStyle name="Normal 2 11" xfId="1234"/>
    <cellStyle name="Normal 2 12" xfId="1235"/>
    <cellStyle name="Normal 2 13" xfId="471"/>
    <cellStyle name="Normal 2 2" xfId="60"/>
    <cellStyle name="Normal 2 2 2" xfId="1237"/>
    <cellStyle name="Normal 2 2 2 2" xfId="1238"/>
    <cellStyle name="Normal 2 2 2 2 2" xfId="1239"/>
    <cellStyle name="Normal 2 2 2 3" xfId="1240"/>
    <cellStyle name="Normal 2 2 3" xfId="1241"/>
    <cellStyle name="Normal 2 2 4" xfId="1242"/>
    <cellStyle name="Normal 2 2 5" xfId="1236"/>
    <cellStyle name="Normal 2 2_PSC_p. 230ab 182.2 Reg Asset 2012" xfId="1243"/>
    <cellStyle name="Normal 2 3" xfId="124"/>
    <cellStyle name="Normal 2 3 2" xfId="1245"/>
    <cellStyle name="Normal 2 3 2 2" xfId="1246"/>
    <cellStyle name="Normal 2 3 3" xfId="1247"/>
    <cellStyle name="Normal 2 3 4" xfId="1248"/>
    <cellStyle name="Normal 2 3 5" xfId="1899"/>
    <cellStyle name="Normal 2 3 6" xfId="1244"/>
    <cellStyle name="Normal 2 4" xfId="215"/>
    <cellStyle name="Normal 2 4 2" xfId="1250"/>
    <cellStyle name="Normal 2 4 3" xfId="1251"/>
    <cellStyle name="Normal 2 4 4" xfId="1252"/>
    <cellStyle name="Normal 2 4 5" xfId="1900"/>
    <cellStyle name="Normal 2 4 6" xfId="1249"/>
    <cellStyle name="Normal 2 5" xfId="339"/>
    <cellStyle name="Normal 2 5 2" xfId="1254"/>
    <cellStyle name="Normal 2 5 3" xfId="1255"/>
    <cellStyle name="Normal 2 5 4" xfId="1256"/>
    <cellStyle name="Normal 2 5 5" xfId="1253"/>
    <cellStyle name="Normal 2 6" xfId="394"/>
    <cellStyle name="Normal 2 6 2" xfId="1257"/>
    <cellStyle name="Normal 2 7" xfId="420"/>
    <cellStyle name="Normal 2 7 2" xfId="1258"/>
    <cellStyle name="Normal 2 8" xfId="1259"/>
    <cellStyle name="Normal 2 9" xfId="1260"/>
    <cellStyle name="Normal 2_Arapahoe-Cherokee-Ft Lupton-FSV-Xcel_140128" xfId="1261"/>
    <cellStyle name="Normal 20" xfId="170"/>
    <cellStyle name="Normal 20 2" xfId="1263"/>
    <cellStyle name="Normal 20 3" xfId="1264"/>
    <cellStyle name="Normal 20 4" xfId="1262"/>
    <cellStyle name="Normal 200" xfId="1265"/>
    <cellStyle name="Normal 201" xfId="1266"/>
    <cellStyle name="Normal 202" xfId="1267"/>
    <cellStyle name="Normal 203" xfId="1268"/>
    <cellStyle name="Normal 204" xfId="1269"/>
    <cellStyle name="Normal 205" xfId="1270"/>
    <cellStyle name="Normal 206" xfId="1271"/>
    <cellStyle name="Normal 207" xfId="1272"/>
    <cellStyle name="Normal 208" xfId="1273"/>
    <cellStyle name="Normal 209" xfId="1274"/>
    <cellStyle name="Normal 21" xfId="168"/>
    <cellStyle name="Normal 21 2" xfId="1276"/>
    <cellStyle name="Normal 21 3" xfId="1275"/>
    <cellStyle name="Normal 210" xfId="444"/>
    <cellStyle name="Normal 210 2" xfId="1277"/>
    <cellStyle name="Normal 211" xfId="1278"/>
    <cellStyle name="Normal 212" xfId="1279"/>
    <cellStyle name="Normal 213" xfId="1280"/>
    <cellStyle name="Normal 214" xfId="1281"/>
    <cellStyle name="Normal 215" xfId="1282"/>
    <cellStyle name="Normal 216" xfId="1283"/>
    <cellStyle name="Normal 217" xfId="1284"/>
    <cellStyle name="Normal 218" xfId="1285"/>
    <cellStyle name="Normal 219" xfId="1286"/>
    <cellStyle name="Normal 22" xfId="171"/>
    <cellStyle name="Normal 22 2" xfId="1288"/>
    <cellStyle name="Normal 22 3" xfId="1287"/>
    <cellStyle name="Normal 220" xfId="1289"/>
    <cellStyle name="Normal 221" xfId="1290"/>
    <cellStyle name="Normal 222" xfId="1291"/>
    <cellStyle name="Normal 223" xfId="1292"/>
    <cellStyle name="Normal 224" xfId="1293"/>
    <cellStyle name="Normal 225" xfId="1294"/>
    <cellStyle name="Normal 226" xfId="1295"/>
    <cellStyle name="Normal 227" xfId="1296"/>
    <cellStyle name="Normal 228" xfId="1297"/>
    <cellStyle name="Normal 229" xfId="1298"/>
    <cellStyle name="Normal 23" xfId="167"/>
    <cellStyle name="Normal 23 2" xfId="1300"/>
    <cellStyle name="Normal 23 3" xfId="1299"/>
    <cellStyle name="Normal 230" xfId="1301"/>
    <cellStyle name="Normal 231" xfId="1302"/>
    <cellStyle name="Normal 232" xfId="1303"/>
    <cellStyle name="Normal 233" xfId="1304"/>
    <cellStyle name="Normal 234" xfId="1305"/>
    <cellStyle name="Normal 235" xfId="1306"/>
    <cellStyle name="Normal 236" xfId="1307"/>
    <cellStyle name="Normal 237" xfId="1308"/>
    <cellStyle name="Normal 238" xfId="1309"/>
    <cellStyle name="Normal 239" xfId="1310"/>
    <cellStyle name="Normal 24" xfId="172"/>
    <cellStyle name="Normal 24 2" xfId="1312"/>
    <cellStyle name="Normal 24 3" xfId="1311"/>
    <cellStyle name="Normal 240" xfId="1313"/>
    <cellStyle name="Normal 241" xfId="1314"/>
    <cellStyle name="Normal 242" xfId="1315"/>
    <cellStyle name="Normal 243" xfId="1316"/>
    <cellStyle name="Normal 244" xfId="1317"/>
    <cellStyle name="Normal 245" xfId="1318"/>
    <cellStyle name="Normal 246" xfId="1319"/>
    <cellStyle name="Normal 247" xfId="1320"/>
    <cellStyle name="Normal 248" xfId="1321"/>
    <cellStyle name="Normal 249" xfId="1322"/>
    <cellStyle name="Normal 25" xfId="173"/>
    <cellStyle name="Normal 25 2" xfId="1324"/>
    <cellStyle name="Normal 25 3" xfId="1323"/>
    <cellStyle name="Normal 250" xfId="1325"/>
    <cellStyle name="Normal 251" xfId="1326"/>
    <cellStyle name="Normal 252" xfId="1327"/>
    <cellStyle name="Normal 253" xfId="1328"/>
    <cellStyle name="Normal 254" xfId="1329"/>
    <cellStyle name="Normal 255" xfId="1330"/>
    <cellStyle name="Normal 256" xfId="1331"/>
    <cellStyle name="Normal 257" xfId="1332"/>
    <cellStyle name="Normal 258" xfId="477"/>
    <cellStyle name="Normal 258 2" xfId="1887"/>
    <cellStyle name="Normal 259" xfId="1333"/>
    <cellStyle name="Normal 26" xfId="165"/>
    <cellStyle name="Normal 26 2" xfId="1335"/>
    <cellStyle name="Normal 26 3" xfId="1334"/>
    <cellStyle name="Normal 260" xfId="1336"/>
    <cellStyle name="Normal 261" xfId="1884"/>
    <cellStyle name="Normal 262" xfId="1885"/>
    <cellStyle name="Normal 263" xfId="1886"/>
    <cellStyle name="Normal 264" xfId="1889"/>
    <cellStyle name="Normal 265" xfId="1891"/>
    <cellStyle name="Normal 266" xfId="1893"/>
    <cellStyle name="Normal 267" xfId="455"/>
    <cellStyle name="Normal 268" xfId="457"/>
    <cellStyle name="Normal 269" xfId="1914"/>
    <cellStyle name="Normal 27" xfId="175"/>
    <cellStyle name="Normal 27 2" xfId="1338"/>
    <cellStyle name="Normal 27 3" xfId="1337"/>
    <cellStyle name="Normal 270" xfId="470"/>
    <cellStyle name="Normal 271" xfId="1912"/>
    <cellStyle name="Normal 272" xfId="1904"/>
    <cellStyle name="Normal 273" xfId="16"/>
    <cellStyle name="Normal 274" xfId="1905"/>
    <cellStyle name="Normal 275" xfId="1911"/>
    <cellStyle name="Normal 276" xfId="1939"/>
    <cellStyle name="Normal 277" xfId="6"/>
    <cellStyle name="Normal 278" xfId="5"/>
    <cellStyle name="Normal 279" xfId="8"/>
    <cellStyle name="Normal 279 2" xfId="1944"/>
    <cellStyle name="Normal 28" xfId="176"/>
    <cellStyle name="Normal 28 2" xfId="1340"/>
    <cellStyle name="Normal 28 3" xfId="1339"/>
    <cellStyle name="Normal 280" xfId="9"/>
    <cellStyle name="Normal 280 2" xfId="1946"/>
    <cellStyle name="Normal 281" xfId="10"/>
    <cellStyle name="Normal 281 2" xfId="1948"/>
    <cellStyle name="Normal 282" xfId="11"/>
    <cellStyle name="Normal 282 2" xfId="1950"/>
    <cellStyle name="Normal 283" xfId="1952"/>
    <cellStyle name="Normal 284" xfId="12"/>
    <cellStyle name="Normal 284 2" xfId="1953"/>
    <cellStyle name="Normal 285" xfId="13"/>
    <cellStyle name="Normal 285 2" xfId="1955"/>
    <cellStyle name="Normal 286" xfId="1957"/>
    <cellStyle name="Normal 287" xfId="1959"/>
    <cellStyle name="Normal 288" xfId="1961"/>
    <cellStyle name="Normal 289" xfId="1963"/>
    <cellStyle name="Normal 29" xfId="177"/>
    <cellStyle name="Normal 29 2" xfId="1342"/>
    <cellStyle name="Normal 29 3" xfId="1341"/>
    <cellStyle name="Normal 290" xfId="1965"/>
    <cellStyle name="Normal 291" xfId="1967"/>
    <cellStyle name="Normal 292" xfId="1969"/>
    <cellStyle name="Normal 293" xfId="1972"/>
    <cellStyle name="Normal 294" xfId="1977"/>
    <cellStyle name="Normal 295" xfId="1980"/>
    <cellStyle name="Normal 296" xfId="1983"/>
    <cellStyle name="Normal 297" xfId="1986"/>
    <cellStyle name="Normal 298" xfId="1989"/>
    <cellStyle name="Normal 299" xfId="1992"/>
    <cellStyle name="Normal 3" xfId="62"/>
    <cellStyle name="Normal 3 2" xfId="69"/>
    <cellStyle name="Normal 3 2 2" xfId="126"/>
    <cellStyle name="Normal 3 2 2 2" xfId="1343"/>
    <cellStyle name="Normal 3 2 3" xfId="1344"/>
    <cellStyle name="Normal 3 2 4" xfId="1345"/>
    <cellStyle name="Normal 3 2 5" xfId="1346"/>
    <cellStyle name="Normal 3 3" xfId="125"/>
    <cellStyle name="Normal 3 3 2" xfId="1348"/>
    <cellStyle name="Normal 3 3 3" xfId="1347"/>
    <cellStyle name="Normal 3 4" xfId="217"/>
    <cellStyle name="Normal 3 4 2" xfId="1349"/>
    <cellStyle name="Normal 3 5" xfId="340"/>
    <cellStyle name="Normal 3 5 2" xfId="1350"/>
    <cellStyle name="Normal 3 6" xfId="395"/>
    <cellStyle name="Normal 3 6 2" xfId="1351"/>
    <cellStyle name="Normal 3 7" xfId="421"/>
    <cellStyle name="Normal 3_Hydro Proposed Expense" xfId="1352"/>
    <cellStyle name="Normal 30" xfId="164"/>
    <cellStyle name="Normal 30 2" xfId="1354"/>
    <cellStyle name="Normal 30 3" xfId="1353"/>
    <cellStyle name="Normal 300" xfId="73"/>
    <cellStyle name="Normal 301" xfId="2016"/>
    <cellStyle name="Normal 302" xfId="2005"/>
    <cellStyle name="Normal 303" xfId="2010"/>
    <cellStyle name="Normal 304" xfId="2008"/>
    <cellStyle name="Normal 305" xfId="2009"/>
    <cellStyle name="Normal 306" xfId="1996"/>
    <cellStyle name="Normal 307" xfId="2014"/>
    <cellStyle name="Normal 308" xfId="1997"/>
    <cellStyle name="Normal 31" xfId="174"/>
    <cellStyle name="Normal 31 2" xfId="1356"/>
    <cellStyle name="Normal 31 3" xfId="1355"/>
    <cellStyle name="Normal 32" xfId="178"/>
    <cellStyle name="Normal 32 2" xfId="1358"/>
    <cellStyle name="Normal 32 3" xfId="1357"/>
    <cellStyle name="Normal 33" xfId="181"/>
    <cellStyle name="Normal 33 2" xfId="1360"/>
    <cellStyle name="Normal 33 3" xfId="1359"/>
    <cellStyle name="Normal 34" xfId="216"/>
    <cellStyle name="Normal 34 2" xfId="1362"/>
    <cellStyle name="Normal 34 3" xfId="1361"/>
    <cellStyle name="Normal 35" xfId="228"/>
    <cellStyle name="Normal 35 2" xfId="1364"/>
    <cellStyle name="Normal 35 3" xfId="1363"/>
    <cellStyle name="Normal 36" xfId="209"/>
    <cellStyle name="Normal 36 2" xfId="1366"/>
    <cellStyle name="Normal 36 3" xfId="1365"/>
    <cellStyle name="Normal 37" xfId="225"/>
    <cellStyle name="Normal 37 2" xfId="1367"/>
    <cellStyle name="Normal 38" xfId="213"/>
    <cellStyle name="Normal 38 2" xfId="1368"/>
    <cellStyle name="Normal 39" xfId="224"/>
    <cellStyle name="Normal 39 2" xfId="1369"/>
    <cellStyle name="Normal 4" xfId="64"/>
    <cellStyle name="Normal 4 2" xfId="1371"/>
    <cellStyle name="Normal 4 2 2" xfId="1372"/>
    <cellStyle name="Normal 4 2 3" xfId="1373"/>
    <cellStyle name="Normal 4 2 4" xfId="1374"/>
    <cellStyle name="Normal 4 3" xfId="1375"/>
    <cellStyle name="Normal 4 4" xfId="1376"/>
    <cellStyle name="Normal 4 4 2" xfId="1377"/>
    <cellStyle name="Normal 4 5" xfId="1378"/>
    <cellStyle name="Normal 4 6" xfId="1379"/>
    <cellStyle name="Normal 4 7" xfId="1380"/>
    <cellStyle name="Normal 4 8" xfId="1381"/>
    <cellStyle name="Normal 4 9" xfId="1370"/>
    <cellStyle name="Normal 4_ARO calc 2009 PI 1 2 Est Cash Flow" xfId="1382"/>
    <cellStyle name="Normal 40" xfId="208"/>
    <cellStyle name="Normal 40 2" xfId="1383"/>
    <cellStyle name="Normal 41" xfId="254"/>
    <cellStyle name="Normal 41 2" xfId="1384"/>
    <cellStyle name="Normal 42" xfId="243"/>
    <cellStyle name="Normal 42 2" xfId="1385"/>
    <cellStyle name="Normal 43" xfId="248"/>
    <cellStyle name="Normal 43 2" xfId="1386"/>
    <cellStyle name="Normal 44" xfId="227"/>
    <cellStyle name="Normal 44 2" xfId="1387"/>
    <cellStyle name="Normal 45" xfId="251"/>
    <cellStyle name="Normal 45 2" xfId="1388"/>
    <cellStyle name="Normal 46" xfId="212"/>
    <cellStyle name="Normal 46 2" xfId="1389"/>
    <cellStyle name="Normal 47" xfId="244"/>
    <cellStyle name="Normal 47 2" xfId="1390"/>
    <cellStyle name="Normal 48" xfId="241"/>
    <cellStyle name="Normal 48 2" xfId="1391"/>
    <cellStyle name="Normal 49" xfId="276"/>
    <cellStyle name="Normal 49 2" xfId="1392"/>
    <cellStyle name="Normal 5" xfId="127"/>
    <cellStyle name="Normal 5 2" xfId="1393"/>
    <cellStyle name="Normal 5 2 2" xfId="1394"/>
    <cellStyle name="Normal 5 2 3" xfId="1395"/>
    <cellStyle name="Normal 5 2 4" xfId="1396"/>
    <cellStyle name="Normal 5 3" xfId="1397"/>
    <cellStyle name="Normal 5 4" xfId="1398"/>
    <cellStyle name="Normal 5 4 2" xfId="1399"/>
    <cellStyle name="Normal 5 5" xfId="1400"/>
    <cellStyle name="Normal 5_ARO calc 2009 PI 1 2 Est Cash Flow" xfId="1401"/>
    <cellStyle name="Normal 50" xfId="252"/>
    <cellStyle name="Normal 50 2" xfId="1402"/>
    <cellStyle name="Normal 51" xfId="247"/>
    <cellStyle name="Normal 51 2" xfId="1403"/>
    <cellStyle name="Normal 52" xfId="246"/>
    <cellStyle name="Normal 52 2" xfId="1404"/>
    <cellStyle name="Normal 53" xfId="290"/>
    <cellStyle name="Normal 53 2" xfId="1405"/>
    <cellStyle name="Normal 54" xfId="287"/>
    <cellStyle name="Normal 54 2" xfId="1406"/>
    <cellStyle name="Normal 55" xfId="255"/>
    <cellStyle name="Normal 55 2" xfId="1407"/>
    <cellStyle name="Normal 56" xfId="275"/>
    <cellStyle name="Normal 56 2" xfId="1408"/>
    <cellStyle name="Normal 57" xfId="296"/>
    <cellStyle name="Normal 57 2" xfId="1409"/>
    <cellStyle name="Normal 58" xfId="298"/>
    <cellStyle name="Normal 58 2" xfId="1410"/>
    <cellStyle name="Normal 59" xfId="299"/>
    <cellStyle name="Normal 59 2" xfId="1411"/>
    <cellStyle name="Normal 6" xfId="74"/>
    <cellStyle name="Normal 6 10" xfId="1413"/>
    <cellStyle name="Normal 6 11" xfId="1414"/>
    <cellStyle name="Normal 6 12" xfId="1415"/>
    <cellStyle name="Normal 6 13" xfId="1416"/>
    <cellStyle name="Normal 6 14" xfId="1898"/>
    <cellStyle name="Normal 6 15" xfId="1412"/>
    <cellStyle name="Normal 6 2" xfId="1417"/>
    <cellStyle name="Normal 6 2 2" xfId="1418"/>
    <cellStyle name="Normal 6 2 2 2" xfId="1419"/>
    <cellStyle name="Normal 6 2 2 3" xfId="1420"/>
    <cellStyle name="Normal 6 2 3" xfId="1421"/>
    <cellStyle name="Normal 6 2 4" xfId="1422"/>
    <cellStyle name="Normal 6 2 5" xfId="1423"/>
    <cellStyle name="Normal 6 2_Ocotillo" xfId="1424"/>
    <cellStyle name="Normal 6 3" xfId="1425"/>
    <cellStyle name="Normal 6 3 2" xfId="1426"/>
    <cellStyle name="Normal 6 3 2 2" xfId="1427"/>
    <cellStyle name="Normal 6 3 2 3" xfId="1428"/>
    <cellStyle name="Normal 6 3 3" xfId="1429"/>
    <cellStyle name="Normal 6 3 4" xfId="1430"/>
    <cellStyle name="Normal 6 3_Ocotillo" xfId="1431"/>
    <cellStyle name="Normal 6 4" xfId="1432"/>
    <cellStyle name="Normal 6 4 2" xfId="1433"/>
    <cellStyle name="Normal 6 4 2 2" xfId="1434"/>
    <cellStyle name="Normal 6 4 2 3" xfId="1435"/>
    <cellStyle name="Normal 6 4 3" xfId="1436"/>
    <cellStyle name="Normal 6 4 4" xfId="1437"/>
    <cellStyle name="Normal 6 4_Ocotillo" xfId="1438"/>
    <cellStyle name="Normal 6 5" xfId="1439"/>
    <cellStyle name="Normal 6 5 2" xfId="1440"/>
    <cellStyle name="Normal 6 5 2 2" xfId="1441"/>
    <cellStyle name="Normal 6 5 2 3" xfId="1442"/>
    <cellStyle name="Normal 6 5 3" xfId="1443"/>
    <cellStyle name="Normal 6 5 3 2" xfId="1444"/>
    <cellStyle name="Normal 6 5 3 3" xfId="1445"/>
    <cellStyle name="Normal 6 5 4" xfId="1446"/>
    <cellStyle name="Normal 6 5 5" xfId="1447"/>
    <cellStyle name="Normal 6 5_Ocotillo" xfId="1448"/>
    <cellStyle name="Normal 6 6" xfId="1449"/>
    <cellStyle name="Normal 6 6 2" xfId="1450"/>
    <cellStyle name="Normal 6 6 3" xfId="1451"/>
    <cellStyle name="Normal 6 7" xfId="1452"/>
    <cellStyle name="Normal 6 7 2" xfId="1453"/>
    <cellStyle name="Normal 6 7 3" xfId="1454"/>
    <cellStyle name="Normal 6 8" xfId="1455"/>
    <cellStyle name="Normal 6 8 2" xfId="1456"/>
    <cellStyle name="Normal 6 8 3" xfId="1457"/>
    <cellStyle name="Normal 6 9" xfId="1458"/>
    <cellStyle name="Normal 6 9 2" xfId="1459"/>
    <cellStyle name="Normal 6 9 3" xfId="1460"/>
    <cellStyle name="Normal 6_Ocotillo" xfId="1461"/>
    <cellStyle name="Normal 60" xfId="277"/>
    <cellStyle name="Normal 60 2" xfId="1462"/>
    <cellStyle name="Normal 61" xfId="301"/>
    <cellStyle name="Normal 61 2" xfId="1463"/>
    <cellStyle name="Normal 62" xfId="303"/>
    <cellStyle name="Normal 62 2" xfId="1464"/>
    <cellStyle name="Normal 63" xfId="304"/>
    <cellStyle name="Normal 63 2" xfId="1465"/>
    <cellStyle name="Normal 64" xfId="346"/>
    <cellStyle name="Normal 64 2" xfId="1467"/>
    <cellStyle name="Normal 64 3" xfId="1466"/>
    <cellStyle name="Normal 65" xfId="354"/>
    <cellStyle name="Normal 65 2" xfId="1469"/>
    <cellStyle name="Normal 65 3" xfId="1468"/>
    <cellStyle name="Normal 66" xfId="355"/>
    <cellStyle name="Normal 66 2" xfId="1471"/>
    <cellStyle name="Normal 66 3" xfId="1470"/>
    <cellStyle name="Normal 67" xfId="356"/>
    <cellStyle name="Normal 67 2" xfId="1473"/>
    <cellStyle name="Normal 67 3" xfId="1472"/>
    <cellStyle name="Normal 68" xfId="338"/>
    <cellStyle name="Normal 68 2" xfId="1475"/>
    <cellStyle name="Normal 68 3" xfId="1474"/>
    <cellStyle name="Normal 69" xfId="358"/>
    <cellStyle name="Normal 69 2" xfId="1477"/>
    <cellStyle name="Normal 69 3" xfId="1476"/>
    <cellStyle name="Normal 7" xfId="2"/>
    <cellStyle name="Normal 7 2" xfId="1479"/>
    <cellStyle name="Normal 7 2 2" xfId="1480"/>
    <cellStyle name="Normal 7 2 3" xfId="1481"/>
    <cellStyle name="Normal 7 3" xfId="1482"/>
    <cellStyle name="Normal 7 3 2" xfId="1483"/>
    <cellStyle name="Normal 7 4" xfId="1484"/>
    <cellStyle name="Normal 7 5" xfId="1897"/>
    <cellStyle name="Normal 7 6" xfId="1478"/>
    <cellStyle name="Normal 7_Ocotillo" xfId="1485"/>
    <cellStyle name="Normal 70" xfId="359"/>
    <cellStyle name="Normal 70 2" xfId="1487"/>
    <cellStyle name="Normal 70 3" xfId="1486"/>
    <cellStyle name="Normal 71" xfId="360"/>
    <cellStyle name="Normal 71 2" xfId="1489"/>
    <cellStyle name="Normal 71 3" xfId="1488"/>
    <cellStyle name="Normal 72" xfId="361"/>
    <cellStyle name="Normal 72 2" xfId="1491"/>
    <cellStyle name="Normal 72 3" xfId="1490"/>
    <cellStyle name="Normal 73" xfId="362"/>
    <cellStyle name="Normal 73 2" xfId="1493"/>
    <cellStyle name="Normal 73 3" xfId="1492"/>
    <cellStyle name="Normal 74" xfId="335"/>
    <cellStyle name="Normal 74 2" xfId="1495"/>
    <cellStyle name="Normal 74 3" xfId="1494"/>
    <cellStyle name="Normal 75" xfId="363"/>
    <cellStyle name="Normal 75 2" xfId="1497"/>
    <cellStyle name="Normal 75 3" xfId="1496"/>
    <cellStyle name="Normal 76" xfId="364"/>
    <cellStyle name="Normal 76 2" xfId="1499"/>
    <cellStyle name="Normal 76 3" xfId="1498"/>
    <cellStyle name="Normal 77" xfId="365"/>
    <cellStyle name="Normal 77 2" xfId="1501"/>
    <cellStyle name="Normal 77 3" xfId="1500"/>
    <cellStyle name="Normal 78" xfId="401"/>
    <cellStyle name="Normal 78 2" xfId="1503"/>
    <cellStyle name="Normal 78 3" xfId="1888"/>
    <cellStyle name="Normal 78 4" xfId="1502"/>
    <cellStyle name="Normal 79" xfId="402"/>
    <cellStyle name="Normal 79 2" xfId="1504"/>
    <cellStyle name="Normal 8" xfId="4"/>
    <cellStyle name="Normal 8 2" xfId="1506"/>
    <cellStyle name="Normal 8 2 2" xfId="1507"/>
    <cellStyle name="Normal 8 2 3" xfId="1508"/>
    <cellStyle name="Normal 8 3" xfId="1509"/>
    <cellStyle name="Normal 8 3 2" xfId="1510"/>
    <cellStyle name="Normal 8 3 3" xfId="1511"/>
    <cellStyle name="Normal 8 3 4" xfId="1512"/>
    <cellStyle name="Normal 8 4" xfId="1513"/>
    <cellStyle name="Normal 8 5" xfId="1505"/>
    <cellStyle name="Normal 8_Ocotillo" xfId="1514"/>
    <cellStyle name="Normal 80" xfId="427"/>
    <cellStyle name="Normal 80 2" xfId="1515"/>
    <cellStyle name="Normal 81" xfId="428"/>
    <cellStyle name="Normal 81 2" xfId="1516"/>
    <cellStyle name="Normal 82" xfId="431"/>
    <cellStyle name="Normal 82 2" xfId="1517"/>
    <cellStyle name="Normal 83" xfId="433"/>
    <cellStyle name="Normal 83 2" xfId="1518"/>
    <cellStyle name="Normal 84" xfId="436"/>
    <cellStyle name="Normal 84 2" xfId="1519"/>
    <cellStyle name="Normal 85" xfId="441"/>
    <cellStyle name="Normal 85 2" xfId="1520"/>
    <cellStyle name="Normal 86" xfId="7"/>
    <cellStyle name="Normal 86 2" xfId="1521"/>
    <cellStyle name="Normal 87" xfId="446"/>
    <cellStyle name="Normal 88" xfId="447"/>
    <cellStyle name="Normal 89" xfId="448"/>
    <cellStyle name="Normal 89 2" xfId="1522"/>
    <cellStyle name="Normal 9" xfId="14"/>
    <cellStyle name="Normal 9 2" xfId="1524"/>
    <cellStyle name="Normal 9 2 2" xfId="1525"/>
    <cellStyle name="Normal 9 3" xfId="1526"/>
    <cellStyle name="Normal 9 3 2" xfId="1527"/>
    <cellStyle name="Normal 9 4" xfId="1528"/>
    <cellStyle name="Normal 9 5" xfId="1523"/>
    <cellStyle name="Normal 9_Tab 9 Reserve by Unit" xfId="1529"/>
    <cellStyle name="Normal 90" xfId="449"/>
    <cellStyle name="Normal 90 2" xfId="1530"/>
    <cellStyle name="Normal 91" xfId="450"/>
    <cellStyle name="Normal 91 2" xfId="1531"/>
    <cellStyle name="Normal 92" xfId="451"/>
    <cellStyle name="Normal 92 2" xfId="1532"/>
    <cellStyle name="Normal 93" xfId="452"/>
    <cellStyle name="Normal 93 2" xfId="1533"/>
    <cellStyle name="Normal 94" xfId="454"/>
    <cellStyle name="Normal 94 2" xfId="1534"/>
    <cellStyle name="Normal 95" xfId="1535"/>
    <cellStyle name="Normal 96" xfId="1536"/>
    <cellStyle name="Normal 97" xfId="1537"/>
    <cellStyle name="Normal 98" xfId="1538"/>
    <cellStyle name="Normal 99" xfId="1539"/>
    <cellStyle name="Normal_Sheet2" xfId="59"/>
    <cellStyle name="Normal+border" xfId="1540"/>
    <cellStyle name="Normal+border 2" xfId="1541"/>
    <cellStyle name="Normal+border 3" xfId="1542"/>
    <cellStyle name="Normal+shade" xfId="1543"/>
    <cellStyle name="Note" xfId="32" builtinId="10" customBuiltin="1"/>
    <cellStyle name="Note 2" xfId="129"/>
    <cellStyle name="Note 2 10" xfId="1907"/>
    <cellStyle name="Note 2 2" xfId="218"/>
    <cellStyle name="Note 2 2 10" xfId="1903"/>
    <cellStyle name="Note 2 2 2" xfId="1546"/>
    <cellStyle name="Note 2 2 2 2" xfId="1547"/>
    <cellStyle name="Note 2 2 2 2 2" xfId="1548"/>
    <cellStyle name="Note 2 2 2 2_Tab 9 Reserve by Unit" xfId="1549"/>
    <cellStyle name="Note 2 2 2 3" xfId="1550"/>
    <cellStyle name="Note 2 2 2_Tab 9 Reserve by Unit" xfId="1551"/>
    <cellStyle name="Note 2 2 3" xfId="1552"/>
    <cellStyle name="Note 2 2 3 2" xfId="1553"/>
    <cellStyle name="Note 2 2 3_Tab 9 Reserve by Unit" xfId="1554"/>
    <cellStyle name="Note 2 2 4" xfId="1555"/>
    <cellStyle name="Note 2 2 5" xfId="1556"/>
    <cellStyle name="Note 2 2 6" xfId="1545"/>
    <cellStyle name="Note 2 2 7" xfId="1910"/>
    <cellStyle name="Note 2 2 8" xfId="924"/>
    <cellStyle name="Note 2 2 9" xfId="1913"/>
    <cellStyle name="Note 2 2_Tab 9 Reserve by Unit" xfId="1557"/>
    <cellStyle name="Note 2 3" xfId="342"/>
    <cellStyle name="Note 2 3 2" xfId="1558"/>
    <cellStyle name="Note 2 4" xfId="397"/>
    <cellStyle name="Note 2 5" xfId="422"/>
    <cellStyle name="Note 2 6" xfId="1544"/>
    <cellStyle name="Note 2 7" xfId="1909"/>
    <cellStyle name="Note 2 8" xfId="1906"/>
    <cellStyle name="Note 2 9" xfId="1908"/>
    <cellStyle name="Note 3" xfId="130"/>
    <cellStyle name="Note 3 2" xfId="219"/>
    <cellStyle name="Note 3 2 2" xfId="1561"/>
    <cellStyle name="Note 3 2 3" xfId="1560"/>
    <cellStyle name="Note 3 3" xfId="343"/>
    <cellStyle name="Note 3 3 2" xfId="1562"/>
    <cellStyle name="Note 3 4" xfId="398"/>
    <cellStyle name="Note 3 5" xfId="423"/>
    <cellStyle name="Note 3 6" xfId="1559"/>
    <cellStyle name="Note 4" xfId="128"/>
    <cellStyle name="Note 4 2" xfId="1563"/>
    <cellStyle name="Note 5" xfId="182"/>
    <cellStyle name="Note 6" xfId="341"/>
    <cellStyle name="Note 7" xfId="396"/>
    <cellStyle name="Note 8" xfId="456"/>
    <cellStyle name="nozero" xfId="1564"/>
    <cellStyle name="nozero 2" xfId="1565"/>
    <cellStyle name="nozero 2 2" xfId="1566"/>
    <cellStyle name="nozero 2 2 2" xfId="1567"/>
    <cellStyle name="nozero 2 3" xfId="1568"/>
    <cellStyle name="nozero 3" xfId="1569"/>
    <cellStyle name="nozero 3 2" xfId="1570"/>
    <cellStyle name="nozero 4" xfId="1571"/>
    <cellStyle name="Outlined" xfId="1572"/>
    <cellStyle name="Output" xfId="27" builtinId="21" customBuiltin="1"/>
    <cellStyle name="Output 2" xfId="1573"/>
    <cellStyle name="Output 3" xfId="1574"/>
    <cellStyle name="Page Heading Large" xfId="1575"/>
    <cellStyle name="Page Heading Small" xfId="1576"/>
    <cellStyle name="Page Title" xfId="1577"/>
    <cellStyle name="Percent" xfId="1" builtinId="5"/>
    <cellStyle name="Percent (0)" xfId="1578"/>
    <cellStyle name="Percent (0) 2" xfId="1579"/>
    <cellStyle name="Percent (0) 2 2" xfId="1580"/>
    <cellStyle name="Percent (0) 3" xfId="1581"/>
    <cellStyle name="Percent (0) 3 2" xfId="1582"/>
    <cellStyle name="Percent (0) 3 2 2" xfId="1583"/>
    <cellStyle name="Percent (0) 3 3" xfId="1584"/>
    <cellStyle name="Percent (0) 4" xfId="1585"/>
    <cellStyle name="Percent [.00%]" xfId="1586"/>
    <cellStyle name="Percent [0]" xfId="1587"/>
    <cellStyle name="Percent [1]" xfId="1588"/>
    <cellStyle name="Percent [2]" xfId="131"/>
    <cellStyle name="Percent [2] 2" xfId="1589"/>
    <cellStyle name="Percent [2] 2 2" xfId="1590"/>
    <cellStyle name="Percent [2] 2 3" xfId="1591"/>
    <cellStyle name="Percent 1" xfId="1592"/>
    <cellStyle name="Percent 10" xfId="237"/>
    <cellStyle name="Percent 10 2" xfId="1593"/>
    <cellStyle name="Percent 100" xfId="1594"/>
    <cellStyle name="Percent 101" xfId="1595"/>
    <cellStyle name="Percent 102" xfId="1596"/>
    <cellStyle name="Percent 103" xfId="1597"/>
    <cellStyle name="Percent 104" xfId="1598"/>
    <cellStyle name="Percent 105" xfId="1599"/>
    <cellStyle name="Percent 106" xfId="1600"/>
    <cellStyle name="Percent 107" xfId="1601"/>
    <cellStyle name="Percent 108" xfId="1602"/>
    <cellStyle name="Percent 109" xfId="1603"/>
    <cellStyle name="Percent 11" xfId="239"/>
    <cellStyle name="Percent 11 2" xfId="1604"/>
    <cellStyle name="Percent 110" xfId="1605"/>
    <cellStyle name="Percent 111" xfId="1606"/>
    <cellStyle name="Percent 112" xfId="1607"/>
    <cellStyle name="Percent 113" xfId="1608"/>
    <cellStyle name="Percent 114" xfId="1609"/>
    <cellStyle name="Percent 115" xfId="1610"/>
    <cellStyle name="Percent 116" xfId="1611"/>
    <cellStyle name="Percent 117" xfId="1612"/>
    <cellStyle name="Percent 118" xfId="1613"/>
    <cellStyle name="Percent 119" xfId="1614"/>
    <cellStyle name="Percent 12" xfId="214"/>
    <cellStyle name="Percent 12 2" xfId="1615"/>
    <cellStyle name="Percent 120" xfId="1616"/>
    <cellStyle name="Percent 121" xfId="1617"/>
    <cellStyle name="Percent 122" xfId="1618"/>
    <cellStyle name="Percent 123" xfId="1619"/>
    <cellStyle name="Percent 124" xfId="1620"/>
    <cellStyle name="Percent 125" xfId="1621"/>
    <cellStyle name="Percent 126" xfId="1622"/>
    <cellStyle name="Percent 127" xfId="1623"/>
    <cellStyle name="Percent 128" xfId="1624"/>
    <cellStyle name="Percent 129" xfId="1625"/>
    <cellStyle name="Percent 13" xfId="259"/>
    <cellStyle name="Percent 13 2" xfId="1626"/>
    <cellStyle name="Percent 130" xfId="1627"/>
    <cellStyle name="Percent 131" xfId="1628"/>
    <cellStyle name="Percent 132" xfId="1629"/>
    <cellStyle name="Percent 133" xfId="1630"/>
    <cellStyle name="Percent 134" xfId="1631"/>
    <cellStyle name="Percent 135" xfId="1632"/>
    <cellStyle name="Percent 136" xfId="1633"/>
    <cellStyle name="Percent 137" xfId="1634"/>
    <cellStyle name="Percent 138" xfId="1635"/>
    <cellStyle name="Percent 139" xfId="1636"/>
    <cellStyle name="Percent 14" xfId="261"/>
    <cellStyle name="Percent 14 2" xfId="1637"/>
    <cellStyle name="Percent 140" xfId="1638"/>
    <cellStyle name="Percent 141" xfId="1639"/>
    <cellStyle name="Percent 142" xfId="1640"/>
    <cellStyle name="Percent 143" xfId="1641"/>
    <cellStyle name="Percent 144" xfId="1642"/>
    <cellStyle name="Percent 145" xfId="1643"/>
    <cellStyle name="Percent 146" xfId="1644"/>
    <cellStyle name="Percent 147" xfId="1645"/>
    <cellStyle name="Percent 148" xfId="1646"/>
    <cellStyle name="Percent 149" xfId="1647"/>
    <cellStyle name="Percent 15" xfId="263"/>
    <cellStyle name="Percent 15 2" xfId="1648"/>
    <cellStyle name="Percent 150" xfId="1649"/>
    <cellStyle name="Percent 151" xfId="1650"/>
    <cellStyle name="Percent 152" xfId="1651"/>
    <cellStyle name="Percent 153" xfId="1652"/>
    <cellStyle name="Percent 154" xfId="1653"/>
    <cellStyle name="Percent 155" xfId="1896"/>
    <cellStyle name="Percent 156" xfId="1902"/>
    <cellStyle name="Percent 157" xfId="1917"/>
    <cellStyle name="Percent 158" xfId="1920"/>
    <cellStyle name="Percent 159" xfId="1923"/>
    <cellStyle name="Percent 16" xfId="265"/>
    <cellStyle name="Percent 16 2" xfId="1654"/>
    <cellStyle name="Percent 160" xfId="1926"/>
    <cellStyle name="Percent 161" xfId="1929"/>
    <cellStyle name="Percent 162" xfId="1932"/>
    <cellStyle name="Percent 163" xfId="1935"/>
    <cellStyle name="Percent 164" xfId="1938"/>
    <cellStyle name="Percent 165" xfId="1974"/>
    <cellStyle name="Percent 166" xfId="1976"/>
    <cellStyle name="Percent 167" xfId="1979"/>
    <cellStyle name="Percent 168" xfId="1982"/>
    <cellStyle name="Percent 169" xfId="1985"/>
    <cellStyle name="Percent 17" xfId="267"/>
    <cellStyle name="Percent 17 2" xfId="1655"/>
    <cellStyle name="Percent 170" xfId="1988"/>
    <cellStyle name="Percent 171" xfId="1991"/>
    <cellStyle name="Percent 172" xfId="1994"/>
    <cellStyle name="Percent 173" xfId="435"/>
    <cellStyle name="Percent 174" xfId="1999"/>
    <cellStyle name="Percent 175" xfId="2017"/>
    <cellStyle name="Percent 176" xfId="2004"/>
    <cellStyle name="Percent 177" xfId="2012"/>
    <cellStyle name="Percent 178" xfId="2007"/>
    <cellStyle name="Percent 179" xfId="2001"/>
    <cellStyle name="Percent 18" xfId="269"/>
    <cellStyle name="Percent 18 2" xfId="1656"/>
    <cellStyle name="Percent 180" xfId="2018"/>
    <cellStyle name="Percent 181" xfId="2003"/>
    <cellStyle name="Percent 182" xfId="2011"/>
    <cellStyle name="Percent 19" xfId="271"/>
    <cellStyle name="Percent 19 2" xfId="1657"/>
    <cellStyle name="Percent 2" xfId="71"/>
    <cellStyle name="Percent 2 2" xfId="133"/>
    <cellStyle name="Percent 2 2 2" xfId="1659"/>
    <cellStyle name="Percent 2 3" xfId="132"/>
    <cellStyle name="Percent 2 3 2" xfId="1661"/>
    <cellStyle name="Percent 2 3 3" xfId="1662"/>
    <cellStyle name="Percent 2 3 4" xfId="1660"/>
    <cellStyle name="Percent 2 4" xfId="220"/>
    <cellStyle name="Percent 2 4 2" xfId="1663"/>
    <cellStyle name="Percent 2 5" xfId="344"/>
    <cellStyle name="Percent 2 5 2" xfId="1664"/>
    <cellStyle name="Percent 2 6" xfId="399"/>
    <cellStyle name="Percent 2 6 2" xfId="1665"/>
    <cellStyle name="Percent 2 7" xfId="425"/>
    <cellStyle name="Percent 2 7 2" xfId="1666"/>
    <cellStyle name="Percent 2 8" xfId="440"/>
    <cellStyle name="Percent 2 9" xfId="1658"/>
    <cellStyle name="Percent 20" xfId="242"/>
    <cellStyle name="Percent 20 2" xfId="1667"/>
    <cellStyle name="Percent 21" xfId="279"/>
    <cellStyle name="Percent 21 2" xfId="1668"/>
    <cellStyle name="Percent 22" xfId="281"/>
    <cellStyle name="Percent 22 2" xfId="1669"/>
    <cellStyle name="Percent 23" xfId="283"/>
    <cellStyle name="Percent 23 2" xfId="1670"/>
    <cellStyle name="Percent 24" xfId="285"/>
    <cellStyle name="Percent 24 2" xfId="1671"/>
    <cellStyle name="Percent 25" xfId="278"/>
    <cellStyle name="Percent 25 2" xfId="1672"/>
    <cellStyle name="Percent 26" xfId="234"/>
    <cellStyle name="Percent 26 2" xfId="1673"/>
    <cellStyle name="Percent 27" xfId="291"/>
    <cellStyle name="Percent 27 2" xfId="1674"/>
    <cellStyle name="Percent 28" xfId="293"/>
    <cellStyle name="Percent 28 2" xfId="1675"/>
    <cellStyle name="Percent 29" xfId="195"/>
    <cellStyle name="Percent 29 2" xfId="1676"/>
    <cellStyle name="Percent 3" xfId="72"/>
    <cellStyle name="Percent 3 2" xfId="135"/>
    <cellStyle name="Percent 3 2 2" xfId="1679"/>
    <cellStyle name="Percent 3 2 2 2" xfId="1680"/>
    <cellStyle name="Percent 3 2 2 3" xfId="1681"/>
    <cellStyle name="Percent 3 2 3" xfId="1682"/>
    <cellStyle name="Percent 3 2 4" xfId="1683"/>
    <cellStyle name="Percent 3 2 5" xfId="1684"/>
    <cellStyle name="Percent 3 2 6" xfId="1685"/>
    <cellStyle name="Percent 3 2 7" xfId="1678"/>
    <cellStyle name="Percent 3 3" xfId="134"/>
    <cellStyle name="Percent 3 3 2" xfId="1687"/>
    <cellStyle name="Percent 3 3 3" xfId="1688"/>
    <cellStyle name="Percent 3 3 4" xfId="1686"/>
    <cellStyle name="Percent 3 4" xfId="221"/>
    <cellStyle name="Percent 3 4 2" xfId="1690"/>
    <cellStyle name="Percent 3 4 3" xfId="1691"/>
    <cellStyle name="Percent 3 4 4" xfId="1689"/>
    <cellStyle name="Percent 3 5" xfId="345"/>
    <cellStyle name="Percent 3 5 2" xfId="1692"/>
    <cellStyle name="Percent 3 6" xfId="400"/>
    <cellStyle name="Percent 3 6 2" xfId="1693"/>
    <cellStyle name="Percent 3 7" xfId="426"/>
    <cellStyle name="Percent 3 7 2" xfId="1694"/>
    <cellStyle name="Percent 3 8" xfId="1695"/>
    <cellStyle name="Percent 3 9" xfId="1677"/>
    <cellStyle name="Percent 30" xfId="249"/>
    <cellStyle name="Percent 30 2" xfId="1696"/>
    <cellStyle name="Percent 31" xfId="295"/>
    <cellStyle name="Percent 31 2" xfId="1697"/>
    <cellStyle name="Percent 32" xfId="297"/>
    <cellStyle name="Percent 32 2" xfId="1698"/>
    <cellStyle name="Percent 33" xfId="253"/>
    <cellStyle name="Percent 33 2" xfId="1699"/>
    <cellStyle name="Percent 34" xfId="245"/>
    <cellStyle name="Percent 34 2" xfId="1700"/>
    <cellStyle name="Percent 35" xfId="288"/>
    <cellStyle name="Percent 35 2" xfId="1701"/>
    <cellStyle name="Percent 36" xfId="424"/>
    <cellStyle name="Percent 36 2" xfId="1702"/>
    <cellStyle name="Percent 37" xfId="429"/>
    <cellStyle name="Percent 37 2" xfId="1703"/>
    <cellStyle name="Percent 38" xfId="430"/>
    <cellStyle name="Percent 38 2" xfId="1704"/>
    <cellStyle name="Percent 39" xfId="432"/>
    <cellStyle name="Percent 39 2" xfId="1705"/>
    <cellStyle name="Percent 4" xfId="70"/>
    <cellStyle name="Percent 4 2" xfId="1706"/>
    <cellStyle name="Percent 40" xfId="434"/>
    <cellStyle name="Percent 40 2" xfId="1707"/>
    <cellStyle name="Percent 41" xfId="438"/>
    <cellStyle name="Percent 41 2" xfId="1708"/>
    <cellStyle name="Percent 42" xfId="443"/>
    <cellStyle name="Percent 42 2" xfId="1709"/>
    <cellStyle name="Percent 43" xfId="1710"/>
    <cellStyle name="Percent 44" xfId="1711"/>
    <cellStyle name="Percent 45" xfId="1712"/>
    <cellStyle name="Percent 46" xfId="1713"/>
    <cellStyle name="Percent 47" xfId="1714"/>
    <cellStyle name="Percent 48" xfId="1715"/>
    <cellStyle name="Percent 49" xfId="1716"/>
    <cellStyle name="Percent 5" xfId="180"/>
    <cellStyle name="Percent 5 2" xfId="1717"/>
    <cellStyle name="Percent 50" xfId="1718"/>
    <cellStyle name="Percent 51" xfId="1719"/>
    <cellStyle name="Percent 52" xfId="1720"/>
    <cellStyle name="Percent 53" xfId="1721"/>
    <cellStyle name="Percent 54" xfId="1722"/>
    <cellStyle name="Percent 55" xfId="1723"/>
    <cellStyle name="Percent 56" xfId="1724"/>
    <cellStyle name="Percent 57" xfId="1725"/>
    <cellStyle name="Percent 58" xfId="1726"/>
    <cellStyle name="Percent 59" xfId="1727"/>
    <cellStyle name="Percent 6" xfId="222"/>
    <cellStyle name="Percent 6 2" xfId="1729"/>
    <cellStyle name="Percent 6 2 2" xfId="1730"/>
    <cellStyle name="Percent 6 3" xfId="1731"/>
    <cellStyle name="Percent 6 4" xfId="1728"/>
    <cellStyle name="Percent 60" xfId="1732"/>
    <cellStyle name="Percent 61" xfId="1733"/>
    <cellStyle name="Percent 62" xfId="1734"/>
    <cellStyle name="Percent 63" xfId="1735"/>
    <cellStyle name="Percent 64" xfId="1736"/>
    <cellStyle name="Percent 65" xfId="1737"/>
    <cellStyle name="Percent 66" xfId="1738"/>
    <cellStyle name="Percent 67" xfId="1739"/>
    <cellStyle name="Percent 68" xfId="1740"/>
    <cellStyle name="Percent 69" xfId="1741"/>
    <cellStyle name="Percent 7" xfId="230"/>
    <cellStyle name="Percent 7 2" xfId="1743"/>
    <cellStyle name="Percent 7 2 2" xfId="1744"/>
    <cellStyle name="Percent 7 3" xfId="1745"/>
    <cellStyle name="Percent 7 4" xfId="1742"/>
    <cellStyle name="Percent 70" xfId="1746"/>
    <cellStyle name="Percent 71" xfId="1747"/>
    <cellStyle name="Percent 72" xfId="1748"/>
    <cellStyle name="Percent 73" xfId="1749"/>
    <cellStyle name="Percent 74" xfId="1750"/>
    <cellStyle name="Percent 75" xfId="1751"/>
    <cellStyle name="Percent 76" xfId="1752"/>
    <cellStyle name="Percent 77" xfId="1753"/>
    <cellStyle name="Percent 78" xfId="1754"/>
    <cellStyle name="Percent 79" xfId="1755"/>
    <cellStyle name="Percent 8" xfId="232"/>
    <cellStyle name="Percent 8 2" xfId="1757"/>
    <cellStyle name="Percent 8 3" xfId="1756"/>
    <cellStyle name="Percent 80" xfId="1758"/>
    <cellStyle name="Percent 81" xfId="1759"/>
    <cellStyle name="Percent 82" xfId="1760"/>
    <cellStyle name="Percent 83" xfId="1761"/>
    <cellStyle name="Percent 84" xfId="1762"/>
    <cellStyle name="Percent 85" xfId="1763"/>
    <cellStyle name="Percent 86" xfId="1764"/>
    <cellStyle name="Percent 87" xfId="1765"/>
    <cellStyle name="Percent 88" xfId="1766"/>
    <cellStyle name="Percent 89" xfId="1767"/>
    <cellStyle name="Percent 9" xfId="235"/>
    <cellStyle name="Percent 9 2" xfId="1768"/>
    <cellStyle name="Percent 90" xfId="1769"/>
    <cellStyle name="Percent 91" xfId="1770"/>
    <cellStyle name="Percent 92" xfId="1771"/>
    <cellStyle name="Percent 93" xfId="1772"/>
    <cellStyle name="Percent 94" xfId="1773"/>
    <cellStyle name="Percent 95" xfId="1774"/>
    <cellStyle name="Percent 96" xfId="1775"/>
    <cellStyle name="Percent 97" xfId="1776"/>
    <cellStyle name="Percent 98" xfId="1777"/>
    <cellStyle name="Percent 99" xfId="1778"/>
    <cellStyle name="Percent Hard" xfId="1779"/>
    <cellStyle name="Power Price" xfId="1780"/>
    <cellStyle name="Present Value" xfId="1781"/>
    <cellStyle name="PSChar" xfId="1782"/>
    <cellStyle name="PSChar 2" xfId="1783"/>
    <cellStyle name="PSChar 2 2" xfId="1784"/>
    <cellStyle name="PSChar 3" xfId="1785"/>
    <cellStyle name="PSDate" xfId="1786"/>
    <cellStyle name="PSDate 2" xfId="1787"/>
    <cellStyle name="PSDate 2 2" xfId="1788"/>
    <cellStyle name="PSDate 3" xfId="1789"/>
    <cellStyle name="PSDec" xfId="1790"/>
    <cellStyle name="PSDec 2" xfId="1791"/>
    <cellStyle name="PSDec 2 2" xfId="1792"/>
    <cellStyle name="PSDec 3" xfId="1793"/>
    <cellStyle name="PSHeading" xfId="1794"/>
    <cellStyle name="PSHeading 2" xfId="1795"/>
    <cellStyle name="PSHeading 2 2" xfId="1796"/>
    <cellStyle name="PSHeading 3" xfId="1797"/>
    <cellStyle name="PSInt" xfId="1798"/>
    <cellStyle name="PSInt 2" xfId="1799"/>
    <cellStyle name="PSInt 2 2" xfId="1800"/>
    <cellStyle name="PSInt 3" xfId="1801"/>
    <cellStyle name="PSSpacer" xfId="1802"/>
    <cellStyle name="PSSpacer 2" xfId="1803"/>
    <cellStyle name="PSSpacer 2 2" xfId="1804"/>
    <cellStyle name="PSSpacer 3" xfId="1805"/>
    <cellStyle name="RangeBelow" xfId="136"/>
    <cellStyle name="RangeBelow 2" xfId="1806"/>
    <cellStyle name="RangeBelow 2 2" xfId="1807"/>
    <cellStyle name="RangeBelow 3" xfId="1808"/>
    <cellStyle name="Regular" xfId="1809"/>
    <cellStyle name="Reports" xfId="1810"/>
    <cellStyle name="RevList" xfId="1811"/>
    <cellStyle name="Section Heading-Large" xfId="1812"/>
    <cellStyle name="Section Heading-Small" xfId="1813"/>
    <cellStyle name="Shaded" xfId="1814"/>
    <cellStyle name="Shading" xfId="1815"/>
    <cellStyle name="SMALL HEADINGS" xfId="1816"/>
    <cellStyle name="Style 1" xfId="1817"/>
    <cellStyle name="Style 1 2" xfId="1818"/>
    <cellStyle name="Style 1 3" xfId="1819"/>
    <cellStyle name="Style 1 3 2" xfId="1820"/>
    <cellStyle name="Style 1 4" xfId="1821"/>
    <cellStyle name="Style 1_ Other Current Expense" xfId="1822"/>
    <cellStyle name="SUB HEADING" xfId="1823"/>
    <cellStyle name="SubRoutine" xfId="137"/>
    <cellStyle name="SubRoutine 2" xfId="1824"/>
    <cellStyle name="SubRoutine 2 2" xfId="1825"/>
    <cellStyle name="SubRoutine 3" xfId="1826"/>
    <cellStyle name="Subtotal" xfId="1827"/>
    <cellStyle name="Table Col Head" xfId="1828"/>
    <cellStyle name="table lookup" xfId="1829"/>
    <cellStyle name="table lookup 2" xfId="1830"/>
    <cellStyle name="table lookup_Ocotillo" xfId="1831"/>
    <cellStyle name="Table Sub Head" xfId="1832"/>
    <cellStyle name="Table Title" xfId="1833"/>
    <cellStyle name="Table Units" xfId="1834"/>
    <cellStyle name="Tabs" xfId="1835"/>
    <cellStyle name="Test" xfId="1836"/>
    <cellStyle name="Test 2" xfId="1837"/>
    <cellStyle name="Test 2 2" xfId="1838"/>
    <cellStyle name="Test 2 3" xfId="1839"/>
    <cellStyle name="Test 3" xfId="1840"/>
    <cellStyle name="þ(Î'_x000c_ïþ÷_x000c_âþÖ_x0006__x0002_Þ”_x0013__x0007__x0001__x0001_" xfId="138"/>
    <cellStyle name="þ(Î'_x000c_ïþ÷_x000c_âþÖ_x0006__x0002_Þ”_x0013__x0007__x0001__x0001_ 2" xfId="1841"/>
    <cellStyle name="þ(Î'_x000c_ïþ÷_x000c_âþÖ_x0006__x0002_Þ”_x0013__x0007__x0001__x0001_ 2 2" xfId="1842"/>
    <cellStyle name="þ(Î'_x000c_ïþ÷_x000c_âþÖ_x0006__x0002_Þ”_x0013__x0007__x0001__x0001_ 2 2 2" xfId="1843"/>
    <cellStyle name="þ(Î'_x000c_ïþ÷_x000c_âþÖ_x0006__x0002_Þ”_x0013__x0007__x0001__x0001_ 2 3" xfId="1844"/>
    <cellStyle name="þ(Î'_x000c_ïþ÷_x000c_âþÖ_x0006__x0002_Þ”_x0013__x0007__x0001__x0001_ 3" xfId="1845"/>
    <cellStyle name="þ(Î'_x000c_ïþ÷_x000c_âþÖ_x0006__x0002_Þ”_x0013__x0007__x0001__x0001_ 3 2" xfId="1846"/>
    <cellStyle name="þ(Î'_x000c_ïþ÷_x000c_âþÖ_x0006__x0002_Þ”_x0013__x0007__x0001__x0001_ 4" xfId="1847"/>
    <cellStyle name="Thousands" xfId="1848"/>
    <cellStyle name="Thousands 2" xfId="1849"/>
    <cellStyle name="Thousands 2 2" xfId="1850"/>
    <cellStyle name="Thousands 2 2 2" xfId="1851"/>
    <cellStyle name="Thousands 2 3" xfId="1852"/>
    <cellStyle name="Thousands 3" xfId="1853"/>
    <cellStyle name="Thousands 3 2" xfId="1854"/>
    <cellStyle name="Thousands 4" xfId="1855"/>
    <cellStyle name="Thousands1" xfId="1856"/>
    <cellStyle name="Thousands1 2" xfId="1857"/>
    <cellStyle name="Thousands1 2 2" xfId="1858"/>
    <cellStyle name="Thousands1 2 2 2" xfId="1859"/>
    <cellStyle name="Thousands1 2 3" xfId="1860"/>
    <cellStyle name="Thousands1 3" xfId="1861"/>
    <cellStyle name="Thousands1 3 2" xfId="1862"/>
    <cellStyle name="Thousands1 4" xfId="1863"/>
    <cellStyle name="Tickmark" xfId="1864"/>
    <cellStyle name="Title" xfId="18" builtinId="15" customBuiltin="1"/>
    <cellStyle name="Title 2" xfId="1865"/>
    <cellStyle name="Title 3" xfId="1866"/>
    <cellStyle name="Total" xfId="34" builtinId="25" customBuiltin="1"/>
    <cellStyle name="Total 2" xfId="1867"/>
    <cellStyle name="Total 3" xfId="1868"/>
    <cellStyle name="Total 3 2" xfId="1869"/>
    <cellStyle name="Total 3 2 2" xfId="1870"/>
    <cellStyle name="Total 3 3" xfId="1871"/>
    <cellStyle name="Total 4" xfId="1872"/>
    <cellStyle name="Total 4 2" xfId="1873"/>
    <cellStyle name="Total 5" xfId="1874"/>
    <cellStyle name="ubordinated Debt" xfId="1875"/>
    <cellStyle name="UNITS" xfId="1876"/>
    <cellStyle name="Unprot" xfId="139"/>
    <cellStyle name="Unprot 2" xfId="1877"/>
    <cellStyle name="Unprot$" xfId="140"/>
    <cellStyle name="Unprot$ 2" xfId="1878"/>
    <cellStyle name="Unprot$ 3" xfId="1879"/>
    <cellStyle name="Unprotect" xfId="141"/>
    <cellStyle name="UNSHADED" xfId="1880"/>
    <cellStyle name="Warning Text" xfId="31" builtinId="11" customBuiltin="1"/>
    <cellStyle name="Warning Text 2" xfId="1881"/>
    <cellStyle name="Year" xfId="1882"/>
    <cellStyle name="標準_HB_diagram-HHH" xfId="1883"/>
  </cellStyles>
  <dxfs count="4">
    <dxf>
      <numFmt numFmtId="5" formatCode="#,##0_);\(#,##0\)"/>
    </dxf>
    <dxf>
      <numFmt numFmtId="5" formatCode="#,##0_);\(#,##0\)"/>
    </dxf>
    <dxf>
      <numFmt numFmtId="5" formatCode="#,##0_);\(#,##0\)"/>
    </dxf>
    <dxf>
      <numFmt numFmtId="5" formatCode="#,##0_);\(#,##0\)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A-Puget%20Sound%202017/Discovery-RESPONSES%20Company%20to%20Staff/170033-UE%20170034-UG%20PSE%20Resp%20WUTC%20DR%20012_Attach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MM-4%20(Statements-Electric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ctric"/>
    </sheetNames>
    <sheetDataSet>
      <sheetData sheetId="0">
        <row r="18">
          <cell r="K18">
            <v>9209467.8399999999</v>
          </cell>
        </row>
        <row r="290">
          <cell r="I290">
            <v>0</v>
          </cell>
          <cell r="K290">
            <v>13037871.039999999</v>
          </cell>
          <cell r="Q290">
            <v>143445</v>
          </cell>
          <cell r="S290">
            <v>1.1000000000000001</v>
          </cell>
        </row>
        <row r="291">
          <cell r="I291">
            <v>0</v>
          </cell>
          <cell r="K291">
            <v>2478317.94</v>
          </cell>
          <cell r="Q291">
            <v>34956</v>
          </cell>
          <cell r="S291">
            <v>1.41</v>
          </cell>
        </row>
        <row r="292">
          <cell r="I292">
            <v>0</v>
          </cell>
          <cell r="K292">
            <v>20438119.84</v>
          </cell>
          <cell r="Q292">
            <v>216465</v>
          </cell>
          <cell r="S292">
            <v>1.06</v>
          </cell>
        </row>
        <row r="293">
          <cell r="I293">
            <v>0</v>
          </cell>
          <cell r="K293">
            <v>172388.53</v>
          </cell>
          <cell r="Q293">
            <v>2066</v>
          </cell>
          <cell r="S293">
            <v>1.2</v>
          </cell>
        </row>
        <row r="294">
          <cell r="I294">
            <v>-5</v>
          </cell>
          <cell r="K294">
            <v>3818787.78</v>
          </cell>
          <cell r="Q294">
            <v>58188</v>
          </cell>
          <cell r="S294">
            <v>1.52</v>
          </cell>
        </row>
        <row r="295">
          <cell r="I295">
            <v>-5</v>
          </cell>
          <cell r="K295">
            <v>1759633.82</v>
          </cell>
          <cell r="Q295">
            <v>28096</v>
          </cell>
          <cell r="S295">
            <v>1.6</v>
          </cell>
        </row>
        <row r="296">
          <cell r="I296">
            <v>-5</v>
          </cell>
          <cell r="K296">
            <v>2270219.17</v>
          </cell>
          <cell r="Q296">
            <v>29883</v>
          </cell>
          <cell r="S296">
            <v>1.32</v>
          </cell>
        </row>
        <row r="297">
          <cell r="I297">
            <v>-5</v>
          </cell>
          <cell r="K297">
            <v>1956303.54</v>
          </cell>
          <cell r="Q297">
            <v>29470</v>
          </cell>
          <cell r="S297">
            <v>1.51</v>
          </cell>
        </row>
        <row r="298">
          <cell r="I298">
            <v>-10</v>
          </cell>
          <cell r="K298">
            <v>157933119.28999999</v>
          </cell>
          <cell r="Q298">
            <v>3642533</v>
          </cell>
          <cell r="S298">
            <v>2.31</v>
          </cell>
        </row>
        <row r="299">
          <cell r="I299">
            <v>-10</v>
          </cell>
          <cell r="K299">
            <v>108797057.09</v>
          </cell>
          <cell r="Q299">
            <v>2669975</v>
          </cell>
          <cell r="S299">
            <v>2.4500000000000002</v>
          </cell>
        </row>
        <row r="300">
          <cell r="I300">
            <v>-10</v>
          </cell>
          <cell r="K300">
            <v>198771431.59999999</v>
          </cell>
          <cell r="Q300">
            <v>4951422</v>
          </cell>
          <cell r="S300">
            <v>2.4900000000000002</v>
          </cell>
        </row>
        <row r="301">
          <cell r="I301">
            <v>-10</v>
          </cell>
          <cell r="K301">
            <v>405246.36</v>
          </cell>
          <cell r="Q301">
            <v>9978</v>
          </cell>
          <cell r="S301">
            <v>2.46</v>
          </cell>
        </row>
        <row r="302">
          <cell r="I302">
            <v>-10</v>
          </cell>
          <cell r="K302">
            <v>129568728.68000001</v>
          </cell>
          <cell r="Q302">
            <v>2697721</v>
          </cell>
          <cell r="S302">
            <v>2.08</v>
          </cell>
        </row>
        <row r="303">
          <cell r="I303">
            <v>-15</v>
          </cell>
          <cell r="K303">
            <v>90563275.939999998</v>
          </cell>
          <cell r="Q303">
            <v>1136178</v>
          </cell>
          <cell r="S303">
            <v>1.25</v>
          </cell>
        </row>
        <row r="304">
          <cell r="I304">
            <v>-15</v>
          </cell>
          <cell r="K304">
            <v>1507252.65</v>
          </cell>
          <cell r="Q304">
            <v>16945</v>
          </cell>
          <cell r="S304">
            <v>1.1200000000000001</v>
          </cell>
        </row>
        <row r="305">
          <cell r="I305">
            <v>-15</v>
          </cell>
          <cell r="K305">
            <v>133399.28</v>
          </cell>
          <cell r="Q305">
            <v>609</v>
          </cell>
          <cell r="S305">
            <v>0.46</v>
          </cell>
        </row>
        <row r="306">
          <cell r="I306">
            <v>-40</v>
          </cell>
          <cell r="K306">
            <v>85130847.549999997</v>
          </cell>
          <cell r="Q306">
            <v>2587052</v>
          </cell>
          <cell r="S306">
            <v>3.04</v>
          </cell>
        </row>
        <row r="307">
          <cell r="I307">
            <v>-40</v>
          </cell>
          <cell r="K307">
            <v>78708415.219999999</v>
          </cell>
          <cell r="Q307">
            <v>2559412</v>
          </cell>
          <cell r="S307">
            <v>3.25</v>
          </cell>
        </row>
        <row r="308">
          <cell r="I308">
            <v>-40</v>
          </cell>
          <cell r="K308">
            <v>170738423.63</v>
          </cell>
          <cell r="Q308">
            <v>5810001</v>
          </cell>
          <cell r="S308">
            <v>3.4</v>
          </cell>
        </row>
        <row r="309">
          <cell r="I309">
            <v>-40</v>
          </cell>
          <cell r="K309">
            <v>8879281.0700000003</v>
          </cell>
          <cell r="Q309">
            <v>274655</v>
          </cell>
          <cell r="S309">
            <v>3.09</v>
          </cell>
        </row>
        <row r="310">
          <cell r="I310">
            <v>-10</v>
          </cell>
          <cell r="K310">
            <v>127496954.51000001</v>
          </cell>
          <cell r="Q310">
            <v>1643066</v>
          </cell>
          <cell r="S310">
            <v>1.29</v>
          </cell>
        </row>
        <row r="311">
          <cell r="I311">
            <v>-10</v>
          </cell>
          <cell r="K311">
            <v>25127105.969999999</v>
          </cell>
          <cell r="Q311">
            <v>455609</v>
          </cell>
          <cell r="S311">
            <v>1.81</v>
          </cell>
        </row>
        <row r="312">
          <cell r="I312">
            <v>-10</v>
          </cell>
          <cell r="K312">
            <v>132747968.58</v>
          </cell>
          <cell r="Q312">
            <v>1743446</v>
          </cell>
          <cell r="S312">
            <v>1.31</v>
          </cell>
        </row>
        <row r="313">
          <cell r="I313">
            <v>-10</v>
          </cell>
          <cell r="K313">
            <v>6269537.6799999997</v>
          </cell>
          <cell r="Q313">
            <v>100331</v>
          </cell>
          <cell r="S313">
            <v>1.6</v>
          </cell>
        </row>
        <row r="314">
          <cell r="I314">
            <v>0</v>
          </cell>
          <cell r="K314">
            <v>700574.85</v>
          </cell>
          <cell r="Q314">
            <v>17834</v>
          </cell>
          <cell r="S314">
            <v>2.5499999999999998</v>
          </cell>
        </row>
        <row r="315">
          <cell r="I315">
            <v>0</v>
          </cell>
          <cell r="K315">
            <v>510284.37</v>
          </cell>
          <cell r="Q315">
            <v>8839</v>
          </cell>
          <cell r="S315">
            <v>1.73</v>
          </cell>
        </row>
        <row r="316">
          <cell r="I316">
            <v>0</v>
          </cell>
          <cell r="K316">
            <v>2932873.15</v>
          </cell>
          <cell r="Q316">
            <v>21673</v>
          </cell>
          <cell r="S316">
            <v>0.74</v>
          </cell>
        </row>
        <row r="317">
          <cell r="I317">
            <v>0</v>
          </cell>
          <cell r="K317">
            <v>34023856.659999996</v>
          </cell>
          <cell r="Q317">
            <v>527144</v>
          </cell>
          <cell r="S317">
            <v>1.55</v>
          </cell>
        </row>
        <row r="318">
          <cell r="I318">
            <v>0</v>
          </cell>
          <cell r="K318">
            <v>1379629.34</v>
          </cell>
          <cell r="Q318">
            <v>19310</v>
          </cell>
          <cell r="S318">
            <v>1.4</v>
          </cell>
        </row>
        <row r="319">
          <cell r="I319">
            <v>0</v>
          </cell>
          <cell r="K319">
            <v>568185.43000000005</v>
          </cell>
          <cell r="Q319">
            <v>9535</v>
          </cell>
          <cell r="S319">
            <v>1.68</v>
          </cell>
        </row>
        <row r="320">
          <cell r="I320">
            <v>0</v>
          </cell>
          <cell r="K320">
            <v>8020.92</v>
          </cell>
          <cell r="Q320">
            <v>117</v>
          </cell>
          <cell r="S320">
            <v>1.46</v>
          </cell>
        </row>
        <row r="327">
          <cell r="I327">
            <v>0</v>
          </cell>
          <cell r="K327">
            <v>6192997.7800000003</v>
          </cell>
          <cell r="Q327">
            <v>69962</v>
          </cell>
          <cell r="S327">
            <v>1.1299999999999999</v>
          </cell>
        </row>
        <row r="328">
          <cell r="I328">
            <v>-10</v>
          </cell>
          <cell r="K328">
            <v>7980826.7300000004</v>
          </cell>
          <cell r="Q328">
            <v>140499</v>
          </cell>
          <cell r="S328">
            <v>1.76</v>
          </cell>
        </row>
        <row r="329">
          <cell r="I329">
            <v>-15</v>
          </cell>
          <cell r="K329">
            <v>434912648.51999998</v>
          </cell>
          <cell r="Q329">
            <v>8871422</v>
          </cell>
          <cell r="S329">
            <v>2.04</v>
          </cell>
        </row>
        <row r="330">
          <cell r="I330">
            <v>0</v>
          </cell>
          <cell r="K330">
            <v>1194182.8600000001</v>
          </cell>
          <cell r="Q330">
            <v>59617</v>
          </cell>
          <cell r="S330">
            <v>4.99</v>
          </cell>
        </row>
        <row r="331">
          <cell r="I331">
            <v>-50</v>
          </cell>
          <cell r="K331">
            <v>340904415.12</v>
          </cell>
          <cell r="Q331">
            <v>10713901</v>
          </cell>
          <cell r="S331">
            <v>3.14</v>
          </cell>
        </row>
        <row r="332">
          <cell r="I332">
            <v>-25</v>
          </cell>
          <cell r="K332">
            <v>409216186.50999999</v>
          </cell>
          <cell r="Q332">
            <v>15306553</v>
          </cell>
          <cell r="S332">
            <v>3.74</v>
          </cell>
        </row>
        <row r="333">
          <cell r="I333">
            <v>-10</v>
          </cell>
          <cell r="K333">
            <v>672272622.88</v>
          </cell>
          <cell r="Q333">
            <v>11912719</v>
          </cell>
          <cell r="S333">
            <v>1.77</v>
          </cell>
        </row>
        <row r="334">
          <cell r="I334">
            <v>-40</v>
          </cell>
          <cell r="K334">
            <v>844856752.28999996</v>
          </cell>
          <cell r="Q334">
            <v>33220993</v>
          </cell>
          <cell r="S334">
            <v>3.93</v>
          </cell>
        </row>
        <row r="335">
          <cell r="I335">
            <v>-50</v>
          </cell>
          <cell r="K335">
            <v>462673680.60000002</v>
          </cell>
          <cell r="Q335">
            <v>18805777</v>
          </cell>
          <cell r="S335">
            <v>4.0599999999999996</v>
          </cell>
        </row>
        <row r="336">
          <cell r="I336">
            <v>-60</v>
          </cell>
          <cell r="K336">
            <v>182057677.19</v>
          </cell>
          <cell r="Q336">
            <v>5727599</v>
          </cell>
          <cell r="S336">
            <v>3.15</v>
          </cell>
        </row>
        <row r="337">
          <cell r="I337">
            <v>-10</v>
          </cell>
          <cell r="K337">
            <v>140665913.55000001</v>
          </cell>
          <cell r="Q337">
            <v>11730432</v>
          </cell>
          <cell r="S337">
            <v>8.34</v>
          </cell>
        </row>
        <row r="338">
          <cell r="I338">
            <v>-15</v>
          </cell>
          <cell r="K338">
            <v>53727968.479999997</v>
          </cell>
          <cell r="Q338">
            <v>2552518</v>
          </cell>
          <cell r="S338">
            <v>4.75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p-Elec"/>
      <sheetName val="Depr Rate-Elec"/>
      <sheetName val="Para-Elec"/>
      <sheetName val="Steam Prod Res"/>
      <sheetName val="Term NS"/>
      <sheetName val="Term NS Inflated"/>
      <sheetName val="Res-Elec"/>
    </sheetNames>
    <sheetDataSet>
      <sheetData sheetId="0">
        <row r="260">
          <cell r="G260">
            <v>1.9022659989162072E-2</v>
          </cell>
        </row>
        <row r="261">
          <cell r="G261">
            <v>1.9022659989162072E-2</v>
          </cell>
        </row>
        <row r="262">
          <cell r="G262">
            <v>1.9022659989162072E-2</v>
          </cell>
        </row>
        <row r="263">
          <cell r="G263">
            <v>1.9022659989162072E-2</v>
          </cell>
        </row>
        <row r="264">
          <cell r="G264">
            <v>1.6999325969458436E-2</v>
          </cell>
        </row>
        <row r="265">
          <cell r="G265">
            <v>1.6999325969458436E-2</v>
          </cell>
        </row>
        <row r="266">
          <cell r="G266">
            <v>1.6999325969458436E-2</v>
          </cell>
        </row>
        <row r="267">
          <cell r="G267">
            <v>1.6999325969458436E-2</v>
          </cell>
        </row>
        <row r="268">
          <cell r="G268">
            <v>2.1072100748681315E-2</v>
          </cell>
        </row>
        <row r="269">
          <cell r="G269">
            <v>2.1072100748681315E-2</v>
          </cell>
        </row>
        <row r="270">
          <cell r="G270">
            <v>2.1072100748681315E-2</v>
          </cell>
        </row>
        <row r="271">
          <cell r="G271">
            <v>2.1072100748681315E-2</v>
          </cell>
        </row>
        <row r="272">
          <cell r="G272">
            <v>2.1072100748681315E-2</v>
          </cell>
        </row>
        <row r="273">
          <cell r="G273">
            <v>1.6657866348307928E-2</v>
          </cell>
        </row>
        <row r="274">
          <cell r="G274">
            <v>1.6657866348307928E-2</v>
          </cell>
        </row>
        <row r="275">
          <cell r="G275">
            <v>1.6657866348307928E-2</v>
          </cell>
        </row>
        <row r="276">
          <cell r="G276">
            <v>3.0158201770479291E-2</v>
          </cell>
        </row>
        <row r="277">
          <cell r="G277">
            <v>3.0158201770479291E-2</v>
          </cell>
        </row>
        <row r="278">
          <cell r="G278">
            <v>3.0158201770479291E-2</v>
          </cell>
        </row>
        <row r="279">
          <cell r="G279">
            <v>3.0158201770479291E-2</v>
          </cell>
        </row>
        <row r="280">
          <cell r="G280">
            <v>2.1084687393477339E-2</v>
          </cell>
        </row>
        <row r="281">
          <cell r="G281">
            <v>2.1084687393477339E-2</v>
          </cell>
        </row>
        <row r="282">
          <cell r="G282">
            <v>2.1084687393477339E-2</v>
          </cell>
        </row>
        <row r="283">
          <cell r="G283">
            <v>2.1084687393477339E-2</v>
          </cell>
        </row>
        <row r="284">
          <cell r="G284">
            <v>2.2599999999999999E-2</v>
          </cell>
        </row>
        <row r="285">
          <cell r="G285">
            <v>2.2599999999999999E-2</v>
          </cell>
        </row>
        <row r="286">
          <cell r="G286">
            <v>1.9223638912558367E-2</v>
          </cell>
        </row>
        <row r="287">
          <cell r="G287">
            <v>1.9223638912558367E-2</v>
          </cell>
        </row>
        <row r="288">
          <cell r="G288">
            <v>1.4307227797691544E-2</v>
          </cell>
        </row>
        <row r="289">
          <cell r="G289">
            <v>1.4307227797691544E-2</v>
          </cell>
        </row>
        <row r="290">
          <cell r="G290">
            <v>1.4307227797691544E-2</v>
          </cell>
        </row>
        <row r="294">
          <cell r="G294">
            <v>2.24E-2</v>
          </cell>
        </row>
        <row r="295">
          <cell r="G295">
            <v>1.8114335710761584E-2</v>
          </cell>
        </row>
        <row r="296">
          <cell r="G296">
            <v>1.9733551151120413E-2</v>
          </cell>
        </row>
        <row r="297">
          <cell r="G297">
            <v>0.05</v>
          </cell>
        </row>
        <row r="298">
          <cell r="G298">
            <v>3.1095606869037819E-2</v>
          </cell>
        </row>
        <row r="299">
          <cell r="G299">
            <v>2.8332401654424556E-2</v>
          </cell>
        </row>
        <row r="300">
          <cell r="G300">
            <v>2.2604493411295855E-2</v>
          </cell>
        </row>
        <row r="301">
          <cell r="G301">
            <v>3.5330963096960606E-2</v>
          </cell>
        </row>
        <row r="302">
          <cell r="G302">
            <v>3.2558334596421962E-2</v>
          </cell>
        </row>
        <row r="303">
          <cell r="G303">
            <v>2.3307465575096241E-2</v>
          </cell>
        </row>
        <row r="304">
          <cell r="G304">
            <v>2.3180503216424637E-2</v>
          </cell>
        </row>
        <row r="305">
          <cell r="G305">
            <v>3.3358725124848228E-2</v>
          </cell>
        </row>
      </sheetData>
      <sheetData sheetId="1">
        <row r="260">
          <cell r="L260">
            <v>1.1004728222820405E-2</v>
          </cell>
        </row>
        <row r="261">
          <cell r="L261">
            <v>1.4101394096917987E-2</v>
          </cell>
        </row>
        <row r="262">
          <cell r="L262">
            <v>1.0593020749847337E-2</v>
          </cell>
        </row>
        <row r="263">
          <cell r="L263">
            <v>1.1983275892587637E-2</v>
          </cell>
        </row>
        <row r="264">
          <cell r="L264">
            <v>1.5246677566052851E-2</v>
          </cell>
        </row>
        <row r="265">
          <cell r="L265">
            <v>1.59767185342021E-2</v>
          </cell>
        </row>
        <row r="266">
          <cell r="L266">
            <v>1.3157648555397876E-2</v>
          </cell>
        </row>
        <row r="267">
          <cell r="L267">
            <v>1.5060427295215969E-2</v>
          </cell>
        </row>
        <row r="268">
          <cell r="L268">
            <v>2.3078624324317544E-2</v>
          </cell>
        </row>
        <row r="269">
          <cell r="L269">
            <v>2.452696023038398E-2</v>
          </cell>
        </row>
        <row r="270">
          <cell r="L270">
            <v>2.4882016661371253E-2</v>
          </cell>
        </row>
        <row r="271">
          <cell r="L271">
            <v>2.4656634421605535E-2</v>
          </cell>
        </row>
        <row r="272">
          <cell r="L272">
            <v>2.0834834335417402E-2</v>
          </cell>
        </row>
        <row r="273">
          <cell r="L273">
            <v>1.2537697073081918E-2</v>
          </cell>
        </row>
        <row r="274">
          <cell r="L274">
            <v>1.1237289624123287E-2</v>
          </cell>
        </row>
        <row r="275">
          <cell r="L275">
            <v>4.5654352172125705E-3</v>
          </cell>
        </row>
        <row r="276">
          <cell r="L276">
            <v>2.7533651229312242E-2</v>
          </cell>
        </row>
        <row r="277">
          <cell r="L277">
            <v>3.0065275006715332E-2</v>
          </cell>
        </row>
        <row r="278">
          <cell r="L278">
            <v>3.0949932413803671E-2</v>
          </cell>
        </row>
        <row r="279">
          <cell r="L279">
            <v>2.8292457878562639E-2</v>
          </cell>
        </row>
        <row r="280">
          <cell r="L280">
            <v>1.1733303380257867E-2</v>
          </cell>
        </row>
        <row r="281">
          <cell r="L281">
            <v>1.7272818033991243E-2</v>
          </cell>
        </row>
        <row r="282">
          <cell r="L282">
            <v>1.1987094378006814E-2</v>
          </cell>
        </row>
        <row r="283">
          <cell r="L283">
            <v>1.5049106720079327E-2</v>
          </cell>
        </row>
        <row r="284">
          <cell r="L284">
            <v>2.5497752404234988E-2</v>
          </cell>
        </row>
        <row r="285">
          <cell r="L285">
            <v>1.7313462026085573E-2</v>
          </cell>
        </row>
        <row r="286">
          <cell r="L286">
            <v>7.4055596940835952E-3</v>
          </cell>
        </row>
        <row r="287">
          <cell r="L287">
            <v>1.5503280559323989E-2</v>
          </cell>
        </row>
        <row r="288">
          <cell r="L288">
            <v>1.3985926465595232E-2</v>
          </cell>
        </row>
        <row r="289">
          <cell r="L289">
            <v>1.6766749496334721E-2</v>
          </cell>
        </row>
        <row r="290">
          <cell r="L290">
            <v>1.4600408240907737E-2</v>
          </cell>
        </row>
        <row r="294">
          <cell r="L294">
            <v>1.1305073772235965E-2</v>
          </cell>
        </row>
        <row r="295">
          <cell r="L295">
            <v>1.7612660128054607E-2</v>
          </cell>
        </row>
        <row r="296">
          <cell r="L296">
            <v>1.919847621747614E-2</v>
          </cell>
        </row>
        <row r="297">
          <cell r="L297">
            <v>4.9998924087107814E-2</v>
          </cell>
        </row>
        <row r="298">
          <cell r="L298">
            <v>3.1392213447990452E-2</v>
          </cell>
        </row>
        <row r="299">
          <cell r="L299">
            <v>3.7335011294431023E-2</v>
          </cell>
        </row>
        <row r="300">
          <cell r="L300">
            <v>1.7704576223092995E-2</v>
          </cell>
        </row>
        <row r="301">
          <cell r="L301">
            <v>3.146309847151018E-2</v>
          </cell>
        </row>
        <row r="302">
          <cell r="L302">
            <v>4.0606357958256623E-2</v>
          </cell>
        </row>
        <row r="303">
          <cell r="L303">
            <v>2.8187217447372247E-2</v>
          </cell>
        </row>
        <row r="304">
          <cell r="L304">
            <v>8.3672506523295165E-2</v>
          </cell>
        </row>
        <row r="305">
          <cell r="L305">
            <v>4.7631749988396539E-2</v>
          </cell>
        </row>
      </sheetData>
      <sheetData sheetId="2">
        <row r="260">
          <cell r="G260">
            <v>0</v>
          </cell>
        </row>
        <row r="261">
          <cell r="G261">
            <v>0</v>
          </cell>
        </row>
        <row r="262">
          <cell r="G262">
            <v>0</v>
          </cell>
        </row>
        <row r="263">
          <cell r="G263">
            <v>0</v>
          </cell>
        </row>
        <row r="264">
          <cell r="G264">
            <v>-0.05</v>
          </cell>
        </row>
        <row r="265">
          <cell r="G265">
            <v>-0.05</v>
          </cell>
        </row>
        <row r="266">
          <cell r="G266">
            <v>-0.05</v>
          </cell>
        </row>
        <row r="267">
          <cell r="G267">
            <v>-0.05</v>
          </cell>
        </row>
        <row r="268">
          <cell r="G268">
            <v>-0.1</v>
          </cell>
        </row>
        <row r="269">
          <cell r="G269">
            <v>-0.1</v>
          </cell>
        </row>
        <row r="270">
          <cell r="G270">
            <v>-0.1</v>
          </cell>
        </row>
        <row r="271">
          <cell r="G271">
            <v>-0.1</v>
          </cell>
        </row>
        <row r="272">
          <cell r="G272">
            <v>-0.1</v>
          </cell>
        </row>
        <row r="273">
          <cell r="G273">
            <v>-0.2</v>
          </cell>
        </row>
        <row r="274">
          <cell r="G274">
            <v>-0.2</v>
          </cell>
        </row>
        <row r="275">
          <cell r="G275">
            <v>-0.2</v>
          </cell>
        </row>
        <row r="276">
          <cell r="G276">
            <v>-0.3</v>
          </cell>
        </row>
        <row r="277">
          <cell r="G277">
            <v>-0.3</v>
          </cell>
        </row>
        <row r="278">
          <cell r="G278">
            <v>-0.3</v>
          </cell>
        </row>
        <row r="279">
          <cell r="G279">
            <v>-0.3</v>
          </cell>
        </row>
        <row r="280">
          <cell r="G280">
            <v>-0.2</v>
          </cell>
        </row>
        <row r="281">
          <cell r="G281">
            <v>-0.2</v>
          </cell>
        </row>
        <row r="282">
          <cell r="G282">
            <v>-0.2</v>
          </cell>
        </row>
        <row r="283">
          <cell r="G283">
            <v>-0.2</v>
          </cell>
        </row>
        <row r="286">
          <cell r="G286">
            <v>0</v>
          </cell>
        </row>
        <row r="287">
          <cell r="G287">
            <v>0</v>
          </cell>
        </row>
        <row r="288">
          <cell r="G288">
            <v>0</v>
          </cell>
        </row>
        <row r="289">
          <cell r="G289">
            <v>0</v>
          </cell>
        </row>
        <row r="290">
          <cell r="G290">
            <v>0</v>
          </cell>
        </row>
        <row r="295">
          <cell r="G295">
            <v>-0.05</v>
          </cell>
        </row>
        <row r="296">
          <cell r="G296">
            <v>-0.1</v>
          </cell>
        </row>
        <row r="298">
          <cell r="G298">
            <v>-0.3</v>
          </cell>
        </row>
        <row r="299">
          <cell r="G299">
            <v>-0.2</v>
          </cell>
        </row>
        <row r="300">
          <cell r="G300">
            <v>-0.15</v>
          </cell>
        </row>
        <row r="301">
          <cell r="G301">
            <v>-0.2</v>
          </cell>
        </row>
        <row r="302">
          <cell r="G302">
            <v>-0.2</v>
          </cell>
        </row>
        <row r="303">
          <cell r="G303">
            <v>-0.2</v>
          </cell>
        </row>
        <row r="304">
          <cell r="G304">
            <v>0</v>
          </cell>
        </row>
        <row r="305">
          <cell r="G305">
            <v>-0.15</v>
          </cell>
        </row>
      </sheetData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xie McCullar" refreshedDate="42866.508767824074" createdVersion="3" refreshedVersion="3" minRefreshableVersion="3" recordCount="4781">
  <cacheSource type="worksheet">
    <worksheetSource ref="J1:N4782" sheet="ICNU DR 27"/>
  </cacheSource>
  <cacheFields count="5">
    <cacheField name="AccountNumber" numFmtId="0">
      <sharedItems containsSemiMixedTypes="0" containsString="0" containsNumber="1" containsInteger="1" minValue="31100" maxValue="39600" count="74">
        <n v="31100"/>
        <n v="31200"/>
        <n v="31400"/>
        <n v="31500"/>
        <n v="31600"/>
        <n v="33010"/>
        <n v="33100"/>
        <n v="33200"/>
        <n v="33300"/>
        <n v="33400"/>
        <n v="33500"/>
        <n v="33510"/>
        <n v="33600"/>
        <n v="34100"/>
        <n v="34200"/>
        <n v="34400"/>
        <n v="34420"/>
        <n v="34500"/>
        <n v="34600"/>
        <n v="34610"/>
        <n v="35200"/>
        <n v="35260"/>
        <n v="35270"/>
        <n v="35290"/>
        <n v="35299"/>
        <n v="35300"/>
        <n v="35360"/>
        <n v="35370"/>
        <n v="35380"/>
        <n v="35390"/>
        <n v="35399"/>
        <n v="35400"/>
        <n v="35460"/>
        <n v="35470"/>
        <n v="35490"/>
        <n v="35499"/>
        <n v="35500"/>
        <n v="35560"/>
        <n v="35570"/>
        <n v="35590"/>
        <n v="35599"/>
        <n v="35600"/>
        <n v="35660"/>
        <n v="35670"/>
        <n v="35690"/>
        <n v="35699"/>
        <n v="35700"/>
        <n v="35760"/>
        <n v="35770"/>
        <n v="35790"/>
        <n v="35799"/>
        <n v="35800"/>
        <n v="35860"/>
        <n v="35870"/>
        <n v="35890"/>
        <n v="35899"/>
        <n v="35900"/>
        <n v="35960"/>
        <n v="35970"/>
        <n v="35998"/>
        <n v="35999"/>
        <n v="36100"/>
        <n v="36200"/>
        <n v="36400"/>
        <n v="36500"/>
        <n v="36600"/>
        <n v="36700"/>
        <n v="36800"/>
        <n v="36900"/>
        <n v="37000"/>
        <n v="37300"/>
        <n v="39000"/>
        <n v="39200"/>
        <n v="39600"/>
      </sharedItems>
    </cacheField>
    <cacheField name="TransactionYear" numFmtId="0">
      <sharedItems containsSemiMixedTypes="0" containsString="0" containsNumber="1" containsInteger="1" minValue="1998" maxValue="2015" count="18">
        <n v="2015"/>
        <n v="2002"/>
        <n v="2003"/>
        <n v="2004"/>
        <n v="2005"/>
        <n v="2006"/>
        <n v="2008"/>
        <n v="2011"/>
        <n v="2007"/>
        <n v="2009"/>
        <n v="2012"/>
        <n v="2013"/>
        <n v="2014"/>
        <n v="1998"/>
        <n v="2001"/>
        <n v="2010"/>
        <n v="1999"/>
        <n v="2000"/>
      </sharedItems>
    </cacheField>
    <cacheField name="RetirementAmount" numFmtId="43">
      <sharedItems containsSemiMixedTypes="0" containsString="0" containsNumber="1" minValue="-59098618.289999999" maxValue="59098618.289999999"/>
    </cacheField>
    <cacheField name="RemovalCost" numFmtId="43">
      <sharedItems containsSemiMixedTypes="0" containsString="0" containsNumber="1" minValue="-6827624.54" maxValue="6827624.54"/>
    </cacheField>
    <cacheField name="SalvageFinal" numFmtId="43">
      <sharedItems containsSemiMixedTypes="0" containsString="0" containsNumber="1" minValue="-8312120.0800000001" maxValue="8312120.08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81"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-42825.18"/>
    <n v="0"/>
    <n v="0"/>
  </r>
  <r>
    <x v="0"/>
    <x v="0"/>
    <n v="0"/>
    <n v="0"/>
    <n v="0"/>
  </r>
  <r>
    <x v="0"/>
    <x v="0"/>
    <n v="0"/>
    <n v="0"/>
    <n v="0"/>
  </r>
  <r>
    <x v="0"/>
    <x v="0"/>
    <n v="-102853.89"/>
    <n v="0"/>
    <n v="0"/>
  </r>
  <r>
    <x v="0"/>
    <x v="0"/>
    <n v="0"/>
    <n v="0"/>
    <n v="0"/>
  </r>
  <r>
    <x v="0"/>
    <x v="0"/>
    <n v="-37765.339999999997"/>
    <n v="0"/>
    <n v="0"/>
  </r>
  <r>
    <x v="0"/>
    <x v="0"/>
    <n v="-42281.95"/>
    <n v="0"/>
    <n v="0"/>
  </r>
  <r>
    <x v="0"/>
    <x v="0"/>
    <n v="0"/>
    <n v="0"/>
    <n v="0"/>
  </r>
  <r>
    <x v="0"/>
    <x v="0"/>
    <n v="0"/>
    <n v="0"/>
    <n v="0"/>
  </r>
  <r>
    <x v="0"/>
    <x v="0"/>
    <n v="-165142.14000000001"/>
    <n v="0"/>
    <n v="0"/>
  </r>
  <r>
    <x v="0"/>
    <x v="0"/>
    <n v="0"/>
    <n v="0"/>
    <n v="0"/>
  </r>
  <r>
    <x v="0"/>
    <x v="0"/>
    <n v="-15082.17"/>
    <n v="0"/>
    <n v="0"/>
  </r>
  <r>
    <x v="0"/>
    <x v="0"/>
    <n v="0"/>
    <n v="0"/>
    <n v="0"/>
  </r>
  <r>
    <x v="0"/>
    <x v="0"/>
    <n v="-6264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0"/>
    <n v="0"/>
    <n v="0"/>
    <n v="0"/>
  </r>
  <r>
    <x v="0"/>
    <x v="1"/>
    <n v="-313331"/>
    <n v="0"/>
    <n v="0"/>
  </r>
  <r>
    <x v="0"/>
    <x v="2"/>
    <n v="-1711678"/>
    <n v="2515"/>
    <n v="-352874"/>
  </r>
  <r>
    <x v="0"/>
    <x v="3"/>
    <n v="-238908"/>
    <n v="0"/>
    <n v="-15878"/>
  </r>
  <r>
    <x v="0"/>
    <x v="4"/>
    <n v="-80594"/>
    <n v="1737"/>
    <n v="-42595"/>
  </r>
  <r>
    <x v="0"/>
    <x v="5"/>
    <n v="-65879.48"/>
    <n v="0"/>
    <n v="0"/>
  </r>
  <r>
    <x v="0"/>
    <x v="6"/>
    <n v="-22317"/>
    <n v="-1040.6099999999999"/>
    <n v="0"/>
  </r>
  <r>
    <x v="0"/>
    <x v="7"/>
    <n v="-15784.41"/>
    <n v="-592.76"/>
    <n v="0"/>
  </r>
  <r>
    <x v="0"/>
    <x v="6"/>
    <n v="-15528.73"/>
    <n v="505.57"/>
    <n v="-27303.94"/>
  </r>
  <r>
    <x v="0"/>
    <x v="8"/>
    <n v="-6111.65"/>
    <n v="0"/>
    <n v="0"/>
  </r>
  <r>
    <x v="0"/>
    <x v="9"/>
    <n v="-3677763.35"/>
    <n v="0"/>
    <n v="0"/>
  </r>
  <r>
    <x v="0"/>
    <x v="9"/>
    <n v="-692669.45"/>
    <n v="0"/>
    <n v="0"/>
  </r>
  <r>
    <x v="0"/>
    <x v="9"/>
    <n v="-476680.92"/>
    <n v="0"/>
    <n v="0"/>
  </r>
  <r>
    <x v="0"/>
    <x v="7"/>
    <n v="-92578.78"/>
    <n v="-571.1"/>
    <n v="0"/>
  </r>
  <r>
    <x v="0"/>
    <x v="9"/>
    <n v="-77053"/>
    <n v="0"/>
    <n v="0"/>
  </r>
  <r>
    <x v="0"/>
    <x v="6"/>
    <n v="-70779"/>
    <n v="-3300.34"/>
    <n v="0"/>
  </r>
  <r>
    <x v="0"/>
    <x v="7"/>
    <n v="-61605.19"/>
    <n v="-1975.57"/>
    <n v="0"/>
  </r>
  <r>
    <x v="0"/>
    <x v="9"/>
    <n v="-40589"/>
    <n v="0"/>
    <n v="0"/>
  </r>
  <r>
    <x v="0"/>
    <x v="9"/>
    <n v="-37786"/>
    <n v="-74.62"/>
    <n v="0"/>
  </r>
  <r>
    <x v="0"/>
    <x v="6"/>
    <n v="-22317"/>
    <n v="-1040.6099999999999"/>
    <n v="0"/>
  </r>
  <r>
    <x v="0"/>
    <x v="8"/>
    <n v="-28389"/>
    <n v="0"/>
    <n v="0"/>
  </r>
  <r>
    <x v="0"/>
    <x v="10"/>
    <n v="-29852.28"/>
    <n v="-3.85"/>
    <n v="0"/>
  </r>
  <r>
    <x v="0"/>
    <x v="10"/>
    <n v="0"/>
    <n v="0"/>
    <n v="0"/>
  </r>
  <r>
    <x v="0"/>
    <x v="10"/>
    <n v="0"/>
    <n v="0"/>
    <n v="0"/>
  </r>
  <r>
    <x v="0"/>
    <x v="10"/>
    <n v="0"/>
    <n v="0"/>
    <n v="0"/>
  </r>
  <r>
    <x v="0"/>
    <x v="10"/>
    <n v="-55864"/>
    <n v="0"/>
    <n v="-6.48"/>
  </r>
  <r>
    <x v="0"/>
    <x v="10"/>
    <n v="-77462.789999999994"/>
    <n v="0"/>
    <n v="-8.91"/>
  </r>
  <r>
    <x v="0"/>
    <x v="10"/>
    <n v="-55863.72"/>
    <n v="0"/>
    <n v="-6.48"/>
  </r>
  <r>
    <x v="0"/>
    <x v="10"/>
    <n v="0"/>
    <n v="0"/>
    <n v="0"/>
  </r>
  <r>
    <x v="0"/>
    <x v="10"/>
    <n v="0"/>
    <n v="0"/>
    <n v="0"/>
  </r>
  <r>
    <x v="0"/>
    <x v="10"/>
    <n v="0"/>
    <n v="0"/>
    <n v="0"/>
  </r>
  <r>
    <x v="0"/>
    <x v="10"/>
    <n v="0"/>
    <n v="0"/>
    <n v="0"/>
  </r>
  <r>
    <x v="0"/>
    <x v="10"/>
    <n v="0"/>
    <n v="0"/>
    <n v="0"/>
  </r>
  <r>
    <x v="0"/>
    <x v="10"/>
    <n v="0"/>
    <n v="0"/>
    <n v="0"/>
  </r>
  <r>
    <x v="0"/>
    <x v="10"/>
    <n v="0"/>
    <n v="0"/>
    <n v="0"/>
  </r>
  <r>
    <x v="0"/>
    <x v="11"/>
    <n v="-8745.5400000000009"/>
    <n v="0"/>
    <n v="0"/>
  </r>
  <r>
    <x v="0"/>
    <x v="11"/>
    <n v="68505.399999999994"/>
    <n v="0"/>
    <n v="0"/>
  </r>
  <r>
    <x v="0"/>
    <x v="11"/>
    <n v="-8745.7999999999993"/>
    <n v="0"/>
    <n v="0"/>
  </r>
  <r>
    <x v="0"/>
    <x v="11"/>
    <n v="0"/>
    <n v="0"/>
    <n v="0"/>
  </r>
  <r>
    <x v="0"/>
    <x v="11"/>
    <n v="14582.43"/>
    <n v="-2733.13"/>
    <n v="0"/>
  </r>
  <r>
    <x v="0"/>
    <x v="11"/>
    <n v="0"/>
    <n v="0"/>
    <n v="0"/>
  </r>
  <r>
    <x v="0"/>
    <x v="11"/>
    <n v="0"/>
    <n v="0"/>
    <n v="0"/>
  </r>
  <r>
    <x v="0"/>
    <x v="11"/>
    <n v="0"/>
    <n v="0"/>
    <n v="0"/>
  </r>
  <r>
    <x v="0"/>
    <x v="11"/>
    <n v="0"/>
    <n v="0"/>
    <n v="0"/>
  </r>
  <r>
    <x v="0"/>
    <x v="11"/>
    <n v="0"/>
    <n v="0"/>
    <n v="0"/>
  </r>
  <r>
    <x v="0"/>
    <x v="11"/>
    <n v="0"/>
    <n v="0"/>
    <n v="0"/>
  </r>
  <r>
    <x v="0"/>
    <x v="11"/>
    <n v="0"/>
    <n v="0"/>
    <n v="0"/>
  </r>
  <r>
    <x v="0"/>
    <x v="12"/>
    <n v="-130217.72"/>
    <n v="0"/>
    <n v="0"/>
  </r>
  <r>
    <x v="0"/>
    <x v="12"/>
    <n v="-127906.5"/>
    <n v="0"/>
    <n v="0"/>
  </r>
  <r>
    <x v="0"/>
    <x v="12"/>
    <n v="-176174.63"/>
    <n v="0"/>
    <n v="0"/>
  </r>
  <r>
    <x v="0"/>
    <x v="12"/>
    <n v="-114081.59"/>
    <n v="0"/>
    <n v="0"/>
  </r>
  <r>
    <x v="0"/>
    <x v="12"/>
    <n v="0"/>
    <n v="0"/>
    <n v="0"/>
  </r>
  <r>
    <x v="0"/>
    <x v="12"/>
    <n v="0"/>
    <n v="0"/>
    <n v="0"/>
  </r>
  <r>
    <x v="0"/>
    <x v="12"/>
    <n v="0"/>
    <n v="0"/>
    <n v="0"/>
  </r>
  <r>
    <x v="0"/>
    <x v="11"/>
    <n v="0"/>
    <n v="0"/>
    <n v="0"/>
  </r>
  <r>
    <x v="0"/>
    <x v="11"/>
    <n v="0"/>
    <n v="0"/>
    <n v="0"/>
  </r>
  <r>
    <x v="0"/>
    <x v="11"/>
    <n v="0"/>
    <n v="0"/>
    <n v="0"/>
  </r>
  <r>
    <x v="0"/>
    <x v="12"/>
    <n v="-93565.74"/>
    <n v="0"/>
    <n v="0"/>
  </r>
  <r>
    <x v="0"/>
    <x v="12"/>
    <n v="-126906.59"/>
    <n v="0"/>
    <n v="0"/>
  </r>
  <r>
    <x v="0"/>
    <x v="12"/>
    <n v="0"/>
    <n v="0"/>
    <n v="0"/>
  </r>
  <r>
    <x v="0"/>
    <x v="12"/>
    <n v="0"/>
    <n v="0"/>
    <n v="0"/>
  </r>
  <r>
    <x v="0"/>
    <x v="12"/>
    <n v="0"/>
    <n v="0"/>
    <n v="0"/>
  </r>
  <r>
    <x v="0"/>
    <x v="12"/>
    <n v="0"/>
    <n v="0"/>
    <n v="0"/>
  </r>
  <r>
    <x v="0"/>
    <x v="12"/>
    <n v="0"/>
    <n v="0"/>
    <n v="0"/>
  </r>
  <r>
    <x v="0"/>
    <x v="12"/>
    <n v="0"/>
    <n v="0"/>
    <n v="0"/>
  </r>
  <r>
    <x v="0"/>
    <x v="11"/>
    <n v="-12730.61"/>
    <n v="0"/>
    <n v="0"/>
  </r>
  <r>
    <x v="0"/>
    <x v="11"/>
    <n v="-17523.099999999999"/>
    <n v="0"/>
    <n v="0"/>
  </r>
  <r>
    <x v="0"/>
    <x v="10"/>
    <n v="55774.79"/>
    <n v="0"/>
    <n v="0"/>
  </r>
  <r>
    <x v="0"/>
    <x v="10"/>
    <n v="12730.61"/>
    <n v="0"/>
    <n v="0"/>
  </r>
  <r>
    <x v="0"/>
    <x v="10"/>
    <n v="17523.099999999999"/>
    <n v="0"/>
    <n v="0"/>
  </r>
  <r>
    <x v="0"/>
    <x v="11"/>
    <n v="-55774.79"/>
    <n v="0"/>
    <n v="0"/>
  </r>
  <r>
    <x v="1"/>
    <x v="0"/>
    <n v="0"/>
    <n v="0"/>
    <n v="0"/>
  </r>
  <r>
    <x v="1"/>
    <x v="0"/>
    <n v="-90480.89"/>
    <n v="0"/>
    <n v="0"/>
  </r>
  <r>
    <x v="1"/>
    <x v="0"/>
    <n v="0"/>
    <n v="0"/>
    <n v="0"/>
  </r>
  <r>
    <x v="1"/>
    <x v="0"/>
    <n v="-115787.68"/>
    <n v="0"/>
    <n v="0"/>
  </r>
  <r>
    <x v="1"/>
    <x v="0"/>
    <n v="0"/>
    <n v="0"/>
    <n v="0"/>
  </r>
  <r>
    <x v="1"/>
    <x v="0"/>
    <n v="-142642.79"/>
    <n v="0"/>
    <n v="0"/>
  </r>
  <r>
    <x v="1"/>
    <x v="0"/>
    <n v="0"/>
    <n v="0"/>
    <n v="0"/>
  </r>
  <r>
    <x v="1"/>
    <x v="0"/>
    <n v="-4527632.22"/>
    <n v="0"/>
    <n v="0"/>
  </r>
  <r>
    <x v="1"/>
    <x v="0"/>
    <n v="0"/>
    <n v="0"/>
    <n v="0"/>
  </r>
  <r>
    <x v="1"/>
    <x v="0"/>
    <n v="-387810.13"/>
    <n v="0"/>
    <n v="0"/>
  </r>
  <r>
    <x v="1"/>
    <x v="0"/>
    <n v="0"/>
    <n v="0"/>
    <n v="0"/>
  </r>
  <r>
    <x v="1"/>
    <x v="0"/>
    <n v="0"/>
    <n v="0"/>
    <n v="0"/>
  </r>
  <r>
    <x v="1"/>
    <x v="0"/>
    <n v="-706732.92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0"/>
    <n v="0"/>
    <n v="6207.75"/>
    <n v="0"/>
  </r>
  <r>
    <x v="1"/>
    <x v="0"/>
    <n v="-4248558"/>
    <n v="0"/>
    <n v="0"/>
  </r>
  <r>
    <x v="1"/>
    <x v="0"/>
    <n v="0"/>
    <n v="0"/>
    <n v="0"/>
  </r>
  <r>
    <x v="1"/>
    <x v="0"/>
    <n v="0"/>
    <n v="0"/>
    <n v="0"/>
  </r>
  <r>
    <x v="1"/>
    <x v="0"/>
    <n v="0"/>
    <n v="0"/>
    <n v="0"/>
  </r>
  <r>
    <x v="1"/>
    <x v="13"/>
    <n v="-21389"/>
    <n v="19413"/>
    <n v="-7345"/>
  </r>
  <r>
    <x v="1"/>
    <x v="14"/>
    <n v="-738371"/>
    <n v="0"/>
    <n v="0"/>
  </r>
  <r>
    <x v="1"/>
    <x v="1"/>
    <n v="-421808"/>
    <n v="0"/>
    <n v="0"/>
  </r>
  <r>
    <x v="1"/>
    <x v="2"/>
    <n v="-521697"/>
    <n v="15272.27"/>
    <n v="0"/>
  </r>
  <r>
    <x v="1"/>
    <x v="3"/>
    <n v="-4313083"/>
    <n v="0"/>
    <n v="0"/>
  </r>
  <r>
    <x v="1"/>
    <x v="4"/>
    <n v="-902107"/>
    <n v="0"/>
    <n v="0"/>
  </r>
  <r>
    <x v="1"/>
    <x v="5"/>
    <n v="-707468.35"/>
    <n v="0"/>
    <n v="0"/>
  </r>
  <r>
    <x v="1"/>
    <x v="7"/>
    <n v="-1882791"/>
    <n v="-10496.56"/>
    <n v="0"/>
  </r>
  <r>
    <x v="1"/>
    <x v="8"/>
    <n v="-1752677"/>
    <n v="0"/>
    <n v="0"/>
  </r>
  <r>
    <x v="1"/>
    <x v="8"/>
    <n v="-1414792"/>
    <n v="0"/>
    <n v="0"/>
  </r>
  <r>
    <x v="1"/>
    <x v="9"/>
    <n v="-1387989.94"/>
    <n v="0"/>
    <n v="0"/>
  </r>
  <r>
    <x v="1"/>
    <x v="8"/>
    <n v="-1328918.31"/>
    <n v="0"/>
    <n v="0"/>
  </r>
  <r>
    <x v="1"/>
    <x v="7"/>
    <n v="-1258014.1000000001"/>
    <n v="-5188.21"/>
    <n v="0"/>
  </r>
  <r>
    <x v="1"/>
    <x v="9"/>
    <n v="-1079664.96"/>
    <n v="0"/>
    <n v="0"/>
  </r>
  <r>
    <x v="1"/>
    <x v="7"/>
    <n v="-1077811.56"/>
    <n v="-7477.67"/>
    <n v="0"/>
  </r>
  <r>
    <x v="1"/>
    <x v="7"/>
    <n v="-452976.35"/>
    <n v="-5379.38"/>
    <n v="0"/>
  </r>
  <r>
    <x v="1"/>
    <x v="9"/>
    <n v="-416793.3"/>
    <n v="-1595.13"/>
    <n v="0"/>
  </r>
  <r>
    <x v="1"/>
    <x v="6"/>
    <n v="-288312.03999999998"/>
    <n v="0"/>
    <n v="0"/>
  </r>
  <r>
    <x v="1"/>
    <x v="8"/>
    <n v="-263652.57"/>
    <n v="0"/>
    <n v="0"/>
  </r>
  <r>
    <x v="1"/>
    <x v="7"/>
    <n v="-241508.32"/>
    <n v="-851.99"/>
    <n v="0"/>
  </r>
  <r>
    <x v="1"/>
    <x v="8"/>
    <n v="-185408"/>
    <n v="0"/>
    <n v="0"/>
  </r>
  <r>
    <x v="1"/>
    <x v="8"/>
    <n v="-140780"/>
    <n v="0"/>
    <n v="0"/>
  </r>
  <r>
    <x v="1"/>
    <x v="6"/>
    <n v="-133790"/>
    <n v="-6238.43"/>
    <n v="0"/>
  </r>
  <r>
    <x v="1"/>
    <x v="6"/>
    <n v="-117620"/>
    <n v="-5484.45"/>
    <n v="0"/>
  </r>
  <r>
    <x v="1"/>
    <x v="6"/>
    <n v="-87863"/>
    <n v="0"/>
    <n v="0"/>
  </r>
  <r>
    <x v="1"/>
    <x v="7"/>
    <n v="-23303.89"/>
    <n v="-1350.84"/>
    <n v="0"/>
  </r>
  <r>
    <x v="1"/>
    <x v="6"/>
    <n v="-17472"/>
    <n v="0"/>
    <n v="0"/>
  </r>
  <r>
    <x v="1"/>
    <x v="9"/>
    <n v="-12725.61"/>
    <n v="0"/>
    <n v="0"/>
  </r>
  <r>
    <x v="1"/>
    <x v="15"/>
    <n v="-10063.6"/>
    <n v="0"/>
    <n v="0"/>
  </r>
  <r>
    <x v="1"/>
    <x v="9"/>
    <n v="0"/>
    <n v="-486.11"/>
    <n v="0"/>
  </r>
  <r>
    <x v="1"/>
    <x v="9"/>
    <n v="0"/>
    <n v="-96.66"/>
    <n v="0"/>
  </r>
  <r>
    <x v="1"/>
    <x v="15"/>
    <n v="0"/>
    <n v="1196488.42"/>
    <n v="0"/>
  </r>
  <r>
    <x v="1"/>
    <x v="8"/>
    <n v="-2982141"/>
    <n v="0"/>
    <n v="0"/>
  </r>
  <r>
    <x v="1"/>
    <x v="10"/>
    <n v="0"/>
    <n v="0"/>
    <n v="0"/>
  </r>
  <r>
    <x v="1"/>
    <x v="10"/>
    <n v="-809048"/>
    <n v="0"/>
    <n v="-180.36"/>
  </r>
  <r>
    <x v="1"/>
    <x v="10"/>
    <n v="-25980"/>
    <n v="0"/>
    <n v="-3.02"/>
  </r>
  <r>
    <x v="1"/>
    <x v="10"/>
    <n v="-3064980.96"/>
    <n v="0"/>
    <n v="-1346.4"/>
  </r>
  <r>
    <x v="1"/>
    <x v="10"/>
    <n v="-1934835.76"/>
    <n v="-711.33"/>
    <n v="0"/>
  </r>
  <r>
    <x v="1"/>
    <x v="10"/>
    <n v="-1146839.6100000001"/>
    <n v="-579.21"/>
    <n v="0"/>
  </r>
  <r>
    <x v="1"/>
    <x v="10"/>
    <n v="-586867.92000000004"/>
    <n v="-249.19"/>
    <n v="0"/>
  </r>
  <r>
    <x v="1"/>
    <x v="10"/>
    <n v="0"/>
    <n v="0"/>
    <n v="0"/>
  </r>
  <r>
    <x v="1"/>
    <x v="10"/>
    <n v="0"/>
    <n v="0"/>
    <n v="0"/>
  </r>
  <r>
    <x v="1"/>
    <x v="10"/>
    <n v="-101745.86"/>
    <n v="5256"/>
    <n v="0"/>
  </r>
  <r>
    <x v="1"/>
    <x v="10"/>
    <n v="0"/>
    <n v="0"/>
    <n v="0"/>
  </r>
  <r>
    <x v="1"/>
    <x v="10"/>
    <n v="0"/>
    <n v="0"/>
    <n v="0"/>
  </r>
  <r>
    <x v="1"/>
    <x v="11"/>
    <n v="14563.24"/>
    <n v="0"/>
    <n v="0"/>
  </r>
  <r>
    <x v="1"/>
    <x v="11"/>
    <n v="1620866.34"/>
    <n v="0"/>
    <n v="0"/>
  </r>
  <r>
    <x v="1"/>
    <x v="11"/>
    <n v="414696.93"/>
    <n v="0"/>
    <n v="0"/>
  </r>
  <r>
    <x v="1"/>
    <x v="11"/>
    <n v="1122422.23"/>
    <n v="0"/>
    <n v="0"/>
  </r>
  <r>
    <x v="1"/>
    <x v="11"/>
    <n v="37058.699999999997"/>
    <n v="0"/>
    <n v="0"/>
  </r>
  <r>
    <x v="1"/>
    <x v="11"/>
    <n v="0"/>
    <n v="0"/>
    <n v="0"/>
  </r>
  <r>
    <x v="1"/>
    <x v="11"/>
    <n v="0"/>
    <n v="0"/>
    <n v="0"/>
  </r>
  <r>
    <x v="1"/>
    <x v="11"/>
    <n v="0"/>
    <n v="0"/>
    <n v="0"/>
  </r>
  <r>
    <x v="1"/>
    <x v="10"/>
    <n v="0"/>
    <n v="0"/>
    <n v="0"/>
  </r>
  <r>
    <x v="1"/>
    <x v="10"/>
    <n v="0"/>
    <n v="0"/>
    <n v="0"/>
  </r>
  <r>
    <x v="1"/>
    <x v="10"/>
    <n v="0"/>
    <n v="0"/>
    <n v="0"/>
  </r>
  <r>
    <x v="1"/>
    <x v="11"/>
    <n v="0"/>
    <n v="0"/>
    <n v="0"/>
  </r>
  <r>
    <x v="1"/>
    <x v="11"/>
    <n v="609100.49"/>
    <n v="0"/>
    <n v="0"/>
  </r>
  <r>
    <x v="1"/>
    <x v="11"/>
    <n v="0"/>
    <n v="0"/>
    <n v="0"/>
  </r>
  <r>
    <x v="1"/>
    <x v="11"/>
    <n v="0"/>
    <n v="0"/>
    <n v="0"/>
  </r>
  <r>
    <x v="1"/>
    <x v="11"/>
    <n v="0"/>
    <n v="0"/>
    <n v="0"/>
  </r>
  <r>
    <x v="1"/>
    <x v="12"/>
    <n v="0"/>
    <n v="0"/>
    <n v="0"/>
  </r>
  <r>
    <x v="1"/>
    <x v="12"/>
    <n v="-4711582.6399999997"/>
    <n v="0"/>
    <n v="0"/>
  </r>
  <r>
    <x v="1"/>
    <x v="12"/>
    <n v="-15375.53"/>
    <n v="0"/>
    <n v="0"/>
  </r>
  <r>
    <x v="1"/>
    <x v="12"/>
    <n v="-2547309.44"/>
    <n v="0"/>
    <n v="0"/>
  </r>
  <r>
    <x v="1"/>
    <x v="12"/>
    <n v="-1040062.96"/>
    <n v="0"/>
    <n v="0"/>
  </r>
  <r>
    <x v="1"/>
    <x v="12"/>
    <n v="-32884.15"/>
    <n v="0"/>
    <n v="0"/>
  </r>
  <r>
    <x v="1"/>
    <x v="12"/>
    <n v="-2501563.06"/>
    <n v="0"/>
    <n v="0"/>
  </r>
  <r>
    <x v="1"/>
    <x v="12"/>
    <n v="0"/>
    <n v="0"/>
    <n v="0"/>
  </r>
  <r>
    <x v="1"/>
    <x v="12"/>
    <n v="0"/>
    <n v="0"/>
    <n v="0"/>
  </r>
  <r>
    <x v="1"/>
    <x v="12"/>
    <n v="0"/>
    <n v="0"/>
    <n v="0"/>
  </r>
  <r>
    <x v="1"/>
    <x v="11"/>
    <n v="0"/>
    <n v="0"/>
    <n v="0"/>
  </r>
  <r>
    <x v="1"/>
    <x v="11"/>
    <n v="0"/>
    <n v="0"/>
    <n v="0"/>
  </r>
  <r>
    <x v="1"/>
    <x v="11"/>
    <n v="0"/>
    <n v="0"/>
    <n v="0"/>
  </r>
  <r>
    <x v="1"/>
    <x v="12"/>
    <n v="0"/>
    <n v="0"/>
    <n v="0"/>
  </r>
  <r>
    <x v="1"/>
    <x v="12"/>
    <n v="0"/>
    <n v="0"/>
    <n v="0"/>
  </r>
  <r>
    <x v="1"/>
    <x v="12"/>
    <n v="0"/>
    <n v="0"/>
    <n v="0"/>
  </r>
  <r>
    <x v="1"/>
    <x v="12"/>
    <n v="-58023.81"/>
    <n v="1828.39"/>
    <n v="0"/>
  </r>
  <r>
    <x v="1"/>
    <x v="12"/>
    <n v="0"/>
    <n v="0"/>
    <n v="0"/>
  </r>
  <r>
    <x v="1"/>
    <x v="12"/>
    <n v="0"/>
    <n v="0"/>
    <n v="0"/>
  </r>
  <r>
    <x v="1"/>
    <x v="11"/>
    <n v="-609100.49"/>
    <n v="0"/>
    <n v="0"/>
  </r>
  <r>
    <x v="1"/>
    <x v="11"/>
    <n v="-1620866.34"/>
    <n v="0"/>
    <n v="0"/>
  </r>
  <r>
    <x v="1"/>
    <x v="11"/>
    <n v="-467460.18"/>
    <n v="0"/>
    <n v="0"/>
  </r>
  <r>
    <x v="1"/>
    <x v="11"/>
    <n v="-74638.7"/>
    <n v="0"/>
    <n v="0"/>
  </r>
  <r>
    <x v="1"/>
    <x v="11"/>
    <n v="-25980"/>
    <n v="0"/>
    <n v="0"/>
  </r>
  <r>
    <x v="1"/>
    <x v="11"/>
    <n v="-1123879.18"/>
    <n v="0"/>
    <n v="0"/>
  </r>
  <r>
    <x v="1"/>
    <x v="10"/>
    <n v="609100.49"/>
    <n v="0"/>
    <n v="0"/>
  </r>
  <r>
    <x v="1"/>
    <x v="10"/>
    <n v="1620866.34"/>
    <n v="0"/>
    <n v="0"/>
  </r>
  <r>
    <x v="1"/>
    <x v="10"/>
    <n v="467460.18"/>
    <n v="0"/>
    <n v="0"/>
  </r>
  <r>
    <x v="1"/>
    <x v="10"/>
    <n v="74638.7"/>
    <n v="0"/>
    <n v="0"/>
  </r>
  <r>
    <x v="1"/>
    <x v="10"/>
    <n v="25980"/>
    <n v="0"/>
    <n v="0"/>
  </r>
  <r>
    <x v="1"/>
    <x v="10"/>
    <n v="1123879.18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-1168089.9099999999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-1435322"/>
    <n v="0"/>
    <n v="0"/>
  </r>
  <r>
    <x v="2"/>
    <x v="0"/>
    <n v="0"/>
    <n v="77324.89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26889.84"/>
    <n v="0"/>
  </r>
  <r>
    <x v="2"/>
    <x v="0"/>
    <n v="-6276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0"/>
    <n v="0"/>
    <n v="0"/>
  </r>
  <r>
    <x v="2"/>
    <x v="0"/>
    <n v="-506965.4"/>
    <n v="0"/>
    <n v="0"/>
  </r>
  <r>
    <x v="2"/>
    <x v="0"/>
    <n v="0"/>
    <n v="0"/>
    <n v="0"/>
  </r>
  <r>
    <x v="2"/>
    <x v="13"/>
    <n v="0"/>
    <n v="0"/>
    <n v="0"/>
  </r>
  <r>
    <x v="2"/>
    <x v="1"/>
    <n v="-37571"/>
    <n v="0"/>
    <n v="0"/>
  </r>
  <r>
    <x v="2"/>
    <x v="2"/>
    <n v="-553171"/>
    <n v="22756.69"/>
    <n v="0"/>
  </r>
  <r>
    <x v="2"/>
    <x v="3"/>
    <n v="-1545115"/>
    <n v="0"/>
    <n v="0"/>
  </r>
  <r>
    <x v="2"/>
    <x v="4"/>
    <n v="-1652524"/>
    <n v="0"/>
    <n v="0"/>
  </r>
  <r>
    <x v="2"/>
    <x v="5"/>
    <n v="-306176.34999999998"/>
    <n v="0"/>
    <n v="0"/>
  </r>
  <r>
    <x v="2"/>
    <x v="8"/>
    <n v="-1744546.71"/>
    <n v="0"/>
    <n v="0"/>
  </r>
  <r>
    <x v="2"/>
    <x v="7"/>
    <n v="-1602189.94"/>
    <n v="-7274.98"/>
    <n v="0"/>
  </r>
  <r>
    <x v="2"/>
    <x v="7"/>
    <n v="-1543687.09"/>
    <n v="-6764.64"/>
    <n v="0"/>
  </r>
  <r>
    <x v="2"/>
    <x v="6"/>
    <n v="-1340415"/>
    <n v="0"/>
    <n v="0"/>
  </r>
  <r>
    <x v="2"/>
    <x v="8"/>
    <n v="-1133281"/>
    <n v="0"/>
    <n v="0"/>
  </r>
  <r>
    <x v="2"/>
    <x v="7"/>
    <n v="-1027923.59"/>
    <n v="-2232.87"/>
    <n v="0"/>
  </r>
  <r>
    <x v="2"/>
    <x v="6"/>
    <n v="-679934"/>
    <n v="0"/>
    <n v="0"/>
  </r>
  <r>
    <x v="2"/>
    <x v="8"/>
    <n v="-569125.28"/>
    <n v="0"/>
    <n v="0"/>
  </r>
  <r>
    <x v="2"/>
    <x v="9"/>
    <n v="-440063.48"/>
    <n v="0"/>
    <n v="0"/>
  </r>
  <r>
    <x v="2"/>
    <x v="7"/>
    <n v="-404777.96"/>
    <n v="-4032.74"/>
    <n v="0"/>
  </r>
  <r>
    <x v="2"/>
    <x v="7"/>
    <n v="-89979"/>
    <n v="0"/>
    <n v="0"/>
  </r>
  <r>
    <x v="2"/>
    <x v="9"/>
    <n v="-37930.9"/>
    <n v="-3761.85"/>
    <n v="0"/>
  </r>
  <r>
    <x v="2"/>
    <x v="9"/>
    <n v="-22831.11"/>
    <n v="0"/>
    <n v="0"/>
  </r>
  <r>
    <x v="2"/>
    <x v="9"/>
    <n v="-5623.97"/>
    <n v="-7416.09"/>
    <n v="0"/>
  </r>
  <r>
    <x v="2"/>
    <x v="9"/>
    <n v="-1298.8599999999999"/>
    <n v="0"/>
    <n v="0"/>
  </r>
  <r>
    <x v="2"/>
    <x v="8"/>
    <n v="-512778"/>
    <n v="0"/>
    <n v="0"/>
  </r>
  <r>
    <x v="2"/>
    <x v="10"/>
    <n v="-1099840.05"/>
    <n v="0"/>
    <n v="-127.63"/>
  </r>
  <r>
    <x v="2"/>
    <x v="10"/>
    <n v="0"/>
    <n v="0"/>
    <n v="0"/>
  </r>
  <r>
    <x v="2"/>
    <x v="10"/>
    <n v="-7557007.79"/>
    <n v="0"/>
    <n v="-3320.72"/>
  </r>
  <r>
    <x v="2"/>
    <x v="10"/>
    <n v="-6256021.9299999997"/>
    <n v="-1088.3"/>
    <n v="0"/>
  </r>
  <r>
    <x v="2"/>
    <x v="10"/>
    <n v="0"/>
    <n v="0"/>
    <n v="0"/>
  </r>
  <r>
    <x v="2"/>
    <x v="10"/>
    <n v="-60338.57"/>
    <n v="-11.63"/>
    <n v="0"/>
  </r>
  <r>
    <x v="2"/>
    <x v="10"/>
    <n v="-40899"/>
    <n v="10661.5"/>
    <n v="0"/>
  </r>
  <r>
    <x v="2"/>
    <x v="10"/>
    <n v="0"/>
    <n v="0"/>
    <n v="0"/>
  </r>
  <r>
    <x v="2"/>
    <x v="10"/>
    <n v="0"/>
    <n v="0"/>
    <n v="0"/>
  </r>
  <r>
    <x v="2"/>
    <x v="10"/>
    <n v="0"/>
    <n v="0"/>
    <n v="0"/>
  </r>
  <r>
    <x v="2"/>
    <x v="10"/>
    <n v="0"/>
    <n v="0"/>
    <n v="0"/>
  </r>
  <r>
    <x v="2"/>
    <x v="10"/>
    <n v="-294489.14"/>
    <n v="323734.58"/>
    <n v="0"/>
  </r>
  <r>
    <x v="2"/>
    <x v="10"/>
    <n v="0"/>
    <n v="0"/>
    <n v="0"/>
  </r>
  <r>
    <x v="2"/>
    <x v="10"/>
    <n v="0"/>
    <n v="0"/>
    <n v="0"/>
  </r>
  <r>
    <x v="2"/>
    <x v="11"/>
    <n v="834485.61"/>
    <n v="0"/>
    <n v="0"/>
  </r>
  <r>
    <x v="2"/>
    <x v="11"/>
    <n v="-723.37"/>
    <n v="0"/>
    <n v="0"/>
  </r>
  <r>
    <x v="2"/>
    <x v="11"/>
    <n v="5231887.67"/>
    <n v="0"/>
    <n v="0"/>
  </r>
  <r>
    <x v="2"/>
    <x v="11"/>
    <n v="2094844.33"/>
    <n v="0"/>
    <n v="0"/>
  </r>
  <r>
    <x v="2"/>
    <x v="11"/>
    <n v="0"/>
    <n v="0"/>
    <n v="0"/>
  </r>
  <r>
    <x v="2"/>
    <x v="11"/>
    <n v="-29354.34"/>
    <n v="0"/>
    <n v="0"/>
  </r>
  <r>
    <x v="2"/>
    <x v="11"/>
    <n v="0"/>
    <n v="0"/>
    <n v="0"/>
  </r>
  <r>
    <x v="2"/>
    <x v="11"/>
    <n v="0"/>
    <n v="0"/>
    <n v="0"/>
  </r>
  <r>
    <x v="2"/>
    <x v="11"/>
    <n v="0"/>
    <n v="0"/>
    <n v="0"/>
  </r>
  <r>
    <x v="2"/>
    <x v="11"/>
    <n v="0"/>
    <n v="0"/>
    <n v="0"/>
  </r>
  <r>
    <x v="2"/>
    <x v="10"/>
    <n v="0"/>
    <n v="0"/>
    <n v="0"/>
  </r>
  <r>
    <x v="2"/>
    <x v="11"/>
    <n v="0"/>
    <n v="0"/>
    <n v="0"/>
  </r>
  <r>
    <x v="2"/>
    <x v="11"/>
    <n v="0"/>
    <n v="0"/>
    <n v="0"/>
  </r>
  <r>
    <x v="2"/>
    <x v="11"/>
    <n v="0"/>
    <n v="0"/>
    <n v="0"/>
  </r>
  <r>
    <x v="2"/>
    <x v="12"/>
    <n v="-3463205.38"/>
    <n v="0"/>
    <n v="0"/>
  </r>
  <r>
    <x v="2"/>
    <x v="12"/>
    <n v="-6822.77"/>
    <n v="0"/>
    <n v="0"/>
  </r>
  <r>
    <x v="2"/>
    <x v="12"/>
    <n v="-245273.60000000001"/>
    <n v="0"/>
    <n v="0"/>
  </r>
  <r>
    <x v="2"/>
    <x v="12"/>
    <n v="-1125142.32"/>
    <n v="0"/>
    <n v="0"/>
  </r>
  <r>
    <x v="2"/>
    <x v="12"/>
    <n v="-10515.04"/>
    <n v="0"/>
    <n v="0"/>
  </r>
  <r>
    <x v="2"/>
    <x v="12"/>
    <n v="-5945116.8099999996"/>
    <n v="0"/>
    <n v="0"/>
  </r>
  <r>
    <x v="2"/>
    <x v="12"/>
    <n v="0"/>
    <n v="0"/>
    <n v="0"/>
  </r>
  <r>
    <x v="2"/>
    <x v="12"/>
    <n v="0"/>
    <n v="0"/>
    <n v="0"/>
  </r>
  <r>
    <x v="2"/>
    <x v="12"/>
    <n v="0"/>
    <n v="0"/>
    <n v="0"/>
  </r>
  <r>
    <x v="2"/>
    <x v="12"/>
    <n v="0"/>
    <n v="0"/>
    <n v="0"/>
  </r>
  <r>
    <x v="2"/>
    <x v="11"/>
    <n v="0"/>
    <n v="0"/>
    <n v="0"/>
  </r>
  <r>
    <x v="2"/>
    <x v="11"/>
    <n v="0"/>
    <n v="0"/>
    <n v="0"/>
  </r>
  <r>
    <x v="2"/>
    <x v="11"/>
    <n v="0"/>
    <n v="0"/>
    <n v="0"/>
  </r>
  <r>
    <x v="2"/>
    <x v="12"/>
    <n v="0"/>
    <n v="0"/>
    <n v="0"/>
  </r>
  <r>
    <x v="2"/>
    <x v="12"/>
    <n v="0"/>
    <n v="0"/>
    <n v="0"/>
  </r>
  <r>
    <x v="2"/>
    <x v="12"/>
    <n v="0"/>
    <n v="0"/>
    <n v="0"/>
  </r>
  <r>
    <x v="2"/>
    <x v="12"/>
    <n v="0"/>
    <n v="0"/>
    <n v="0"/>
  </r>
  <r>
    <x v="2"/>
    <x v="12"/>
    <n v="0"/>
    <n v="0"/>
    <n v="0"/>
  </r>
  <r>
    <x v="2"/>
    <x v="12"/>
    <n v="0"/>
    <n v="0"/>
    <n v="0"/>
  </r>
  <r>
    <x v="2"/>
    <x v="11"/>
    <n v="-834485.61"/>
    <n v="0"/>
    <n v="0"/>
  </r>
  <r>
    <x v="2"/>
    <x v="11"/>
    <n v="-5209482.2"/>
    <n v="0"/>
    <n v="0"/>
  </r>
  <r>
    <x v="2"/>
    <x v="11"/>
    <n v="-1774816.2"/>
    <n v="0"/>
    <n v="0"/>
  </r>
  <r>
    <x v="2"/>
    <x v="11"/>
    <n v="-21447.64"/>
    <n v="0"/>
    <n v="0"/>
  </r>
  <r>
    <x v="2"/>
    <x v="10"/>
    <n v="834485.61"/>
    <n v="0"/>
    <n v="0"/>
  </r>
  <r>
    <x v="2"/>
    <x v="10"/>
    <n v="5209482.2"/>
    <n v="0"/>
    <n v="0"/>
  </r>
  <r>
    <x v="2"/>
    <x v="10"/>
    <n v="1774816.2"/>
    <n v="0"/>
    <n v="0"/>
  </r>
  <r>
    <x v="2"/>
    <x v="10"/>
    <n v="21447.64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-23264.38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0"/>
    <n v="0"/>
    <n v="0"/>
    <n v="0"/>
  </r>
  <r>
    <x v="3"/>
    <x v="13"/>
    <n v="-7045"/>
    <n v="6394"/>
    <n v="-2419"/>
  </r>
  <r>
    <x v="3"/>
    <x v="2"/>
    <n v="-23508"/>
    <n v="3984.85"/>
    <n v="0"/>
  </r>
  <r>
    <x v="3"/>
    <x v="3"/>
    <n v="-363792"/>
    <n v="0"/>
    <n v="0"/>
  </r>
  <r>
    <x v="3"/>
    <x v="4"/>
    <n v="-19322"/>
    <n v="0"/>
    <n v="0"/>
  </r>
  <r>
    <x v="3"/>
    <x v="5"/>
    <n v="-44867.1"/>
    <n v="0"/>
    <n v="0"/>
  </r>
  <r>
    <x v="3"/>
    <x v="9"/>
    <n v="-2325259.59"/>
    <n v="0"/>
    <n v="0"/>
  </r>
  <r>
    <x v="3"/>
    <x v="9"/>
    <n v="-1529334.26"/>
    <n v="0"/>
    <n v="0"/>
  </r>
  <r>
    <x v="3"/>
    <x v="9"/>
    <n v="-121965.47"/>
    <n v="0"/>
    <n v="0"/>
  </r>
  <r>
    <x v="3"/>
    <x v="7"/>
    <n v="-46113.97"/>
    <n v="-304.47000000000003"/>
    <n v="0"/>
  </r>
  <r>
    <x v="3"/>
    <x v="9"/>
    <n v="-42673.279999999999"/>
    <n v="0"/>
    <n v="0"/>
  </r>
  <r>
    <x v="3"/>
    <x v="7"/>
    <n v="-31391.56"/>
    <n v="-49.38"/>
    <n v="0"/>
  </r>
  <r>
    <x v="3"/>
    <x v="7"/>
    <n v="-20349.98"/>
    <n v="-93.02"/>
    <n v="0"/>
  </r>
  <r>
    <x v="3"/>
    <x v="9"/>
    <n v="-10126.65"/>
    <n v="0"/>
    <n v="0"/>
  </r>
  <r>
    <x v="3"/>
    <x v="7"/>
    <n v="-9933.4699999999993"/>
    <n v="-247.55"/>
    <n v="0"/>
  </r>
  <r>
    <x v="3"/>
    <x v="9"/>
    <n v="-6755"/>
    <n v="0"/>
    <n v="0"/>
  </r>
  <r>
    <x v="3"/>
    <x v="6"/>
    <n v="-5400"/>
    <n v="-251.79"/>
    <n v="0"/>
  </r>
  <r>
    <x v="3"/>
    <x v="8"/>
    <n v="-8760"/>
    <n v="0"/>
    <n v="0"/>
  </r>
  <r>
    <x v="3"/>
    <x v="10"/>
    <n v="0"/>
    <n v="0"/>
    <n v="0"/>
  </r>
  <r>
    <x v="3"/>
    <x v="10"/>
    <n v="0"/>
    <n v="0"/>
    <n v="0"/>
  </r>
  <r>
    <x v="3"/>
    <x v="10"/>
    <n v="0"/>
    <n v="0"/>
    <n v="0"/>
  </r>
  <r>
    <x v="3"/>
    <x v="10"/>
    <n v="0"/>
    <n v="0"/>
    <n v="0"/>
  </r>
  <r>
    <x v="3"/>
    <x v="10"/>
    <n v="0"/>
    <n v="0"/>
    <n v="0"/>
  </r>
  <r>
    <x v="3"/>
    <x v="10"/>
    <n v="0"/>
    <n v="0"/>
    <n v="0"/>
  </r>
  <r>
    <x v="3"/>
    <x v="10"/>
    <n v="0"/>
    <n v="0"/>
    <n v="0"/>
  </r>
  <r>
    <x v="3"/>
    <x v="10"/>
    <n v="-95333.19"/>
    <n v="-24.55"/>
    <n v="0"/>
  </r>
  <r>
    <x v="3"/>
    <x v="10"/>
    <n v="0"/>
    <n v="0"/>
    <n v="0"/>
  </r>
  <r>
    <x v="3"/>
    <x v="10"/>
    <n v="0"/>
    <n v="0"/>
    <n v="0"/>
  </r>
  <r>
    <x v="3"/>
    <x v="10"/>
    <n v="0"/>
    <n v="0"/>
    <n v="0"/>
  </r>
  <r>
    <x v="3"/>
    <x v="10"/>
    <n v="-38236.31"/>
    <n v="750.85"/>
    <n v="0"/>
  </r>
  <r>
    <x v="3"/>
    <x v="10"/>
    <n v="0"/>
    <n v="0"/>
    <n v="0"/>
  </r>
  <r>
    <x v="3"/>
    <x v="10"/>
    <n v="0"/>
    <n v="0"/>
    <n v="0"/>
  </r>
  <r>
    <x v="3"/>
    <x v="10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-13109"/>
    <n v="0"/>
    <n v="0"/>
  </r>
  <r>
    <x v="3"/>
    <x v="11"/>
    <n v="95333.19"/>
    <n v="0"/>
    <n v="0"/>
  </r>
  <r>
    <x v="3"/>
    <x v="11"/>
    <n v="-13108.55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1"/>
    <n v="0"/>
    <n v="0"/>
    <n v="0"/>
  </r>
  <r>
    <x v="3"/>
    <x v="12"/>
    <n v="0"/>
    <n v="0"/>
    <n v="0"/>
  </r>
  <r>
    <x v="3"/>
    <x v="12"/>
    <n v="-44754.48"/>
    <n v="0"/>
    <n v="0"/>
  </r>
  <r>
    <x v="3"/>
    <x v="12"/>
    <n v="-18699.07"/>
    <n v="0"/>
    <n v="0"/>
  </r>
  <r>
    <x v="3"/>
    <x v="12"/>
    <n v="0"/>
    <n v="0"/>
    <n v="0"/>
  </r>
  <r>
    <x v="3"/>
    <x v="12"/>
    <n v="-55406.39"/>
    <n v="0"/>
    <n v="0"/>
  </r>
  <r>
    <x v="3"/>
    <x v="12"/>
    <n v="0"/>
    <n v="0"/>
    <n v="0"/>
  </r>
  <r>
    <x v="3"/>
    <x v="12"/>
    <n v="0"/>
    <n v="0"/>
    <n v="0"/>
  </r>
  <r>
    <x v="3"/>
    <x v="12"/>
    <n v="0"/>
    <n v="0"/>
    <n v="0"/>
  </r>
  <r>
    <x v="3"/>
    <x v="12"/>
    <n v="0"/>
    <n v="0"/>
    <n v="0"/>
  </r>
  <r>
    <x v="3"/>
    <x v="12"/>
    <n v="-44754.48"/>
    <n v="0"/>
    <n v="0"/>
  </r>
  <r>
    <x v="3"/>
    <x v="12"/>
    <n v="0"/>
    <n v="0"/>
    <n v="0"/>
  </r>
  <r>
    <x v="3"/>
    <x v="12"/>
    <n v="0"/>
    <n v="0"/>
    <n v="0"/>
  </r>
  <r>
    <x v="3"/>
    <x v="12"/>
    <n v="0"/>
    <n v="0"/>
    <n v="0"/>
  </r>
  <r>
    <x v="3"/>
    <x v="12"/>
    <n v="0"/>
    <n v="0"/>
    <n v="0"/>
  </r>
  <r>
    <x v="3"/>
    <x v="12"/>
    <n v="0"/>
    <n v="0"/>
    <n v="0"/>
  </r>
  <r>
    <x v="3"/>
    <x v="12"/>
    <n v="0"/>
    <n v="0"/>
    <n v="0"/>
  </r>
  <r>
    <x v="3"/>
    <x v="11"/>
    <n v="-95333.19"/>
    <n v="0"/>
    <n v="0"/>
  </r>
  <r>
    <x v="3"/>
    <x v="10"/>
    <n v="95333.19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-5523.51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0"/>
    <n v="0"/>
    <n v="0"/>
    <n v="0"/>
  </r>
  <r>
    <x v="4"/>
    <x v="13"/>
    <n v="-53113"/>
    <n v="48209"/>
    <n v="-18240"/>
  </r>
  <r>
    <x v="4"/>
    <x v="14"/>
    <n v="-238541"/>
    <n v="0"/>
    <n v="0"/>
  </r>
  <r>
    <x v="4"/>
    <x v="1"/>
    <n v="-253884"/>
    <n v="0"/>
    <n v="0"/>
  </r>
  <r>
    <x v="4"/>
    <x v="2"/>
    <n v="-312"/>
    <n v="59.88"/>
    <n v="0"/>
  </r>
  <r>
    <x v="4"/>
    <x v="3"/>
    <n v="-140696"/>
    <n v="0"/>
    <n v="-22338"/>
  </r>
  <r>
    <x v="4"/>
    <x v="5"/>
    <n v="-91206.34"/>
    <n v="0"/>
    <n v="0"/>
  </r>
  <r>
    <x v="4"/>
    <x v="9"/>
    <n v="-90940.46"/>
    <n v="-10201.74"/>
    <n v="0"/>
  </r>
  <r>
    <x v="4"/>
    <x v="9"/>
    <n v="-81865.58"/>
    <n v="-4686.41"/>
    <n v="0"/>
  </r>
  <r>
    <x v="4"/>
    <x v="7"/>
    <n v="-58954.45"/>
    <n v="-191.45"/>
    <n v="0"/>
  </r>
  <r>
    <x v="4"/>
    <x v="9"/>
    <n v="-50361.47"/>
    <n v="-2480.2199999999998"/>
    <n v="0"/>
  </r>
  <r>
    <x v="4"/>
    <x v="7"/>
    <n v="-42830.9"/>
    <n v="-859.82"/>
    <n v="0"/>
  </r>
  <r>
    <x v="4"/>
    <x v="9"/>
    <n v="-24441.45"/>
    <n v="-6282.99"/>
    <n v="0"/>
  </r>
  <r>
    <x v="4"/>
    <x v="8"/>
    <n v="-18862"/>
    <n v="0"/>
    <n v="0"/>
  </r>
  <r>
    <x v="4"/>
    <x v="8"/>
    <n v="-16594"/>
    <n v="0"/>
    <n v="0"/>
  </r>
  <r>
    <x v="4"/>
    <x v="6"/>
    <n v="-11001.13"/>
    <n v="-512.96"/>
    <n v="0"/>
  </r>
  <r>
    <x v="4"/>
    <x v="6"/>
    <n v="-8128.13"/>
    <n v="0"/>
    <n v="0"/>
  </r>
  <r>
    <x v="4"/>
    <x v="6"/>
    <n v="-5700.48"/>
    <n v="-265.81"/>
    <n v="0"/>
  </r>
  <r>
    <x v="4"/>
    <x v="6"/>
    <n v="-3899.87"/>
    <n v="0"/>
    <n v="0"/>
  </r>
  <r>
    <x v="4"/>
    <x v="8"/>
    <n v="-2781"/>
    <n v="0"/>
    <n v="0"/>
  </r>
  <r>
    <x v="4"/>
    <x v="8"/>
    <n v="-525"/>
    <n v="0"/>
    <n v="0"/>
  </r>
  <r>
    <x v="4"/>
    <x v="8"/>
    <n v="-381"/>
    <n v="0"/>
    <n v="0"/>
  </r>
  <r>
    <x v="4"/>
    <x v="8"/>
    <n v="-381"/>
    <n v="0"/>
    <n v="0"/>
  </r>
  <r>
    <x v="4"/>
    <x v="9"/>
    <n v="-173787.98"/>
    <n v="-13146.6"/>
    <n v="0"/>
  </r>
  <r>
    <x v="4"/>
    <x v="9"/>
    <n v="-113417.33"/>
    <n v="-3347.58"/>
    <n v="0"/>
  </r>
  <r>
    <x v="4"/>
    <x v="8"/>
    <n v="-100704.42"/>
    <n v="0"/>
    <n v="-78943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0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-1101157.33"/>
    <n v="-138101.01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1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4"/>
    <x v="12"/>
    <n v="0"/>
    <n v="0"/>
    <n v="0"/>
  </r>
  <r>
    <x v="5"/>
    <x v="0"/>
    <n v="0"/>
    <n v="0"/>
    <n v="0"/>
  </r>
  <r>
    <x v="5"/>
    <x v="0"/>
    <n v="0"/>
    <n v="0"/>
    <n v="0"/>
  </r>
  <r>
    <x v="5"/>
    <x v="0"/>
    <n v="0"/>
    <n v="0"/>
    <n v="0"/>
  </r>
  <r>
    <x v="5"/>
    <x v="10"/>
    <n v="0"/>
    <n v="0"/>
    <n v="0"/>
  </r>
  <r>
    <x v="5"/>
    <x v="10"/>
    <n v="0"/>
    <n v="0"/>
    <n v="0"/>
  </r>
  <r>
    <x v="5"/>
    <x v="11"/>
    <n v="0"/>
    <n v="0"/>
    <n v="0"/>
  </r>
  <r>
    <x v="5"/>
    <x v="11"/>
    <n v="0"/>
    <n v="0"/>
    <n v="0"/>
  </r>
  <r>
    <x v="5"/>
    <x v="12"/>
    <n v="0"/>
    <n v="0"/>
    <n v="0"/>
  </r>
  <r>
    <x v="5"/>
    <x v="12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0"/>
    <n v="0"/>
    <n v="0"/>
    <n v="0"/>
  </r>
  <r>
    <x v="6"/>
    <x v="15"/>
    <n v="-84845.24"/>
    <n v="95298.09"/>
    <n v="0"/>
  </r>
  <r>
    <x v="6"/>
    <x v="6"/>
    <n v="-56274.22"/>
    <n v="36713.86"/>
    <n v="-88367.49"/>
  </r>
  <r>
    <x v="6"/>
    <x v="7"/>
    <n v="-41205.21"/>
    <n v="8591.01"/>
    <n v="0"/>
  </r>
  <r>
    <x v="6"/>
    <x v="9"/>
    <n v="-23170.17"/>
    <n v="208014.61"/>
    <n v="0"/>
  </r>
  <r>
    <x v="6"/>
    <x v="6"/>
    <n v="-18027.22"/>
    <n v="0"/>
    <n v="0"/>
  </r>
  <r>
    <x v="6"/>
    <x v="15"/>
    <n v="-6762.04"/>
    <n v="0"/>
    <n v="0"/>
  </r>
  <r>
    <x v="6"/>
    <x v="6"/>
    <n v="-1127.44"/>
    <n v="12809.62"/>
    <n v="0"/>
  </r>
  <r>
    <x v="6"/>
    <x v="16"/>
    <n v="-446777"/>
    <n v="0"/>
    <n v="0"/>
  </r>
  <r>
    <x v="6"/>
    <x v="17"/>
    <n v="-19327"/>
    <n v="0"/>
    <n v="0"/>
  </r>
  <r>
    <x v="6"/>
    <x v="14"/>
    <n v="-484"/>
    <n v="0"/>
    <n v="0"/>
  </r>
  <r>
    <x v="6"/>
    <x v="1"/>
    <n v="-139434"/>
    <n v="0"/>
    <n v="0"/>
  </r>
  <r>
    <x v="6"/>
    <x v="2"/>
    <n v="-47823"/>
    <n v="9446.5300000000007"/>
    <n v="0"/>
  </r>
  <r>
    <x v="6"/>
    <x v="3"/>
    <n v="-344209"/>
    <n v="7219"/>
    <n v="0"/>
  </r>
  <r>
    <x v="6"/>
    <x v="4"/>
    <n v="-36975"/>
    <n v="4811.82"/>
    <n v="0"/>
  </r>
  <r>
    <x v="6"/>
    <x v="5"/>
    <n v="-82762.429999999993"/>
    <n v="23771.759999999998"/>
    <n v="0"/>
  </r>
  <r>
    <x v="6"/>
    <x v="7"/>
    <n v="-730.68"/>
    <n v="9975.7800000000007"/>
    <n v="0"/>
  </r>
  <r>
    <x v="6"/>
    <x v="7"/>
    <n v="0"/>
    <n v="7164.57"/>
    <n v="0"/>
  </r>
  <r>
    <x v="6"/>
    <x v="8"/>
    <n v="-2200"/>
    <n v="2047.36"/>
    <n v="0"/>
  </r>
  <r>
    <x v="6"/>
    <x v="10"/>
    <n v="0"/>
    <n v="0"/>
    <n v="0"/>
  </r>
  <r>
    <x v="6"/>
    <x v="10"/>
    <n v="0"/>
    <n v="0"/>
    <n v="0"/>
  </r>
  <r>
    <x v="6"/>
    <x v="10"/>
    <n v="-263669.07"/>
    <n v="11374.87"/>
    <n v="0"/>
  </r>
  <r>
    <x v="6"/>
    <x v="10"/>
    <n v="-123.98"/>
    <n v="0"/>
    <n v="0"/>
  </r>
  <r>
    <x v="6"/>
    <x v="10"/>
    <n v="0"/>
    <n v="0"/>
    <n v="0"/>
  </r>
  <r>
    <x v="6"/>
    <x v="10"/>
    <n v="0"/>
    <n v="0"/>
    <n v="0"/>
  </r>
  <r>
    <x v="6"/>
    <x v="10"/>
    <n v="0"/>
    <n v="15842.43"/>
    <n v="0"/>
  </r>
  <r>
    <x v="6"/>
    <x v="10"/>
    <n v="0"/>
    <n v="493.29"/>
    <n v="0"/>
  </r>
  <r>
    <x v="6"/>
    <x v="10"/>
    <n v="0"/>
    <n v="0"/>
    <n v="0"/>
  </r>
  <r>
    <x v="6"/>
    <x v="10"/>
    <n v="0"/>
    <n v="0"/>
    <n v="0"/>
  </r>
  <r>
    <x v="6"/>
    <x v="10"/>
    <n v="0"/>
    <n v="0"/>
    <n v="0"/>
  </r>
  <r>
    <x v="6"/>
    <x v="10"/>
    <n v="0"/>
    <n v="0"/>
    <n v="0"/>
  </r>
  <r>
    <x v="6"/>
    <x v="10"/>
    <n v="0"/>
    <n v="0"/>
    <n v="0"/>
  </r>
  <r>
    <x v="6"/>
    <x v="11"/>
    <n v="0"/>
    <n v="0"/>
    <n v="0"/>
  </r>
  <r>
    <x v="6"/>
    <x v="11"/>
    <n v="0"/>
    <n v="0"/>
    <n v="0"/>
  </r>
  <r>
    <x v="6"/>
    <x v="11"/>
    <n v="0"/>
    <n v="0"/>
    <n v="0"/>
  </r>
  <r>
    <x v="6"/>
    <x v="11"/>
    <n v="0"/>
    <n v="0"/>
    <n v="0"/>
  </r>
  <r>
    <x v="6"/>
    <x v="11"/>
    <n v="0"/>
    <n v="0"/>
    <n v="0"/>
  </r>
  <r>
    <x v="6"/>
    <x v="11"/>
    <n v="0"/>
    <n v="0"/>
    <n v="0"/>
  </r>
  <r>
    <x v="6"/>
    <x v="11"/>
    <n v="-1444.02"/>
    <n v="36552.43"/>
    <n v="0"/>
  </r>
  <r>
    <x v="6"/>
    <x v="11"/>
    <n v="0"/>
    <n v="0"/>
    <n v="0"/>
  </r>
  <r>
    <x v="6"/>
    <x v="11"/>
    <n v="0"/>
    <n v="25402.09"/>
    <n v="0"/>
  </r>
  <r>
    <x v="6"/>
    <x v="11"/>
    <n v="0"/>
    <n v="0"/>
    <n v="0"/>
  </r>
  <r>
    <x v="6"/>
    <x v="11"/>
    <n v="0"/>
    <n v="0"/>
    <n v="0"/>
  </r>
  <r>
    <x v="6"/>
    <x v="11"/>
    <n v="0"/>
    <n v="0"/>
    <n v="0"/>
  </r>
  <r>
    <x v="6"/>
    <x v="11"/>
    <n v="0"/>
    <n v="0"/>
    <n v="0"/>
  </r>
  <r>
    <x v="6"/>
    <x v="11"/>
    <n v="0"/>
    <n v="0"/>
    <n v="0"/>
  </r>
  <r>
    <x v="6"/>
    <x v="11"/>
    <n v="-120890.4"/>
    <n v="0"/>
    <n v="0"/>
  </r>
  <r>
    <x v="6"/>
    <x v="11"/>
    <n v="-361820.83"/>
    <n v="71.55"/>
    <n v="0"/>
  </r>
  <r>
    <x v="6"/>
    <x v="11"/>
    <n v="0"/>
    <n v="0"/>
    <n v="0"/>
  </r>
  <r>
    <x v="6"/>
    <x v="11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-3285435.77"/>
    <n v="15768.84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0"/>
    <n v="0"/>
  </r>
  <r>
    <x v="6"/>
    <x v="12"/>
    <n v="0"/>
    <n v="-15768.84"/>
    <n v="0"/>
  </r>
  <r>
    <x v="6"/>
    <x v="12"/>
    <n v="3285435.77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5593.24"/>
    <n v="0"/>
  </r>
  <r>
    <x v="7"/>
    <x v="0"/>
    <n v="-190896.98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54519.01"/>
    <n v="0"/>
  </r>
  <r>
    <x v="7"/>
    <x v="0"/>
    <n v="-145999.42000000001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0"/>
    <n v="0"/>
  </r>
  <r>
    <x v="7"/>
    <x v="0"/>
    <n v="0"/>
    <n v="302315.13"/>
    <n v="0"/>
  </r>
  <r>
    <x v="7"/>
    <x v="0"/>
    <n v="-0.11"/>
    <n v="0"/>
    <n v="0"/>
  </r>
  <r>
    <x v="7"/>
    <x v="0"/>
    <n v="0"/>
    <n v="0"/>
    <n v="0"/>
  </r>
  <r>
    <x v="7"/>
    <x v="0"/>
    <n v="0"/>
    <n v="0"/>
    <n v="0"/>
  </r>
  <r>
    <x v="7"/>
    <x v="13"/>
    <n v="0"/>
    <n v="0"/>
    <n v="0"/>
  </r>
  <r>
    <x v="7"/>
    <x v="16"/>
    <n v="-199266"/>
    <n v="100620.13"/>
    <n v="0"/>
  </r>
  <r>
    <x v="7"/>
    <x v="17"/>
    <n v="-8084"/>
    <n v="0"/>
    <n v="0"/>
  </r>
  <r>
    <x v="7"/>
    <x v="14"/>
    <n v="-11641"/>
    <n v="0"/>
    <n v="0"/>
  </r>
  <r>
    <x v="7"/>
    <x v="1"/>
    <n v="-28620"/>
    <n v="0"/>
    <n v="0"/>
  </r>
  <r>
    <x v="7"/>
    <x v="2"/>
    <n v="-598925"/>
    <n v="113657.82"/>
    <n v="0"/>
  </r>
  <r>
    <x v="7"/>
    <x v="3"/>
    <n v="-2527408"/>
    <n v="67990.37"/>
    <n v="0"/>
  </r>
  <r>
    <x v="7"/>
    <x v="4"/>
    <n v="-308137"/>
    <n v="192104.72"/>
    <n v="0"/>
  </r>
  <r>
    <x v="7"/>
    <x v="5"/>
    <n v="-217015.26"/>
    <n v="169423.94"/>
    <n v="0"/>
  </r>
  <r>
    <x v="7"/>
    <x v="15"/>
    <n v="-7592888.0800000001"/>
    <n v="738071.65"/>
    <n v="0"/>
  </r>
  <r>
    <x v="7"/>
    <x v="15"/>
    <n v="-357982.9"/>
    <n v="0"/>
    <n v="0"/>
  </r>
  <r>
    <x v="7"/>
    <x v="9"/>
    <n v="-338960.32"/>
    <n v="56603.87"/>
    <n v="0"/>
  </r>
  <r>
    <x v="7"/>
    <x v="15"/>
    <n v="-326269.78999999998"/>
    <n v="1581774.28"/>
    <n v="0"/>
  </r>
  <r>
    <x v="7"/>
    <x v="6"/>
    <n v="-165631.14000000001"/>
    <n v="386017.21"/>
    <n v="0"/>
  </r>
  <r>
    <x v="7"/>
    <x v="7"/>
    <n v="-150257.70000000001"/>
    <n v="1058118.1200000001"/>
    <n v="0"/>
  </r>
  <r>
    <x v="7"/>
    <x v="6"/>
    <n v="-116798.29"/>
    <n v="20393.13"/>
    <n v="0"/>
  </r>
  <r>
    <x v="7"/>
    <x v="7"/>
    <n v="-25954.74"/>
    <n v="0"/>
    <n v="0"/>
  </r>
  <r>
    <x v="7"/>
    <x v="9"/>
    <n v="-22676.799999999999"/>
    <n v="0"/>
    <n v="0"/>
  </r>
  <r>
    <x v="7"/>
    <x v="8"/>
    <n v="-255966.42"/>
    <n v="62806.62"/>
    <n v="0"/>
  </r>
  <r>
    <x v="7"/>
    <x v="10"/>
    <n v="0"/>
    <n v="0"/>
    <n v="0"/>
  </r>
  <r>
    <x v="7"/>
    <x v="10"/>
    <n v="0"/>
    <n v="0"/>
    <n v="0"/>
  </r>
  <r>
    <x v="7"/>
    <x v="10"/>
    <n v="0"/>
    <n v="670224.68000000005"/>
    <n v="0"/>
  </r>
  <r>
    <x v="7"/>
    <x v="10"/>
    <n v="0"/>
    <n v="0"/>
    <n v="0"/>
  </r>
  <r>
    <x v="7"/>
    <x v="10"/>
    <n v="0"/>
    <n v="0"/>
    <n v="0"/>
  </r>
  <r>
    <x v="7"/>
    <x v="10"/>
    <n v="0"/>
    <n v="263417.28999999998"/>
    <n v="0"/>
  </r>
  <r>
    <x v="7"/>
    <x v="10"/>
    <n v="0"/>
    <n v="1362.13"/>
    <n v="0"/>
  </r>
  <r>
    <x v="7"/>
    <x v="10"/>
    <n v="0"/>
    <n v="0"/>
    <n v="0"/>
  </r>
  <r>
    <x v="7"/>
    <x v="10"/>
    <n v="-24010.45"/>
    <n v="10905.89"/>
    <n v="0"/>
  </r>
  <r>
    <x v="7"/>
    <x v="10"/>
    <n v="0"/>
    <n v="0"/>
    <n v="0"/>
  </r>
  <r>
    <x v="7"/>
    <x v="10"/>
    <n v="0"/>
    <n v="0"/>
    <n v="0"/>
  </r>
  <r>
    <x v="7"/>
    <x v="10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0"/>
    <n v="0"/>
    <n v="0"/>
  </r>
  <r>
    <x v="7"/>
    <x v="11"/>
    <n v="-28841.58"/>
    <n v="0"/>
    <n v="0"/>
  </r>
  <r>
    <x v="7"/>
    <x v="11"/>
    <n v="57838.01"/>
    <n v="208.62"/>
    <n v="0"/>
  </r>
  <r>
    <x v="7"/>
    <x v="11"/>
    <n v="-1033776.04"/>
    <n v="72183.929999999993"/>
    <n v="0"/>
  </r>
  <r>
    <x v="7"/>
    <x v="11"/>
    <n v="0"/>
    <n v="5332.48"/>
    <n v="0"/>
  </r>
  <r>
    <x v="7"/>
    <x v="11"/>
    <n v="0"/>
    <n v="0"/>
    <n v="0"/>
  </r>
  <r>
    <x v="7"/>
    <x v="11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-59098618.289999999"/>
    <n v="695376.74"/>
    <n v="-8312120.0800000001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0"/>
    <n v="0"/>
  </r>
  <r>
    <x v="7"/>
    <x v="12"/>
    <n v="0"/>
    <n v="712715.68"/>
    <n v="0"/>
  </r>
  <r>
    <x v="7"/>
    <x v="12"/>
    <n v="0"/>
    <n v="0"/>
    <n v="0"/>
  </r>
  <r>
    <x v="7"/>
    <x v="12"/>
    <n v="0"/>
    <n v="-695376.74"/>
    <n v="8312120.0800000001"/>
  </r>
  <r>
    <x v="7"/>
    <x v="12"/>
    <n v="59098618.289999999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0"/>
    <n v="0"/>
  </r>
  <r>
    <x v="8"/>
    <x v="0"/>
    <n v="0"/>
    <n v="275287.40999999997"/>
    <n v="0"/>
  </r>
  <r>
    <x v="8"/>
    <x v="0"/>
    <n v="-40542.720000000001"/>
    <n v="0"/>
    <n v="0"/>
  </r>
  <r>
    <x v="8"/>
    <x v="0"/>
    <n v="0"/>
    <n v="0"/>
    <n v="0"/>
  </r>
  <r>
    <x v="8"/>
    <x v="0"/>
    <n v="0"/>
    <n v="0"/>
    <n v="0"/>
  </r>
  <r>
    <x v="8"/>
    <x v="16"/>
    <n v="-478157"/>
    <n v="0"/>
    <n v="0"/>
  </r>
  <r>
    <x v="8"/>
    <x v="14"/>
    <n v="-292306"/>
    <n v="0"/>
    <n v="0"/>
  </r>
  <r>
    <x v="8"/>
    <x v="1"/>
    <n v="88847"/>
    <n v="0"/>
    <n v="0"/>
  </r>
  <r>
    <x v="8"/>
    <x v="3"/>
    <n v="-635675"/>
    <n v="7353.68"/>
    <n v="0"/>
  </r>
  <r>
    <x v="8"/>
    <x v="4"/>
    <n v="-1271193"/>
    <n v="10587.89"/>
    <n v="0"/>
  </r>
  <r>
    <x v="8"/>
    <x v="5"/>
    <n v="-15394.03"/>
    <n v="376594.6"/>
    <n v="0"/>
  </r>
  <r>
    <x v="8"/>
    <x v="6"/>
    <n v="-17186.25"/>
    <n v="19098.95"/>
    <n v="0"/>
  </r>
  <r>
    <x v="8"/>
    <x v="8"/>
    <n v="-13746.55"/>
    <n v="0"/>
    <n v="0"/>
  </r>
  <r>
    <x v="8"/>
    <x v="15"/>
    <n v="-908.3"/>
    <n v="0"/>
    <n v="0"/>
  </r>
  <r>
    <x v="8"/>
    <x v="8"/>
    <n v="0"/>
    <n v="31236.17"/>
    <n v="0"/>
  </r>
  <r>
    <x v="8"/>
    <x v="10"/>
    <n v="0"/>
    <n v="0"/>
    <n v="0"/>
  </r>
  <r>
    <x v="8"/>
    <x v="10"/>
    <n v="0"/>
    <n v="0"/>
    <n v="0"/>
  </r>
  <r>
    <x v="8"/>
    <x v="10"/>
    <n v="0"/>
    <n v="0"/>
    <n v="0"/>
  </r>
  <r>
    <x v="8"/>
    <x v="10"/>
    <n v="0"/>
    <n v="0"/>
    <n v="0"/>
  </r>
  <r>
    <x v="8"/>
    <x v="10"/>
    <n v="0"/>
    <n v="2413.46"/>
    <n v="0"/>
  </r>
  <r>
    <x v="8"/>
    <x v="10"/>
    <n v="0"/>
    <n v="184.01"/>
    <n v="0"/>
  </r>
  <r>
    <x v="8"/>
    <x v="10"/>
    <n v="0"/>
    <n v="0"/>
    <n v="0"/>
  </r>
  <r>
    <x v="8"/>
    <x v="11"/>
    <n v="0"/>
    <n v="0"/>
    <n v="0"/>
  </r>
  <r>
    <x v="8"/>
    <x v="11"/>
    <n v="0"/>
    <n v="0"/>
    <n v="0"/>
  </r>
  <r>
    <x v="8"/>
    <x v="11"/>
    <n v="0"/>
    <n v="0"/>
    <n v="0"/>
  </r>
  <r>
    <x v="8"/>
    <x v="11"/>
    <n v="0"/>
    <n v="0"/>
    <n v="0"/>
  </r>
  <r>
    <x v="8"/>
    <x v="11"/>
    <n v="0"/>
    <n v="0"/>
    <n v="0"/>
  </r>
  <r>
    <x v="8"/>
    <x v="11"/>
    <n v="0"/>
    <n v="0"/>
    <n v="0"/>
  </r>
  <r>
    <x v="8"/>
    <x v="11"/>
    <n v="0"/>
    <n v="0"/>
    <n v="0"/>
  </r>
  <r>
    <x v="8"/>
    <x v="11"/>
    <n v="0"/>
    <n v="0"/>
    <n v="0"/>
  </r>
  <r>
    <x v="8"/>
    <x v="11"/>
    <n v="-1048.98"/>
    <n v="23925"/>
    <n v="0"/>
  </r>
  <r>
    <x v="8"/>
    <x v="11"/>
    <n v="-101502.49"/>
    <n v="26.46"/>
    <n v="0"/>
  </r>
  <r>
    <x v="8"/>
    <x v="11"/>
    <n v="-26584.37"/>
    <n v="2837.25"/>
    <n v="0"/>
  </r>
  <r>
    <x v="8"/>
    <x v="12"/>
    <n v="0"/>
    <n v="0"/>
    <n v="0"/>
  </r>
  <r>
    <x v="8"/>
    <x v="12"/>
    <n v="0"/>
    <n v="0"/>
    <n v="0"/>
  </r>
  <r>
    <x v="8"/>
    <x v="12"/>
    <n v="0"/>
    <n v="0"/>
    <n v="0"/>
  </r>
  <r>
    <x v="8"/>
    <x v="12"/>
    <n v="0"/>
    <n v="0"/>
    <n v="0"/>
  </r>
  <r>
    <x v="8"/>
    <x v="12"/>
    <n v="0"/>
    <n v="0"/>
    <n v="0"/>
  </r>
  <r>
    <x v="8"/>
    <x v="12"/>
    <n v="0"/>
    <n v="0"/>
    <n v="0"/>
  </r>
  <r>
    <x v="8"/>
    <x v="12"/>
    <n v="0"/>
    <n v="0"/>
    <n v="0"/>
  </r>
  <r>
    <x v="8"/>
    <x v="12"/>
    <n v="0"/>
    <n v="0"/>
    <n v="0"/>
  </r>
  <r>
    <x v="8"/>
    <x v="12"/>
    <n v="0"/>
    <n v="0"/>
    <n v="0"/>
  </r>
  <r>
    <x v="8"/>
    <x v="12"/>
    <n v="-2538050.35"/>
    <n v="12181.47"/>
    <n v="0"/>
  </r>
  <r>
    <x v="8"/>
    <x v="12"/>
    <n v="0"/>
    <n v="0"/>
    <n v="0"/>
  </r>
  <r>
    <x v="8"/>
    <x v="12"/>
    <n v="0"/>
    <n v="-12181.47"/>
    <n v="0"/>
  </r>
  <r>
    <x v="8"/>
    <x v="12"/>
    <n v="2538050.35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0"/>
    <n v="0"/>
    <n v="0"/>
  </r>
  <r>
    <x v="9"/>
    <x v="0"/>
    <n v="-870.78"/>
    <n v="0"/>
    <n v="0"/>
  </r>
  <r>
    <x v="9"/>
    <x v="0"/>
    <n v="0"/>
    <n v="0"/>
    <n v="0"/>
  </r>
  <r>
    <x v="9"/>
    <x v="13"/>
    <n v="-77964"/>
    <n v="0"/>
    <n v="0"/>
  </r>
  <r>
    <x v="9"/>
    <x v="16"/>
    <n v="-27824"/>
    <n v="0"/>
    <n v="0"/>
  </r>
  <r>
    <x v="9"/>
    <x v="14"/>
    <n v="-109340"/>
    <n v="0"/>
    <n v="0"/>
  </r>
  <r>
    <x v="9"/>
    <x v="1"/>
    <n v="8768"/>
    <n v="0"/>
    <n v="0"/>
  </r>
  <r>
    <x v="9"/>
    <x v="2"/>
    <n v="-291620"/>
    <n v="238.29"/>
    <n v="0"/>
  </r>
  <r>
    <x v="9"/>
    <x v="3"/>
    <n v="-106172"/>
    <n v="1368.8"/>
    <n v="-2517.59"/>
  </r>
  <r>
    <x v="9"/>
    <x v="4"/>
    <n v="-26"/>
    <n v="0"/>
    <n v="0"/>
  </r>
  <r>
    <x v="9"/>
    <x v="5"/>
    <n v="-14192.43"/>
    <n v="17880.54"/>
    <n v="0"/>
  </r>
  <r>
    <x v="9"/>
    <x v="15"/>
    <n v="-28575.03"/>
    <n v="-1078.48"/>
    <n v="0"/>
  </r>
  <r>
    <x v="9"/>
    <x v="9"/>
    <n v="-21902.9"/>
    <n v="11608.19"/>
    <n v="0"/>
  </r>
  <r>
    <x v="9"/>
    <x v="6"/>
    <n v="-18054.009999999998"/>
    <n v="0"/>
    <n v="0"/>
  </r>
  <r>
    <x v="9"/>
    <x v="15"/>
    <n v="-4363.05"/>
    <n v="0"/>
    <n v="0"/>
  </r>
  <r>
    <x v="9"/>
    <x v="10"/>
    <n v="0"/>
    <n v="0"/>
    <n v="0"/>
  </r>
  <r>
    <x v="9"/>
    <x v="10"/>
    <n v="0"/>
    <n v="0"/>
    <n v="0"/>
  </r>
  <r>
    <x v="9"/>
    <x v="10"/>
    <n v="0"/>
    <n v="0"/>
    <n v="0"/>
  </r>
  <r>
    <x v="9"/>
    <x v="10"/>
    <n v="0"/>
    <n v="0"/>
    <n v="0"/>
  </r>
  <r>
    <x v="9"/>
    <x v="10"/>
    <n v="0"/>
    <n v="4724.54"/>
    <n v="0"/>
  </r>
  <r>
    <x v="9"/>
    <x v="10"/>
    <n v="0"/>
    <n v="652.34"/>
    <n v="0"/>
  </r>
  <r>
    <x v="9"/>
    <x v="10"/>
    <n v="0"/>
    <n v="0"/>
    <n v="0"/>
  </r>
  <r>
    <x v="9"/>
    <x v="11"/>
    <n v="0"/>
    <n v="0"/>
    <n v="0"/>
  </r>
  <r>
    <x v="9"/>
    <x v="11"/>
    <n v="0"/>
    <n v="0"/>
    <n v="0"/>
  </r>
  <r>
    <x v="9"/>
    <x v="11"/>
    <n v="0"/>
    <n v="0"/>
    <n v="0"/>
  </r>
  <r>
    <x v="9"/>
    <x v="11"/>
    <n v="-906.78"/>
    <n v="2161.4499999999998"/>
    <n v="0"/>
  </r>
  <r>
    <x v="9"/>
    <x v="11"/>
    <n v="0"/>
    <n v="0"/>
    <n v="0"/>
  </r>
  <r>
    <x v="9"/>
    <x v="11"/>
    <n v="0"/>
    <n v="0"/>
    <n v="0"/>
  </r>
  <r>
    <x v="9"/>
    <x v="11"/>
    <n v="0"/>
    <n v="0"/>
    <n v="0"/>
  </r>
  <r>
    <x v="9"/>
    <x v="11"/>
    <n v="0"/>
    <n v="0"/>
    <n v="0"/>
  </r>
  <r>
    <x v="9"/>
    <x v="11"/>
    <n v="-26956.080000000002"/>
    <n v="0"/>
    <n v="0"/>
  </r>
  <r>
    <x v="9"/>
    <x v="11"/>
    <n v="-534.36"/>
    <n v="95.41"/>
    <n v="0"/>
  </r>
  <r>
    <x v="9"/>
    <x v="11"/>
    <n v="0"/>
    <n v="0"/>
    <n v="0"/>
  </r>
  <r>
    <x v="9"/>
    <x v="12"/>
    <n v="0"/>
    <n v="0"/>
    <n v="0"/>
  </r>
  <r>
    <x v="9"/>
    <x v="12"/>
    <n v="-1932319.23"/>
    <n v="9274.2800000000007"/>
    <n v="0"/>
  </r>
  <r>
    <x v="9"/>
    <x v="12"/>
    <n v="0"/>
    <n v="0"/>
    <n v="0"/>
  </r>
  <r>
    <x v="9"/>
    <x v="12"/>
    <n v="0"/>
    <n v="0"/>
    <n v="0"/>
  </r>
  <r>
    <x v="9"/>
    <x v="12"/>
    <n v="0"/>
    <n v="0"/>
    <n v="0"/>
  </r>
  <r>
    <x v="9"/>
    <x v="12"/>
    <n v="0"/>
    <n v="0"/>
    <n v="0"/>
  </r>
  <r>
    <x v="9"/>
    <x v="12"/>
    <n v="0"/>
    <n v="0"/>
    <n v="0"/>
  </r>
  <r>
    <x v="9"/>
    <x v="12"/>
    <n v="0"/>
    <n v="0"/>
    <n v="0"/>
  </r>
  <r>
    <x v="9"/>
    <x v="12"/>
    <n v="0"/>
    <n v="0"/>
    <n v="0"/>
  </r>
  <r>
    <x v="9"/>
    <x v="12"/>
    <n v="0"/>
    <n v="0"/>
    <n v="0"/>
  </r>
  <r>
    <x v="9"/>
    <x v="12"/>
    <n v="0"/>
    <n v="0"/>
    <n v="0"/>
  </r>
  <r>
    <x v="9"/>
    <x v="12"/>
    <n v="0"/>
    <n v="-9274.2800000000007"/>
    <n v="0"/>
  </r>
  <r>
    <x v="9"/>
    <x v="12"/>
    <n v="1932319.23"/>
    <n v="0"/>
    <n v="0"/>
  </r>
  <r>
    <x v="10"/>
    <x v="0"/>
    <n v="0"/>
    <n v="4103.57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0"/>
    <n v="0"/>
    <n v="0"/>
  </r>
  <r>
    <x v="10"/>
    <x v="0"/>
    <n v="-11459.19"/>
    <n v="0"/>
    <n v="0"/>
  </r>
  <r>
    <x v="10"/>
    <x v="4"/>
    <n v="-1510"/>
    <n v="0"/>
    <n v="0"/>
  </r>
  <r>
    <x v="10"/>
    <x v="5"/>
    <n v="-16060.09"/>
    <n v="0"/>
    <n v="0"/>
  </r>
  <r>
    <x v="10"/>
    <x v="17"/>
    <n v="-45969"/>
    <n v="0"/>
    <n v="0"/>
  </r>
  <r>
    <x v="10"/>
    <x v="14"/>
    <n v="-6326"/>
    <n v="0"/>
    <n v="0"/>
  </r>
  <r>
    <x v="10"/>
    <x v="2"/>
    <n v="-2776"/>
    <n v="920.01"/>
    <n v="0"/>
  </r>
  <r>
    <x v="10"/>
    <x v="3"/>
    <n v="-773622"/>
    <n v="34114.639999999999"/>
    <n v="0"/>
  </r>
  <r>
    <x v="10"/>
    <x v="6"/>
    <n v="-29162.51"/>
    <n v="0"/>
    <n v="0"/>
  </r>
  <r>
    <x v="10"/>
    <x v="15"/>
    <n v="-21355.82"/>
    <n v="16991.03"/>
    <n v="0"/>
  </r>
  <r>
    <x v="10"/>
    <x v="9"/>
    <n v="-11704.27"/>
    <n v="0"/>
    <n v="0"/>
  </r>
  <r>
    <x v="10"/>
    <x v="15"/>
    <n v="-10287.11"/>
    <n v="0"/>
    <n v="0"/>
  </r>
  <r>
    <x v="10"/>
    <x v="6"/>
    <n v="-5436.69"/>
    <n v="0"/>
    <n v="0"/>
  </r>
  <r>
    <x v="10"/>
    <x v="8"/>
    <n v="-29162.5"/>
    <n v="0"/>
    <n v="0"/>
  </r>
  <r>
    <x v="10"/>
    <x v="10"/>
    <n v="-76673.37"/>
    <n v="588.67999999999995"/>
    <n v="0"/>
  </r>
  <r>
    <x v="10"/>
    <x v="10"/>
    <n v="0"/>
    <n v="0"/>
    <n v="0"/>
  </r>
  <r>
    <x v="10"/>
    <x v="10"/>
    <n v="0"/>
    <n v="203.73"/>
    <n v="0"/>
  </r>
  <r>
    <x v="10"/>
    <x v="10"/>
    <n v="0"/>
    <n v="0"/>
    <n v="0"/>
  </r>
  <r>
    <x v="10"/>
    <x v="10"/>
    <n v="0"/>
    <n v="0"/>
    <n v="0"/>
  </r>
  <r>
    <x v="10"/>
    <x v="10"/>
    <n v="0"/>
    <n v="0"/>
    <n v="0"/>
  </r>
  <r>
    <x v="10"/>
    <x v="10"/>
    <n v="0"/>
    <n v="0"/>
    <n v="0"/>
  </r>
  <r>
    <x v="10"/>
    <x v="10"/>
    <n v="0"/>
    <n v="0"/>
    <n v="0"/>
  </r>
  <r>
    <x v="10"/>
    <x v="11"/>
    <n v="0"/>
    <n v="0"/>
    <n v="0"/>
  </r>
  <r>
    <x v="10"/>
    <x v="11"/>
    <n v="0"/>
    <n v="0"/>
    <n v="0"/>
  </r>
  <r>
    <x v="10"/>
    <x v="11"/>
    <n v="0"/>
    <n v="0"/>
    <n v="0"/>
  </r>
  <r>
    <x v="10"/>
    <x v="11"/>
    <n v="0"/>
    <n v="0"/>
    <n v="0"/>
  </r>
  <r>
    <x v="10"/>
    <x v="11"/>
    <n v="0"/>
    <n v="0"/>
    <n v="0"/>
  </r>
  <r>
    <x v="10"/>
    <x v="11"/>
    <n v="0"/>
    <n v="0"/>
    <n v="0"/>
  </r>
  <r>
    <x v="10"/>
    <x v="11"/>
    <n v="0"/>
    <n v="0"/>
    <n v="0"/>
  </r>
  <r>
    <x v="10"/>
    <x v="11"/>
    <n v="0"/>
    <n v="0"/>
    <n v="0"/>
  </r>
  <r>
    <x v="10"/>
    <x v="11"/>
    <n v="-8526.5"/>
    <n v="0"/>
    <n v="0"/>
  </r>
  <r>
    <x v="10"/>
    <x v="11"/>
    <n v="0"/>
    <n v="0"/>
    <n v="0"/>
  </r>
  <r>
    <x v="10"/>
    <x v="11"/>
    <n v="0"/>
    <n v="0"/>
    <n v="0"/>
  </r>
  <r>
    <x v="10"/>
    <x v="11"/>
    <n v="0"/>
    <n v="0"/>
    <n v="0"/>
  </r>
  <r>
    <x v="10"/>
    <x v="11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-543806.62"/>
    <n v="2610.04"/>
    <n v="0"/>
  </r>
  <r>
    <x v="10"/>
    <x v="12"/>
    <n v="0"/>
    <n v="0"/>
    <n v="0"/>
  </r>
  <r>
    <x v="10"/>
    <x v="12"/>
    <n v="0"/>
    <n v="0"/>
    <n v="0"/>
  </r>
  <r>
    <x v="10"/>
    <x v="12"/>
    <n v="0"/>
    <n v="0"/>
    <n v="0"/>
  </r>
  <r>
    <x v="10"/>
    <x v="12"/>
    <n v="543806.62"/>
    <n v="0"/>
    <n v="0"/>
  </r>
  <r>
    <x v="10"/>
    <x v="12"/>
    <n v="0"/>
    <n v="-2610.04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0"/>
    <n v="0"/>
    <n v="0"/>
    <n v="0"/>
  </r>
  <r>
    <x v="11"/>
    <x v="9"/>
    <n v="-522319.42"/>
    <n v="0"/>
    <n v="0"/>
  </r>
  <r>
    <x v="11"/>
    <x v="9"/>
    <n v="-63351.63"/>
    <n v="0"/>
    <n v="0"/>
  </r>
  <r>
    <x v="11"/>
    <x v="9"/>
    <n v="-57058.22"/>
    <n v="0"/>
    <n v="0"/>
  </r>
  <r>
    <x v="11"/>
    <x v="9"/>
    <n v="-31907"/>
    <n v="0"/>
    <n v="0"/>
  </r>
  <r>
    <x v="11"/>
    <x v="15"/>
    <n v="-6989.1"/>
    <n v="12400.3"/>
    <n v="0"/>
  </r>
  <r>
    <x v="11"/>
    <x v="9"/>
    <n v="-3659.31"/>
    <n v="0"/>
    <n v="0"/>
  </r>
  <r>
    <x v="11"/>
    <x v="15"/>
    <n v="21462.560000000001"/>
    <n v="0"/>
    <n v="0"/>
  </r>
  <r>
    <x v="11"/>
    <x v="10"/>
    <n v="0"/>
    <n v="0"/>
    <n v="0"/>
  </r>
  <r>
    <x v="11"/>
    <x v="10"/>
    <n v="0"/>
    <n v="0"/>
    <n v="0"/>
  </r>
  <r>
    <x v="11"/>
    <x v="10"/>
    <n v="0"/>
    <n v="0"/>
    <n v="0"/>
  </r>
  <r>
    <x v="11"/>
    <x v="10"/>
    <n v="0"/>
    <n v="0"/>
    <n v="0"/>
  </r>
  <r>
    <x v="11"/>
    <x v="10"/>
    <n v="0"/>
    <n v="0"/>
    <n v="0"/>
  </r>
  <r>
    <x v="11"/>
    <x v="10"/>
    <n v="0"/>
    <n v="0"/>
    <n v="0"/>
  </r>
  <r>
    <x v="11"/>
    <x v="10"/>
    <n v="0"/>
    <n v="0"/>
    <n v="0"/>
  </r>
  <r>
    <x v="11"/>
    <x v="11"/>
    <n v="-36755"/>
    <n v="0"/>
    <n v="0"/>
  </r>
  <r>
    <x v="11"/>
    <x v="11"/>
    <n v="0"/>
    <n v="0"/>
    <n v="0"/>
  </r>
  <r>
    <x v="11"/>
    <x v="11"/>
    <n v="0"/>
    <n v="0"/>
    <n v="0"/>
  </r>
  <r>
    <x v="11"/>
    <x v="11"/>
    <n v="0"/>
    <n v="0"/>
    <n v="0"/>
  </r>
  <r>
    <x v="11"/>
    <x v="11"/>
    <n v="0"/>
    <n v="0"/>
    <n v="0"/>
  </r>
  <r>
    <x v="11"/>
    <x v="11"/>
    <n v="0"/>
    <n v="0"/>
    <n v="0"/>
  </r>
  <r>
    <x v="11"/>
    <x v="11"/>
    <n v="0"/>
    <n v="0"/>
    <n v="0"/>
  </r>
  <r>
    <x v="11"/>
    <x v="11"/>
    <n v="0"/>
    <n v="0"/>
    <n v="0"/>
  </r>
  <r>
    <x v="11"/>
    <x v="11"/>
    <n v="0"/>
    <n v="0"/>
    <n v="0"/>
  </r>
  <r>
    <x v="11"/>
    <x v="11"/>
    <n v="-11771.15"/>
    <n v="0"/>
    <n v="0"/>
  </r>
  <r>
    <x v="11"/>
    <x v="11"/>
    <n v="0"/>
    <n v="0"/>
    <n v="0"/>
  </r>
  <r>
    <x v="11"/>
    <x v="12"/>
    <n v="0"/>
    <n v="0"/>
    <n v="0"/>
  </r>
  <r>
    <x v="11"/>
    <x v="12"/>
    <n v="0"/>
    <n v="0"/>
    <n v="0"/>
  </r>
  <r>
    <x v="11"/>
    <x v="12"/>
    <n v="0"/>
    <n v="0"/>
    <n v="0"/>
  </r>
  <r>
    <x v="11"/>
    <x v="12"/>
    <n v="-305812.7"/>
    <n v="21040.51"/>
    <n v="0"/>
  </r>
  <r>
    <x v="11"/>
    <x v="12"/>
    <n v="0"/>
    <n v="0"/>
    <n v="0"/>
  </r>
  <r>
    <x v="11"/>
    <x v="12"/>
    <n v="0"/>
    <n v="0"/>
    <n v="0"/>
  </r>
  <r>
    <x v="11"/>
    <x v="12"/>
    <n v="0"/>
    <n v="0"/>
    <n v="0"/>
  </r>
  <r>
    <x v="11"/>
    <x v="12"/>
    <n v="0"/>
    <n v="0"/>
    <n v="0"/>
  </r>
  <r>
    <x v="11"/>
    <x v="12"/>
    <n v="0"/>
    <n v="0"/>
    <n v="0"/>
  </r>
  <r>
    <x v="11"/>
    <x v="12"/>
    <n v="0"/>
    <n v="0"/>
    <n v="0"/>
  </r>
  <r>
    <x v="11"/>
    <x v="12"/>
    <n v="0"/>
    <n v="0"/>
    <n v="0"/>
  </r>
  <r>
    <x v="11"/>
    <x v="12"/>
    <n v="305812.7"/>
    <n v="0"/>
    <n v="0"/>
  </r>
  <r>
    <x v="11"/>
    <x v="12"/>
    <n v="0"/>
    <n v="-21040.51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0"/>
    <n v="0"/>
  </r>
  <r>
    <x v="12"/>
    <x v="0"/>
    <n v="0"/>
    <n v="24.68"/>
    <n v="0"/>
  </r>
  <r>
    <x v="12"/>
    <x v="0"/>
    <n v="0"/>
    <n v="0"/>
    <n v="0"/>
  </r>
  <r>
    <x v="12"/>
    <x v="3"/>
    <n v="-26890"/>
    <n v="0"/>
    <n v="0"/>
  </r>
  <r>
    <x v="12"/>
    <x v="4"/>
    <n v="-27666"/>
    <n v="0"/>
    <n v="0"/>
  </r>
  <r>
    <x v="12"/>
    <x v="7"/>
    <n v="-72851.88"/>
    <n v="121557.03"/>
    <n v="0"/>
  </r>
  <r>
    <x v="12"/>
    <x v="6"/>
    <n v="-19743.650000000001"/>
    <n v="4981.51"/>
    <n v="0"/>
  </r>
  <r>
    <x v="12"/>
    <x v="15"/>
    <n v="-4387.47"/>
    <n v="0"/>
    <n v="0"/>
  </r>
  <r>
    <x v="12"/>
    <x v="10"/>
    <n v="0"/>
    <n v="0"/>
    <n v="0"/>
  </r>
  <r>
    <x v="12"/>
    <x v="10"/>
    <n v="0"/>
    <n v="0"/>
    <n v="0"/>
  </r>
  <r>
    <x v="12"/>
    <x v="10"/>
    <n v="0"/>
    <n v="0"/>
    <n v="0"/>
  </r>
  <r>
    <x v="12"/>
    <x v="10"/>
    <n v="0"/>
    <n v="0"/>
    <n v="0"/>
  </r>
  <r>
    <x v="12"/>
    <x v="10"/>
    <n v="0"/>
    <n v="0"/>
    <n v="0"/>
  </r>
  <r>
    <x v="12"/>
    <x v="10"/>
    <n v="0"/>
    <n v="693.81"/>
    <n v="0"/>
  </r>
  <r>
    <x v="12"/>
    <x v="10"/>
    <n v="0"/>
    <n v="0"/>
    <n v="0"/>
  </r>
  <r>
    <x v="12"/>
    <x v="10"/>
    <n v="-68763.42"/>
    <n v="145883.37"/>
    <n v="0"/>
  </r>
  <r>
    <x v="12"/>
    <x v="11"/>
    <n v="0"/>
    <n v="0"/>
    <n v="0"/>
  </r>
  <r>
    <x v="12"/>
    <x v="11"/>
    <n v="0"/>
    <n v="0"/>
    <n v="0"/>
  </r>
  <r>
    <x v="12"/>
    <x v="11"/>
    <n v="0"/>
    <n v="0"/>
    <n v="0"/>
  </r>
  <r>
    <x v="12"/>
    <x v="11"/>
    <n v="0"/>
    <n v="0"/>
    <n v="0"/>
  </r>
  <r>
    <x v="12"/>
    <x v="11"/>
    <n v="0"/>
    <n v="0"/>
    <n v="0"/>
  </r>
  <r>
    <x v="12"/>
    <x v="11"/>
    <n v="0"/>
    <n v="0"/>
    <n v="0"/>
  </r>
  <r>
    <x v="12"/>
    <x v="11"/>
    <n v="0"/>
    <n v="0"/>
    <n v="0"/>
  </r>
  <r>
    <x v="12"/>
    <x v="11"/>
    <n v="0"/>
    <n v="0"/>
    <n v="0"/>
  </r>
  <r>
    <x v="12"/>
    <x v="11"/>
    <n v="0"/>
    <n v="0"/>
    <n v="0"/>
  </r>
  <r>
    <x v="12"/>
    <x v="11"/>
    <n v="0"/>
    <n v="0"/>
    <n v="0"/>
  </r>
  <r>
    <x v="12"/>
    <x v="11"/>
    <n v="-287456.42"/>
    <n v="0"/>
    <n v="0"/>
  </r>
  <r>
    <x v="12"/>
    <x v="11"/>
    <n v="0"/>
    <n v="78500.83"/>
    <n v="0"/>
  </r>
  <r>
    <x v="12"/>
    <x v="12"/>
    <n v="0"/>
    <n v="0"/>
    <n v="0"/>
  </r>
  <r>
    <x v="12"/>
    <x v="12"/>
    <n v="-1493577.27"/>
    <n v="7168.51"/>
    <n v="0"/>
  </r>
  <r>
    <x v="12"/>
    <x v="12"/>
    <n v="0"/>
    <n v="0"/>
    <n v="0"/>
  </r>
  <r>
    <x v="12"/>
    <x v="12"/>
    <n v="0"/>
    <n v="0"/>
    <n v="0"/>
  </r>
  <r>
    <x v="12"/>
    <x v="12"/>
    <n v="0"/>
    <n v="0"/>
    <n v="0"/>
  </r>
  <r>
    <x v="12"/>
    <x v="12"/>
    <n v="0"/>
    <n v="0"/>
    <n v="0"/>
  </r>
  <r>
    <x v="12"/>
    <x v="12"/>
    <n v="0"/>
    <n v="0"/>
    <n v="0"/>
  </r>
  <r>
    <x v="12"/>
    <x v="12"/>
    <n v="0"/>
    <n v="0"/>
    <n v="0"/>
  </r>
  <r>
    <x v="12"/>
    <x v="12"/>
    <n v="0"/>
    <n v="0"/>
    <n v="0"/>
  </r>
  <r>
    <x v="12"/>
    <x v="12"/>
    <n v="0"/>
    <n v="0"/>
    <n v="0"/>
  </r>
  <r>
    <x v="12"/>
    <x v="12"/>
    <n v="0"/>
    <n v="0"/>
    <n v="0"/>
  </r>
  <r>
    <x v="12"/>
    <x v="12"/>
    <n v="0"/>
    <n v="0"/>
    <n v="0"/>
  </r>
  <r>
    <x v="12"/>
    <x v="12"/>
    <n v="1493577.27"/>
    <n v="0"/>
    <n v="0"/>
  </r>
  <r>
    <x v="12"/>
    <x v="12"/>
    <n v="0"/>
    <n v="-7168.51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0"/>
    <n v="0"/>
    <n v="0"/>
    <n v="0"/>
  </r>
  <r>
    <x v="13"/>
    <x v="16"/>
    <n v="-5015"/>
    <n v="0"/>
    <n v="0"/>
  </r>
  <r>
    <x v="13"/>
    <x v="17"/>
    <n v="-28295"/>
    <n v="0"/>
    <n v="0"/>
  </r>
  <r>
    <x v="13"/>
    <x v="4"/>
    <n v="-5172"/>
    <n v="0"/>
    <n v="0"/>
  </r>
  <r>
    <x v="13"/>
    <x v="5"/>
    <n v="-25000"/>
    <n v="354.83"/>
    <n v="0"/>
  </r>
  <r>
    <x v="13"/>
    <x v="8"/>
    <n v="-1400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-1429.58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0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1"/>
    <n v="0"/>
    <n v="0"/>
    <n v="0"/>
  </r>
  <r>
    <x v="13"/>
    <x v="11"/>
    <n v="0"/>
    <n v="0"/>
    <n v="0"/>
  </r>
  <r>
    <x v="13"/>
    <x v="11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-10087.08"/>
    <n v="6084.32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3"/>
    <x v="12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0"/>
    <n v="0"/>
    <n v="0"/>
    <n v="0"/>
  </r>
  <r>
    <x v="14"/>
    <x v="6"/>
    <n v="-197234.51"/>
    <n v="21886.2"/>
    <n v="0"/>
  </r>
  <r>
    <x v="14"/>
    <x v="9"/>
    <n v="0"/>
    <n v="46760.55"/>
    <n v="0"/>
  </r>
  <r>
    <x v="14"/>
    <x v="7"/>
    <n v="0"/>
    <n v="300259.02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-630000"/>
    <n v="188648.7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0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1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4"/>
    <x v="12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0"/>
    <n v="0"/>
    <n v="0"/>
    <n v="0"/>
  </r>
  <r>
    <x v="15"/>
    <x v="14"/>
    <n v="-134081"/>
    <n v="0"/>
    <n v="0"/>
  </r>
  <r>
    <x v="15"/>
    <x v="2"/>
    <n v="-220000"/>
    <n v="0"/>
    <n v="0"/>
  </r>
  <r>
    <x v="15"/>
    <x v="4"/>
    <n v="-50543"/>
    <n v="0"/>
    <n v="0"/>
  </r>
  <r>
    <x v="15"/>
    <x v="9"/>
    <n v="-683066.14"/>
    <n v="208160.13"/>
    <n v="0"/>
  </r>
  <r>
    <x v="15"/>
    <x v="9"/>
    <n v="-648810"/>
    <n v="0"/>
    <n v="0"/>
  </r>
  <r>
    <x v="15"/>
    <x v="7"/>
    <n v="-34680"/>
    <n v="34680"/>
    <n v="0"/>
  </r>
  <r>
    <x v="15"/>
    <x v="6"/>
    <n v="-13900.01"/>
    <n v="47627.09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-367831"/>
    <n v="225276"/>
    <n v="0"/>
  </r>
  <r>
    <x v="15"/>
    <x v="10"/>
    <n v="0"/>
    <n v="0"/>
    <n v="0"/>
  </r>
  <r>
    <x v="15"/>
    <x v="10"/>
    <n v="0"/>
    <n v="0"/>
    <n v="0"/>
  </r>
  <r>
    <x v="15"/>
    <x v="10"/>
    <n v="0"/>
    <n v="18370.03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0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187770.5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196584.87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1"/>
    <n v="0"/>
    <n v="0"/>
    <n v="0"/>
  </r>
  <r>
    <x v="15"/>
    <x v="12"/>
    <n v="0"/>
    <n v="0"/>
    <n v="0"/>
  </r>
  <r>
    <x v="15"/>
    <x v="11"/>
    <n v="0"/>
    <n v="0"/>
    <n v="0"/>
  </r>
  <r>
    <x v="15"/>
    <x v="11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-100928"/>
    <n v="0"/>
    <n v="0"/>
  </r>
  <r>
    <x v="15"/>
    <x v="12"/>
    <n v="0"/>
    <n v="0"/>
    <n v="0"/>
  </r>
  <r>
    <x v="15"/>
    <x v="12"/>
    <n v="0"/>
    <n v="14700.84"/>
    <n v="0"/>
  </r>
  <r>
    <x v="15"/>
    <x v="12"/>
    <n v="0"/>
    <n v="0"/>
    <n v="0"/>
  </r>
  <r>
    <x v="15"/>
    <x v="12"/>
    <n v="0"/>
    <n v="0"/>
    <n v="0"/>
  </r>
  <r>
    <x v="15"/>
    <x v="12"/>
    <n v="-557024.4"/>
    <n v="43072.54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5"/>
    <x v="12"/>
    <n v="0"/>
    <n v="0"/>
    <n v="0"/>
  </r>
  <r>
    <x v="16"/>
    <x v="0"/>
    <n v="-937555.52"/>
    <n v="0"/>
    <n v="0"/>
  </r>
  <r>
    <x v="16"/>
    <x v="0"/>
    <n v="0"/>
    <n v="0"/>
    <n v="-360327.41"/>
  </r>
  <r>
    <x v="16"/>
    <x v="0"/>
    <n v="-80216.039999999994"/>
    <n v="0"/>
    <n v="0"/>
  </r>
  <r>
    <x v="16"/>
    <x v="0"/>
    <n v="0"/>
    <n v="0"/>
    <n v="0"/>
  </r>
  <r>
    <x v="16"/>
    <x v="0"/>
    <n v="-1115963.07"/>
    <n v="0"/>
    <n v="0"/>
  </r>
  <r>
    <x v="16"/>
    <x v="0"/>
    <n v="0"/>
    <n v="0"/>
    <n v="0"/>
  </r>
  <r>
    <x v="16"/>
    <x v="0"/>
    <n v="0"/>
    <n v="0"/>
    <n v="-1372780.6"/>
  </r>
  <r>
    <x v="16"/>
    <x v="0"/>
    <n v="-4222092.88"/>
    <n v="0"/>
    <n v="0"/>
  </r>
  <r>
    <x v="16"/>
    <x v="0"/>
    <n v="0"/>
    <n v="0"/>
    <n v="0"/>
  </r>
  <r>
    <x v="16"/>
    <x v="0"/>
    <n v="0"/>
    <n v="0"/>
    <n v="0"/>
  </r>
  <r>
    <x v="16"/>
    <x v="0"/>
    <n v="-3594762.46"/>
    <n v="0"/>
    <n v="0"/>
  </r>
  <r>
    <x v="16"/>
    <x v="0"/>
    <n v="0"/>
    <n v="0"/>
    <n v="0"/>
  </r>
  <r>
    <x v="16"/>
    <x v="0"/>
    <n v="0"/>
    <n v="0"/>
    <n v="0"/>
  </r>
  <r>
    <x v="16"/>
    <x v="0"/>
    <n v="0"/>
    <n v="0"/>
    <n v="0"/>
  </r>
  <r>
    <x v="16"/>
    <x v="9"/>
    <n v="-8817069.9600000009"/>
    <n v="34141.17"/>
    <n v="0"/>
  </r>
  <r>
    <x v="16"/>
    <x v="15"/>
    <n v="-5458256.1699999999"/>
    <n v="0"/>
    <n v="0"/>
  </r>
  <r>
    <x v="16"/>
    <x v="9"/>
    <n v="-5008688.88"/>
    <n v="-6827624.54"/>
    <n v="0"/>
  </r>
  <r>
    <x v="16"/>
    <x v="7"/>
    <n v="-4236234.92"/>
    <n v="-3999011.55"/>
    <n v="0"/>
  </r>
  <r>
    <x v="16"/>
    <x v="15"/>
    <n v="-1018780"/>
    <n v="0"/>
    <n v="0"/>
  </r>
  <r>
    <x v="16"/>
    <x v="9"/>
    <n v="-440290"/>
    <n v="0"/>
    <n v="0"/>
  </r>
  <r>
    <x v="16"/>
    <x v="7"/>
    <n v="-257599.39"/>
    <n v="155218.66"/>
    <n v="0"/>
  </r>
  <r>
    <x v="16"/>
    <x v="9"/>
    <n v="-116580.65"/>
    <n v="0"/>
    <n v="0"/>
  </r>
  <r>
    <x v="16"/>
    <x v="6"/>
    <n v="-102599.39"/>
    <n v="220824.84"/>
    <n v="0"/>
  </r>
  <r>
    <x v="16"/>
    <x v="7"/>
    <n v="-29246.33"/>
    <n v="0"/>
    <n v="0"/>
  </r>
  <r>
    <x v="16"/>
    <x v="15"/>
    <n v="0"/>
    <n v="-1271953.76"/>
    <n v="0"/>
  </r>
  <r>
    <x v="16"/>
    <x v="6"/>
    <n v="0"/>
    <n v="-353484.26"/>
    <n v="-7374153.1200000001"/>
  </r>
  <r>
    <x v="16"/>
    <x v="8"/>
    <n v="-35452501.770000003"/>
    <n v="1504725.34"/>
    <n v="-0.01"/>
  </r>
  <r>
    <x v="16"/>
    <x v="7"/>
    <n v="-15345404.23"/>
    <n v="299197.71999999997"/>
    <n v="0"/>
  </r>
  <r>
    <x v="16"/>
    <x v="10"/>
    <n v="0"/>
    <n v="0"/>
    <n v="0"/>
  </r>
  <r>
    <x v="16"/>
    <x v="10"/>
    <n v="0"/>
    <n v="0"/>
    <n v="0"/>
  </r>
  <r>
    <x v="16"/>
    <x v="10"/>
    <n v="0"/>
    <n v="-3401859.77"/>
    <n v="0"/>
  </r>
  <r>
    <x v="16"/>
    <x v="11"/>
    <n v="0"/>
    <n v="0"/>
    <n v="0"/>
  </r>
  <r>
    <x v="16"/>
    <x v="10"/>
    <n v="0"/>
    <n v="-1005215.88"/>
    <n v="0"/>
  </r>
  <r>
    <x v="16"/>
    <x v="11"/>
    <n v="0"/>
    <n v="0"/>
    <n v="0"/>
  </r>
  <r>
    <x v="16"/>
    <x v="11"/>
    <n v="0"/>
    <n v="0"/>
    <n v="0"/>
  </r>
  <r>
    <x v="16"/>
    <x v="11"/>
    <n v="0"/>
    <n v="-2144625.59"/>
    <n v="0"/>
  </r>
  <r>
    <x v="16"/>
    <x v="12"/>
    <n v="0"/>
    <n v="0"/>
    <n v="0"/>
  </r>
  <r>
    <x v="16"/>
    <x v="12"/>
    <n v="0"/>
    <n v="0"/>
    <n v="0"/>
  </r>
  <r>
    <x v="16"/>
    <x v="12"/>
    <n v="0"/>
    <n v="0"/>
    <n v="0"/>
  </r>
  <r>
    <x v="16"/>
    <x v="12"/>
    <n v="0"/>
    <n v="0"/>
    <n v="0"/>
  </r>
  <r>
    <x v="16"/>
    <x v="6"/>
    <n v="0"/>
    <n v="353484.26"/>
    <n v="-353484.26"/>
  </r>
  <r>
    <x v="16"/>
    <x v="9"/>
    <n v="0"/>
    <n v="34141.17"/>
    <n v="-34141.17"/>
  </r>
  <r>
    <x v="16"/>
    <x v="9"/>
    <n v="0"/>
    <n v="6827624.54"/>
    <n v="-6827624.54"/>
  </r>
  <r>
    <x v="16"/>
    <x v="15"/>
    <n v="0"/>
    <n v="1271953.76"/>
    <n v="-1271953.76"/>
  </r>
  <r>
    <x v="16"/>
    <x v="7"/>
    <n v="0"/>
    <n v="299197.71999999997"/>
    <n v="-299197.71999999997"/>
  </r>
  <r>
    <x v="16"/>
    <x v="7"/>
    <n v="0"/>
    <n v="3999011.55"/>
    <n v="-3999011.55"/>
  </r>
  <r>
    <x v="16"/>
    <x v="10"/>
    <n v="0"/>
    <n v="3401859.77"/>
    <n v="-3401859.77"/>
  </r>
  <r>
    <x v="16"/>
    <x v="10"/>
    <n v="0"/>
    <n v="1005215.88"/>
    <n v="-1005215.88"/>
  </r>
  <r>
    <x v="16"/>
    <x v="11"/>
    <n v="0"/>
    <n v="2144625.59"/>
    <n v="-2144625.59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44706.96"/>
    <n v="0"/>
  </r>
  <r>
    <x v="17"/>
    <x v="0"/>
    <n v="-19252.650000000001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0"/>
    <n v="0"/>
    <n v="0"/>
    <n v="0"/>
  </r>
  <r>
    <x v="17"/>
    <x v="17"/>
    <n v="-112560"/>
    <n v="0"/>
    <n v="0"/>
  </r>
  <r>
    <x v="17"/>
    <x v="1"/>
    <n v="-43314"/>
    <n v="0"/>
    <n v="0"/>
  </r>
  <r>
    <x v="17"/>
    <x v="2"/>
    <n v="-19727"/>
    <n v="6148.36"/>
    <n v="0"/>
  </r>
  <r>
    <x v="17"/>
    <x v="3"/>
    <n v="-535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12685.79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7"/>
    <n v="-15427.89"/>
    <n v="1260.3800000000001"/>
    <n v="0"/>
  </r>
  <r>
    <x v="17"/>
    <x v="6"/>
    <n v="-11839.64"/>
    <n v="1313.8"/>
    <n v="0"/>
  </r>
  <r>
    <x v="17"/>
    <x v="7"/>
    <n v="-10100"/>
    <n v="1010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5349.97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1"/>
    <n v="0"/>
    <n v="0"/>
    <n v="0"/>
  </r>
  <r>
    <x v="17"/>
    <x v="10"/>
    <n v="0"/>
    <n v="0"/>
    <n v="0"/>
  </r>
  <r>
    <x v="17"/>
    <x v="10"/>
    <n v="0"/>
    <n v="0"/>
    <n v="0"/>
  </r>
  <r>
    <x v="17"/>
    <x v="10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1"/>
    <n v="0"/>
    <n v="0"/>
    <n v="0"/>
  </r>
  <r>
    <x v="17"/>
    <x v="12"/>
    <n v="0"/>
    <n v="0"/>
    <n v="0"/>
  </r>
  <r>
    <x v="17"/>
    <x v="12"/>
    <n v="-3517.85"/>
    <n v="5023.07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-153400"/>
    <n v="48399.32"/>
    <n v="0"/>
  </r>
  <r>
    <x v="17"/>
    <x v="12"/>
    <n v="0"/>
    <n v="0"/>
    <n v="0"/>
  </r>
  <r>
    <x v="17"/>
    <x v="12"/>
    <n v="0"/>
    <n v="4391.16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7"/>
    <x v="12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-776.3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-150.94999999999999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-111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-3860.81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-1579.12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-648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0"/>
    <n v="0"/>
    <n v="0"/>
    <n v="0"/>
  </r>
  <r>
    <x v="18"/>
    <x v="17"/>
    <n v="-13329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0"/>
    <n v="0"/>
    <n v="0"/>
    <n v="0"/>
  </r>
  <r>
    <x v="18"/>
    <x v="10"/>
    <n v="-799818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0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1"/>
    <n v="0"/>
    <n v="0"/>
    <n v="0"/>
  </r>
  <r>
    <x v="18"/>
    <x v="12"/>
    <n v="0"/>
    <n v="0"/>
    <n v="0"/>
  </r>
  <r>
    <x v="18"/>
    <x v="12"/>
    <n v="0"/>
    <n v="0"/>
    <n v="0"/>
  </r>
  <r>
    <x v="18"/>
    <x v="12"/>
    <n v="0"/>
    <n v="0"/>
    <n v="0"/>
  </r>
  <r>
    <x v="18"/>
    <x v="12"/>
    <n v="0"/>
    <n v="0"/>
    <n v="0"/>
  </r>
  <r>
    <x v="18"/>
    <x v="12"/>
    <n v="0"/>
    <n v="0"/>
    <n v="0"/>
  </r>
  <r>
    <x v="18"/>
    <x v="12"/>
    <n v="0"/>
    <n v="-6378.94"/>
    <n v="-6300"/>
  </r>
  <r>
    <x v="18"/>
    <x v="12"/>
    <n v="0"/>
    <n v="0"/>
    <n v="0"/>
  </r>
  <r>
    <x v="18"/>
    <x v="12"/>
    <n v="0"/>
    <n v="0"/>
    <n v="0"/>
  </r>
  <r>
    <x v="18"/>
    <x v="12"/>
    <n v="0"/>
    <n v="72.81"/>
    <n v="0"/>
  </r>
  <r>
    <x v="18"/>
    <x v="12"/>
    <n v="0"/>
    <n v="0"/>
    <n v="0"/>
  </r>
  <r>
    <x v="18"/>
    <x v="12"/>
    <n v="0"/>
    <n v="-810"/>
    <n v="-112.5"/>
  </r>
  <r>
    <x v="18"/>
    <x v="12"/>
    <n v="0"/>
    <n v="0"/>
    <n v="0"/>
  </r>
  <r>
    <x v="18"/>
    <x v="12"/>
    <n v="0"/>
    <n v="0"/>
    <n v="0"/>
  </r>
  <r>
    <x v="18"/>
    <x v="12"/>
    <n v="0"/>
    <n v="0"/>
    <n v="0"/>
  </r>
  <r>
    <x v="18"/>
    <x v="12"/>
    <n v="0"/>
    <n v="0"/>
    <n v="0"/>
  </r>
  <r>
    <x v="18"/>
    <x v="12"/>
    <n v="0"/>
    <n v="0"/>
    <n v="0"/>
  </r>
  <r>
    <x v="18"/>
    <x v="12"/>
    <n v="0"/>
    <n v="-9516.14"/>
    <n v="0"/>
  </r>
  <r>
    <x v="18"/>
    <x v="12"/>
    <n v="0"/>
    <n v="0"/>
    <n v="0"/>
  </r>
  <r>
    <x v="18"/>
    <x v="12"/>
    <n v="0"/>
    <n v="-5310"/>
    <n v="-315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0"/>
    <n v="0"/>
    <n v="0"/>
    <n v="0"/>
  </r>
  <r>
    <x v="19"/>
    <x v="11"/>
    <n v="0"/>
    <n v="0"/>
    <n v="0"/>
  </r>
  <r>
    <x v="19"/>
    <x v="11"/>
    <n v="0"/>
    <n v="0"/>
    <n v="0"/>
  </r>
  <r>
    <x v="19"/>
    <x v="11"/>
    <n v="0"/>
    <n v="0"/>
    <n v="0"/>
  </r>
  <r>
    <x v="19"/>
    <x v="11"/>
    <n v="0"/>
    <n v="0"/>
    <n v="0"/>
  </r>
  <r>
    <x v="19"/>
    <x v="9"/>
    <n v="-279931.94"/>
    <n v="0"/>
    <n v="0"/>
  </r>
  <r>
    <x v="19"/>
    <x v="9"/>
    <n v="-184846.04"/>
    <n v="0"/>
    <n v="0"/>
  </r>
  <r>
    <x v="19"/>
    <x v="9"/>
    <n v="-178148.9"/>
    <n v="0"/>
    <n v="0"/>
  </r>
  <r>
    <x v="19"/>
    <x v="9"/>
    <n v="-10385.31"/>
    <n v="0"/>
    <n v="0"/>
  </r>
  <r>
    <x v="19"/>
    <x v="15"/>
    <n v="4695.97"/>
    <n v="0"/>
    <n v="0"/>
  </r>
  <r>
    <x v="19"/>
    <x v="15"/>
    <n v="59161.440000000002"/>
    <n v="0"/>
    <n v="0"/>
  </r>
  <r>
    <x v="19"/>
    <x v="15"/>
    <n v="62585.65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0"/>
    <n v="0"/>
    <n v="0"/>
    <n v="0"/>
  </r>
  <r>
    <x v="19"/>
    <x v="11"/>
    <n v="0"/>
    <n v="0"/>
    <n v="0"/>
  </r>
  <r>
    <x v="19"/>
    <x v="11"/>
    <n v="0"/>
    <n v="0"/>
    <n v="0"/>
  </r>
  <r>
    <x v="19"/>
    <x v="11"/>
    <n v="0"/>
    <n v="0"/>
    <n v="0"/>
  </r>
  <r>
    <x v="19"/>
    <x v="11"/>
    <n v="0"/>
    <n v="0"/>
    <n v="0"/>
  </r>
  <r>
    <x v="19"/>
    <x v="11"/>
    <n v="0"/>
    <n v="0"/>
    <n v="0"/>
  </r>
  <r>
    <x v="19"/>
    <x v="11"/>
    <n v="0"/>
    <n v="0"/>
    <n v="0"/>
  </r>
  <r>
    <x v="19"/>
    <x v="11"/>
    <n v="0"/>
    <n v="0"/>
    <n v="0"/>
  </r>
  <r>
    <x v="19"/>
    <x v="11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19"/>
    <x v="12"/>
    <n v="0"/>
    <n v="0"/>
    <n v="0"/>
  </r>
  <r>
    <x v="20"/>
    <x v="0"/>
    <n v="0"/>
    <n v="0"/>
    <n v="0"/>
  </r>
  <r>
    <x v="20"/>
    <x v="0"/>
    <n v="0"/>
    <n v="0"/>
    <n v="0"/>
  </r>
  <r>
    <x v="20"/>
    <x v="0"/>
    <n v="0"/>
    <n v="0"/>
    <n v="0"/>
  </r>
  <r>
    <x v="20"/>
    <x v="0"/>
    <n v="0"/>
    <n v="0"/>
    <n v="0"/>
  </r>
  <r>
    <x v="20"/>
    <x v="0"/>
    <n v="0"/>
    <n v="0"/>
    <n v="0"/>
  </r>
  <r>
    <x v="20"/>
    <x v="0"/>
    <n v="0"/>
    <n v="0"/>
    <n v="0"/>
  </r>
  <r>
    <x v="20"/>
    <x v="0"/>
    <n v="0"/>
    <n v="0"/>
    <n v="0"/>
  </r>
  <r>
    <x v="20"/>
    <x v="0"/>
    <n v="0"/>
    <n v="0"/>
    <n v="0"/>
  </r>
  <r>
    <x v="20"/>
    <x v="0"/>
    <n v="0"/>
    <n v="0"/>
    <n v="0"/>
  </r>
  <r>
    <x v="20"/>
    <x v="16"/>
    <n v="-4813"/>
    <n v="0"/>
    <n v="0"/>
  </r>
  <r>
    <x v="20"/>
    <x v="11"/>
    <n v="0"/>
    <n v="0"/>
    <n v="0"/>
  </r>
  <r>
    <x v="20"/>
    <x v="11"/>
    <n v="0"/>
    <n v="0"/>
    <n v="0"/>
  </r>
  <r>
    <x v="20"/>
    <x v="11"/>
    <n v="0"/>
    <n v="0"/>
    <n v="0"/>
  </r>
  <r>
    <x v="20"/>
    <x v="6"/>
    <n v="-39974"/>
    <n v="61276.82"/>
    <n v="0"/>
  </r>
  <r>
    <x v="20"/>
    <x v="10"/>
    <n v="0"/>
    <n v="0"/>
    <n v="0"/>
  </r>
  <r>
    <x v="20"/>
    <x v="10"/>
    <n v="0"/>
    <n v="0"/>
    <n v="0"/>
  </r>
  <r>
    <x v="20"/>
    <x v="10"/>
    <n v="-5499.42"/>
    <n v="0"/>
    <n v="0"/>
  </r>
  <r>
    <x v="20"/>
    <x v="10"/>
    <n v="0"/>
    <n v="0"/>
    <n v="0"/>
  </r>
  <r>
    <x v="20"/>
    <x v="10"/>
    <n v="0"/>
    <n v="0"/>
    <n v="0"/>
  </r>
  <r>
    <x v="20"/>
    <x v="10"/>
    <n v="0"/>
    <n v="0"/>
    <n v="0"/>
  </r>
  <r>
    <x v="20"/>
    <x v="11"/>
    <n v="0"/>
    <n v="0"/>
    <n v="0"/>
  </r>
  <r>
    <x v="20"/>
    <x v="11"/>
    <n v="0"/>
    <n v="0"/>
    <n v="0"/>
  </r>
  <r>
    <x v="20"/>
    <x v="11"/>
    <n v="0"/>
    <n v="0"/>
    <n v="0"/>
  </r>
  <r>
    <x v="20"/>
    <x v="12"/>
    <n v="0"/>
    <n v="0"/>
    <n v="0"/>
  </r>
  <r>
    <x v="20"/>
    <x v="12"/>
    <n v="0"/>
    <n v="0"/>
    <n v="0"/>
  </r>
  <r>
    <x v="20"/>
    <x v="12"/>
    <n v="0"/>
    <n v="0"/>
    <n v="0"/>
  </r>
  <r>
    <x v="20"/>
    <x v="12"/>
    <n v="0"/>
    <n v="0"/>
    <n v="0"/>
  </r>
  <r>
    <x v="20"/>
    <x v="12"/>
    <n v="0"/>
    <n v="0"/>
    <n v="0"/>
  </r>
  <r>
    <x v="20"/>
    <x v="12"/>
    <n v="0"/>
    <n v="0"/>
    <n v="0"/>
  </r>
  <r>
    <x v="21"/>
    <x v="0"/>
    <n v="0"/>
    <n v="0"/>
    <n v="0"/>
  </r>
  <r>
    <x v="21"/>
    <x v="0"/>
    <n v="0"/>
    <n v="0"/>
    <n v="0"/>
  </r>
  <r>
    <x v="21"/>
    <x v="10"/>
    <n v="0"/>
    <n v="0"/>
    <n v="0"/>
  </r>
  <r>
    <x v="21"/>
    <x v="11"/>
    <n v="0"/>
    <n v="0"/>
    <n v="0"/>
  </r>
  <r>
    <x v="21"/>
    <x v="12"/>
    <n v="0"/>
    <n v="0"/>
    <n v="0"/>
  </r>
  <r>
    <x v="22"/>
    <x v="0"/>
    <n v="0"/>
    <n v="0"/>
    <n v="0"/>
  </r>
  <r>
    <x v="22"/>
    <x v="0"/>
    <n v="0"/>
    <n v="0"/>
    <n v="0"/>
  </r>
  <r>
    <x v="22"/>
    <x v="0"/>
    <n v="0"/>
    <n v="0"/>
    <n v="0"/>
  </r>
  <r>
    <x v="22"/>
    <x v="0"/>
    <n v="0"/>
    <n v="0"/>
    <n v="0"/>
  </r>
  <r>
    <x v="22"/>
    <x v="0"/>
    <n v="0"/>
    <n v="0"/>
    <n v="0"/>
  </r>
  <r>
    <x v="22"/>
    <x v="0"/>
    <n v="0"/>
    <n v="0"/>
    <n v="0"/>
  </r>
  <r>
    <x v="22"/>
    <x v="10"/>
    <n v="0"/>
    <n v="0"/>
    <n v="0"/>
  </r>
  <r>
    <x v="22"/>
    <x v="10"/>
    <n v="0"/>
    <n v="0"/>
    <n v="0"/>
  </r>
  <r>
    <x v="22"/>
    <x v="10"/>
    <n v="0"/>
    <n v="0"/>
    <n v="0"/>
  </r>
  <r>
    <x v="22"/>
    <x v="10"/>
    <n v="0"/>
    <n v="0"/>
    <n v="0"/>
  </r>
  <r>
    <x v="22"/>
    <x v="10"/>
    <n v="0"/>
    <n v="0"/>
    <n v="0"/>
  </r>
  <r>
    <x v="22"/>
    <x v="11"/>
    <n v="0"/>
    <n v="0"/>
    <n v="0"/>
  </r>
  <r>
    <x v="22"/>
    <x v="11"/>
    <n v="0"/>
    <n v="0"/>
    <n v="0"/>
  </r>
  <r>
    <x v="22"/>
    <x v="11"/>
    <n v="0"/>
    <n v="0"/>
    <n v="0"/>
  </r>
  <r>
    <x v="22"/>
    <x v="11"/>
    <n v="0"/>
    <n v="0"/>
    <n v="0"/>
  </r>
  <r>
    <x v="22"/>
    <x v="11"/>
    <n v="-28250"/>
    <n v="0"/>
    <n v="0"/>
  </r>
  <r>
    <x v="22"/>
    <x v="12"/>
    <n v="0"/>
    <n v="0"/>
    <n v="0"/>
  </r>
  <r>
    <x v="22"/>
    <x v="12"/>
    <n v="0"/>
    <n v="0"/>
    <n v="0"/>
  </r>
  <r>
    <x v="22"/>
    <x v="12"/>
    <n v="0"/>
    <n v="0"/>
    <n v="0"/>
  </r>
  <r>
    <x v="22"/>
    <x v="12"/>
    <n v="0"/>
    <n v="0"/>
    <n v="0"/>
  </r>
  <r>
    <x v="22"/>
    <x v="12"/>
    <n v="0"/>
    <n v="0"/>
    <n v="0"/>
  </r>
  <r>
    <x v="22"/>
    <x v="11"/>
    <n v="2825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0"/>
    <n v="0"/>
    <n v="0"/>
    <n v="0"/>
  </r>
  <r>
    <x v="23"/>
    <x v="10"/>
    <n v="0"/>
    <n v="0"/>
    <n v="0"/>
  </r>
  <r>
    <x v="23"/>
    <x v="10"/>
    <n v="0"/>
    <n v="0"/>
    <n v="0"/>
  </r>
  <r>
    <x v="23"/>
    <x v="10"/>
    <n v="0"/>
    <n v="0"/>
    <n v="0"/>
  </r>
  <r>
    <x v="23"/>
    <x v="11"/>
    <n v="0"/>
    <n v="0"/>
    <n v="0"/>
  </r>
  <r>
    <x v="23"/>
    <x v="11"/>
    <n v="0"/>
    <n v="0"/>
    <n v="0"/>
  </r>
  <r>
    <x v="23"/>
    <x v="11"/>
    <n v="0"/>
    <n v="0"/>
    <n v="0"/>
  </r>
  <r>
    <x v="23"/>
    <x v="11"/>
    <n v="0"/>
    <n v="0"/>
    <n v="0"/>
  </r>
  <r>
    <x v="23"/>
    <x v="11"/>
    <n v="0"/>
    <n v="0"/>
    <n v="0"/>
  </r>
  <r>
    <x v="23"/>
    <x v="11"/>
    <n v="0"/>
    <n v="0"/>
    <n v="0"/>
  </r>
  <r>
    <x v="23"/>
    <x v="11"/>
    <n v="0"/>
    <n v="0"/>
    <n v="0"/>
  </r>
  <r>
    <x v="23"/>
    <x v="12"/>
    <n v="0"/>
    <n v="0"/>
    <n v="0"/>
  </r>
  <r>
    <x v="23"/>
    <x v="12"/>
    <n v="0"/>
    <n v="0"/>
    <n v="0"/>
  </r>
  <r>
    <x v="23"/>
    <x v="12"/>
    <n v="0"/>
    <n v="0"/>
    <n v="0"/>
  </r>
  <r>
    <x v="23"/>
    <x v="12"/>
    <n v="0"/>
    <n v="0"/>
    <n v="0"/>
  </r>
  <r>
    <x v="23"/>
    <x v="12"/>
    <n v="0"/>
    <n v="0"/>
    <n v="0"/>
  </r>
  <r>
    <x v="23"/>
    <x v="12"/>
    <n v="0"/>
    <n v="0"/>
    <n v="0"/>
  </r>
  <r>
    <x v="23"/>
    <x v="12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2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-28250"/>
    <n v="0"/>
    <n v="0"/>
  </r>
  <r>
    <x v="24"/>
    <x v="10"/>
    <n v="0"/>
    <n v="0"/>
    <n v="0"/>
  </r>
  <r>
    <x v="24"/>
    <x v="10"/>
    <n v="0"/>
    <n v="0"/>
    <n v="0"/>
  </r>
  <r>
    <x v="24"/>
    <x v="10"/>
    <n v="-5499.42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0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0"/>
    <n v="0"/>
    <n v="0"/>
  </r>
  <r>
    <x v="24"/>
    <x v="11"/>
    <n v="2825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-2894.4"/>
    <n v="0"/>
  </r>
  <r>
    <x v="25"/>
    <x v="0"/>
    <n v="-511331.28"/>
    <n v="0"/>
    <n v="-192546.64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0"/>
    <n v="-1888375.36"/>
    <n v="0"/>
    <n v="0"/>
  </r>
  <r>
    <x v="25"/>
    <x v="0"/>
    <n v="0"/>
    <n v="134057.92000000001"/>
    <n v="0"/>
  </r>
  <r>
    <x v="25"/>
    <x v="0"/>
    <n v="0"/>
    <n v="0"/>
    <n v="0"/>
  </r>
  <r>
    <x v="25"/>
    <x v="0"/>
    <n v="0"/>
    <n v="0"/>
    <n v="0"/>
  </r>
  <r>
    <x v="25"/>
    <x v="0"/>
    <n v="0"/>
    <n v="0"/>
    <n v="0"/>
  </r>
  <r>
    <x v="25"/>
    <x v="13"/>
    <n v="-130405"/>
    <n v="143849.26"/>
    <n v="-19802.95"/>
  </r>
  <r>
    <x v="25"/>
    <x v="16"/>
    <n v="-1409755"/>
    <n v="0"/>
    <n v="0"/>
  </r>
  <r>
    <x v="25"/>
    <x v="17"/>
    <n v="-1490608"/>
    <n v="0"/>
    <n v="0"/>
  </r>
  <r>
    <x v="25"/>
    <x v="14"/>
    <n v="-239136"/>
    <n v="-132238.79"/>
    <n v="18204.580000000002"/>
  </r>
  <r>
    <x v="25"/>
    <x v="3"/>
    <n v="-23987"/>
    <n v="85971.26"/>
    <n v="-61057.52"/>
  </r>
  <r>
    <x v="25"/>
    <x v="4"/>
    <n v="-395325"/>
    <n v="98630.14"/>
    <n v="0"/>
  </r>
  <r>
    <x v="25"/>
    <x v="5"/>
    <n v="-468566.57"/>
    <n v="96253.64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139156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7"/>
    <n v="-3012648.77"/>
    <n v="-57450.01"/>
    <n v="0"/>
  </r>
  <r>
    <x v="25"/>
    <x v="6"/>
    <n v="-1079861.93"/>
    <n v="82113.55"/>
    <n v="0"/>
  </r>
  <r>
    <x v="25"/>
    <x v="9"/>
    <n v="-801071.9"/>
    <n v="-1462214.49"/>
    <n v="0"/>
  </r>
  <r>
    <x v="25"/>
    <x v="15"/>
    <n v="-424021.77"/>
    <n v="248237.35"/>
    <n v="0"/>
  </r>
  <r>
    <x v="25"/>
    <x v="8"/>
    <n v="-252085.23"/>
    <n v="0"/>
    <n v="0"/>
  </r>
  <r>
    <x v="25"/>
    <x v="8"/>
    <n v="-629177.78"/>
    <n v="378374.69"/>
    <n v="9376.4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-978764.93"/>
    <n v="1293939.1200000001"/>
    <n v="-2649999.5099999998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0"/>
    <n v="0"/>
    <n v="0"/>
    <n v="0"/>
  </r>
  <r>
    <x v="25"/>
    <x v="11"/>
    <n v="0"/>
    <n v="0"/>
    <n v="0"/>
  </r>
  <r>
    <x v="25"/>
    <x v="10"/>
    <n v="0"/>
    <n v="0"/>
    <n v="0"/>
  </r>
  <r>
    <x v="25"/>
    <x v="10"/>
    <n v="-396896.59"/>
    <n v="31969.58"/>
    <n v="0"/>
  </r>
  <r>
    <x v="25"/>
    <x v="10"/>
    <n v="0"/>
    <n v="0"/>
    <n v="0"/>
  </r>
  <r>
    <x v="25"/>
    <x v="10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0"/>
    <n v="0"/>
    <n v="0"/>
  </r>
  <r>
    <x v="25"/>
    <x v="11"/>
    <n v="-143715.10999999999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-24126.98"/>
    <n v="5376.67"/>
    <n v="0"/>
  </r>
  <r>
    <x v="25"/>
    <x v="12"/>
    <n v="-1326118.6299999999"/>
    <n v="176744.33"/>
    <n v="-117369.9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0"/>
    <n v="0"/>
  </r>
  <r>
    <x v="25"/>
    <x v="12"/>
    <n v="0"/>
    <n v="3874.06"/>
    <n v="0"/>
  </r>
  <r>
    <x v="25"/>
    <x v="12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0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1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6"/>
    <x v="12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0"/>
    <n v="0"/>
  </r>
  <r>
    <x v="27"/>
    <x v="0"/>
    <n v="0"/>
    <n v="734611.07"/>
    <n v="0"/>
  </r>
  <r>
    <x v="27"/>
    <x v="0"/>
    <n v="-2436456.63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2390.27"/>
    <n v="0"/>
  </r>
  <r>
    <x v="27"/>
    <x v="10"/>
    <n v="-7173.86"/>
    <n v="8287.4599999999991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-1415679.48"/>
    <n v="348095.66"/>
    <n v="0"/>
  </r>
  <r>
    <x v="27"/>
    <x v="8"/>
    <n v="-5398.93"/>
    <n v="0"/>
    <n v="0"/>
  </r>
  <r>
    <x v="27"/>
    <x v="9"/>
    <n v="-4091823.53"/>
    <n v="602408.88"/>
    <n v="0"/>
  </r>
  <r>
    <x v="27"/>
    <x v="6"/>
    <n v="-2728220.1"/>
    <n v="175368.93"/>
    <n v="0"/>
  </r>
  <r>
    <x v="27"/>
    <x v="7"/>
    <n v="-1736516.42"/>
    <n v="965084.52"/>
    <n v="0"/>
  </r>
  <r>
    <x v="27"/>
    <x v="15"/>
    <n v="-1455002.09"/>
    <n v="-170630.97"/>
    <n v="0"/>
  </r>
  <r>
    <x v="27"/>
    <x v="8"/>
    <n v="-1062421.57"/>
    <n v="981.95"/>
    <n v="0"/>
  </r>
  <r>
    <x v="27"/>
    <x v="7"/>
    <n v="-505676.26"/>
    <n v="81757.48"/>
    <n v="0"/>
  </r>
  <r>
    <x v="27"/>
    <x v="6"/>
    <n v="-448937.78"/>
    <n v="0"/>
    <n v="0"/>
  </r>
  <r>
    <x v="27"/>
    <x v="6"/>
    <n v="-161842.94"/>
    <n v="2398.65"/>
    <n v="0"/>
  </r>
  <r>
    <x v="27"/>
    <x v="6"/>
    <n v="-82517.83"/>
    <n v="20092.240000000002"/>
    <n v="0"/>
  </r>
  <r>
    <x v="27"/>
    <x v="7"/>
    <n v="-77902.45"/>
    <n v="4468.7299999999996"/>
    <n v="0"/>
  </r>
  <r>
    <x v="27"/>
    <x v="7"/>
    <n v="-35594.639999999999"/>
    <n v="20985.98"/>
    <n v="0"/>
  </r>
  <r>
    <x v="27"/>
    <x v="7"/>
    <n v="-11567.49"/>
    <n v="3149.62"/>
    <n v="0"/>
  </r>
  <r>
    <x v="27"/>
    <x v="8"/>
    <n v="-6719.63"/>
    <n v="0"/>
    <n v="0"/>
  </r>
  <r>
    <x v="27"/>
    <x v="15"/>
    <n v="-3506.67"/>
    <n v="447.83"/>
    <n v="0"/>
  </r>
  <r>
    <x v="27"/>
    <x v="8"/>
    <n v="-306199.53999999998"/>
    <n v="223258.25"/>
    <n v="0"/>
  </r>
  <r>
    <x v="27"/>
    <x v="6"/>
    <n v="-3001.89"/>
    <n v="2918.58"/>
    <n v="0"/>
  </r>
  <r>
    <x v="27"/>
    <x v="7"/>
    <n v="-2517.34"/>
    <n v="4819.78"/>
    <n v="0"/>
  </r>
  <r>
    <x v="27"/>
    <x v="9"/>
    <n v="-990.69"/>
    <n v="2155.2800000000002"/>
    <n v="0"/>
  </r>
  <r>
    <x v="27"/>
    <x v="15"/>
    <n v="0"/>
    <n v="-2155.2800000000002"/>
    <n v="0"/>
  </r>
  <r>
    <x v="27"/>
    <x v="6"/>
    <n v="0"/>
    <n v="2261.36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0"/>
    <n v="0"/>
    <n v="0"/>
  </r>
  <r>
    <x v="27"/>
    <x v="10"/>
    <n v="-38749.300000000003"/>
    <n v="13889.83"/>
    <n v="0"/>
  </r>
  <r>
    <x v="27"/>
    <x v="10"/>
    <n v="0"/>
    <n v="0"/>
    <n v="0"/>
  </r>
  <r>
    <x v="27"/>
    <x v="10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-2318937.84"/>
    <n v="360012.55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1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0"/>
    <n v="0"/>
    <n v="0"/>
  </r>
  <r>
    <x v="27"/>
    <x v="12"/>
    <n v="-684.97"/>
    <n v="21535.59"/>
    <n v="0"/>
  </r>
  <r>
    <x v="27"/>
    <x v="12"/>
    <n v="-3312748.58"/>
    <n v="449179.18"/>
    <n v="0"/>
  </r>
  <r>
    <x v="27"/>
    <x v="11"/>
    <n v="1623359.43"/>
    <n v="0"/>
    <n v="0"/>
  </r>
  <r>
    <x v="28"/>
    <x v="0"/>
    <n v="0"/>
    <n v="0"/>
    <n v="0"/>
  </r>
  <r>
    <x v="28"/>
    <x v="0"/>
    <n v="0"/>
    <n v="0"/>
    <n v="0"/>
  </r>
  <r>
    <x v="28"/>
    <x v="10"/>
    <n v="0"/>
    <n v="0"/>
    <n v="0"/>
  </r>
  <r>
    <x v="28"/>
    <x v="11"/>
    <n v="0"/>
    <n v="0"/>
    <n v="0"/>
  </r>
  <r>
    <x v="28"/>
    <x v="12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-40641.26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50448.26"/>
    <n v="0"/>
  </r>
  <r>
    <x v="29"/>
    <x v="0"/>
    <n v="-379163.4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1253.5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-21777.09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-13026.68"/>
    <n v="0"/>
    <n v="0"/>
  </r>
  <r>
    <x v="29"/>
    <x v="0"/>
    <n v="0"/>
    <n v="1850.13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-26356.83"/>
    <n v="4674.3599999999997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0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-168713.45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1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-322333.51"/>
    <n v="1547.16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-20320.63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-29395.83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0"/>
    <n v="0"/>
    <n v="0"/>
  </r>
  <r>
    <x v="29"/>
    <x v="12"/>
    <n v="-27865.46"/>
    <n v="-27409.9"/>
    <n v="0"/>
  </r>
  <r>
    <x v="29"/>
    <x v="12"/>
    <n v="322333.51"/>
    <n v="0"/>
    <n v="0"/>
  </r>
  <r>
    <x v="29"/>
    <x v="12"/>
    <n v="0"/>
    <n v="-1547.16"/>
    <n v="0"/>
  </r>
  <r>
    <x v="30"/>
    <x v="7"/>
    <n v="-11567.49"/>
    <n v="3149.62"/>
    <n v="0"/>
  </r>
  <r>
    <x v="30"/>
    <x v="8"/>
    <n v="-6719.63"/>
    <n v="0"/>
    <n v="0"/>
  </r>
  <r>
    <x v="30"/>
    <x v="15"/>
    <n v="-3506.67"/>
    <n v="447.83"/>
    <n v="0"/>
  </r>
  <r>
    <x v="30"/>
    <x v="6"/>
    <n v="-3001.89"/>
    <n v="2918.58"/>
    <n v="0"/>
  </r>
  <r>
    <x v="30"/>
    <x v="7"/>
    <n v="-2517.34"/>
    <n v="4819.78"/>
    <n v="0"/>
  </r>
  <r>
    <x v="30"/>
    <x v="9"/>
    <n v="-990.69"/>
    <n v="2155.2800000000002"/>
    <n v="0"/>
  </r>
  <r>
    <x v="30"/>
    <x v="15"/>
    <n v="0"/>
    <n v="-2155.2800000000002"/>
    <n v="0"/>
  </r>
  <r>
    <x v="30"/>
    <x v="6"/>
    <n v="0"/>
    <n v="2261.36"/>
    <n v="0"/>
  </r>
  <r>
    <x v="30"/>
    <x v="8"/>
    <n v="-306199.53999999998"/>
    <n v="223258.25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-2894.4"/>
    <n v="0"/>
  </r>
  <r>
    <x v="30"/>
    <x v="0"/>
    <n v="-511331.28"/>
    <n v="0"/>
    <n v="-192546.64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-1888375.36"/>
    <n v="0"/>
    <n v="0"/>
  </r>
  <r>
    <x v="30"/>
    <x v="0"/>
    <n v="0"/>
    <n v="134057.92000000001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734611.07"/>
    <n v="0"/>
  </r>
  <r>
    <x v="30"/>
    <x v="0"/>
    <n v="-2436456.63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-40641.26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50448.26"/>
    <n v="0"/>
  </r>
  <r>
    <x v="30"/>
    <x v="0"/>
    <n v="-379163.4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1253.5"/>
    <n v="0"/>
  </r>
  <r>
    <x v="30"/>
    <x v="0"/>
    <n v="-21777.09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-13026.68"/>
    <n v="0"/>
    <n v="0"/>
  </r>
  <r>
    <x v="30"/>
    <x v="0"/>
    <n v="0"/>
    <n v="1850.13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0"/>
    <n v="0"/>
    <n v="0"/>
    <n v="0"/>
  </r>
  <r>
    <x v="30"/>
    <x v="13"/>
    <n v="-130405"/>
    <n v="143849.26"/>
    <n v="-19802.95"/>
  </r>
  <r>
    <x v="30"/>
    <x v="16"/>
    <n v="-1409755"/>
    <n v="0"/>
    <n v="0"/>
  </r>
  <r>
    <x v="30"/>
    <x v="17"/>
    <n v="-1490608"/>
    <n v="0"/>
    <n v="0"/>
  </r>
  <r>
    <x v="30"/>
    <x v="14"/>
    <n v="-239136"/>
    <n v="-132238.79"/>
    <n v="18204.580000000002"/>
  </r>
  <r>
    <x v="30"/>
    <x v="3"/>
    <n v="-23987"/>
    <n v="85971.26"/>
    <n v="-61057.52"/>
  </r>
  <r>
    <x v="30"/>
    <x v="4"/>
    <n v="-395325"/>
    <n v="98630.14"/>
    <n v="0"/>
  </r>
  <r>
    <x v="30"/>
    <x v="5"/>
    <n v="-468566.57"/>
    <n v="96253.64"/>
    <n v="0"/>
  </r>
  <r>
    <x v="30"/>
    <x v="7"/>
    <n v="-3012648.77"/>
    <n v="-57450.01"/>
    <n v="0"/>
  </r>
  <r>
    <x v="30"/>
    <x v="6"/>
    <n v="-1079861.93"/>
    <n v="82113.55"/>
    <n v="0"/>
  </r>
  <r>
    <x v="30"/>
    <x v="9"/>
    <n v="-801071.9"/>
    <n v="-1462214.49"/>
    <n v="0"/>
  </r>
  <r>
    <x v="30"/>
    <x v="15"/>
    <n v="-424021.77"/>
    <n v="248237.35"/>
    <n v="0"/>
  </r>
  <r>
    <x v="30"/>
    <x v="8"/>
    <n v="-252085.23"/>
    <n v="0"/>
    <n v="0"/>
  </r>
  <r>
    <x v="30"/>
    <x v="8"/>
    <n v="-629177.78"/>
    <n v="378374.69"/>
    <n v="9376.4"/>
  </r>
  <r>
    <x v="30"/>
    <x v="8"/>
    <n v="-5398.93"/>
    <n v="0"/>
    <n v="0"/>
  </r>
  <r>
    <x v="30"/>
    <x v="9"/>
    <n v="-4091823.53"/>
    <n v="602408.88"/>
    <n v="0"/>
  </r>
  <r>
    <x v="30"/>
    <x v="6"/>
    <n v="-2728220.1"/>
    <n v="175368.93"/>
    <n v="0"/>
  </r>
  <r>
    <x v="30"/>
    <x v="7"/>
    <n v="-1736516.42"/>
    <n v="965084.52"/>
    <n v="0"/>
  </r>
  <r>
    <x v="30"/>
    <x v="15"/>
    <n v="-1455002.09"/>
    <n v="-170630.97"/>
    <n v="0"/>
  </r>
  <r>
    <x v="30"/>
    <x v="8"/>
    <n v="-1062421.57"/>
    <n v="981.95"/>
    <n v="0"/>
  </r>
  <r>
    <x v="30"/>
    <x v="7"/>
    <n v="-505676.26"/>
    <n v="81757.48"/>
    <n v="0"/>
  </r>
  <r>
    <x v="30"/>
    <x v="6"/>
    <n v="-448937.78"/>
    <n v="0"/>
    <n v="0"/>
  </r>
  <r>
    <x v="30"/>
    <x v="6"/>
    <n v="-161842.94"/>
    <n v="2398.65"/>
    <n v="0"/>
  </r>
  <r>
    <x v="30"/>
    <x v="6"/>
    <n v="-82517.83"/>
    <n v="20092.240000000002"/>
    <n v="0"/>
  </r>
  <r>
    <x v="30"/>
    <x v="7"/>
    <n v="-77902.45"/>
    <n v="4468.7299999999996"/>
    <n v="0"/>
  </r>
  <r>
    <x v="30"/>
    <x v="7"/>
    <n v="-35594.639999999999"/>
    <n v="20985.98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-978764.93"/>
    <n v="1293939.1200000001"/>
    <n v="-2649999.5099999998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-1415679.48"/>
    <n v="348095.66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-38749.300000000003"/>
    <n v="13889.83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2390.27"/>
    <n v="0"/>
  </r>
  <r>
    <x v="30"/>
    <x v="10"/>
    <n v="-7173.86"/>
    <n v="8287.4599999999991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-26356.83"/>
    <n v="4674.3599999999997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0"/>
    <n v="0"/>
    <n v="0"/>
  </r>
  <r>
    <x v="30"/>
    <x v="10"/>
    <n v="-396896.59"/>
    <n v="31969.58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-24126.98"/>
    <n v="5376.67"/>
    <n v="0"/>
  </r>
  <r>
    <x v="30"/>
    <x v="12"/>
    <n v="-1326118.6299999999"/>
    <n v="176744.33"/>
    <n v="-117369.9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3874.06"/>
    <n v="0"/>
  </r>
  <r>
    <x v="30"/>
    <x v="10"/>
    <n v="0"/>
    <n v="0"/>
    <n v="0"/>
  </r>
  <r>
    <x v="30"/>
    <x v="10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-684.97"/>
    <n v="21535.59"/>
    <n v="0"/>
  </r>
  <r>
    <x v="30"/>
    <x v="12"/>
    <n v="-3312748.58"/>
    <n v="449179.18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-322333.51"/>
    <n v="1547.16"/>
    <n v="0"/>
  </r>
  <r>
    <x v="30"/>
    <x v="12"/>
    <n v="0"/>
    <n v="0"/>
    <n v="0"/>
  </r>
  <r>
    <x v="30"/>
    <x v="12"/>
    <n v="0"/>
    <n v="0"/>
    <n v="0"/>
  </r>
  <r>
    <x v="30"/>
    <x v="12"/>
    <n v="-20320.63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139156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-168713.45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-2318937.84"/>
    <n v="360012.55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1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-29395.83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-27865.46"/>
    <n v="-27409.9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1"/>
    <n v="-143715.10999999999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2"/>
    <n v="0"/>
    <n v="0"/>
    <n v="0"/>
  </r>
  <r>
    <x v="30"/>
    <x v="11"/>
    <n v="1623359.43"/>
    <n v="0"/>
    <n v="0"/>
  </r>
  <r>
    <x v="30"/>
    <x v="12"/>
    <n v="322333.51"/>
    <n v="0"/>
    <n v="0"/>
  </r>
  <r>
    <x v="30"/>
    <x v="12"/>
    <n v="31244.1"/>
    <n v="0"/>
    <n v="0"/>
  </r>
  <r>
    <x v="30"/>
    <x v="12"/>
    <n v="37672.910000000003"/>
    <n v="0"/>
    <n v="0"/>
  </r>
  <r>
    <x v="31"/>
    <x v="0"/>
    <n v="0"/>
    <n v="0"/>
    <n v="0"/>
  </r>
  <r>
    <x v="31"/>
    <x v="17"/>
    <n v="-87997"/>
    <n v="0"/>
    <n v="0"/>
  </r>
  <r>
    <x v="31"/>
    <x v="14"/>
    <n v="-22030"/>
    <n v="0"/>
    <n v="0"/>
  </r>
  <r>
    <x v="31"/>
    <x v="2"/>
    <n v="-97"/>
    <n v="0"/>
    <n v="0"/>
  </r>
  <r>
    <x v="31"/>
    <x v="3"/>
    <n v="-664"/>
    <n v="5428.79"/>
    <n v="0"/>
  </r>
  <r>
    <x v="31"/>
    <x v="4"/>
    <n v="-158"/>
    <n v="0"/>
    <n v="0"/>
  </r>
  <r>
    <x v="31"/>
    <x v="5"/>
    <n v="0"/>
    <n v="18177.32"/>
    <n v="0"/>
  </r>
  <r>
    <x v="31"/>
    <x v="11"/>
    <n v="0"/>
    <n v="0"/>
    <n v="0"/>
  </r>
  <r>
    <x v="31"/>
    <x v="11"/>
    <n v="0"/>
    <n v="0"/>
    <n v="0"/>
  </r>
  <r>
    <x v="31"/>
    <x v="11"/>
    <n v="0"/>
    <n v="0"/>
    <n v="0"/>
  </r>
  <r>
    <x v="31"/>
    <x v="11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0"/>
    <n v="0"/>
    <n v="0"/>
    <n v="0"/>
  </r>
  <r>
    <x v="31"/>
    <x v="11"/>
    <n v="0"/>
    <n v="0"/>
    <n v="0"/>
  </r>
  <r>
    <x v="31"/>
    <x v="11"/>
    <n v="0"/>
    <n v="0"/>
    <n v="0"/>
  </r>
  <r>
    <x v="31"/>
    <x v="11"/>
    <n v="0"/>
    <n v="0"/>
    <n v="0"/>
  </r>
  <r>
    <x v="31"/>
    <x v="11"/>
    <n v="0"/>
    <n v="0"/>
    <n v="0"/>
  </r>
  <r>
    <x v="31"/>
    <x v="11"/>
    <n v="0"/>
    <n v="0"/>
    <n v="0"/>
  </r>
  <r>
    <x v="31"/>
    <x v="11"/>
    <n v="0"/>
    <n v="0"/>
    <n v="0"/>
  </r>
  <r>
    <x v="31"/>
    <x v="11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1"/>
    <x v="12"/>
    <n v="0"/>
    <n v="0"/>
    <n v="0"/>
  </r>
  <r>
    <x v="32"/>
    <x v="0"/>
    <n v="0"/>
    <n v="0"/>
    <n v="0"/>
  </r>
  <r>
    <x v="32"/>
    <x v="10"/>
    <n v="0"/>
    <n v="0"/>
    <n v="0"/>
  </r>
  <r>
    <x v="32"/>
    <x v="11"/>
    <n v="0"/>
    <n v="0"/>
    <n v="0"/>
  </r>
  <r>
    <x v="32"/>
    <x v="12"/>
    <n v="0"/>
    <n v="0"/>
    <n v="0"/>
  </r>
  <r>
    <x v="33"/>
    <x v="0"/>
    <n v="0"/>
    <n v="0"/>
    <n v="0"/>
  </r>
  <r>
    <x v="33"/>
    <x v="0"/>
    <n v="0"/>
    <n v="0"/>
    <n v="0"/>
  </r>
  <r>
    <x v="33"/>
    <x v="0"/>
    <n v="-3971.46"/>
    <n v="0"/>
    <n v="0"/>
  </r>
  <r>
    <x v="33"/>
    <x v="10"/>
    <n v="0"/>
    <n v="0"/>
    <n v="0"/>
  </r>
  <r>
    <x v="33"/>
    <x v="10"/>
    <n v="0"/>
    <n v="0"/>
    <n v="0"/>
  </r>
  <r>
    <x v="33"/>
    <x v="8"/>
    <n v="-426.49"/>
    <n v="0"/>
    <n v="0"/>
  </r>
  <r>
    <x v="33"/>
    <x v="9"/>
    <n v="-23128.67"/>
    <n v="0"/>
    <n v="0"/>
  </r>
  <r>
    <x v="33"/>
    <x v="15"/>
    <n v="-475.96"/>
    <n v="0"/>
    <n v="0"/>
  </r>
  <r>
    <x v="33"/>
    <x v="7"/>
    <n v="-350.8"/>
    <n v="0"/>
    <n v="0"/>
  </r>
  <r>
    <x v="33"/>
    <x v="11"/>
    <n v="0"/>
    <n v="0"/>
    <n v="0"/>
  </r>
  <r>
    <x v="33"/>
    <x v="11"/>
    <n v="0"/>
    <n v="0"/>
    <n v="0"/>
  </r>
  <r>
    <x v="33"/>
    <x v="12"/>
    <n v="0"/>
    <n v="0"/>
    <n v="0"/>
  </r>
  <r>
    <x v="33"/>
    <x v="12"/>
    <n v="0"/>
    <n v="0"/>
    <n v="0"/>
  </r>
  <r>
    <x v="34"/>
    <x v="0"/>
    <n v="0"/>
    <n v="0"/>
    <n v="0"/>
  </r>
  <r>
    <x v="34"/>
    <x v="0"/>
    <n v="0"/>
    <n v="0"/>
    <n v="0"/>
  </r>
  <r>
    <x v="34"/>
    <x v="0"/>
    <n v="0"/>
    <n v="0"/>
    <n v="0"/>
  </r>
  <r>
    <x v="34"/>
    <x v="0"/>
    <n v="0"/>
    <n v="0"/>
    <n v="0"/>
  </r>
  <r>
    <x v="34"/>
    <x v="0"/>
    <n v="0"/>
    <n v="0"/>
    <n v="0"/>
  </r>
  <r>
    <x v="34"/>
    <x v="0"/>
    <n v="0"/>
    <n v="0"/>
    <n v="0"/>
  </r>
  <r>
    <x v="34"/>
    <x v="0"/>
    <n v="0"/>
    <n v="0"/>
    <n v="0"/>
  </r>
  <r>
    <x v="34"/>
    <x v="10"/>
    <n v="0"/>
    <n v="0"/>
    <n v="0"/>
  </r>
  <r>
    <x v="34"/>
    <x v="10"/>
    <n v="0"/>
    <n v="0"/>
    <n v="0"/>
  </r>
  <r>
    <x v="34"/>
    <x v="11"/>
    <n v="0"/>
    <n v="0"/>
    <n v="0"/>
  </r>
  <r>
    <x v="34"/>
    <x v="11"/>
    <n v="0"/>
    <n v="0"/>
    <n v="0"/>
  </r>
  <r>
    <x v="34"/>
    <x v="11"/>
    <n v="0"/>
    <n v="0"/>
    <n v="0"/>
  </r>
  <r>
    <x v="34"/>
    <x v="11"/>
    <n v="0"/>
    <n v="0"/>
    <n v="0"/>
  </r>
  <r>
    <x v="34"/>
    <x v="12"/>
    <n v="0"/>
    <n v="0"/>
    <n v="0"/>
  </r>
  <r>
    <x v="34"/>
    <x v="12"/>
    <n v="0"/>
    <n v="0"/>
    <n v="0"/>
  </r>
  <r>
    <x v="34"/>
    <x v="12"/>
    <n v="0"/>
    <n v="0"/>
    <n v="0"/>
  </r>
  <r>
    <x v="34"/>
    <x v="12"/>
    <n v="0"/>
    <n v="0"/>
    <n v="0"/>
  </r>
  <r>
    <x v="35"/>
    <x v="17"/>
    <n v="-87997"/>
    <n v="0"/>
    <n v="0"/>
  </r>
  <r>
    <x v="35"/>
    <x v="14"/>
    <n v="-22030"/>
    <n v="0"/>
    <n v="0"/>
  </r>
  <r>
    <x v="35"/>
    <x v="2"/>
    <n v="-97"/>
    <n v="0"/>
    <n v="0"/>
  </r>
  <r>
    <x v="35"/>
    <x v="3"/>
    <n v="-664"/>
    <n v="5428.79"/>
    <n v="0"/>
  </r>
  <r>
    <x v="35"/>
    <x v="4"/>
    <n v="-158"/>
    <n v="0"/>
    <n v="0"/>
  </r>
  <r>
    <x v="35"/>
    <x v="5"/>
    <n v="0"/>
    <n v="18177.32"/>
    <n v="0"/>
  </r>
  <r>
    <x v="35"/>
    <x v="9"/>
    <n v="-23128.67"/>
    <n v="0"/>
    <n v="0"/>
  </r>
  <r>
    <x v="35"/>
    <x v="15"/>
    <n v="-475.96"/>
    <n v="0"/>
    <n v="0"/>
  </r>
  <r>
    <x v="35"/>
    <x v="7"/>
    <n v="-350.8"/>
    <n v="0"/>
    <n v="0"/>
  </r>
  <r>
    <x v="35"/>
    <x v="8"/>
    <n v="-426.49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-3971.46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0"/>
    <n v="0"/>
    <n v="0"/>
    <n v="0"/>
  </r>
  <r>
    <x v="35"/>
    <x v="10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2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0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5"/>
    <x v="11"/>
    <n v="0"/>
    <n v="0"/>
    <n v="0"/>
  </r>
  <r>
    <x v="36"/>
    <x v="13"/>
    <n v="-42495"/>
    <n v="116355.75"/>
    <n v="-23623.52"/>
  </r>
  <r>
    <x v="36"/>
    <x v="16"/>
    <n v="-210772"/>
    <n v="0"/>
    <n v="0"/>
  </r>
  <r>
    <x v="36"/>
    <x v="17"/>
    <n v="-904220"/>
    <n v="0"/>
    <n v="0"/>
  </r>
  <r>
    <x v="36"/>
    <x v="14"/>
    <n v="-1305032"/>
    <n v="-96624.94"/>
    <n v="19617"/>
  </r>
  <r>
    <x v="36"/>
    <x v="11"/>
    <n v="-3553.04"/>
    <n v="700.7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0"/>
    <n v="0"/>
    <n v="4480.59"/>
    <n v="0"/>
  </r>
  <r>
    <x v="36"/>
    <x v="0"/>
    <n v="-10491.28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0"/>
    <n v="0"/>
    <n v="0"/>
    <n v="0"/>
  </r>
  <r>
    <x v="36"/>
    <x v="1"/>
    <n v="6551"/>
    <n v="0"/>
    <n v="0"/>
  </r>
  <r>
    <x v="36"/>
    <x v="2"/>
    <n v="-18913"/>
    <n v="28083.54"/>
    <n v="-607.47"/>
  </r>
  <r>
    <x v="36"/>
    <x v="3"/>
    <n v="-16479"/>
    <n v="21096.99"/>
    <n v="-145.54"/>
  </r>
  <r>
    <x v="36"/>
    <x v="5"/>
    <n v="-24734.43"/>
    <n v="62113.99"/>
    <n v="0"/>
  </r>
  <r>
    <x v="36"/>
    <x v="8"/>
    <n v="-293959.81"/>
    <n v="30982.79"/>
    <n v="0"/>
  </r>
  <r>
    <x v="36"/>
    <x v="15"/>
    <n v="-322455.39"/>
    <n v="69470.539999999994"/>
    <n v="0"/>
  </r>
  <r>
    <x v="36"/>
    <x v="7"/>
    <n v="-169226.01"/>
    <n v="342899.07"/>
    <n v="0"/>
  </r>
  <r>
    <x v="36"/>
    <x v="6"/>
    <n v="-92562.8"/>
    <n v="258340.39"/>
    <n v="0"/>
  </r>
  <r>
    <x v="36"/>
    <x v="6"/>
    <n v="-83629.759999999995"/>
    <n v="34882.239999999998"/>
    <n v="0"/>
  </r>
  <r>
    <x v="36"/>
    <x v="8"/>
    <n v="-66503.070000000007"/>
    <n v="0"/>
    <n v="0"/>
  </r>
  <r>
    <x v="36"/>
    <x v="9"/>
    <n v="-50686.67"/>
    <n v="59550.83"/>
    <n v="0"/>
  </r>
  <r>
    <x v="36"/>
    <x v="15"/>
    <n v="-8454.5300000000007"/>
    <n v="2021.86"/>
    <n v="0"/>
  </r>
  <r>
    <x v="36"/>
    <x v="10"/>
    <n v="-298762.61"/>
    <n v="439702.48"/>
    <n v="0"/>
  </r>
  <r>
    <x v="36"/>
    <x v="10"/>
    <n v="0"/>
    <n v="0"/>
    <n v="0"/>
  </r>
  <r>
    <x v="36"/>
    <x v="10"/>
    <n v="0"/>
    <n v="0"/>
    <n v="0"/>
  </r>
  <r>
    <x v="36"/>
    <x v="10"/>
    <n v="0"/>
    <n v="4848.4399999999996"/>
    <n v="0"/>
  </r>
  <r>
    <x v="36"/>
    <x v="10"/>
    <n v="0"/>
    <n v="0"/>
    <n v="0"/>
  </r>
  <r>
    <x v="36"/>
    <x v="10"/>
    <n v="0"/>
    <n v="0"/>
    <n v="0"/>
  </r>
  <r>
    <x v="36"/>
    <x v="10"/>
    <n v="0"/>
    <n v="0"/>
    <n v="0"/>
  </r>
  <r>
    <x v="36"/>
    <x v="10"/>
    <n v="0"/>
    <n v="0"/>
    <n v="0"/>
  </r>
  <r>
    <x v="36"/>
    <x v="10"/>
    <n v="0"/>
    <n v="0"/>
    <n v="0"/>
  </r>
  <r>
    <x v="36"/>
    <x v="10"/>
    <n v="0"/>
    <n v="0"/>
    <n v="0"/>
  </r>
  <r>
    <x v="36"/>
    <x v="10"/>
    <n v="0"/>
    <n v="0"/>
    <n v="0"/>
  </r>
  <r>
    <x v="36"/>
    <x v="10"/>
    <n v="0"/>
    <n v="0"/>
    <n v="0"/>
  </r>
  <r>
    <x v="36"/>
    <x v="10"/>
    <n v="0"/>
    <n v="0"/>
    <n v="0"/>
  </r>
  <r>
    <x v="36"/>
    <x v="10"/>
    <n v="0"/>
    <n v="0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11"/>
    <n v="0"/>
    <n v="0"/>
    <n v="0"/>
  </r>
  <r>
    <x v="36"/>
    <x v="12"/>
    <n v="-115362.14"/>
    <n v="257825.57"/>
    <n v="0"/>
  </r>
  <r>
    <x v="36"/>
    <x v="12"/>
    <n v="0"/>
    <n v="0"/>
    <n v="0"/>
  </r>
  <r>
    <x v="36"/>
    <x v="12"/>
    <n v="0"/>
    <n v="0"/>
    <n v="0"/>
  </r>
  <r>
    <x v="36"/>
    <x v="12"/>
    <n v="0"/>
    <n v="0"/>
    <n v="0"/>
  </r>
  <r>
    <x v="36"/>
    <x v="12"/>
    <n v="0"/>
    <n v="0"/>
    <n v="0"/>
  </r>
  <r>
    <x v="36"/>
    <x v="12"/>
    <n v="0"/>
    <n v="0"/>
    <n v="0"/>
  </r>
  <r>
    <x v="36"/>
    <x v="12"/>
    <n v="0"/>
    <n v="0"/>
    <n v="0"/>
  </r>
  <r>
    <x v="36"/>
    <x v="12"/>
    <n v="0"/>
    <n v="0"/>
    <n v="0"/>
  </r>
  <r>
    <x v="36"/>
    <x v="12"/>
    <n v="-7581.66"/>
    <n v="41215.67"/>
    <n v="0"/>
  </r>
  <r>
    <x v="36"/>
    <x v="12"/>
    <n v="0"/>
    <n v="0"/>
    <n v="0"/>
  </r>
  <r>
    <x v="36"/>
    <x v="12"/>
    <n v="0"/>
    <n v="0"/>
    <n v="0"/>
  </r>
  <r>
    <x v="36"/>
    <x v="12"/>
    <n v="0"/>
    <n v="0"/>
    <n v="0"/>
  </r>
  <r>
    <x v="36"/>
    <x v="12"/>
    <n v="0"/>
    <n v="0"/>
    <n v="0"/>
  </r>
  <r>
    <x v="36"/>
    <x v="12"/>
    <n v="-138877.88"/>
    <n v="14643.95"/>
    <n v="0"/>
  </r>
  <r>
    <x v="37"/>
    <x v="0"/>
    <n v="0"/>
    <n v="-14242.51"/>
    <n v="0"/>
  </r>
  <r>
    <x v="37"/>
    <x v="0"/>
    <n v="-17703.45"/>
    <n v="0"/>
    <n v="0"/>
  </r>
  <r>
    <x v="37"/>
    <x v="10"/>
    <n v="0"/>
    <n v="0"/>
    <n v="0"/>
  </r>
  <r>
    <x v="37"/>
    <x v="11"/>
    <n v="-83373.399999999994"/>
    <n v="36262.629999999997"/>
    <n v="0"/>
  </r>
  <r>
    <x v="37"/>
    <x v="12"/>
    <n v="0"/>
    <n v="49291.18"/>
    <n v="0"/>
  </r>
  <r>
    <x v="37"/>
    <x v="11"/>
    <n v="48181.23"/>
    <n v="0"/>
    <n v="0"/>
  </r>
  <r>
    <x v="38"/>
    <x v="0"/>
    <n v="0"/>
    <n v="0"/>
    <n v="0"/>
  </r>
  <r>
    <x v="38"/>
    <x v="0"/>
    <n v="0"/>
    <n v="0"/>
    <n v="0"/>
  </r>
  <r>
    <x v="38"/>
    <x v="0"/>
    <n v="-1459273.67"/>
    <n v="0"/>
    <n v="0"/>
  </r>
  <r>
    <x v="38"/>
    <x v="0"/>
    <n v="0"/>
    <n v="634954.25"/>
    <n v="0"/>
  </r>
  <r>
    <x v="38"/>
    <x v="0"/>
    <n v="0"/>
    <n v="0"/>
    <n v="0"/>
  </r>
  <r>
    <x v="38"/>
    <x v="0"/>
    <n v="0"/>
    <n v="0"/>
    <n v="0"/>
  </r>
  <r>
    <x v="38"/>
    <x v="0"/>
    <n v="0"/>
    <n v="0"/>
    <n v="0"/>
  </r>
  <r>
    <x v="38"/>
    <x v="0"/>
    <n v="0"/>
    <n v="0"/>
    <n v="0"/>
  </r>
  <r>
    <x v="38"/>
    <x v="0"/>
    <n v="0"/>
    <n v="0"/>
    <n v="0"/>
  </r>
  <r>
    <x v="38"/>
    <x v="0"/>
    <n v="0"/>
    <n v="0"/>
    <n v="0"/>
  </r>
  <r>
    <x v="38"/>
    <x v="0"/>
    <n v="0"/>
    <n v="0"/>
    <n v="0"/>
  </r>
  <r>
    <x v="38"/>
    <x v="0"/>
    <n v="0"/>
    <n v="0"/>
    <n v="0"/>
  </r>
  <r>
    <x v="38"/>
    <x v="0"/>
    <n v="0"/>
    <n v="0"/>
    <n v="0"/>
  </r>
  <r>
    <x v="38"/>
    <x v="0"/>
    <n v="0"/>
    <n v="0"/>
    <n v="0"/>
  </r>
  <r>
    <x v="38"/>
    <x v="10"/>
    <n v="-990098.4"/>
    <n v="396316.2"/>
    <n v="0"/>
  </r>
  <r>
    <x v="38"/>
    <x v="10"/>
    <n v="0"/>
    <n v="3197.15"/>
    <n v="0"/>
  </r>
  <r>
    <x v="38"/>
    <x v="10"/>
    <n v="0"/>
    <n v="0"/>
    <n v="0"/>
  </r>
  <r>
    <x v="38"/>
    <x v="10"/>
    <n v="0"/>
    <n v="0"/>
    <n v="0"/>
  </r>
  <r>
    <x v="38"/>
    <x v="10"/>
    <n v="0"/>
    <n v="0"/>
    <n v="0"/>
  </r>
  <r>
    <x v="38"/>
    <x v="10"/>
    <n v="0"/>
    <n v="0"/>
    <n v="0"/>
  </r>
  <r>
    <x v="38"/>
    <x v="10"/>
    <n v="0"/>
    <n v="0"/>
    <n v="0"/>
  </r>
  <r>
    <x v="38"/>
    <x v="10"/>
    <n v="0"/>
    <n v="0"/>
    <n v="0"/>
  </r>
  <r>
    <x v="38"/>
    <x v="8"/>
    <n v="-1876285.05"/>
    <n v="1102926.28"/>
    <n v="0"/>
  </r>
  <r>
    <x v="38"/>
    <x v="15"/>
    <n v="-4358998.72"/>
    <n v="579781.56999999995"/>
    <n v="0"/>
  </r>
  <r>
    <x v="38"/>
    <x v="7"/>
    <n v="-3195840.88"/>
    <n v="2047648.64"/>
    <n v="0"/>
  </r>
  <r>
    <x v="38"/>
    <x v="9"/>
    <n v="-2781487.12"/>
    <n v="1154010.81"/>
    <n v="0"/>
  </r>
  <r>
    <x v="38"/>
    <x v="6"/>
    <n v="-1883451.16"/>
    <n v="597589.56999999995"/>
    <n v="0"/>
  </r>
  <r>
    <x v="38"/>
    <x v="8"/>
    <n v="-1769658.44"/>
    <n v="-210.22"/>
    <n v="0"/>
  </r>
  <r>
    <x v="38"/>
    <x v="7"/>
    <n v="-276879.19"/>
    <n v="19255.93"/>
    <n v="0"/>
  </r>
  <r>
    <x v="38"/>
    <x v="8"/>
    <n v="-3143.8"/>
    <n v="0"/>
    <n v="0"/>
  </r>
  <r>
    <x v="38"/>
    <x v="6"/>
    <n v="-2410.8000000000002"/>
    <n v="134.72999999999999"/>
    <n v="0"/>
  </r>
  <r>
    <x v="38"/>
    <x v="6"/>
    <n v="0"/>
    <n v="1038.5"/>
    <n v="0"/>
  </r>
  <r>
    <x v="38"/>
    <x v="11"/>
    <n v="0"/>
    <n v="0"/>
    <n v="0"/>
  </r>
  <r>
    <x v="38"/>
    <x v="11"/>
    <n v="-2904708.98"/>
    <n v="239757.97"/>
    <n v="0"/>
  </r>
  <r>
    <x v="38"/>
    <x v="11"/>
    <n v="0"/>
    <n v="0"/>
    <n v="0"/>
  </r>
  <r>
    <x v="38"/>
    <x v="11"/>
    <n v="0"/>
    <n v="0"/>
    <n v="0"/>
  </r>
  <r>
    <x v="38"/>
    <x v="11"/>
    <n v="0"/>
    <n v="0"/>
    <n v="0"/>
  </r>
  <r>
    <x v="38"/>
    <x v="11"/>
    <n v="0"/>
    <n v="0"/>
    <n v="0"/>
  </r>
  <r>
    <x v="38"/>
    <x v="11"/>
    <n v="0"/>
    <n v="0"/>
    <n v="0"/>
  </r>
  <r>
    <x v="38"/>
    <x v="11"/>
    <n v="0"/>
    <n v="0"/>
    <n v="0"/>
  </r>
  <r>
    <x v="38"/>
    <x v="11"/>
    <n v="0"/>
    <n v="0"/>
    <n v="0"/>
  </r>
  <r>
    <x v="38"/>
    <x v="12"/>
    <n v="0"/>
    <n v="0"/>
    <n v="0"/>
  </r>
  <r>
    <x v="38"/>
    <x v="12"/>
    <n v="0"/>
    <n v="0"/>
    <n v="0"/>
  </r>
  <r>
    <x v="38"/>
    <x v="12"/>
    <n v="0"/>
    <n v="0"/>
    <n v="0"/>
  </r>
  <r>
    <x v="38"/>
    <x v="12"/>
    <n v="-2338750.59"/>
    <n v="748396.83"/>
    <n v="0"/>
  </r>
  <r>
    <x v="38"/>
    <x v="12"/>
    <n v="0"/>
    <n v="0"/>
    <n v="0"/>
  </r>
  <r>
    <x v="38"/>
    <x v="12"/>
    <n v="0"/>
    <n v="0"/>
    <n v="0"/>
  </r>
  <r>
    <x v="38"/>
    <x v="12"/>
    <n v="0"/>
    <n v="0"/>
    <n v="0"/>
  </r>
  <r>
    <x v="38"/>
    <x v="12"/>
    <n v="0"/>
    <n v="0"/>
    <n v="0"/>
  </r>
  <r>
    <x v="38"/>
    <x v="12"/>
    <n v="0"/>
    <n v="0"/>
    <n v="0"/>
  </r>
  <r>
    <x v="38"/>
    <x v="11"/>
    <n v="2553669.9500000002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0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-5040.25"/>
    <n v="398.83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1"/>
    <n v="0"/>
    <n v="0"/>
    <n v="0"/>
  </r>
  <r>
    <x v="39"/>
    <x v="12"/>
    <n v="0"/>
    <n v="0"/>
    <n v="0"/>
  </r>
  <r>
    <x v="39"/>
    <x v="12"/>
    <n v="0"/>
    <n v="0"/>
    <n v="0"/>
  </r>
  <r>
    <x v="39"/>
    <x v="12"/>
    <n v="-31244.1"/>
    <n v="0"/>
    <n v="0"/>
  </r>
  <r>
    <x v="39"/>
    <x v="12"/>
    <n v="0"/>
    <n v="0"/>
    <n v="0"/>
  </r>
  <r>
    <x v="39"/>
    <x v="12"/>
    <n v="0"/>
    <n v="0"/>
    <n v="0"/>
  </r>
  <r>
    <x v="39"/>
    <x v="12"/>
    <n v="-33909.51"/>
    <n v="20867.810000000001"/>
    <n v="0"/>
  </r>
  <r>
    <x v="39"/>
    <x v="12"/>
    <n v="0"/>
    <n v="0"/>
    <n v="0"/>
  </r>
  <r>
    <x v="39"/>
    <x v="12"/>
    <n v="0"/>
    <n v="0"/>
    <n v="0"/>
  </r>
  <r>
    <x v="39"/>
    <x v="12"/>
    <n v="-14017.32"/>
    <n v="690.92"/>
    <n v="0"/>
  </r>
  <r>
    <x v="39"/>
    <x v="12"/>
    <n v="0"/>
    <n v="0"/>
    <n v="0"/>
  </r>
  <r>
    <x v="39"/>
    <x v="12"/>
    <n v="0"/>
    <n v="0"/>
    <n v="0"/>
  </r>
  <r>
    <x v="39"/>
    <x v="12"/>
    <n v="0"/>
    <n v="0"/>
    <n v="0"/>
  </r>
  <r>
    <x v="39"/>
    <x v="12"/>
    <n v="0"/>
    <n v="0"/>
    <n v="0"/>
  </r>
  <r>
    <x v="39"/>
    <x v="12"/>
    <n v="0"/>
    <n v="0"/>
    <n v="0"/>
  </r>
  <r>
    <x v="39"/>
    <x v="12"/>
    <n v="31244.1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13"/>
    <n v="-42495"/>
    <n v="116355.75"/>
    <n v="-23623.52"/>
  </r>
  <r>
    <x v="40"/>
    <x v="16"/>
    <n v="-210772"/>
    <n v="0"/>
    <n v="0"/>
  </r>
  <r>
    <x v="40"/>
    <x v="17"/>
    <n v="-904220"/>
    <n v="0"/>
    <n v="0"/>
  </r>
  <r>
    <x v="40"/>
    <x v="14"/>
    <n v="-1305032"/>
    <n v="-96624.94"/>
    <n v="19617"/>
  </r>
  <r>
    <x v="40"/>
    <x v="1"/>
    <n v="6551"/>
    <n v="0"/>
    <n v="0"/>
  </r>
  <r>
    <x v="40"/>
    <x v="2"/>
    <n v="-18913"/>
    <n v="28083.54"/>
    <n v="-607.47"/>
  </r>
  <r>
    <x v="40"/>
    <x v="3"/>
    <n v="-16479"/>
    <n v="21096.99"/>
    <n v="-145.54"/>
  </r>
  <r>
    <x v="40"/>
    <x v="5"/>
    <n v="-24734.43"/>
    <n v="62113.99"/>
    <n v="0"/>
  </r>
  <r>
    <x v="40"/>
    <x v="15"/>
    <n v="-322455.39"/>
    <n v="69470.539999999994"/>
    <n v="0"/>
  </r>
  <r>
    <x v="40"/>
    <x v="7"/>
    <n v="-169226.01"/>
    <n v="342899.07"/>
    <n v="0"/>
  </r>
  <r>
    <x v="40"/>
    <x v="6"/>
    <n v="-92562.8"/>
    <n v="258340.39"/>
    <n v="0"/>
  </r>
  <r>
    <x v="40"/>
    <x v="0"/>
    <n v="0"/>
    <n v="4480.59"/>
    <n v="0"/>
  </r>
  <r>
    <x v="40"/>
    <x v="0"/>
    <n v="-10491.28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-14242.51"/>
    <n v="0"/>
  </r>
  <r>
    <x v="40"/>
    <x v="0"/>
    <n v="-17703.45"/>
    <n v="0"/>
    <n v="0"/>
  </r>
  <r>
    <x v="40"/>
    <x v="0"/>
    <n v="0"/>
    <n v="0"/>
    <n v="0"/>
  </r>
  <r>
    <x v="40"/>
    <x v="0"/>
    <n v="0"/>
    <n v="0"/>
    <n v="0"/>
  </r>
  <r>
    <x v="40"/>
    <x v="0"/>
    <n v="-1459273.67"/>
    <n v="0"/>
    <n v="0"/>
  </r>
  <r>
    <x v="40"/>
    <x v="0"/>
    <n v="0"/>
    <n v="634954.25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0"/>
    <n v="0"/>
    <n v="0"/>
    <n v="0"/>
  </r>
  <r>
    <x v="40"/>
    <x v="6"/>
    <n v="-83629.759999999995"/>
    <n v="34882.239999999998"/>
    <n v="0"/>
  </r>
  <r>
    <x v="40"/>
    <x v="8"/>
    <n v="-66503.070000000007"/>
    <n v="0"/>
    <n v="0"/>
  </r>
  <r>
    <x v="40"/>
    <x v="9"/>
    <n v="-50686.67"/>
    <n v="59550.83"/>
    <n v="0"/>
  </r>
  <r>
    <x v="40"/>
    <x v="15"/>
    <n v="-8454.5300000000007"/>
    <n v="2021.86"/>
    <n v="0"/>
  </r>
  <r>
    <x v="40"/>
    <x v="8"/>
    <n v="-293959.81"/>
    <n v="30982.79"/>
    <n v="0"/>
  </r>
  <r>
    <x v="40"/>
    <x v="15"/>
    <n v="-4358998.72"/>
    <n v="579781.56999999995"/>
    <n v="0"/>
  </r>
  <r>
    <x v="40"/>
    <x v="7"/>
    <n v="-3195840.88"/>
    <n v="2047648.64"/>
    <n v="0"/>
  </r>
  <r>
    <x v="40"/>
    <x v="9"/>
    <n v="-2781487.12"/>
    <n v="1154010.81"/>
    <n v="0"/>
  </r>
  <r>
    <x v="40"/>
    <x v="6"/>
    <n v="-1883451.16"/>
    <n v="597589.56999999995"/>
    <n v="0"/>
  </r>
  <r>
    <x v="40"/>
    <x v="8"/>
    <n v="-1769658.44"/>
    <n v="-210.22"/>
    <n v="0"/>
  </r>
  <r>
    <x v="40"/>
    <x v="7"/>
    <n v="-276879.19"/>
    <n v="19255.93"/>
    <n v="0"/>
  </r>
  <r>
    <x v="40"/>
    <x v="8"/>
    <n v="-3143.8"/>
    <n v="0"/>
    <n v="0"/>
  </r>
  <r>
    <x v="40"/>
    <x v="6"/>
    <n v="-2410.8000000000002"/>
    <n v="134.72999999999999"/>
    <n v="0"/>
  </r>
  <r>
    <x v="40"/>
    <x v="6"/>
    <n v="0"/>
    <n v="1038.5"/>
    <n v="0"/>
  </r>
  <r>
    <x v="40"/>
    <x v="8"/>
    <n v="-1876285.05"/>
    <n v="1102926.28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1"/>
    <n v="-3553.04"/>
    <n v="700.7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-83373.399999999994"/>
    <n v="36262.629999999997"/>
    <n v="0"/>
  </r>
  <r>
    <x v="40"/>
    <x v="11"/>
    <n v="0"/>
    <n v="0"/>
    <n v="0"/>
  </r>
  <r>
    <x v="40"/>
    <x v="11"/>
    <n v="-2904708.98"/>
    <n v="239757.97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2"/>
    <n v="0"/>
    <n v="0"/>
    <n v="0"/>
  </r>
  <r>
    <x v="40"/>
    <x v="12"/>
    <n v="-2338750.59"/>
    <n v="748396.83"/>
    <n v="0"/>
  </r>
  <r>
    <x v="40"/>
    <x v="10"/>
    <n v="0"/>
    <n v="4848.4399999999996"/>
    <n v="0"/>
  </r>
  <r>
    <x v="40"/>
    <x v="10"/>
    <n v="0"/>
    <n v="0"/>
    <n v="0"/>
  </r>
  <r>
    <x v="40"/>
    <x v="11"/>
    <n v="-5040.25"/>
    <n v="398.83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2"/>
    <n v="-115362.14"/>
    <n v="257825.57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-138877.88"/>
    <n v="14643.95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-7581.66"/>
    <n v="41215.67"/>
    <n v="0"/>
  </r>
  <r>
    <x v="40"/>
    <x v="12"/>
    <n v="0"/>
    <n v="49291.18"/>
    <n v="0"/>
  </r>
  <r>
    <x v="40"/>
    <x v="10"/>
    <n v="-298762.61"/>
    <n v="439702.48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-990098.4"/>
    <n v="396316.2"/>
    <n v="0"/>
  </r>
  <r>
    <x v="40"/>
    <x v="10"/>
    <n v="0"/>
    <n v="3197.15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0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1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-31244.1"/>
    <n v="0"/>
    <n v="0"/>
  </r>
  <r>
    <x v="40"/>
    <x v="12"/>
    <n v="0"/>
    <n v="0"/>
    <n v="0"/>
  </r>
  <r>
    <x v="40"/>
    <x v="12"/>
    <n v="0"/>
    <n v="0"/>
    <n v="0"/>
  </r>
  <r>
    <x v="40"/>
    <x v="12"/>
    <n v="-33909.51"/>
    <n v="20867.810000000001"/>
    <n v="0"/>
  </r>
  <r>
    <x v="40"/>
    <x v="12"/>
    <n v="0"/>
    <n v="0"/>
    <n v="0"/>
  </r>
  <r>
    <x v="40"/>
    <x v="12"/>
    <n v="0"/>
    <n v="0"/>
    <n v="0"/>
  </r>
  <r>
    <x v="40"/>
    <x v="12"/>
    <n v="-14017.32"/>
    <n v="690.92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2"/>
    <n v="0"/>
    <n v="0"/>
    <n v="0"/>
  </r>
  <r>
    <x v="40"/>
    <x v="11"/>
    <n v="48181.23"/>
    <n v="0"/>
    <n v="0"/>
  </r>
  <r>
    <x v="40"/>
    <x v="11"/>
    <n v="2553669.9500000002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0"/>
    <n v="0"/>
    <n v="0"/>
    <n v="0"/>
  </r>
  <r>
    <x v="41"/>
    <x v="13"/>
    <n v="-47802"/>
    <n v="111226.92"/>
    <n v="-22582.22"/>
  </r>
  <r>
    <x v="41"/>
    <x v="16"/>
    <n v="-9333"/>
    <n v="0"/>
    <n v="0"/>
  </r>
  <r>
    <x v="41"/>
    <x v="17"/>
    <n v="-583649"/>
    <n v="0"/>
    <n v="0"/>
  </r>
  <r>
    <x v="41"/>
    <x v="14"/>
    <n v="-1857407"/>
    <n v="-78391.34"/>
    <n v="15916"/>
  </r>
  <r>
    <x v="41"/>
    <x v="1"/>
    <n v="4831"/>
    <n v="0"/>
    <n v="0"/>
  </r>
  <r>
    <x v="41"/>
    <x v="2"/>
    <n v="-4558"/>
    <n v="9484.73"/>
    <n v="-483.54"/>
  </r>
  <r>
    <x v="41"/>
    <x v="3"/>
    <n v="0"/>
    <n v="6295.65"/>
    <n v="0"/>
  </r>
  <r>
    <x v="41"/>
    <x v="11"/>
    <n v="-39961"/>
    <n v="12362.28"/>
    <n v="0"/>
  </r>
  <r>
    <x v="41"/>
    <x v="11"/>
    <n v="0"/>
    <n v="0"/>
    <n v="0"/>
  </r>
  <r>
    <x v="41"/>
    <x v="8"/>
    <n v="-655409.04"/>
    <n v="406350.38"/>
    <n v="0"/>
  </r>
  <r>
    <x v="41"/>
    <x v="9"/>
    <n v="-593461.43999999994"/>
    <n v="0"/>
    <n v="0"/>
  </r>
  <r>
    <x v="41"/>
    <x v="6"/>
    <n v="-67286.7"/>
    <n v="6214.98"/>
    <n v="0"/>
  </r>
  <r>
    <x v="41"/>
    <x v="7"/>
    <n v="-37397.360000000001"/>
    <n v="34251.629999999997"/>
    <n v="0"/>
  </r>
  <r>
    <x v="41"/>
    <x v="15"/>
    <n v="0"/>
    <n v="157.61000000000001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0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1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-49190.46"/>
    <n v="7242.15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1"/>
    <x v="12"/>
    <n v="0"/>
    <n v="0"/>
    <n v="0"/>
  </r>
  <r>
    <x v="42"/>
    <x v="0"/>
    <n v="0"/>
    <n v="7984.54"/>
    <n v="0"/>
  </r>
  <r>
    <x v="42"/>
    <x v="0"/>
    <n v="0"/>
    <n v="0"/>
    <n v="0"/>
  </r>
  <r>
    <x v="42"/>
    <x v="10"/>
    <n v="0"/>
    <n v="12866.25"/>
    <n v="0"/>
  </r>
  <r>
    <x v="42"/>
    <x v="11"/>
    <n v="-32120.84"/>
    <n v="2424.44"/>
    <n v="0"/>
  </r>
  <r>
    <x v="42"/>
    <x v="12"/>
    <n v="0"/>
    <n v="3505.79"/>
    <n v="0"/>
  </r>
  <r>
    <x v="42"/>
    <x v="11"/>
    <n v="32120.84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0"/>
    <n v="0"/>
  </r>
  <r>
    <x v="43"/>
    <x v="0"/>
    <n v="0"/>
    <n v="15786.96"/>
    <n v="0"/>
  </r>
  <r>
    <x v="43"/>
    <x v="0"/>
    <n v="-67640.570000000007"/>
    <n v="0"/>
    <n v="0"/>
  </r>
  <r>
    <x v="43"/>
    <x v="0"/>
    <n v="0"/>
    <n v="0"/>
    <n v="0"/>
  </r>
  <r>
    <x v="43"/>
    <x v="0"/>
    <n v="0"/>
    <n v="0"/>
    <n v="0"/>
  </r>
  <r>
    <x v="43"/>
    <x v="6"/>
    <n v="-472958.3"/>
    <n v="367663.23"/>
    <n v="0"/>
  </r>
  <r>
    <x v="43"/>
    <x v="7"/>
    <n v="-335138.19"/>
    <n v="24025.29"/>
    <n v="0"/>
  </r>
  <r>
    <x v="43"/>
    <x v="8"/>
    <n v="-118538.33"/>
    <n v="7348.16"/>
    <n v="0"/>
  </r>
  <r>
    <x v="43"/>
    <x v="15"/>
    <n v="-2179278.83"/>
    <n v="111004.77"/>
    <n v="0"/>
  </r>
  <r>
    <x v="43"/>
    <x v="7"/>
    <n v="-1753745.85"/>
    <n v="111493"/>
    <n v="0"/>
  </r>
  <r>
    <x v="43"/>
    <x v="10"/>
    <n v="0"/>
    <n v="0"/>
    <n v="0"/>
  </r>
  <r>
    <x v="43"/>
    <x v="10"/>
    <n v="0"/>
    <n v="0"/>
    <n v="0"/>
  </r>
  <r>
    <x v="43"/>
    <x v="10"/>
    <n v="0"/>
    <n v="0"/>
    <n v="0"/>
  </r>
  <r>
    <x v="43"/>
    <x v="10"/>
    <n v="0"/>
    <n v="0"/>
    <n v="0"/>
  </r>
  <r>
    <x v="43"/>
    <x v="10"/>
    <n v="0"/>
    <n v="0"/>
    <n v="0"/>
  </r>
  <r>
    <x v="43"/>
    <x v="10"/>
    <n v="0"/>
    <n v="0"/>
    <n v="0"/>
  </r>
  <r>
    <x v="43"/>
    <x v="10"/>
    <n v="0"/>
    <n v="0"/>
    <n v="0"/>
  </r>
  <r>
    <x v="43"/>
    <x v="10"/>
    <n v="0"/>
    <n v="0"/>
    <n v="0"/>
  </r>
  <r>
    <x v="43"/>
    <x v="10"/>
    <n v="-349.74"/>
    <n v="17244.39"/>
    <n v="0"/>
  </r>
  <r>
    <x v="43"/>
    <x v="10"/>
    <n v="0"/>
    <n v="0"/>
    <n v="0"/>
  </r>
  <r>
    <x v="43"/>
    <x v="8"/>
    <n v="-136958"/>
    <n v="22996.13"/>
    <n v="0"/>
  </r>
  <r>
    <x v="43"/>
    <x v="9"/>
    <n v="-3974338.91"/>
    <n v="44935.48"/>
    <n v="0"/>
  </r>
  <r>
    <x v="43"/>
    <x v="11"/>
    <n v="0"/>
    <n v="0"/>
    <n v="0"/>
  </r>
  <r>
    <x v="43"/>
    <x v="11"/>
    <n v="-730707"/>
    <n v="0"/>
    <n v="0"/>
  </r>
  <r>
    <x v="43"/>
    <x v="11"/>
    <n v="0"/>
    <n v="0"/>
    <n v="0"/>
  </r>
  <r>
    <x v="43"/>
    <x v="11"/>
    <n v="0"/>
    <n v="0"/>
    <n v="0"/>
  </r>
  <r>
    <x v="43"/>
    <x v="11"/>
    <n v="0"/>
    <n v="0"/>
    <n v="0"/>
  </r>
  <r>
    <x v="43"/>
    <x v="11"/>
    <n v="0"/>
    <n v="0"/>
    <n v="0"/>
  </r>
  <r>
    <x v="43"/>
    <x v="11"/>
    <n v="0"/>
    <n v="0"/>
    <n v="0"/>
  </r>
  <r>
    <x v="43"/>
    <x v="11"/>
    <n v="0"/>
    <n v="0"/>
    <n v="0"/>
  </r>
  <r>
    <x v="43"/>
    <x v="11"/>
    <n v="0"/>
    <n v="0"/>
    <n v="0"/>
  </r>
  <r>
    <x v="43"/>
    <x v="11"/>
    <n v="-4932095.83"/>
    <n v="23689.46"/>
    <n v="0"/>
  </r>
  <r>
    <x v="43"/>
    <x v="11"/>
    <n v="0"/>
    <n v="0"/>
    <n v="0"/>
  </r>
  <r>
    <x v="43"/>
    <x v="12"/>
    <n v="0"/>
    <n v="0"/>
    <n v="0"/>
  </r>
  <r>
    <x v="43"/>
    <x v="12"/>
    <n v="0"/>
    <n v="38392.9"/>
    <n v="0"/>
  </r>
  <r>
    <x v="43"/>
    <x v="12"/>
    <n v="0"/>
    <n v="0"/>
    <n v="0"/>
  </r>
  <r>
    <x v="43"/>
    <x v="12"/>
    <n v="0"/>
    <n v="0"/>
    <n v="0"/>
  </r>
  <r>
    <x v="43"/>
    <x v="12"/>
    <n v="0"/>
    <n v="0"/>
    <n v="0"/>
  </r>
  <r>
    <x v="43"/>
    <x v="12"/>
    <n v="0"/>
    <n v="0"/>
    <n v="0"/>
  </r>
  <r>
    <x v="43"/>
    <x v="12"/>
    <n v="0"/>
    <n v="0"/>
    <n v="0"/>
  </r>
  <r>
    <x v="43"/>
    <x v="12"/>
    <n v="0"/>
    <n v="0"/>
    <n v="0"/>
  </r>
  <r>
    <x v="43"/>
    <x v="12"/>
    <n v="0"/>
    <n v="0"/>
    <n v="0"/>
  </r>
  <r>
    <x v="43"/>
    <x v="12"/>
    <n v="-332091.52000000002"/>
    <n v="306218.15000000002"/>
    <n v="0"/>
  </r>
  <r>
    <x v="43"/>
    <x v="12"/>
    <n v="0"/>
    <n v="0"/>
    <n v="0"/>
  </r>
  <r>
    <x v="43"/>
    <x v="10"/>
    <n v="-162400"/>
    <n v="0"/>
    <n v="0"/>
  </r>
  <r>
    <x v="43"/>
    <x v="15"/>
    <n v="162400"/>
    <n v="0"/>
    <n v="0"/>
  </r>
  <r>
    <x v="43"/>
    <x v="11"/>
    <n v="3894880.72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0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-10283.33"/>
    <n v="813.69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1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-37672.910000000003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0"/>
    <n v="0"/>
    <n v="0"/>
  </r>
  <r>
    <x v="44"/>
    <x v="12"/>
    <n v="37672.910000000003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15786.96"/>
    <n v="0"/>
  </r>
  <r>
    <x v="45"/>
    <x v="0"/>
    <n v="-67640.570000000007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7984.54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0"/>
    <n v="0"/>
    <n v="0"/>
    <n v="0"/>
  </r>
  <r>
    <x v="45"/>
    <x v="13"/>
    <n v="-47802"/>
    <n v="111226.92"/>
    <n v="-22582.22"/>
  </r>
  <r>
    <x v="45"/>
    <x v="16"/>
    <n v="-9333"/>
    <n v="0"/>
    <n v="0"/>
  </r>
  <r>
    <x v="45"/>
    <x v="17"/>
    <n v="-583649"/>
    <n v="0"/>
    <n v="0"/>
  </r>
  <r>
    <x v="45"/>
    <x v="14"/>
    <n v="-1857407"/>
    <n v="-78391.34"/>
    <n v="15916"/>
  </r>
  <r>
    <x v="45"/>
    <x v="1"/>
    <n v="4831"/>
    <n v="0"/>
    <n v="0"/>
  </r>
  <r>
    <x v="45"/>
    <x v="2"/>
    <n v="-4558"/>
    <n v="9484.73"/>
    <n v="-483.54"/>
  </r>
  <r>
    <x v="45"/>
    <x v="3"/>
    <n v="0"/>
    <n v="6295.65"/>
    <n v="0"/>
  </r>
  <r>
    <x v="45"/>
    <x v="9"/>
    <n v="-593461.43999999994"/>
    <n v="0"/>
    <n v="0"/>
  </r>
  <r>
    <x v="45"/>
    <x v="6"/>
    <n v="-67286.7"/>
    <n v="6214.98"/>
    <n v="0"/>
  </r>
  <r>
    <x v="45"/>
    <x v="7"/>
    <n v="-37397.360000000001"/>
    <n v="34251.629999999997"/>
    <n v="0"/>
  </r>
  <r>
    <x v="45"/>
    <x v="15"/>
    <n v="0"/>
    <n v="157.61000000000001"/>
    <n v="0"/>
  </r>
  <r>
    <x v="45"/>
    <x v="8"/>
    <n v="-655409.04"/>
    <n v="406350.38"/>
    <n v="0"/>
  </r>
  <r>
    <x v="45"/>
    <x v="6"/>
    <n v="-472958.3"/>
    <n v="367663.23"/>
    <n v="0"/>
  </r>
  <r>
    <x v="45"/>
    <x v="7"/>
    <n v="-335138.19"/>
    <n v="24025.29"/>
    <n v="0"/>
  </r>
  <r>
    <x v="45"/>
    <x v="8"/>
    <n v="-118538.33"/>
    <n v="7348.16"/>
    <n v="0"/>
  </r>
  <r>
    <x v="45"/>
    <x v="9"/>
    <n v="-3974338.91"/>
    <n v="44935.48"/>
    <n v="0"/>
  </r>
  <r>
    <x v="45"/>
    <x v="15"/>
    <n v="-2179278.83"/>
    <n v="111004.77"/>
    <n v="0"/>
  </r>
  <r>
    <x v="45"/>
    <x v="7"/>
    <n v="-1753745.85"/>
    <n v="111493"/>
    <n v="0"/>
  </r>
  <r>
    <x v="45"/>
    <x v="8"/>
    <n v="-136958"/>
    <n v="22996.13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2"/>
    <n v="0"/>
    <n v="3505.79"/>
    <n v="0"/>
  </r>
  <r>
    <x v="45"/>
    <x v="12"/>
    <n v="0"/>
    <n v="0"/>
    <n v="0"/>
  </r>
  <r>
    <x v="45"/>
    <x v="12"/>
    <n v="0"/>
    <n v="38392.9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-332091.52000000002"/>
    <n v="306218.15000000002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-37672.910000000003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-39961"/>
    <n v="12362.28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-32120.84"/>
    <n v="2424.44"/>
    <n v="0"/>
  </r>
  <r>
    <x v="45"/>
    <x v="11"/>
    <n v="0"/>
    <n v="0"/>
    <n v="0"/>
  </r>
  <r>
    <x v="45"/>
    <x v="11"/>
    <n v="-730707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-10283.33"/>
    <n v="813.69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1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-49190.46"/>
    <n v="7242.15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2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12866.25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-349.74"/>
    <n v="17244.39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0"/>
    <n v="0"/>
    <n v="0"/>
    <n v="0"/>
  </r>
  <r>
    <x v="45"/>
    <x v="11"/>
    <n v="-4932095.83"/>
    <n v="23689.46"/>
    <n v="0"/>
  </r>
  <r>
    <x v="45"/>
    <x v="11"/>
    <n v="0"/>
    <n v="0"/>
    <n v="0"/>
  </r>
  <r>
    <x v="45"/>
    <x v="11"/>
    <n v="0"/>
    <n v="0"/>
    <n v="0"/>
  </r>
  <r>
    <x v="45"/>
    <x v="10"/>
    <n v="-162400"/>
    <n v="0"/>
    <n v="0"/>
  </r>
  <r>
    <x v="45"/>
    <x v="15"/>
    <n v="162400"/>
    <n v="0"/>
    <n v="0"/>
  </r>
  <r>
    <x v="45"/>
    <x v="11"/>
    <n v="32120.84"/>
    <n v="0"/>
    <n v="0"/>
  </r>
  <r>
    <x v="45"/>
    <x v="11"/>
    <n v="3894880.72"/>
    <n v="0"/>
    <n v="0"/>
  </r>
  <r>
    <x v="46"/>
    <x v="0"/>
    <n v="0"/>
    <n v="0"/>
    <n v="0"/>
  </r>
  <r>
    <x v="46"/>
    <x v="0"/>
    <n v="0"/>
    <n v="0"/>
    <n v="0"/>
  </r>
  <r>
    <x v="46"/>
    <x v="17"/>
    <n v="-679"/>
    <n v="0"/>
    <n v="0"/>
  </r>
  <r>
    <x v="46"/>
    <x v="14"/>
    <n v="-1808"/>
    <n v="0"/>
    <n v="0"/>
  </r>
  <r>
    <x v="46"/>
    <x v="11"/>
    <n v="0"/>
    <n v="0"/>
    <n v="0"/>
  </r>
  <r>
    <x v="46"/>
    <x v="11"/>
    <n v="0"/>
    <n v="0"/>
    <n v="0"/>
  </r>
  <r>
    <x v="46"/>
    <x v="10"/>
    <n v="0"/>
    <n v="0"/>
    <n v="0"/>
  </r>
  <r>
    <x v="46"/>
    <x v="10"/>
    <n v="0"/>
    <n v="0"/>
    <n v="0"/>
  </r>
  <r>
    <x v="46"/>
    <x v="12"/>
    <n v="0"/>
    <n v="0"/>
    <n v="0"/>
  </r>
  <r>
    <x v="46"/>
    <x v="12"/>
    <n v="0"/>
    <n v="0"/>
    <n v="0"/>
  </r>
  <r>
    <x v="47"/>
    <x v="0"/>
    <n v="0"/>
    <n v="0"/>
    <n v="0"/>
  </r>
  <r>
    <x v="47"/>
    <x v="10"/>
    <n v="0"/>
    <n v="0"/>
    <n v="0"/>
  </r>
  <r>
    <x v="47"/>
    <x v="11"/>
    <n v="0"/>
    <n v="0"/>
    <n v="0"/>
  </r>
  <r>
    <x v="47"/>
    <x v="12"/>
    <n v="0"/>
    <n v="0"/>
    <n v="0"/>
  </r>
  <r>
    <x v="48"/>
    <x v="0"/>
    <n v="0"/>
    <n v="0"/>
    <n v="0"/>
  </r>
  <r>
    <x v="48"/>
    <x v="0"/>
    <n v="0"/>
    <n v="0"/>
    <n v="0"/>
  </r>
  <r>
    <x v="48"/>
    <x v="0"/>
    <n v="0"/>
    <n v="0"/>
    <n v="0"/>
  </r>
  <r>
    <x v="48"/>
    <x v="0"/>
    <n v="0"/>
    <n v="0"/>
    <n v="0"/>
  </r>
  <r>
    <x v="48"/>
    <x v="9"/>
    <n v="-422.03"/>
    <n v="0"/>
    <n v="0"/>
  </r>
  <r>
    <x v="48"/>
    <x v="10"/>
    <n v="0"/>
    <n v="0"/>
    <n v="0"/>
  </r>
  <r>
    <x v="48"/>
    <x v="10"/>
    <n v="0"/>
    <n v="0"/>
    <n v="0"/>
  </r>
  <r>
    <x v="48"/>
    <x v="11"/>
    <n v="0"/>
    <n v="0"/>
    <n v="0"/>
  </r>
  <r>
    <x v="48"/>
    <x v="11"/>
    <n v="0"/>
    <n v="0"/>
    <n v="0"/>
  </r>
  <r>
    <x v="48"/>
    <x v="12"/>
    <n v="0"/>
    <n v="0"/>
    <n v="0"/>
  </r>
  <r>
    <x v="48"/>
    <x v="12"/>
    <n v="0"/>
    <n v="0"/>
    <n v="0"/>
  </r>
  <r>
    <x v="49"/>
    <x v="0"/>
    <n v="0"/>
    <n v="0"/>
    <n v="0"/>
  </r>
  <r>
    <x v="49"/>
    <x v="0"/>
    <n v="0"/>
    <n v="0"/>
    <n v="0"/>
  </r>
  <r>
    <x v="49"/>
    <x v="11"/>
    <n v="0"/>
    <n v="0"/>
    <n v="0"/>
  </r>
  <r>
    <x v="49"/>
    <x v="11"/>
    <n v="0"/>
    <n v="0"/>
    <n v="0"/>
  </r>
  <r>
    <x v="49"/>
    <x v="12"/>
    <n v="0"/>
    <n v="0"/>
    <n v="0"/>
  </r>
  <r>
    <x v="49"/>
    <x v="12"/>
    <n v="0"/>
    <n v="0"/>
    <n v="0"/>
  </r>
  <r>
    <x v="50"/>
    <x v="17"/>
    <n v="-679"/>
    <n v="0"/>
    <n v="0"/>
  </r>
  <r>
    <x v="50"/>
    <x v="14"/>
    <n v="-1808"/>
    <n v="0"/>
    <n v="0"/>
  </r>
  <r>
    <x v="50"/>
    <x v="9"/>
    <n v="-422.03"/>
    <n v="0"/>
    <n v="0"/>
  </r>
  <r>
    <x v="50"/>
    <x v="10"/>
    <n v="0"/>
    <n v="0"/>
    <n v="0"/>
  </r>
  <r>
    <x v="50"/>
    <x v="10"/>
    <n v="0"/>
    <n v="0"/>
    <n v="0"/>
  </r>
  <r>
    <x v="50"/>
    <x v="10"/>
    <n v="0"/>
    <n v="0"/>
    <n v="0"/>
  </r>
  <r>
    <x v="50"/>
    <x v="10"/>
    <n v="0"/>
    <n v="0"/>
    <n v="0"/>
  </r>
  <r>
    <x v="50"/>
    <x v="10"/>
    <n v="0"/>
    <n v="0"/>
    <n v="0"/>
  </r>
  <r>
    <x v="50"/>
    <x v="11"/>
    <n v="0"/>
    <n v="0"/>
    <n v="0"/>
  </r>
  <r>
    <x v="50"/>
    <x v="11"/>
    <n v="0"/>
    <n v="0"/>
    <n v="0"/>
  </r>
  <r>
    <x v="50"/>
    <x v="11"/>
    <n v="0"/>
    <n v="0"/>
    <n v="0"/>
  </r>
  <r>
    <x v="50"/>
    <x v="11"/>
    <n v="0"/>
    <n v="0"/>
    <n v="0"/>
  </r>
  <r>
    <x v="50"/>
    <x v="11"/>
    <n v="0"/>
    <n v="0"/>
    <n v="0"/>
  </r>
  <r>
    <x v="50"/>
    <x v="11"/>
    <n v="0"/>
    <n v="0"/>
    <n v="0"/>
  </r>
  <r>
    <x v="50"/>
    <x v="11"/>
    <n v="0"/>
    <n v="0"/>
    <n v="0"/>
  </r>
  <r>
    <x v="50"/>
    <x v="12"/>
    <n v="0"/>
    <n v="0"/>
    <n v="0"/>
  </r>
  <r>
    <x v="50"/>
    <x v="12"/>
    <n v="0"/>
    <n v="0"/>
    <n v="0"/>
  </r>
  <r>
    <x v="50"/>
    <x v="12"/>
    <n v="0"/>
    <n v="0"/>
    <n v="0"/>
  </r>
  <r>
    <x v="50"/>
    <x v="12"/>
    <n v="0"/>
    <n v="0"/>
    <n v="0"/>
  </r>
  <r>
    <x v="50"/>
    <x v="12"/>
    <n v="0"/>
    <n v="0"/>
    <n v="0"/>
  </r>
  <r>
    <x v="50"/>
    <x v="12"/>
    <n v="0"/>
    <n v="0"/>
    <n v="0"/>
  </r>
  <r>
    <x v="50"/>
    <x v="12"/>
    <n v="0"/>
    <n v="0"/>
    <n v="0"/>
  </r>
  <r>
    <x v="51"/>
    <x v="0"/>
    <n v="0"/>
    <n v="0"/>
    <n v="0"/>
  </r>
  <r>
    <x v="51"/>
    <x v="0"/>
    <n v="0"/>
    <n v="0"/>
    <n v="0"/>
  </r>
  <r>
    <x v="51"/>
    <x v="0"/>
    <n v="0"/>
    <n v="-169561.71"/>
    <n v="0"/>
  </r>
  <r>
    <x v="51"/>
    <x v="0"/>
    <n v="0"/>
    <n v="0"/>
    <n v="0"/>
  </r>
  <r>
    <x v="51"/>
    <x v="17"/>
    <n v="-734"/>
    <n v="0"/>
    <n v="0"/>
  </r>
  <r>
    <x v="51"/>
    <x v="14"/>
    <n v="-48"/>
    <n v="0"/>
    <n v="0"/>
  </r>
  <r>
    <x v="51"/>
    <x v="5"/>
    <n v="-30.69"/>
    <n v="0"/>
    <n v="0"/>
  </r>
  <r>
    <x v="51"/>
    <x v="11"/>
    <n v="0"/>
    <n v="0"/>
    <n v="0"/>
  </r>
  <r>
    <x v="51"/>
    <x v="11"/>
    <n v="0"/>
    <n v="0"/>
    <n v="0"/>
  </r>
  <r>
    <x v="51"/>
    <x v="11"/>
    <n v="0"/>
    <n v="0"/>
    <n v="0"/>
  </r>
  <r>
    <x v="51"/>
    <x v="10"/>
    <n v="0"/>
    <n v="0"/>
    <n v="0"/>
  </r>
  <r>
    <x v="51"/>
    <x v="10"/>
    <n v="0"/>
    <n v="0"/>
    <n v="0"/>
  </r>
  <r>
    <x v="51"/>
    <x v="10"/>
    <n v="0"/>
    <n v="0"/>
    <n v="0"/>
  </r>
  <r>
    <x v="51"/>
    <x v="12"/>
    <n v="0"/>
    <n v="0"/>
    <n v="0"/>
  </r>
  <r>
    <x v="51"/>
    <x v="12"/>
    <n v="0"/>
    <n v="0"/>
    <n v="0"/>
  </r>
  <r>
    <x v="51"/>
    <x v="12"/>
    <n v="0"/>
    <n v="0"/>
    <n v="0"/>
  </r>
  <r>
    <x v="51"/>
    <x v="0"/>
    <n v="0"/>
    <n v="169561.71"/>
    <n v="0"/>
  </r>
  <r>
    <x v="52"/>
    <x v="0"/>
    <n v="0"/>
    <n v="0"/>
    <n v="0"/>
  </r>
  <r>
    <x v="52"/>
    <x v="10"/>
    <n v="0"/>
    <n v="0"/>
    <n v="0"/>
  </r>
  <r>
    <x v="52"/>
    <x v="11"/>
    <n v="0"/>
    <n v="0"/>
    <n v="0"/>
  </r>
  <r>
    <x v="52"/>
    <x v="12"/>
    <n v="0"/>
    <n v="0"/>
    <n v="0"/>
  </r>
  <r>
    <x v="53"/>
    <x v="0"/>
    <n v="0"/>
    <n v="0"/>
    <n v="0"/>
  </r>
  <r>
    <x v="53"/>
    <x v="0"/>
    <n v="0"/>
    <n v="0"/>
    <n v="0"/>
  </r>
  <r>
    <x v="53"/>
    <x v="0"/>
    <n v="0"/>
    <n v="0"/>
    <n v="0"/>
  </r>
  <r>
    <x v="53"/>
    <x v="0"/>
    <n v="0"/>
    <n v="0"/>
    <n v="0"/>
  </r>
  <r>
    <x v="53"/>
    <x v="9"/>
    <n v="-1002.39"/>
    <n v="0"/>
    <n v="0"/>
  </r>
  <r>
    <x v="53"/>
    <x v="10"/>
    <n v="0"/>
    <n v="0"/>
    <n v="0"/>
  </r>
  <r>
    <x v="53"/>
    <x v="10"/>
    <n v="0"/>
    <n v="0"/>
    <n v="0"/>
  </r>
  <r>
    <x v="53"/>
    <x v="11"/>
    <n v="0"/>
    <n v="0"/>
    <n v="0"/>
  </r>
  <r>
    <x v="53"/>
    <x v="11"/>
    <n v="0"/>
    <n v="0"/>
    <n v="0"/>
  </r>
  <r>
    <x v="53"/>
    <x v="12"/>
    <n v="0"/>
    <n v="0"/>
    <n v="0"/>
  </r>
  <r>
    <x v="53"/>
    <x v="12"/>
    <n v="0"/>
    <n v="0"/>
    <n v="0"/>
  </r>
  <r>
    <x v="54"/>
    <x v="0"/>
    <n v="0"/>
    <n v="0"/>
    <n v="0"/>
  </r>
  <r>
    <x v="54"/>
    <x v="0"/>
    <n v="0"/>
    <n v="0"/>
    <n v="0"/>
  </r>
  <r>
    <x v="54"/>
    <x v="0"/>
    <n v="0"/>
    <n v="0"/>
    <n v="0"/>
  </r>
  <r>
    <x v="54"/>
    <x v="0"/>
    <n v="0"/>
    <n v="0"/>
    <n v="0"/>
  </r>
  <r>
    <x v="54"/>
    <x v="0"/>
    <n v="0"/>
    <n v="0"/>
    <n v="0"/>
  </r>
  <r>
    <x v="54"/>
    <x v="0"/>
    <n v="0"/>
    <n v="0"/>
    <n v="0"/>
  </r>
  <r>
    <x v="54"/>
    <x v="0"/>
    <n v="0"/>
    <n v="0"/>
    <n v="0"/>
  </r>
  <r>
    <x v="54"/>
    <x v="10"/>
    <n v="0"/>
    <n v="0"/>
    <n v="0"/>
  </r>
  <r>
    <x v="54"/>
    <x v="11"/>
    <n v="0"/>
    <n v="0"/>
    <n v="0"/>
  </r>
  <r>
    <x v="54"/>
    <x v="11"/>
    <n v="0"/>
    <n v="0"/>
    <n v="0"/>
  </r>
  <r>
    <x v="54"/>
    <x v="11"/>
    <n v="0"/>
    <n v="0"/>
    <n v="0"/>
  </r>
  <r>
    <x v="54"/>
    <x v="11"/>
    <n v="0"/>
    <n v="0"/>
    <n v="0"/>
  </r>
  <r>
    <x v="54"/>
    <x v="11"/>
    <n v="0"/>
    <n v="0"/>
    <n v="0"/>
  </r>
  <r>
    <x v="54"/>
    <x v="12"/>
    <n v="0"/>
    <n v="0"/>
    <n v="0"/>
  </r>
  <r>
    <x v="54"/>
    <x v="12"/>
    <n v="0"/>
    <n v="0"/>
    <n v="0"/>
  </r>
  <r>
    <x v="54"/>
    <x v="12"/>
    <n v="0"/>
    <n v="0"/>
    <n v="0"/>
  </r>
  <r>
    <x v="54"/>
    <x v="12"/>
    <n v="0"/>
    <n v="0"/>
    <n v="0"/>
  </r>
  <r>
    <x v="54"/>
    <x v="12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-169561.71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0"/>
    <n v="0"/>
    <n v="0"/>
    <n v="0"/>
  </r>
  <r>
    <x v="55"/>
    <x v="17"/>
    <n v="-734"/>
    <n v="0"/>
    <n v="0"/>
  </r>
  <r>
    <x v="55"/>
    <x v="14"/>
    <n v="-48"/>
    <n v="0"/>
    <n v="0"/>
  </r>
  <r>
    <x v="55"/>
    <x v="5"/>
    <n v="-30.69"/>
    <n v="0"/>
    <n v="0"/>
  </r>
  <r>
    <x v="55"/>
    <x v="9"/>
    <n v="-1002.39"/>
    <n v="0"/>
    <n v="0"/>
  </r>
  <r>
    <x v="55"/>
    <x v="10"/>
    <n v="0"/>
    <n v="0"/>
    <n v="0"/>
  </r>
  <r>
    <x v="55"/>
    <x v="10"/>
    <n v="0"/>
    <n v="0"/>
    <n v="0"/>
  </r>
  <r>
    <x v="55"/>
    <x v="10"/>
    <n v="0"/>
    <n v="0"/>
    <n v="0"/>
  </r>
  <r>
    <x v="55"/>
    <x v="10"/>
    <n v="0"/>
    <n v="0"/>
    <n v="0"/>
  </r>
  <r>
    <x v="55"/>
    <x v="10"/>
    <n v="0"/>
    <n v="0"/>
    <n v="0"/>
  </r>
  <r>
    <x v="55"/>
    <x v="10"/>
    <n v="0"/>
    <n v="0"/>
    <n v="0"/>
  </r>
  <r>
    <x v="55"/>
    <x v="10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1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12"/>
    <n v="0"/>
    <n v="0"/>
    <n v="0"/>
  </r>
  <r>
    <x v="55"/>
    <x v="0"/>
    <n v="0"/>
    <n v="169561.71"/>
    <n v="0"/>
  </r>
  <r>
    <x v="56"/>
    <x v="0"/>
    <n v="0"/>
    <n v="0"/>
    <n v="0"/>
  </r>
  <r>
    <x v="56"/>
    <x v="0"/>
    <n v="0"/>
    <n v="0"/>
    <n v="0"/>
  </r>
  <r>
    <x v="56"/>
    <x v="0"/>
    <n v="0"/>
    <n v="0"/>
    <n v="0"/>
  </r>
  <r>
    <x v="56"/>
    <x v="0"/>
    <n v="0"/>
    <n v="0"/>
    <n v="0"/>
  </r>
  <r>
    <x v="56"/>
    <x v="0"/>
    <n v="0"/>
    <n v="0"/>
    <n v="0"/>
  </r>
  <r>
    <x v="56"/>
    <x v="0"/>
    <n v="0"/>
    <n v="0"/>
    <n v="0"/>
  </r>
  <r>
    <x v="56"/>
    <x v="0"/>
    <n v="0"/>
    <n v="0"/>
    <n v="0"/>
  </r>
  <r>
    <x v="56"/>
    <x v="0"/>
    <n v="0"/>
    <n v="0"/>
    <n v="0"/>
  </r>
  <r>
    <x v="56"/>
    <x v="0"/>
    <n v="0"/>
    <n v="0"/>
    <n v="0"/>
  </r>
  <r>
    <x v="56"/>
    <x v="0"/>
    <n v="0"/>
    <n v="0"/>
    <n v="0"/>
  </r>
  <r>
    <x v="56"/>
    <x v="17"/>
    <n v="-232"/>
    <n v="0"/>
    <n v="0"/>
  </r>
  <r>
    <x v="56"/>
    <x v="14"/>
    <n v="-1120"/>
    <n v="0"/>
    <n v="0"/>
  </r>
  <r>
    <x v="56"/>
    <x v="7"/>
    <n v="-328.59"/>
    <n v="0"/>
    <n v="0"/>
  </r>
  <r>
    <x v="56"/>
    <x v="11"/>
    <n v="0"/>
    <n v="0"/>
    <n v="0"/>
  </r>
  <r>
    <x v="56"/>
    <x v="11"/>
    <n v="0"/>
    <n v="0"/>
    <n v="0"/>
  </r>
  <r>
    <x v="56"/>
    <x v="10"/>
    <n v="0"/>
    <n v="0"/>
    <n v="0"/>
  </r>
  <r>
    <x v="56"/>
    <x v="10"/>
    <n v="0"/>
    <n v="0"/>
    <n v="0"/>
  </r>
  <r>
    <x v="56"/>
    <x v="10"/>
    <n v="0"/>
    <n v="0"/>
    <n v="0"/>
  </r>
  <r>
    <x v="56"/>
    <x v="10"/>
    <n v="0"/>
    <n v="0"/>
    <n v="0"/>
  </r>
  <r>
    <x v="56"/>
    <x v="10"/>
    <n v="0"/>
    <n v="0"/>
    <n v="0"/>
  </r>
  <r>
    <x v="56"/>
    <x v="10"/>
    <n v="0"/>
    <n v="0"/>
    <n v="0"/>
  </r>
  <r>
    <x v="56"/>
    <x v="11"/>
    <n v="0"/>
    <n v="0"/>
    <n v="0"/>
  </r>
  <r>
    <x v="56"/>
    <x v="11"/>
    <n v="0"/>
    <n v="0"/>
    <n v="0"/>
  </r>
  <r>
    <x v="56"/>
    <x v="11"/>
    <n v="0"/>
    <n v="0"/>
    <n v="0"/>
  </r>
  <r>
    <x v="56"/>
    <x v="11"/>
    <n v="0"/>
    <n v="0"/>
    <n v="0"/>
  </r>
  <r>
    <x v="56"/>
    <x v="12"/>
    <n v="0"/>
    <n v="0"/>
    <n v="0"/>
  </r>
  <r>
    <x v="56"/>
    <x v="12"/>
    <n v="0"/>
    <n v="0"/>
    <n v="0"/>
  </r>
  <r>
    <x v="56"/>
    <x v="12"/>
    <n v="0"/>
    <n v="0"/>
    <n v="0"/>
  </r>
  <r>
    <x v="56"/>
    <x v="12"/>
    <n v="0"/>
    <n v="0"/>
    <n v="0"/>
  </r>
  <r>
    <x v="56"/>
    <x v="12"/>
    <n v="0"/>
    <n v="0"/>
    <n v="0"/>
  </r>
  <r>
    <x v="56"/>
    <x v="12"/>
    <n v="0"/>
    <n v="0"/>
    <n v="0"/>
  </r>
  <r>
    <x v="57"/>
    <x v="0"/>
    <n v="0"/>
    <n v="0"/>
    <n v="0"/>
  </r>
  <r>
    <x v="57"/>
    <x v="10"/>
    <n v="0"/>
    <n v="0"/>
    <n v="0"/>
  </r>
  <r>
    <x v="57"/>
    <x v="11"/>
    <n v="0"/>
    <n v="0"/>
    <n v="0"/>
  </r>
  <r>
    <x v="57"/>
    <x v="12"/>
    <n v="0"/>
    <n v="0"/>
    <n v="0"/>
  </r>
  <r>
    <x v="58"/>
    <x v="0"/>
    <n v="0"/>
    <n v="0"/>
    <n v="0"/>
  </r>
  <r>
    <x v="58"/>
    <x v="0"/>
    <n v="0"/>
    <n v="0"/>
    <n v="0"/>
  </r>
  <r>
    <x v="58"/>
    <x v="0"/>
    <n v="0"/>
    <n v="0"/>
    <n v="0"/>
  </r>
  <r>
    <x v="58"/>
    <x v="0"/>
    <n v="0"/>
    <n v="0"/>
    <n v="0"/>
  </r>
  <r>
    <x v="58"/>
    <x v="9"/>
    <n v="-3620.79"/>
    <n v="0"/>
    <n v="0"/>
  </r>
  <r>
    <x v="58"/>
    <x v="7"/>
    <n v="-146.72999999999999"/>
    <n v="0"/>
    <n v="0"/>
  </r>
  <r>
    <x v="58"/>
    <x v="10"/>
    <n v="0"/>
    <n v="0"/>
    <n v="0"/>
  </r>
  <r>
    <x v="58"/>
    <x v="10"/>
    <n v="0"/>
    <n v="0"/>
    <n v="0"/>
  </r>
  <r>
    <x v="58"/>
    <x v="10"/>
    <n v="0"/>
    <n v="0"/>
    <n v="0"/>
  </r>
  <r>
    <x v="58"/>
    <x v="11"/>
    <n v="-5750.36"/>
    <n v="0"/>
    <n v="0"/>
  </r>
  <r>
    <x v="58"/>
    <x v="11"/>
    <n v="0"/>
    <n v="0"/>
    <n v="0"/>
  </r>
  <r>
    <x v="58"/>
    <x v="11"/>
    <n v="0"/>
    <n v="0"/>
    <n v="0"/>
  </r>
  <r>
    <x v="58"/>
    <x v="12"/>
    <n v="0"/>
    <n v="0"/>
    <n v="0"/>
  </r>
  <r>
    <x v="58"/>
    <x v="12"/>
    <n v="0"/>
    <n v="0"/>
    <n v="0"/>
  </r>
  <r>
    <x v="58"/>
    <x v="12"/>
    <n v="0"/>
    <n v="0"/>
    <n v="0"/>
  </r>
  <r>
    <x v="58"/>
    <x v="11"/>
    <n v="5750.36"/>
    <n v="0"/>
    <n v="0"/>
  </r>
  <r>
    <x v="59"/>
    <x v="11"/>
    <n v="5750.36"/>
    <n v="0"/>
    <n v="0"/>
  </r>
  <r>
    <x v="60"/>
    <x v="0"/>
    <n v="0"/>
    <n v="0"/>
    <n v="0"/>
  </r>
  <r>
    <x v="60"/>
    <x v="0"/>
    <n v="0"/>
    <n v="0"/>
    <n v="0"/>
  </r>
  <r>
    <x v="60"/>
    <x v="0"/>
    <n v="0"/>
    <n v="0"/>
    <n v="0"/>
  </r>
  <r>
    <x v="60"/>
    <x v="17"/>
    <n v="-232"/>
    <n v="0"/>
    <n v="0"/>
  </r>
  <r>
    <x v="60"/>
    <x v="14"/>
    <n v="-1120"/>
    <n v="0"/>
    <n v="0"/>
  </r>
  <r>
    <x v="60"/>
    <x v="7"/>
    <n v="-328.59"/>
    <n v="0"/>
    <n v="0"/>
  </r>
  <r>
    <x v="60"/>
    <x v="9"/>
    <n v="-3620.79"/>
    <n v="0"/>
    <n v="0"/>
  </r>
  <r>
    <x v="60"/>
    <x v="7"/>
    <n v="-146.72999999999999"/>
    <n v="0"/>
    <n v="0"/>
  </r>
  <r>
    <x v="60"/>
    <x v="10"/>
    <n v="0"/>
    <n v="0"/>
    <n v="0"/>
  </r>
  <r>
    <x v="60"/>
    <x v="11"/>
    <n v="0"/>
    <n v="0"/>
    <n v="0"/>
  </r>
  <r>
    <x v="60"/>
    <x v="11"/>
    <n v="0"/>
    <n v="0"/>
    <n v="0"/>
  </r>
  <r>
    <x v="60"/>
    <x v="12"/>
    <n v="0"/>
    <n v="0"/>
    <n v="0"/>
  </r>
  <r>
    <x v="60"/>
    <x v="12"/>
    <n v="0"/>
    <n v="0"/>
    <n v="0"/>
  </r>
  <r>
    <x v="60"/>
    <x v="10"/>
    <n v="0"/>
    <n v="0"/>
    <n v="0"/>
  </r>
  <r>
    <x v="60"/>
    <x v="10"/>
    <n v="0"/>
    <n v="0"/>
    <n v="0"/>
  </r>
  <r>
    <x v="60"/>
    <x v="10"/>
    <n v="0"/>
    <n v="0"/>
    <n v="0"/>
  </r>
  <r>
    <x v="60"/>
    <x v="10"/>
    <n v="0"/>
    <n v="0"/>
    <n v="0"/>
  </r>
  <r>
    <x v="60"/>
    <x v="10"/>
    <n v="0"/>
    <n v="0"/>
    <n v="0"/>
  </r>
  <r>
    <x v="60"/>
    <x v="10"/>
    <n v="0"/>
    <n v="0"/>
    <n v="0"/>
  </r>
  <r>
    <x v="60"/>
    <x v="10"/>
    <n v="0"/>
    <n v="0"/>
    <n v="0"/>
  </r>
  <r>
    <x v="60"/>
    <x v="11"/>
    <n v="0"/>
    <n v="0"/>
    <n v="0"/>
  </r>
  <r>
    <x v="60"/>
    <x v="11"/>
    <n v="0"/>
    <n v="0"/>
    <n v="0"/>
  </r>
  <r>
    <x v="60"/>
    <x v="11"/>
    <n v="0"/>
    <n v="0"/>
    <n v="0"/>
  </r>
  <r>
    <x v="60"/>
    <x v="11"/>
    <n v="0"/>
    <n v="0"/>
    <n v="0"/>
  </r>
  <r>
    <x v="60"/>
    <x v="11"/>
    <n v="0"/>
    <n v="0"/>
    <n v="0"/>
  </r>
  <r>
    <x v="60"/>
    <x v="11"/>
    <n v="0"/>
    <n v="0"/>
    <n v="0"/>
  </r>
  <r>
    <x v="60"/>
    <x v="11"/>
    <n v="0"/>
    <n v="0"/>
    <n v="0"/>
  </r>
  <r>
    <x v="60"/>
    <x v="11"/>
    <n v="0"/>
    <n v="0"/>
    <n v="0"/>
  </r>
  <r>
    <x v="60"/>
    <x v="11"/>
    <n v="-5750.36"/>
    <n v="0"/>
    <n v="0"/>
  </r>
  <r>
    <x v="60"/>
    <x v="11"/>
    <n v="0"/>
    <n v="0"/>
    <n v="0"/>
  </r>
  <r>
    <x v="60"/>
    <x v="11"/>
    <n v="0"/>
    <n v="0"/>
    <n v="0"/>
  </r>
  <r>
    <x v="60"/>
    <x v="11"/>
    <n v="0"/>
    <n v="0"/>
    <n v="0"/>
  </r>
  <r>
    <x v="60"/>
    <x v="11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0"/>
    <x v="10"/>
    <n v="0"/>
    <n v="0"/>
    <n v="0"/>
  </r>
  <r>
    <x v="60"/>
    <x v="10"/>
    <n v="0"/>
    <n v="0"/>
    <n v="0"/>
  </r>
  <r>
    <x v="60"/>
    <x v="10"/>
    <n v="0"/>
    <n v="0"/>
    <n v="0"/>
  </r>
  <r>
    <x v="60"/>
    <x v="10"/>
    <n v="0"/>
    <n v="0"/>
    <n v="0"/>
  </r>
  <r>
    <x v="60"/>
    <x v="10"/>
    <n v="0"/>
    <n v="0"/>
    <n v="0"/>
  </r>
  <r>
    <x v="60"/>
    <x v="12"/>
    <n v="0"/>
    <n v="0"/>
    <n v="0"/>
  </r>
  <r>
    <x v="60"/>
    <x v="12"/>
    <n v="0"/>
    <n v="0"/>
    <n v="0"/>
  </r>
  <r>
    <x v="60"/>
    <x v="12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0"/>
    <n v="0"/>
  </r>
  <r>
    <x v="61"/>
    <x v="0"/>
    <n v="0"/>
    <n v="-470375.83"/>
    <n v="0"/>
  </r>
  <r>
    <x v="61"/>
    <x v="0"/>
    <n v="-34750.32"/>
    <n v="0"/>
    <n v="0"/>
  </r>
  <r>
    <x v="61"/>
    <x v="16"/>
    <n v="-320"/>
    <n v="0"/>
    <n v="0"/>
  </r>
  <r>
    <x v="61"/>
    <x v="17"/>
    <n v="-25464"/>
    <n v="0"/>
    <n v="0"/>
  </r>
  <r>
    <x v="61"/>
    <x v="1"/>
    <n v="-9972"/>
    <n v="0"/>
    <n v="0"/>
  </r>
  <r>
    <x v="61"/>
    <x v="3"/>
    <n v="-1747"/>
    <n v="11663.65"/>
    <n v="0"/>
  </r>
  <r>
    <x v="61"/>
    <x v="4"/>
    <n v="-1001"/>
    <n v="0"/>
    <n v="-996.78"/>
  </r>
  <r>
    <x v="61"/>
    <x v="5"/>
    <n v="-65370.3"/>
    <n v="104926.36"/>
    <n v="0"/>
  </r>
  <r>
    <x v="61"/>
    <x v="6"/>
    <n v="-46004.25"/>
    <n v="77033.25"/>
    <n v="0"/>
  </r>
  <r>
    <x v="61"/>
    <x v="15"/>
    <n v="-45160.62"/>
    <n v="19084.580000000002"/>
    <n v="0"/>
  </r>
  <r>
    <x v="61"/>
    <x v="7"/>
    <n v="-22036.080000000002"/>
    <n v="2864.37"/>
    <n v="0"/>
  </r>
  <r>
    <x v="61"/>
    <x v="9"/>
    <n v="-12207.71"/>
    <n v="37398.85"/>
    <n v="0"/>
  </r>
  <r>
    <x v="61"/>
    <x v="6"/>
    <n v="-5500"/>
    <n v="0"/>
    <n v="0"/>
  </r>
  <r>
    <x v="61"/>
    <x v="6"/>
    <n v="-2778.08"/>
    <n v="144.09"/>
    <n v="0"/>
  </r>
  <r>
    <x v="61"/>
    <x v="8"/>
    <n v="-161241.56"/>
    <n v="128981.78"/>
    <n v="1124.28"/>
  </r>
  <r>
    <x v="61"/>
    <x v="10"/>
    <n v="0"/>
    <n v="28891.99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0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0"/>
    <n v="0"/>
    <n v="0"/>
  </r>
  <r>
    <x v="61"/>
    <x v="11"/>
    <n v="-267221.92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2"/>
    <n v="0"/>
    <n v="0"/>
    <n v="0"/>
  </r>
  <r>
    <x v="61"/>
    <x v="11"/>
    <n v="267221.92"/>
    <n v="0"/>
    <n v="0"/>
  </r>
  <r>
    <x v="61"/>
    <x v="0"/>
    <n v="0"/>
    <n v="470375.83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0"/>
    <n v="0"/>
  </r>
  <r>
    <x v="62"/>
    <x v="0"/>
    <n v="0"/>
    <n v="1190195.3"/>
    <n v="0"/>
  </r>
  <r>
    <x v="62"/>
    <x v="0"/>
    <n v="-4979719.32"/>
    <n v="0"/>
    <n v="0"/>
  </r>
  <r>
    <x v="62"/>
    <x v="13"/>
    <n v="-2098102"/>
    <n v="64803.32"/>
    <n v="-913960.55"/>
  </r>
  <r>
    <x v="62"/>
    <x v="16"/>
    <n v="-1799255"/>
    <n v="0"/>
    <n v="0"/>
  </r>
  <r>
    <x v="62"/>
    <x v="17"/>
    <n v="-1621892"/>
    <n v="-386589.47"/>
    <n v="0"/>
  </r>
  <r>
    <x v="62"/>
    <x v="14"/>
    <n v="-1038809"/>
    <n v="132238.79"/>
    <n v="-18204.580000000002"/>
  </r>
  <r>
    <x v="62"/>
    <x v="1"/>
    <n v="-2166151"/>
    <n v="55943.25"/>
    <n v="-1629.63"/>
  </r>
  <r>
    <x v="62"/>
    <x v="2"/>
    <n v="-1156812"/>
    <n v="350679.66"/>
    <n v="-210892.86"/>
  </r>
  <r>
    <x v="62"/>
    <x v="3"/>
    <n v="-3563147"/>
    <n v="1457123.65"/>
    <n v="-1127824.8700000001"/>
  </r>
  <r>
    <x v="62"/>
    <x v="4"/>
    <n v="-2637804"/>
    <n v="429190.08"/>
    <n v="-279751.65999999997"/>
  </r>
  <r>
    <x v="62"/>
    <x v="5"/>
    <n v="-4833016.96"/>
    <n v="4449165.93"/>
    <n v="-1012113.94"/>
  </r>
  <r>
    <x v="62"/>
    <x v="9"/>
    <n v="-3842978.69"/>
    <n v="1267192.44"/>
    <n v="0"/>
  </r>
  <r>
    <x v="62"/>
    <x v="7"/>
    <n v="-3262063.85"/>
    <n v="600757.34"/>
    <n v="0"/>
  </r>
  <r>
    <x v="62"/>
    <x v="6"/>
    <n v="-1760849.33"/>
    <n v="616086.13"/>
    <n v="0"/>
  </r>
  <r>
    <x v="62"/>
    <x v="15"/>
    <n v="-1701433.9"/>
    <n v="-357572.84"/>
    <n v="0"/>
  </r>
  <r>
    <x v="62"/>
    <x v="6"/>
    <n v="-785119.26"/>
    <n v="0"/>
    <n v="0"/>
  </r>
  <r>
    <x v="62"/>
    <x v="7"/>
    <n v="-457917.11"/>
    <n v="19154.89"/>
    <n v="0"/>
  </r>
  <r>
    <x v="62"/>
    <x v="8"/>
    <n v="-339123.75"/>
    <n v="13714.94"/>
    <n v="0"/>
  </r>
  <r>
    <x v="62"/>
    <x v="15"/>
    <n v="-59785.49"/>
    <n v="0"/>
    <n v="0"/>
  </r>
  <r>
    <x v="62"/>
    <x v="6"/>
    <n v="-29441.17"/>
    <n v="5808.12"/>
    <n v="0"/>
  </r>
  <r>
    <x v="62"/>
    <x v="15"/>
    <n v="-28774.9"/>
    <n v="8083.62"/>
    <n v="0"/>
  </r>
  <r>
    <x v="62"/>
    <x v="7"/>
    <n v="-27315.599999999999"/>
    <n v="5168.12"/>
    <n v="0"/>
  </r>
  <r>
    <x v="62"/>
    <x v="7"/>
    <n v="-11688.15"/>
    <n v="0"/>
    <n v="0"/>
  </r>
  <r>
    <x v="62"/>
    <x v="9"/>
    <n v="-11088.14"/>
    <n v="4605.1899999999996"/>
    <n v="0"/>
  </r>
  <r>
    <x v="62"/>
    <x v="8"/>
    <n v="-7683.4"/>
    <n v="0"/>
    <n v="0"/>
  </r>
  <r>
    <x v="62"/>
    <x v="15"/>
    <n v="-6557.04"/>
    <n v="7755.37"/>
    <n v="0"/>
  </r>
  <r>
    <x v="62"/>
    <x v="6"/>
    <n v="-6096.35"/>
    <n v="5325.29"/>
    <n v="0"/>
  </r>
  <r>
    <x v="62"/>
    <x v="6"/>
    <n v="-5731.51"/>
    <n v="5626.04"/>
    <n v="0"/>
  </r>
  <r>
    <x v="62"/>
    <x v="15"/>
    <n v="-3114.59"/>
    <n v="0"/>
    <n v="0"/>
  </r>
  <r>
    <x v="62"/>
    <x v="6"/>
    <n v="-3029.2"/>
    <n v="13973.63"/>
    <n v="0"/>
  </r>
  <r>
    <x v="62"/>
    <x v="15"/>
    <n v="-2392.64"/>
    <n v="0"/>
    <n v="0"/>
  </r>
  <r>
    <x v="62"/>
    <x v="9"/>
    <n v="-2362.15"/>
    <n v="533.99"/>
    <n v="0"/>
  </r>
  <r>
    <x v="62"/>
    <x v="6"/>
    <n v="-1805.1"/>
    <n v="1269.1099999999999"/>
    <n v="0"/>
  </r>
  <r>
    <x v="62"/>
    <x v="8"/>
    <n v="-1636.45"/>
    <n v="0"/>
    <n v="0"/>
  </r>
  <r>
    <x v="62"/>
    <x v="15"/>
    <n v="-1632.72"/>
    <n v="0"/>
    <n v="0"/>
  </r>
  <r>
    <x v="62"/>
    <x v="15"/>
    <n v="-1602.78"/>
    <n v="0"/>
    <n v="0"/>
  </r>
  <r>
    <x v="62"/>
    <x v="7"/>
    <n v="-584.22"/>
    <n v="2029.09"/>
    <n v="0"/>
  </r>
  <r>
    <x v="62"/>
    <x v="7"/>
    <n v="-340.83"/>
    <n v="0"/>
    <n v="0"/>
  </r>
  <r>
    <x v="62"/>
    <x v="7"/>
    <n v="0"/>
    <n v="1139.1300000000001"/>
    <n v="0"/>
  </r>
  <r>
    <x v="62"/>
    <x v="7"/>
    <n v="0"/>
    <n v="1162.1099999999999"/>
    <n v="0"/>
  </r>
  <r>
    <x v="62"/>
    <x v="7"/>
    <n v="0"/>
    <n v="1370.62"/>
    <n v="0"/>
  </r>
  <r>
    <x v="62"/>
    <x v="6"/>
    <n v="0"/>
    <n v="1467.21"/>
    <n v="0"/>
  </r>
  <r>
    <x v="62"/>
    <x v="7"/>
    <n v="0"/>
    <n v="1564.93"/>
    <n v="0"/>
  </r>
  <r>
    <x v="62"/>
    <x v="7"/>
    <n v="0"/>
    <n v="6944.31"/>
    <n v="0"/>
  </r>
  <r>
    <x v="62"/>
    <x v="9"/>
    <n v="-106445.08"/>
    <n v="22233.71"/>
    <n v="0"/>
  </r>
  <r>
    <x v="62"/>
    <x v="8"/>
    <n v="-2104772.5699999998"/>
    <n v="1562808.03"/>
    <n v="-29135.68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-11023.87"/>
    <n v="4902.1000000000004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-1227286.58"/>
    <n v="-806189.29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-40020.83"/>
    <n v="14345.62"/>
    <n v="0"/>
  </r>
  <r>
    <x v="62"/>
    <x v="10"/>
    <n v="-1121.8399999999999"/>
    <n v="2826.57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-98921.84"/>
    <n v="36870.160000000003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0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0"/>
    <n v="0"/>
    <n v="0"/>
  </r>
  <r>
    <x v="62"/>
    <x v="11"/>
    <n v="-8908070.9900000002"/>
    <n v="550346.26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-2259857.4700000002"/>
    <n v="198029.22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2"/>
    <n v="0"/>
    <n v="0"/>
    <n v="0"/>
  </r>
  <r>
    <x v="62"/>
    <x v="11"/>
    <n v="-36285.629999999997"/>
    <n v="0"/>
    <n v="0"/>
  </r>
  <r>
    <x v="62"/>
    <x v="0"/>
    <n v="0"/>
    <n v="0"/>
    <n v="-470375.83"/>
  </r>
  <r>
    <x v="62"/>
    <x v="11"/>
    <n v="7691401.4400000004"/>
    <n v="0"/>
    <n v="0"/>
  </r>
  <r>
    <x v="62"/>
    <x v="7"/>
    <n v="36285.629999999997"/>
    <n v="0"/>
    <n v="0"/>
  </r>
  <r>
    <x v="63"/>
    <x v="0"/>
    <n v="0"/>
    <n v="0"/>
    <n v="0"/>
  </r>
  <r>
    <x v="63"/>
    <x v="0"/>
    <n v="0"/>
    <n v="0"/>
    <n v="0"/>
  </r>
  <r>
    <x v="63"/>
    <x v="0"/>
    <n v="0"/>
    <n v="0"/>
    <n v="0"/>
  </r>
  <r>
    <x v="63"/>
    <x v="0"/>
    <n v="0"/>
    <n v="0"/>
    <n v="0"/>
  </r>
  <r>
    <x v="63"/>
    <x v="0"/>
    <n v="0"/>
    <n v="0"/>
    <n v="0"/>
  </r>
  <r>
    <x v="63"/>
    <x v="0"/>
    <n v="0"/>
    <n v="0"/>
    <n v="0"/>
  </r>
  <r>
    <x v="63"/>
    <x v="0"/>
    <n v="0"/>
    <n v="0"/>
    <n v="0"/>
  </r>
  <r>
    <x v="63"/>
    <x v="0"/>
    <n v="0"/>
    <n v="0"/>
    <n v="0"/>
  </r>
  <r>
    <x v="63"/>
    <x v="0"/>
    <n v="0"/>
    <n v="0"/>
    <n v="0"/>
  </r>
  <r>
    <x v="63"/>
    <x v="0"/>
    <n v="0"/>
    <n v="1659370.97"/>
    <n v="0"/>
  </r>
  <r>
    <x v="63"/>
    <x v="0"/>
    <n v="-2416438.4"/>
    <n v="0"/>
    <n v="0"/>
  </r>
  <r>
    <x v="63"/>
    <x v="13"/>
    <n v="-693435"/>
    <n v="400639.55"/>
    <n v="-288296.58"/>
  </r>
  <r>
    <x v="63"/>
    <x v="16"/>
    <n v="-685433"/>
    <n v="303045.03999999998"/>
    <n v="1883.32"/>
  </r>
  <r>
    <x v="63"/>
    <x v="17"/>
    <n v="-391730"/>
    <n v="244925.43"/>
    <n v="-602.30999999999995"/>
  </r>
  <r>
    <x v="63"/>
    <x v="14"/>
    <n v="-650868"/>
    <n v="755268.76"/>
    <n v="-25442.06"/>
  </r>
  <r>
    <x v="63"/>
    <x v="1"/>
    <n v="-1602782"/>
    <n v="790521.68"/>
    <n v="-2282.73"/>
  </r>
  <r>
    <x v="63"/>
    <x v="2"/>
    <n v="-17851199.010000002"/>
    <n v="2961894.56"/>
    <n v="-51447.47"/>
  </r>
  <r>
    <x v="63"/>
    <x v="3"/>
    <n v="-2864676"/>
    <n v="2294518.65"/>
    <n v="-88488.639999999999"/>
  </r>
  <r>
    <x v="63"/>
    <x v="4"/>
    <n v="-1285796"/>
    <n v="1301989.1499999999"/>
    <n v="-21653.73"/>
  </r>
  <r>
    <x v="63"/>
    <x v="5"/>
    <n v="-13976193.109999999"/>
    <n v="2437508.5499999998"/>
    <n v="-51445.49"/>
  </r>
  <r>
    <x v="63"/>
    <x v="15"/>
    <n v="-2443507.56"/>
    <n v="2376386.81"/>
    <n v="0"/>
  </r>
  <r>
    <x v="63"/>
    <x v="9"/>
    <n v="-2333828.17"/>
    <n v="2890048.53"/>
    <n v="0"/>
  </r>
  <r>
    <x v="63"/>
    <x v="7"/>
    <n v="-2123529.2400000002"/>
    <n v="4140713.01"/>
    <n v="0"/>
  </r>
  <r>
    <x v="63"/>
    <x v="8"/>
    <n v="-530972.75"/>
    <n v="26394.36"/>
    <n v="0"/>
  </r>
  <r>
    <x v="63"/>
    <x v="6"/>
    <n v="-2879255.82"/>
    <n v="1257202.22"/>
    <n v="0"/>
  </r>
  <r>
    <x v="63"/>
    <x v="8"/>
    <n v="-1666015.32"/>
    <n v="1194836.8"/>
    <n v="202.41"/>
  </r>
  <r>
    <x v="63"/>
    <x v="11"/>
    <n v="0"/>
    <n v="0"/>
    <n v="0"/>
  </r>
  <r>
    <x v="63"/>
    <x v="11"/>
    <n v="0"/>
    <n v="0"/>
    <n v="0"/>
  </r>
  <r>
    <x v="63"/>
    <x v="11"/>
    <n v="0"/>
    <n v="0"/>
    <n v="0"/>
  </r>
  <r>
    <x v="63"/>
    <x v="11"/>
    <n v="0"/>
    <n v="0"/>
    <n v="0"/>
  </r>
  <r>
    <x v="63"/>
    <x v="11"/>
    <n v="0"/>
    <n v="0"/>
    <n v="0"/>
  </r>
  <r>
    <x v="63"/>
    <x v="10"/>
    <n v="0"/>
    <n v="0"/>
    <n v="0"/>
  </r>
  <r>
    <x v="63"/>
    <x v="10"/>
    <n v="0"/>
    <n v="0"/>
    <n v="0"/>
  </r>
  <r>
    <x v="63"/>
    <x v="10"/>
    <n v="0"/>
    <n v="0"/>
    <n v="0"/>
  </r>
  <r>
    <x v="63"/>
    <x v="10"/>
    <n v="0"/>
    <n v="0"/>
    <n v="0"/>
  </r>
  <r>
    <x v="63"/>
    <x v="10"/>
    <n v="0"/>
    <n v="0"/>
    <n v="0"/>
  </r>
  <r>
    <x v="63"/>
    <x v="10"/>
    <n v="-2126598.02"/>
    <n v="2669696.91"/>
    <n v="0"/>
  </r>
  <r>
    <x v="63"/>
    <x v="11"/>
    <n v="-11507641.949999999"/>
    <n v="2040973.96"/>
    <n v="0"/>
  </r>
  <r>
    <x v="63"/>
    <x v="12"/>
    <n v="0"/>
    <n v="0"/>
    <n v="0"/>
  </r>
  <r>
    <x v="63"/>
    <x v="12"/>
    <n v="0"/>
    <n v="0"/>
    <n v="0"/>
  </r>
  <r>
    <x v="63"/>
    <x v="12"/>
    <n v="0"/>
    <n v="0"/>
    <n v="0"/>
  </r>
  <r>
    <x v="63"/>
    <x v="12"/>
    <n v="0"/>
    <n v="0"/>
    <n v="0"/>
  </r>
  <r>
    <x v="63"/>
    <x v="12"/>
    <n v="0"/>
    <n v="0"/>
    <n v="0"/>
  </r>
  <r>
    <x v="63"/>
    <x v="12"/>
    <n v="-2802637.76"/>
    <n v="2492581.3199999998"/>
    <n v="0"/>
  </r>
  <r>
    <x v="63"/>
    <x v="11"/>
    <n v="9533395.25"/>
    <n v="0"/>
    <n v="0"/>
  </r>
  <r>
    <x v="63"/>
    <x v="12"/>
    <n v="1328.26"/>
    <n v="0"/>
    <n v="0"/>
  </r>
  <r>
    <x v="63"/>
    <x v="11"/>
    <n v="-1328.26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0"/>
    <n v="0"/>
  </r>
  <r>
    <x v="64"/>
    <x v="0"/>
    <n v="0"/>
    <n v="1533288.13"/>
    <n v="0"/>
  </r>
  <r>
    <x v="64"/>
    <x v="0"/>
    <n v="-5539768.6399999997"/>
    <n v="0"/>
    <n v="0"/>
  </r>
  <r>
    <x v="64"/>
    <x v="13"/>
    <n v="-503982"/>
    <n v="238148.99"/>
    <n v="-198429.65"/>
  </r>
  <r>
    <x v="64"/>
    <x v="16"/>
    <n v="-3237647"/>
    <n v="697459.16"/>
    <n v="-3577.76"/>
  </r>
  <r>
    <x v="64"/>
    <x v="17"/>
    <n v="-1483386"/>
    <n v="192102.94"/>
    <n v="-2421.8200000000002"/>
  </r>
  <r>
    <x v="64"/>
    <x v="14"/>
    <n v="-2384601"/>
    <n v="787544.76"/>
    <n v="-24231.94"/>
  </r>
  <r>
    <x v="64"/>
    <x v="1"/>
    <n v="-2856339"/>
    <n v="545662.06999999995"/>
    <n v="-6738.48"/>
  </r>
  <r>
    <x v="64"/>
    <x v="2"/>
    <n v="-3950303"/>
    <n v="1555975.83"/>
    <n v="-45197.02"/>
  </r>
  <r>
    <x v="64"/>
    <x v="3"/>
    <n v="-5119006"/>
    <n v="1156075.08"/>
    <n v="-59876.39"/>
  </r>
  <r>
    <x v="64"/>
    <x v="4"/>
    <n v="-3009089"/>
    <n v="797138.48"/>
    <n v="-23509.51"/>
  </r>
  <r>
    <x v="64"/>
    <x v="5"/>
    <n v="-5910139.8099999996"/>
    <n v="1491408.95"/>
    <n v="-1391770.14"/>
  </r>
  <r>
    <x v="64"/>
    <x v="6"/>
    <n v="-6254888.3499999996"/>
    <n v="1838979.35"/>
    <n v="0"/>
  </r>
  <r>
    <x v="64"/>
    <x v="7"/>
    <n v="-6015150.1500000004"/>
    <n v="2367746.39"/>
    <n v="0"/>
  </r>
  <r>
    <x v="64"/>
    <x v="15"/>
    <n v="-5035698.75"/>
    <n v="1745138.71"/>
    <n v="0"/>
  </r>
  <r>
    <x v="64"/>
    <x v="9"/>
    <n v="-3797419.39"/>
    <n v="1407403.57"/>
    <n v="0"/>
  </r>
  <r>
    <x v="64"/>
    <x v="8"/>
    <n v="-1940394.08"/>
    <n v="-39290.379999999997"/>
    <n v="0"/>
  </r>
  <r>
    <x v="64"/>
    <x v="8"/>
    <n v="-3437024.58"/>
    <n v="896849.43"/>
    <n v="-815679.4"/>
  </r>
  <r>
    <x v="64"/>
    <x v="11"/>
    <n v="0"/>
    <n v="0"/>
    <n v="0"/>
  </r>
  <r>
    <x v="64"/>
    <x v="11"/>
    <n v="0"/>
    <n v="0"/>
    <n v="0"/>
  </r>
  <r>
    <x v="64"/>
    <x v="11"/>
    <n v="0"/>
    <n v="0"/>
    <n v="0"/>
  </r>
  <r>
    <x v="64"/>
    <x v="11"/>
    <n v="0"/>
    <n v="0"/>
    <n v="0"/>
  </r>
  <r>
    <x v="64"/>
    <x v="10"/>
    <n v="0"/>
    <n v="0"/>
    <n v="0"/>
  </r>
  <r>
    <x v="64"/>
    <x v="10"/>
    <n v="0"/>
    <n v="0"/>
    <n v="0"/>
  </r>
  <r>
    <x v="64"/>
    <x v="10"/>
    <n v="0"/>
    <n v="0"/>
    <n v="0"/>
  </r>
  <r>
    <x v="64"/>
    <x v="10"/>
    <n v="0"/>
    <n v="0"/>
    <n v="0"/>
  </r>
  <r>
    <x v="64"/>
    <x v="10"/>
    <n v="0"/>
    <n v="0"/>
    <n v="0"/>
  </r>
  <r>
    <x v="64"/>
    <x v="10"/>
    <n v="-7448088.6500000004"/>
    <n v="1419348.94"/>
    <n v="-1569.82"/>
  </r>
  <r>
    <x v="64"/>
    <x v="11"/>
    <n v="0"/>
    <n v="0"/>
    <n v="0"/>
  </r>
  <r>
    <x v="64"/>
    <x v="11"/>
    <n v="-15987052.369999999"/>
    <n v="2161844.4"/>
    <n v="0"/>
  </r>
  <r>
    <x v="64"/>
    <x v="12"/>
    <n v="0"/>
    <n v="0"/>
    <n v="0"/>
  </r>
  <r>
    <x v="64"/>
    <x v="12"/>
    <n v="0"/>
    <n v="0"/>
    <n v="0"/>
  </r>
  <r>
    <x v="64"/>
    <x v="12"/>
    <n v="-6336968.21"/>
    <n v="2201361.5699999998"/>
    <n v="0"/>
  </r>
  <r>
    <x v="64"/>
    <x v="12"/>
    <n v="0"/>
    <n v="0"/>
    <n v="0"/>
  </r>
  <r>
    <x v="64"/>
    <x v="12"/>
    <n v="0"/>
    <n v="0"/>
    <n v="0"/>
  </r>
  <r>
    <x v="64"/>
    <x v="12"/>
    <n v="0"/>
    <n v="0"/>
    <n v="0"/>
  </r>
  <r>
    <x v="64"/>
    <x v="11"/>
    <n v="10208202.99"/>
    <n v="0"/>
    <n v="0"/>
  </r>
  <r>
    <x v="65"/>
    <x v="0"/>
    <n v="0"/>
    <n v="0"/>
    <n v="0"/>
  </r>
  <r>
    <x v="65"/>
    <x v="0"/>
    <n v="0"/>
    <n v="0"/>
    <n v="0"/>
  </r>
  <r>
    <x v="65"/>
    <x v="0"/>
    <n v="0"/>
    <n v="0"/>
    <n v="0"/>
  </r>
  <r>
    <x v="65"/>
    <x v="0"/>
    <n v="0"/>
    <n v="0"/>
    <n v="0"/>
  </r>
  <r>
    <x v="65"/>
    <x v="0"/>
    <n v="0"/>
    <n v="0"/>
    <n v="0"/>
  </r>
  <r>
    <x v="65"/>
    <x v="0"/>
    <n v="0"/>
    <n v="145854.84"/>
    <n v="0"/>
  </r>
  <r>
    <x v="65"/>
    <x v="0"/>
    <n v="-1134282.28"/>
    <n v="0"/>
    <n v="0"/>
  </r>
  <r>
    <x v="65"/>
    <x v="0"/>
    <n v="0"/>
    <n v="0"/>
    <n v="0"/>
  </r>
  <r>
    <x v="65"/>
    <x v="0"/>
    <n v="0"/>
    <n v="0"/>
    <n v="0"/>
  </r>
  <r>
    <x v="65"/>
    <x v="0"/>
    <n v="0"/>
    <n v="0"/>
    <n v="0"/>
  </r>
  <r>
    <x v="65"/>
    <x v="0"/>
    <n v="0"/>
    <n v="0"/>
    <n v="0"/>
  </r>
  <r>
    <x v="65"/>
    <x v="13"/>
    <n v="-89657"/>
    <n v="19875.22"/>
    <n v="0"/>
  </r>
  <r>
    <x v="65"/>
    <x v="16"/>
    <n v="-59572"/>
    <n v="23935.14"/>
    <n v="0"/>
  </r>
  <r>
    <x v="65"/>
    <x v="17"/>
    <n v="-93418"/>
    <n v="16251.53"/>
    <n v="-100.34"/>
  </r>
  <r>
    <x v="65"/>
    <x v="14"/>
    <n v="-197427"/>
    <n v="51993.64"/>
    <n v="-150.26"/>
  </r>
  <r>
    <x v="65"/>
    <x v="1"/>
    <n v="-451464"/>
    <n v="79825.600000000006"/>
    <n v="0"/>
  </r>
  <r>
    <x v="65"/>
    <x v="2"/>
    <n v="-974530"/>
    <n v="351770.87"/>
    <n v="-1618.26"/>
  </r>
  <r>
    <x v="65"/>
    <x v="3"/>
    <n v="-1234454"/>
    <n v="64134.48"/>
    <n v="-2674.17"/>
  </r>
  <r>
    <x v="65"/>
    <x v="4"/>
    <n v="-934893"/>
    <n v="153010.48000000001"/>
    <n v="-2127.39"/>
  </r>
  <r>
    <x v="65"/>
    <x v="5"/>
    <n v="-928513.33"/>
    <n v="143611.93"/>
    <n v="-2296.19"/>
  </r>
  <r>
    <x v="65"/>
    <x v="7"/>
    <n v="-3293031.13"/>
    <n v="221776.65"/>
    <n v="0"/>
  </r>
  <r>
    <x v="65"/>
    <x v="6"/>
    <n v="-1248783.1499999999"/>
    <n v="121841.07"/>
    <n v="0"/>
  </r>
  <r>
    <x v="65"/>
    <x v="15"/>
    <n v="-1032148.8"/>
    <n v="199322.86"/>
    <n v="0"/>
  </r>
  <r>
    <x v="65"/>
    <x v="9"/>
    <n v="-884363.59"/>
    <n v="246902.54"/>
    <n v="0"/>
  </r>
  <r>
    <x v="65"/>
    <x v="8"/>
    <n v="-303387.69"/>
    <n v="-65163.1"/>
    <n v="0"/>
  </r>
  <r>
    <x v="65"/>
    <x v="8"/>
    <n v="-759851.89"/>
    <n v="167019.49"/>
    <n v="-497.1"/>
  </r>
  <r>
    <x v="65"/>
    <x v="11"/>
    <n v="0"/>
    <n v="0"/>
    <n v="0"/>
  </r>
  <r>
    <x v="65"/>
    <x v="11"/>
    <n v="0"/>
    <n v="0"/>
    <n v="0"/>
  </r>
  <r>
    <x v="65"/>
    <x v="11"/>
    <n v="0"/>
    <n v="0"/>
    <n v="0"/>
  </r>
  <r>
    <x v="65"/>
    <x v="11"/>
    <n v="0"/>
    <n v="0"/>
    <n v="0"/>
  </r>
  <r>
    <x v="65"/>
    <x v="11"/>
    <n v="0"/>
    <n v="0"/>
    <n v="0"/>
  </r>
  <r>
    <x v="65"/>
    <x v="10"/>
    <n v="0"/>
    <n v="0"/>
    <n v="0"/>
  </r>
  <r>
    <x v="65"/>
    <x v="10"/>
    <n v="0"/>
    <n v="0"/>
    <n v="0"/>
  </r>
  <r>
    <x v="65"/>
    <x v="10"/>
    <n v="0"/>
    <n v="0"/>
    <n v="0"/>
  </r>
  <r>
    <x v="65"/>
    <x v="10"/>
    <n v="0"/>
    <n v="0"/>
    <n v="0"/>
  </r>
  <r>
    <x v="65"/>
    <x v="10"/>
    <n v="0"/>
    <n v="0"/>
    <n v="0"/>
  </r>
  <r>
    <x v="65"/>
    <x v="10"/>
    <n v="4168619.18"/>
    <n v="-748577.95"/>
    <n v="-845.29"/>
  </r>
  <r>
    <x v="65"/>
    <x v="11"/>
    <n v="-9553273.6600000001"/>
    <n v="211746.66"/>
    <n v="0"/>
  </r>
  <r>
    <x v="65"/>
    <x v="12"/>
    <n v="-801544.03"/>
    <n v="143046.5"/>
    <n v="0"/>
  </r>
  <r>
    <x v="65"/>
    <x v="12"/>
    <n v="0"/>
    <n v="0"/>
    <n v="0"/>
  </r>
  <r>
    <x v="65"/>
    <x v="12"/>
    <n v="0"/>
    <n v="0"/>
    <n v="0"/>
  </r>
  <r>
    <x v="65"/>
    <x v="12"/>
    <n v="0"/>
    <n v="0"/>
    <n v="0"/>
  </r>
  <r>
    <x v="65"/>
    <x v="12"/>
    <n v="0"/>
    <n v="0"/>
    <n v="0"/>
  </r>
  <r>
    <x v="65"/>
    <x v="12"/>
    <n v="0"/>
    <n v="0"/>
    <n v="0"/>
  </r>
  <r>
    <x v="65"/>
    <x v="11"/>
    <n v="8345736.3600000003"/>
    <n v="0"/>
    <n v="0"/>
  </r>
  <r>
    <x v="65"/>
    <x v="12"/>
    <n v="202.13"/>
    <n v="0"/>
    <n v="0"/>
  </r>
  <r>
    <x v="65"/>
    <x v="11"/>
    <n v="-202.13"/>
    <n v="0"/>
    <n v="0"/>
  </r>
  <r>
    <x v="65"/>
    <x v="15"/>
    <n v="924335.38"/>
    <n v="0"/>
    <n v="0"/>
  </r>
  <r>
    <x v="65"/>
    <x v="7"/>
    <n v="2949056.49"/>
    <n v="0"/>
    <n v="0"/>
  </r>
  <r>
    <x v="65"/>
    <x v="10"/>
    <n v="-4954795.4400000004"/>
    <n v="0"/>
    <n v="0"/>
  </r>
  <r>
    <x v="65"/>
    <x v="11"/>
    <n v="1081403.5900000001"/>
    <n v="0"/>
    <n v="0"/>
  </r>
  <r>
    <x v="66"/>
    <x v="0"/>
    <n v="0"/>
    <n v="0"/>
    <n v="0"/>
  </r>
  <r>
    <x v="66"/>
    <x v="0"/>
    <n v="0"/>
    <n v="0"/>
    <n v="0"/>
  </r>
  <r>
    <x v="66"/>
    <x v="0"/>
    <n v="0"/>
    <n v="0"/>
    <n v="0"/>
  </r>
  <r>
    <x v="66"/>
    <x v="0"/>
    <n v="0"/>
    <n v="0"/>
    <n v="0"/>
  </r>
  <r>
    <x v="66"/>
    <x v="0"/>
    <n v="0"/>
    <n v="0"/>
    <n v="0"/>
  </r>
  <r>
    <x v="66"/>
    <x v="0"/>
    <n v="0"/>
    <n v="0"/>
    <n v="0"/>
  </r>
  <r>
    <x v="66"/>
    <x v="0"/>
    <n v="0"/>
    <n v="0"/>
    <n v="0"/>
  </r>
  <r>
    <x v="66"/>
    <x v="0"/>
    <n v="0"/>
    <n v="0"/>
    <n v="0"/>
  </r>
  <r>
    <x v="66"/>
    <x v="0"/>
    <n v="0"/>
    <n v="1321015.17"/>
    <n v="0"/>
  </r>
  <r>
    <x v="66"/>
    <x v="0"/>
    <n v="-5013875.84"/>
    <n v="0"/>
    <n v="0"/>
  </r>
  <r>
    <x v="66"/>
    <x v="13"/>
    <n v="-840772"/>
    <n v="502499.54"/>
    <n v="-385991"/>
  </r>
  <r>
    <x v="66"/>
    <x v="16"/>
    <n v="-4273607"/>
    <n v="259225.7"/>
    <n v="-0.14000000000000001"/>
  </r>
  <r>
    <x v="66"/>
    <x v="17"/>
    <n v="-1859136"/>
    <n v="221963.01"/>
    <n v="-100.36"/>
  </r>
  <r>
    <x v="66"/>
    <x v="14"/>
    <n v="-2705242"/>
    <n v="287230.65000000002"/>
    <n v="-976.38"/>
  </r>
  <r>
    <x v="66"/>
    <x v="1"/>
    <n v="-3707798"/>
    <n v="798334.66"/>
    <n v="-22.63"/>
  </r>
  <r>
    <x v="66"/>
    <x v="2"/>
    <n v="-6043696"/>
    <n v="1496220.04"/>
    <n v="-27731.09"/>
  </r>
  <r>
    <x v="66"/>
    <x v="6"/>
    <n v="-5093322.91"/>
    <n v="2346506.7000000002"/>
    <n v="0"/>
  </r>
  <r>
    <x v="66"/>
    <x v="15"/>
    <n v="-5020194.5199999996"/>
    <n v="3040554.53"/>
    <n v="0"/>
  </r>
  <r>
    <x v="66"/>
    <x v="9"/>
    <n v="-4253024.96"/>
    <n v="3005158.64"/>
    <n v="0"/>
  </r>
  <r>
    <x v="66"/>
    <x v="7"/>
    <n v="-3747739.71"/>
    <n v="1773096.7"/>
    <n v="0"/>
  </r>
  <r>
    <x v="66"/>
    <x v="8"/>
    <n v="-1630928.94"/>
    <n v="15221.17"/>
    <n v="0"/>
  </r>
  <r>
    <x v="66"/>
    <x v="3"/>
    <n v="-6272075"/>
    <n v="1779158.3"/>
    <n v="-99024.5"/>
  </r>
  <r>
    <x v="66"/>
    <x v="4"/>
    <n v="-3582490"/>
    <n v="1444681.1"/>
    <n v="-193423.85"/>
  </r>
  <r>
    <x v="66"/>
    <x v="5"/>
    <n v="-5350400.4800000004"/>
    <n v="2153140.5"/>
    <n v="-809590.11"/>
  </r>
  <r>
    <x v="66"/>
    <x v="8"/>
    <n v="-3898108.81"/>
    <n v="1871977.93"/>
    <n v="-442435.61"/>
  </r>
  <r>
    <x v="66"/>
    <x v="11"/>
    <n v="0"/>
    <n v="0"/>
    <n v="0"/>
  </r>
  <r>
    <x v="66"/>
    <x v="11"/>
    <n v="0"/>
    <n v="0"/>
    <n v="0"/>
  </r>
  <r>
    <x v="66"/>
    <x v="11"/>
    <n v="0"/>
    <n v="0"/>
    <n v="0"/>
  </r>
  <r>
    <x v="66"/>
    <x v="11"/>
    <n v="0"/>
    <n v="0"/>
    <n v="0"/>
  </r>
  <r>
    <x v="66"/>
    <x v="10"/>
    <n v="0"/>
    <n v="0"/>
    <n v="0"/>
  </r>
  <r>
    <x v="66"/>
    <x v="10"/>
    <n v="0"/>
    <n v="0"/>
    <n v="0"/>
  </r>
  <r>
    <x v="66"/>
    <x v="10"/>
    <n v="0"/>
    <n v="0"/>
    <n v="0"/>
  </r>
  <r>
    <x v="66"/>
    <x v="10"/>
    <n v="0"/>
    <n v="0"/>
    <n v="0"/>
  </r>
  <r>
    <x v="66"/>
    <x v="10"/>
    <n v="-3745228.65"/>
    <n v="2857508.19"/>
    <n v="0"/>
  </r>
  <r>
    <x v="66"/>
    <x v="11"/>
    <n v="-18557446.960000001"/>
    <n v="1777490.14"/>
    <n v="0"/>
  </r>
  <r>
    <x v="66"/>
    <x v="12"/>
    <n v="-1691463.6799999999"/>
    <n v="2367608.75"/>
    <n v="-1.8"/>
  </r>
  <r>
    <x v="66"/>
    <x v="12"/>
    <n v="0"/>
    <n v="0"/>
    <n v="0"/>
  </r>
  <r>
    <x v="66"/>
    <x v="12"/>
    <n v="0"/>
    <n v="0"/>
    <n v="0"/>
  </r>
  <r>
    <x v="66"/>
    <x v="12"/>
    <n v="0"/>
    <n v="0"/>
    <n v="0"/>
  </r>
  <r>
    <x v="66"/>
    <x v="12"/>
    <n v="0"/>
    <n v="0"/>
    <n v="0"/>
  </r>
  <r>
    <x v="66"/>
    <x v="11"/>
    <n v="268265.84999999998"/>
    <n v="0"/>
    <n v="0"/>
  </r>
  <r>
    <x v="66"/>
    <x v="11"/>
    <n v="12671741.539999999"/>
    <n v="0"/>
    <n v="0"/>
  </r>
  <r>
    <x v="66"/>
    <x v="10"/>
    <n v="-268265.84000000003"/>
    <n v="0"/>
    <n v="0"/>
  </r>
  <r>
    <x v="66"/>
    <x v="12"/>
    <n v="-1976916.87"/>
    <n v="0"/>
    <n v="0"/>
  </r>
  <r>
    <x v="66"/>
    <x v="12"/>
    <n v="-79377"/>
    <n v="0"/>
    <n v="0"/>
  </r>
  <r>
    <x v="66"/>
    <x v="11"/>
    <n v="1976916.87"/>
    <n v="0"/>
    <n v="0"/>
  </r>
  <r>
    <x v="66"/>
    <x v="11"/>
    <n v="79377"/>
    <n v="0"/>
    <n v="0"/>
  </r>
  <r>
    <x v="66"/>
    <x v="0"/>
    <n v="0"/>
    <n v="0"/>
    <n v="-169561.71"/>
  </r>
  <r>
    <x v="67"/>
    <x v="0"/>
    <n v="0"/>
    <n v="2680323.37"/>
    <n v="0"/>
  </r>
  <r>
    <x v="67"/>
    <x v="0"/>
    <n v="-4224811.24"/>
    <n v="0"/>
    <n v="0"/>
  </r>
  <r>
    <x v="67"/>
    <x v="7"/>
    <n v="-3924380.93"/>
    <n v="4838061.7300000004"/>
    <n v="-2968"/>
  </r>
  <r>
    <x v="67"/>
    <x v="6"/>
    <n v="-3470507.22"/>
    <n v="348521.24"/>
    <n v="0"/>
  </r>
  <r>
    <x v="67"/>
    <x v="9"/>
    <n v="-2953937.03"/>
    <n v="2682083.08"/>
    <n v="-11253.99"/>
  </r>
  <r>
    <x v="67"/>
    <x v="15"/>
    <n v="-2929729.53"/>
    <n v="2350153.02"/>
    <n v="0"/>
  </r>
  <r>
    <x v="67"/>
    <x v="8"/>
    <n v="-1111869.9099999999"/>
    <n v="698421.9"/>
    <n v="0"/>
  </r>
  <r>
    <x v="67"/>
    <x v="13"/>
    <n v="-1011326"/>
    <n v="588101.42000000004"/>
    <n v="-451745.38"/>
  </r>
  <r>
    <x v="67"/>
    <x v="16"/>
    <n v="-2658067"/>
    <n v="798529.36"/>
    <n v="0"/>
  </r>
  <r>
    <x v="67"/>
    <x v="17"/>
    <n v="-1911699"/>
    <n v="309295.76"/>
    <n v="-11323.38"/>
  </r>
  <r>
    <x v="67"/>
    <x v="14"/>
    <n v="-967544"/>
    <n v="196801.31"/>
    <n v="0"/>
  </r>
  <r>
    <x v="67"/>
    <x v="1"/>
    <n v="-1295024"/>
    <n v="286519.96000000002"/>
    <n v="0"/>
  </r>
  <r>
    <x v="67"/>
    <x v="2"/>
    <n v="-2322591"/>
    <n v="244227.32"/>
    <n v="-1367.97"/>
  </r>
  <r>
    <x v="67"/>
    <x v="3"/>
    <n v="-2075306"/>
    <n v="733497"/>
    <n v="16441.93"/>
  </r>
  <r>
    <x v="67"/>
    <x v="4"/>
    <n v="-1768298"/>
    <n v="781562.81"/>
    <n v="0"/>
  </r>
  <r>
    <x v="67"/>
    <x v="5"/>
    <n v="-3570006.7"/>
    <n v="3906852.63"/>
    <n v="-5598.78"/>
  </r>
  <r>
    <x v="67"/>
    <x v="8"/>
    <n v="-2066586.25"/>
    <n v="1756840.48"/>
    <n v="-345023.03"/>
  </r>
  <r>
    <x v="67"/>
    <x v="10"/>
    <n v="-3283941.44"/>
    <n v="477017.3"/>
    <n v="-10529"/>
  </r>
  <r>
    <x v="67"/>
    <x v="11"/>
    <n v="-12680100.439999999"/>
    <n v="2804777.7"/>
    <n v="0"/>
  </r>
  <r>
    <x v="67"/>
    <x v="12"/>
    <n v="-3372762.38"/>
    <n v="984825.85"/>
    <n v="-8549.99"/>
  </r>
  <r>
    <x v="67"/>
    <x v="11"/>
    <n v="9463724.7799999993"/>
    <n v="0"/>
    <n v="0"/>
  </r>
  <r>
    <x v="68"/>
    <x v="0"/>
    <n v="0"/>
    <n v="407789.97"/>
    <n v="0"/>
  </r>
  <r>
    <x v="68"/>
    <x v="0"/>
    <n v="-414993.12"/>
    <n v="0"/>
    <n v="0"/>
  </r>
  <r>
    <x v="68"/>
    <x v="6"/>
    <n v="-1082271.21"/>
    <n v="292430.78000000003"/>
    <n v="0"/>
  </r>
  <r>
    <x v="68"/>
    <x v="7"/>
    <n v="-829633.55"/>
    <n v="917808.71"/>
    <n v="0"/>
  </r>
  <r>
    <x v="68"/>
    <x v="15"/>
    <n v="-425365.85"/>
    <n v="472015.16"/>
    <n v="0"/>
  </r>
  <r>
    <x v="68"/>
    <x v="9"/>
    <n v="-111822.56"/>
    <n v="734132.69"/>
    <n v="0"/>
  </r>
  <r>
    <x v="68"/>
    <x v="8"/>
    <n v="-49057.440000000002"/>
    <n v="-1061.4100000000001"/>
    <n v="0"/>
  </r>
  <r>
    <x v="68"/>
    <x v="13"/>
    <n v="-10432"/>
    <n v="6240.32"/>
    <n v="-4793.46"/>
  </r>
  <r>
    <x v="68"/>
    <x v="16"/>
    <n v="-3739118"/>
    <n v="52600.59"/>
    <n v="-1296.97"/>
  </r>
  <r>
    <x v="68"/>
    <x v="17"/>
    <n v="-941989"/>
    <n v="31588.87"/>
    <n v="-150.21"/>
  </r>
  <r>
    <x v="68"/>
    <x v="14"/>
    <n v="-743823"/>
    <n v="65043.41"/>
    <n v="0"/>
  </r>
  <r>
    <x v="68"/>
    <x v="1"/>
    <n v="-1182343"/>
    <n v="525518.16"/>
    <n v="-25.91"/>
  </r>
  <r>
    <x v="68"/>
    <x v="2"/>
    <n v="-699836"/>
    <n v="609646.36"/>
    <n v="0"/>
  </r>
  <r>
    <x v="68"/>
    <x v="3"/>
    <n v="-888390"/>
    <n v="574468"/>
    <n v="-83.84"/>
  </r>
  <r>
    <x v="68"/>
    <x v="4"/>
    <n v="-1030532"/>
    <n v="815125.52"/>
    <n v="-1214.48"/>
  </r>
  <r>
    <x v="68"/>
    <x v="5"/>
    <n v="-677450.83"/>
    <n v="612424.13"/>
    <n v="-17.87"/>
  </r>
  <r>
    <x v="68"/>
    <x v="8"/>
    <n v="-632740.66"/>
    <n v="121743.56"/>
    <n v="-32.840000000000003"/>
  </r>
  <r>
    <x v="68"/>
    <x v="10"/>
    <n v="-302606.3"/>
    <n v="542005.06999999995"/>
    <n v="0"/>
  </r>
  <r>
    <x v="68"/>
    <x v="11"/>
    <n v="-6279819.54"/>
    <n v="657449.15"/>
    <n v="0"/>
  </r>
  <r>
    <x v="68"/>
    <x v="12"/>
    <n v="-341262.7"/>
    <n v="464836.78"/>
    <n v="0"/>
  </r>
  <r>
    <x v="68"/>
    <x v="11"/>
    <n v="5733834.7300000004"/>
    <n v="0"/>
    <n v="0"/>
  </r>
  <r>
    <x v="69"/>
    <x v="0"/>
    <n v="0"/>
    <n v="1703317.54"/>
    <n v="0"/>
  </r>
  <r>
    <x v="69"/>
    <x v="0"/>
    <n v="-1496348.24"/>
    <n v="0"/>
    <n v="0"/>
  </r>
  <r>
    <x v="69"/>
    <x v="13"/>
    <n v="-72322"/>
    <n v="35991.81"/>
    <n v="-26117.360000000001"/>
  </r>
  <r>
    <x v="69"/>
    <x v="16"/>
    <n v="-2065181"/>
    <n v="1064270.3999999999"/>
    <n v="-1894.92"/>
  </r>
  <r>
    <x v="69"/>
    <x v="17"/>
    <n v="-21506"/>
    <n v="10539"/>
    <n v="-290.74"/>
  </r>
  <r>
    <x v="69"/>
    <x v="14"/>
    <n v="-148337"/>
    <n v="45727.86"/>
    <n v="0"/>
  </r>
  <r>
    <x v="69"/>
    <x v="1"/>
    <n v="-6149806"/>
    <n v="18586.7"/>
    <n v="0"/>
  </r>
  <r>
    <x v="69"/>
    <x v="2"/>
    <n v="-531856"/>
    <n v="33900.1"/>
    <n v="0"/>
  </r>
  <r>
    <x v="69"/>
    <x v="3"/>
    <n v="-1927034"/>
    <n v="160055.93"/>
    <n v="0"/>
  </r>
  <r>
    <x v="69"/>
    <x v="4"/>
    <n v="-839941"/>
    <n v="49064.28"/>
    <n v="0"/>
  </r>
  <r>
    <x v="69"/>
    <x v="5"/>
    <n v="-1147774.58"/>
    <n v="59763.9"/>
    <n v="0"/>
  </r>
  <r>
    <x v="69"/>
    <x v="15"/>
    <n v="-6939924.5599999996"/>
    <n v="1090247.1499999999"/>
    <n v="0"/>
  </r>
  <r>
    <x v="69"/>
    <x v="6"/>
    <n v="-3471314.51"/>
    <n v="193203.43"/>
    <n v="0"/>
  </r>
  <r>
    <x v="69"/>
    <x v="7"/>
    <n v="-2253500.0499999998"/>
    <n v="1149182.48"/>
    <n v="0"/>
  </r>
  <r>
    <x v="69"/>
    <x v="9"/>
    <n v="-7308.52"/>
    <n v="166900.60999999999"/>
    <n v="0"/>
  </r>
  <r>
    <x v="69"/>
    <x v="8"/>
    <n v="-6236.93"/>
    <n v="17580.05"/>
    <n v="0"/>
  </r>
  <r>
    <x v="69"/>
    <x v="8"/>
    <n v="-12147363.390000001"/>
    <n v="318132.53999999998"/>
    <n v="0"/>
  </r>
  <r>
    <x v="69"/>
    <x v="10"/>
    <n v="-697716.06"/>
    <n v="784819.11"/>
    <n v="0"/>
  </r>
  <r>
    <x v="69"/>
    <x v="11"/>
    <n v="-2679715.36"/>
    <n v="1164934.71"/>
    <n v="0"/>
  </r>
  <r>
    <x v="69"/>
    <x v="12"/>
    <n v="-992404.63"/>
    <n v="984321.75"/>
    <n v="0"/>
  </r>
  <r>
    <x v="69"/>
    <x v="11"/>
    <n v="974546.44"/>
    <n v="0"/>
    <n v="0"/>
  </r>
  <r>
    <x v="70"/>
    <x v="0"/>
    <n v="0"/>
    <n v="348303.81"/>
    <n v="0"/>
  </r>
  <r>
    <x v="70"/>
    <x v="0"/>
    <n v="-1112659.3400000001"/>
    <n v="0"/>
    <n v="0"/>
  </r>
  <r>
    <x v="70"/>
    <x v="14"/>
    <n v="-47923"/>
    <n v="15553.23"/>
    <n v="-122.42"/>
  </r>
  <r>
    <x v="70"/>
    <x v="1"/>
    <n v="-386981"/>
    <n v="109079.26"/>
    <n v="-4849.5200000000004"/>
  </r>
  <r>
    <x v="70"/>
    <x v="2"/>
    <n v="-5260802"/>
    <n v="265362.88"/>
    <n v="-25276.81"/>
  </r>
  <r>
    <x v="70"/>
    <x v="3"/>
    <n v="-401996"/>
    <n v="301632.2"/>
    <n v="-12770.36"/>
  </r>
  <r>
    <x v="70"/>
    <x v="4"/>
    <n v="-1078600"/>
    <n v="472921.34"/>
    <n v="-22607.31"/>
  </r>
  <r>
    <x v="70"/>
    <x v="5"/>
    <n v="-423281.4"/>
    <n v="288655.83"/>
    <n v="-5218.0200000000004"/>
  </r>
  <r>
    <x v="70"/>
    <x v="13"/>
    <n v="-27317"/>
    <n v="13850.67"/>
    <n v="-10639.28"/>
  </r>
  <r>
    <x v="70"/>
    <x v="16"/>
    <n v="-18111"/>
    <n v="10032.17"/>
    <n v="-2768.56"/>
  </r>
  <r>
    <x v="70"/>
    <x v="17"/>
    <n v="-15481"/>
    <n v="6124.62"/>
    <n v="0"/>
  </r>
  <r>
    <x v="70"/>
    <x v="15"/>
    <n v="-10752282.710000001"/>
    <n v="335474.96000000002"/>
    <n v="0"/>
  </r>
  <r>
    <x v="70"/>
    <x v="7"/>
    <n v="-313335.90999999997"/>
    <n v="245748.93"/>
    <n v="0"/>
  </r>
  <r>
    <x v="70"/>
    <x v="8"/>
    <n v="-291630.53999999998"/>
    <n v="5934.47"/>
    <n v="0"/>
  </r>
  <r>
    <x v="70"/>
    <x v="6"/>
    <n v="-263005.36"/>
    <n v="345313.12"/>
    <n v="0"/>
  </r>
  <r>
    <x v="70"/>
    <x v="9"/>
    <n v="-164451.65"/>
    <n v="380865.07"/>
    <n v="0"/>
  </r>
  <r>
    <x v="70"/>
    <x v="8"/>
    <n v="-176451.74"/>
    <n v="161159.01"/>
    <n v="-7178.49"/>
  </r>
  <r>
    <x v="70"/>
    <x v="10"/>
    <n v="-224226.86"/>
    <n v="373861.09"/>
    <n v="0"/>
  </r>
  <r>
    <x v="70"/>
    <x v="11"/>
    <n v="-703946.33"/>
    <n v="230021.51"/>
    <n v="0"/>
  </r>
  <r>
    <x v="70"/>
    <x v="12"/>
    <n v="-489965.7"/>
    <n v="364392.13"/>
    <n v="0"/>
  </r>
  <r>
    <x v="70"/>
    <x v="11"/>
    <n v="346591.22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0"/>
    <n v="0"/>
  </r>
  <r>
    <x v="71"/>
    <x v="0"/>
    <n v="0"/>
    <n v="1246.04"/>
    <n v="0"/>
  </r>
  <r>
    <x v="71"/>
    <x v="0"/>
    <n v="0"/>
    <n v="0"/>
    <n v="0"/>
  </r>
  <r>
    <x v="71"/>
    <x v="13"/>
    <n v="-6518401"/>
    <n v="0"/>
    <n v="0"/>
  </r>
  <r>
    <x v="71"/>
    <x v="16"/>
    <n v="-329063"/>
    <n v="0"/>
    <n v="0"/>
  </r>
  <r>
    <x v="71"/>
    <x v="17"/>
    <n v="-40000"/>
    <n v="0"/>
    <n v="0"/>
  </r>
  <r>
    <x v="71"/>
    <x v="14"/>
    <n v="-111047"/>
    <n v="0"/>
    <n v="0"/>
  </r>
  <r>
    <x v="71"/>
    <x v="2"/>
    <n v="-6561"/>
    <n v="0"/>
    <n v="0"/>
  </r>
  <r>
    <x v="71"/>
    <x v="3"/>
    <n v="-12046"/>
    <n v="0"/>
    <n v="0"/>
  </r>
  <r>
    <x v="71"/>
    <x v="4"/>
    <n v="-128400"/>
    <n v="543"/>
    <n v="0"/>
  </r>
  <r>
    <x v="71"/>
    <x v="5"/>
    <n v="-4500"/>
    <n v="218.77"/>
    <n v="0"/>
  </r>
  <r>
    <x v="71"/>
    <x v="6"/>
    <n v="-1295336.1200000001"/>
    <n v="0"/>
    <n v="0"/>
  </r>
  <r>
    <x v="71"/>
    <x v="8"/>
    <n v="-253990.58"/>
    <n v="0"/>
    <n v="0"/>
  </r>
  <r>
    <x v="71"/>
    <x v="6"/>
    <n v="-10000"/>
    <n v="2410.6799999999998"/>
    <n v="0"/>
  </r>
  <r>
    <x v="71"/>
    <x v="7"/>
    <n v="-8000"/>
    <n v="0"/>
    <n v="0"/>
  </r>
  <r>
    <x v="71"/>
    <x v="7"/>
    <n v="-7396.12"/>
    <n v="4032.51"/>
    <n v="0"/>
  </r>
  <r>
    <x v="71"/>
    <x v="6"/>
    <n v="-7000"/>
    <n v="0"/>
    <n v="0"/>
  </r>
  <r>
    <x v="71"/>
    <x v="9"/>
    <n v="-1500"/>
    <n v="0"/>
    <n v="0"/>
  </r>
  <r>
    <x v="71"/>
    <x v="6"/>
    <n v="-1500"/>
    <n v="632.20000000000005"/>
    <n v="0"/>
  </r>
  <r>
    <x v="71"/>
    <x v="7"/>
    <n v="-1500"/>
    <n v="636.55999999999995"/>
    <n v="0"/>
  </r>
  <r>
    <x v="71"/>
    <x v="7"/>
    <n v="-750"/>
    <n v="1190.6300000000001"/>
    <n v="0"/>
  </r>
  <r>
    <x v="71"/>
    <x v="6"/>
    <n v="0"/>
    <n v="-1724.45"/>
    <n v="0"/>
  </r>
  <r>
    <x v="71"/>
    <x v="7"/>
    <n v="0"/>
    <n v="1328.26"/>
    <n v="0"/>
  </r>
  <r>
    <x v="71"/>
    <x v="9"/>
    <n v="0"/>
    <n v="3914.91"/>
    <n v="0"/>
  </r>
  <r>
    <x v="71"/>
    <x v="8"/>
    <n v="-1507219.35"/>
    <n v="33315.22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0"/>
    <n v="0"/>
    <n v="0"/>
  </r>
  <r>
    <x v="71"/>
    <x v="11"/>
    <n v="-1270488.29"/>
    <n v="-8292.9699999999993"/>
    <n v="0"/>
  </r>
  <r>
    <x v="71"/>
    <x v="10"/>
    <n v="0"/>
    <n v="0"/>
    <n v="0"/>
  </r>
  <r>
    <x v="71"/>
    <x v="10"/>
    <n v="0"/>
    <n v="0"/>
    <n v="0"/>
  </r>
  <r>
    <x v="71"/>
    <x v="10"/>
    <n v="0"/>
    <n v="0"/>
    <n v="0"/>
  </r>
  <r>
    <x v="71"/>
    <x v="10"/>
    <n v="0"/>
    <n v="1224.6500000000001"/>
    <n v="0"/>
  </r>
  <r>
    <x v="71"/>
    <x v="10"/>
    <n v="0"/>
    <n v="0"/>
    <n v="0"/>
  </r>
  <r>
    <x v="71"/>
    <x v="10"/>
    <n v="-1500"/>
    <n v="0"/>
    <n v="0"/>
  </r>
  <r>
    <x v="71"/>
    <x v="10"/>
    <n v="0"/>
    <n v="0"/>
    <n v="0"/>
  </r>
  <r>
    <x v="71"/>
    <x v="10"/>
    <n v="0"/>
    <n v="0"/>
    <n v="0"/>
  </r>
  <r>
    <x v="71"/>
    <x v="10"/>
    <n v="-4597.2700000000004"/>
    <n v="643.30999999999995"/>
    <n v="0"/>
  </r>
  <r>
    <x v="71"/>
    <x v="10"/>
    <n v="0"/>
    <n v="0"/>
    <n v="0"/>
  </r>
  <r>
    <x v="71"/>
    <x v="10"/>
    <n v="0"/>
    <n v="0"/>
    <n v="0"/>
  </r>
  <r>
    <x v="71"/>
    <x v="10"/>
    <n v="0"/>
    <n v="0"/>
    <n v="0"/>
  </r>
  <r>
    <x v="71"/>
    <x v="10"/>
    <n v="0"/>
    <n v="0"/>
    <n v="0"/>
  </r>
  <r>
    <x v="71"/>
    <x v="10"/>
    <n v="0"/>
    <n v="0"/>
    <n v="0"/>
  </r>
  <r>
    <x v="71"/>
    <x v="10"/>
    <n v="0"/>
    <n v="0"/>
    <n v="0"/>
  </r>
  <r>
    <x v="71"/>
    <x v="10"/>
    <n v="-40354.800000000003"/>
    <n v="0"/>
    <n v="0"/>
  </r>
  <r>
    <x v="71"/>
    <x v="12"/>
    <n v="0"/>
    <n v="6428.98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2"/>
    <n v="0"/>
    <n v="0"/>
    <n v="0"/>
  </r>
  <r>
    <x v="71"/>
    <x v="11"/>
    <n v="1270488.29"/>
    <n v="0"/>
    <n v="0"/>
  </r>
  <r>
    <x v="72"/>
    <x v="5"/>
    <n v="-183970.94"/>
    <n v="0"/>
    <n v="0"/>
  </r>
  <r>
    <x v="72"/>
    <x v="0"/>
    <n v="0"/>
    <n v="0"/>
    <n v="0"/>
  </r>
  <r>
    <x v="72"/>
    <x v="0"/>
    <n v="0"/>
    <n v="0"/>
    <n v="0"/>
  </r>
  <r>
    <x v="72"/>
    <x v="0"/>
    <n v="0"/>
    <n v="0"/>
    <n v="0"/>
  </r>
  <r>
    <x v="72"/>
    <x v="0"/>
    <n v="0"/>
    <n v="0"/>
    <n v="0"/>
  </r>
  <r>
    <x v="72"/>
    <x v="0"/>
    <n v="0"/>
    <n v="0"/>
    <n v="0"/>
  </r>
  <r>
    <x v="72"/>
    <x v="0"/>
    <n v="0"/>
    <n v="0"/>
    <n v="0"/>
  </r>
  <r>
    <x v="72"/>
    <x v="0"/>
    <n v="0"/>
    <n v="0"/>
    <n v="0"/>
  </r>
  <r>
    <x v="72"/>
    <x v="0"/>
    <n v="0"/>
    <n v="0"/>
    <n v="0"/>
  </r>
  <r>
    <x v="72"/>
    <x v="6"/>
    <n v="-1001081.86"/>
    <n v="0"/>
    <n v="0"/>
  </r>
  <r>
    <x v="72"/>
    <x v="8"/>
    <n v="-108517.88"/>
    <n v="0"/>
    <n v="0"/>
  </r>
  <r>
    <x v="72"/>
    <x v="8"/>
    <n v="-0.01"/>
    <n v="0"/>
    <n v="0"/>
  </r>
  <r>
    <x v="72"/>
    <x v="11"/>
    <n v="0"/>
    <n v="0"/>
    <n v="0"/>
  </r>
  <r>
    <x v="72"/>
    <x v="11"/>
    <n v="0"/>
    <n v="0"/>
    <n v="0"/>
  </r>
  <r>
    <x v="72"/>
    <x v="11"/>
    <n v="0"/>
    <n v="0"/>
    <n v="0"/>
  </r>
  <r>
    <x v="72"/>
    <x v="10"/>
    <n v="0"/>
    <n v="0"/>
    <n v="0"/>
  </r>
  <r>
    <x v="72"/>
    <x v="10"/>
    <n v="0"/>
    <n v="0"/>
    <n v="0"/>
  </r>
  <r>
    <x v="72"/>
    <x v="10"/>
    <n v="0"/>
    <n v="0"/>
    <n v="0"/>
  </r>
  <r>
    <x v="72"/>
    <x v="12"/>
    <n v="0"/>
    <n v="0"/>
    <n v="0"/>
  </r>
  <r>
    <x v="72"/>
    <x v="12"/>
    <n v="0"/>
    <n v="0"/>
    <n v="0"/>
  </r>
  <r>
    <x v="72"/>
    <x v="12"/>
    <n v="0"/>
    <n v="0"/>
    <n v="0"/>
  </r>
  <r>
    <x v="73"/>
    <x v="5"/>
    <n v="-256716.23"/>
    <n v="0"/>
    <n v="0"/>
  </r>
  <r>
    <x v="73"/>
    <x v="0"/>
    <n v="0"/>
    <n v="0"/>
    <n v="0"/>
  </r>
  <r>
    <x v="73"/>
    <x v="0"/>
    <n v="0"/>
    <n v="0"/>
    <n v="0"/>
  </r>
  <r>
    <x v="73"/>
    <x v="0"/>
    <n v="0"/>
    <n v="0"/>
    <n v="0"/>
  </r>
  <r>
    <x v="73"/>
    <x v="10"/>
    <n v="0"/>
    <n v="0"/>
    <n v="0"/>
  </r>
  <r>
    <x v="73"/>
    <x v="10"/>
    <n v="0"/>
    <n v="0"/>
    <n v="0"/>
  </r>
  <r>
    <x v="73"/>
    <x v="6"/>
    <n v="-1196079.6499999999"/>
    <n v="0"/>
    <n v="0"/>
  </r>
  <r>
    <x v="73"/>
    <x v="11"/>
    <n v="0"/>
    <n v="0"/>
    <n v="0"/>
  </r>
  <r>
    <x v="73"/>
    <x v="11"/>
    <n v="0"/>
    <n v="0"/>
    <n v="0"/>
  </r>
  <r>
    <x v="73"/>
    <x v="12"/>
    <n v="0"/>
    <n v="0"/>
    <n v="0"/>
  </r>
  <r>
    <x v="73"/>
    <x v="12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:D797" firstHeaderRow="1" firstDataRow="2" firstDataCol="1"/>
  <pivotFields count="5">
    <pivotField axis="axisRow" showAll="0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t="default"/>
      </items>
    </pivotField>
    <pivotField axis="axisRow" showAll="0">
      <items count="19">
        <item x="13"/>
        <item x="16"/>
        <item x="17"/>
        <item x="14"/>
        <item x="1"/>
        <item x="2"/>
        <item x="3"/>
        <item x="4"/>
        <item x="5"/>
        <item x="8"/>
        <item x="6"/>
        <item x="9"/>
        <item x="15"/>
        <item x="7"/>
        <item x="10"/>
        <item x="11"/>
        <item x="12"/>
        <item x="0"/>
        <item t="default"/>
      </items>
    </pivotField>
    <pivotField dataField="1" numFmtId="43" showAll="0"/>
    <pivotField dataField="1" numFmtId="43" showAll="0"/>
    <pivotField dataField="1" numFmtId="43" showAll="0"/>
  </pivotFields>
  <rowFields count="2">
    <field x="0"/>
    <field x="1"/>
  </rowFields>
  <rowItems count="795">
    <i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>
      <x v="1"/>
    </i>
    <i r="1">
      <x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"/>
    </i>
    <i r="1">
      <x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>
      <x v="3"/>
    </i>
    <i r="1">
      <x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>
      <x v="4"/>
    </i>
    <i r="1">
      <x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>
      <x v="5"/>
    </i>
    <i r="1">
      <x v="14"/>
    </i>
    <i r="1">
      <x v="15"/>
    </i>
    <i r="1">
      <x v="16"/>
    </i>
    <i r="1">
      <x v="17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8"/>
    </i>
    <i r="1">
      <x v="1"/>
    </i>
    <i r="1">
      <x v="3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2"/>
    </i>
    <i r="1">
      <x v="14"/>
    </i>
    <i r="1">
      <x v="15"/>
    </i>
    <i r="1">
      <x v="16"/>
    </i>
    <i r="1">
      <x v="17"/>
    </i>
    <i>
      <x v="9"/>
    </i>
    <i r="1">
      <x/>
    </i>
    <i r="1">
      <x v="1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0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1"/>
    </i>
    <i r="1">
      <x v="11"/>
    </i>
    <i r="1">
      <x v="12"/>
    </i>
    <i r="1">
      <x v="14"/>
    </i>
    <i r="1">
      <x v="15"/>
    </i>
    <i r="1">
      <x v="16"/>
    </i>
    <i r="1">
      <x v="17"/>
    </i>
    <i>
      <x v="12"/>
    </i>
    <i r="1">
      <x v="6"/>
    </i>
    <i r="1">
      <x v="7"/>
    </i>
    <i r="1">
      <x v="10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3"/>
    </i>
    <i r="1">
      <x v="1"/>
    </i>
    <i r="1">
      <x v="2"/>
    </i>
    <i r="1">
      <x v="7"/>
    </i>
    <i r="1">
      <x v="8"/>
    </i>
    <i r="1">
      <x v="9"/>
    </i>
    <i r="1">
      <x v="14"/>
    </i>
    <i r="1">
      <x v="15"/>
    </i>
    <i r="1">
      <x v="16"/>
    </i>
    <i r="1">
      <x v="17"/>
    </i>
    <i>
      <x v="14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>
      <x v="15"/>
    </i>
    <i r="1">
      <x v="3"/>
    </i>
    <i r="1">
      <x v="5"/>
    </i>
    <i r="1">
      <x v="7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>
      <x v="1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17"/>
    </i>
    <i r="1">
      <x v="2"/>
    </i>
    <i r="1">
      <x v="4"/>
    </i>
    <i r="1">
      <x v="5"/>
    </i>
    <i r="1">
      <x v="6"/>
    </i>
    <i r="1">
      <x v="10"/>
    </i>
    <i r="1">
      <x v="13"/>
    </i>
    <i r="1">
      <x v="14"/>
    </i>
    <i r="1">
      <x v="15"/>
    </i>
    <i r="1">
      <x v="16"/>
    </i>
    <i r="1">
      <x v="17"/>
    </i>
    <i>
      <x v="18"/>
    </i>
    <i r="1">
      <x v="2"/>
    </i>
    <i r="1">
      <x v="14"/>
    </i>
    <i r="1">
      <x v="15"/>
    </i>
    <i r="1">
      <x v="16"/>
    </i>
    <i r="1">
      <x v="17"/>
    </i>
    <i>
      <x v="19"/>
    </i>
    <i r="1">
      <x v="11"/>
    </i>
    <i r="1">
      <x v="12"/>
    </i>
    <i r="1">
      <x v="14"/>
    </i>
    <i r="1">
      <x v="15"/>
    </i>
    <i r="1">
      <x v="16"/>
    </i>
    <i r="1">
      <x v="17"/>
    </i>
    <i>
      <x v="20"/>
    </i>
    <i r="1">
      <x v="1"/>
    </i>
    <i r="1">
      <x v="10"/>
    </i>
    <i r="1">
      <x v="14"/>
    </i>
    <i r="1">
      <x v="15"/>
    </i>
    <i r="1">
      <x v="16"/>
    </i>
    <i r="1">
      <x v="17"/>
    </i>
    <i>
      <x v="21"/>
    </i>
    <i r="1">
      <x v="14"/>
    </i>
    <i r="1">
      <x v="15"/>
    </i>
    <i r="1">
      <x v="16"/>
    </i>
    <i r="1">
      <x v="17"/>
    </i>
    <i>
      <x v="22"/>
    </i>
    <i r="1">
      <x v="14"/>
    </i>
    <i r="1">
      <x v="15"/>
    </i>
    <i r="1">
      <x v="16"/>
    </i>
    <i r="1">
      <x v="17"/>
    </i>
    <i>
      <x v="23"/>
    </i>
    <i r="1">
      <x v="14"/>
    </i>
    <i r="1">
      <x v="15"/>
    </i>
    <i r="1">
      <x v="16"/>
    </i>
    <i r="1">
      <x v="17"/>
    </i>
    <i>
      <x v="24"/>
    </i>
    <i r="1">
      <x v="14"/>
    </i>
    <i r="1">
      <x v="15"/>
    </i>
    <i r="1">
      <x v="16"/>
    </i>
    <i>
      <x v="25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6"/>
    </i>
    <i r="1">
      <x v="14"/>
    </i>
    <i r="1">
      <x v="15"/>
    </i>
    <i r="1">
      <x v="16"/>
    </i>
    <i r="1">
      <x v="17"/>
    </i>
    <i>
      <x v="2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28"/>
    </i>
    <i r="1">
      <x v="14"/>
    </i>
    <i r="1">
      <x v="15"/>
    </i>
    <i r="1">
      <x v="16"/>
    </i>
    <i r="1">
      <x v="17"/>
    </i>
    <i>
      <x v="29"/>
    </i>
    <i r="1">
      <x v="14"/>
    </i>
    <i r="1">
      <x v="15"/>
    </i>
    <i r="1">
      <x v="16"/>
    </i>
    <i r="1">
      <x v="17"/>
    </i>
    <i>
      <x v="30"/>
    </i>
    <i r="1"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14"/>
    </i>
    <i r="1">
      <x v="15"/>
    </i>
    <i r="1">
      <x v="16"/>
    </i>
    <i r="1">
      <x v="17"/>
    </i>
    <i>
      <x v="32"/>
    </i>
    <i r="1">
      <x v="14"/>
    </i>
    <i r="1">
      <x v="15"/>
    </i>
    <i r="1">
      <x v="16"/>
    </i>
    <i r="1">
      <x v="17"/>
    </i>
    <i>
      <x v="33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4"/>
    </i>
    <i r="1">
      <x v="14"/>
    </i>
    <i r="1">
      <x v="15"/>
    </i>
    <i r="1">
      <x v="16"/>
    </i>
    <i r="1">
      <x v="17"/>
    </i>
    <i>
      <x v="35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7"/>
    </i>
    <i r="1">
      <x v="14"/>
    </i>
    <i r="1">
      <x v="15"/>
    </i>
    <i r="1">
      <x v="16"/>
    </i>
    <i r="1">
      <x v="17"/>
    </i>
    <i>
      <x v="3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39"/>
    </i>
    <i r="1">
      <x v="14"/>
    </i>
    <i r="1">
      <x v="15"/>
    </i>
    <i r="1">
      <x v="16"/>
    </i>
    <i r="1">
      <x v="17"/>
    </i>
    <i>
      <x v="4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2"/>
    </i>
    <i r="1">
      <x v="14"/>
    </i>
    <i r="1">
      <x v="15"/>
    </i>
    <i r="1">
      <x v="16"/>
    </i>
    <i r="1">
      <x v="17"/>
    </i>
    <i>
      <x v="43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4"/>
    </i>
    <i r="1">
      <x v="14"/>
    </i>
    <i r="1">
      <x v="15"/>
    </i>
    <i r="1">
      <x v="16"/>
    </i>
    <i r="1">
      <x v="17"/>
    </i>
    <i>
      <x v="4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46"/>
    </i>
    <i r="1">
      <x v="2"/>
    </i>
    <i r="1">
      <x v="3"/>
    </i>
    <i r="1">
      <x v="14"/>
    </i>
    <i r="1">
      <x v="15"/>
    </i>
    <i r="1">
      <x v="16"/>
    </i>
    <i r="1">
      <x v="17"/>
    </i>
    <i>
      <x v="47"/>
    </i>
    <i r="1">
      <x v="14"/>
    </i>
    <i r="1">
      <x v="15"/>
    </i>
    <i r="1">
      <x v="16"/>
    </i>
    <i r="1">
      <x v="17"/>
    </i>
    <i>
      <x v="48"/>
    </i>
    <i r="1">
      <x v="11"/>
    </i>
    <i r="1">
      <x v="14"/>
    </i>
    <i r="1">
      <x v="15"/>
    </i>
    <i r="1">
      <x v="16"/>
    </i>
    <i r="1">
      <x v="17"/>
    </i>
    <i>
      <x v="49"/>
    </i>
    <i r="1">
      <x v="15"/>
    </i>
    <i r="1">
      <x v="16"/>
    </i>
    <i r="1">
      <x v="17"/>
    </i>
    <i>
      <x v="50"/>
    </i>
    <i r="1">
      <x v="2"/>
    </i>
    <i r="1">
      <x v="3"/>
    </i>
    <i r="1">
      <x v="11"/>
    </i>
    <i r="1">
      <x v="14"/>
    </i>
    <i r="1">
      <x v="15"/>
    </i>
    <i r="1">
      <x v="16"/>
    </i>
    <i>
      <x v="51"/>
    </i>
    <i r="1">
      <x v="2"/>
    </i>
    <i r="1">
      <x v="3"/>
    </i>
    <i r="1">
      <x v="8"/>
    </i>
    <i r="1">
      <x v="14"/>
    </i>
    <i r="1">
      <x v="15"/>
    </i>
    <i r="1">
      <x v="16"/>
    </i>
    <i r="1">
      <x v="17"/>
    </i>
    <i>
      <x v="52"/>
    </i>
    <i r="1">
      <x v="14"/>
    </i>
    <i r="1">
      <x v="15"/>
    </i>
    <i r="1">
      <x v="16"/>
    </i>
    <i r="1">
      <x v="17"/>
    </i>
    <i>
      <x v="53"/>
    </i>
    <i r="1">
      <x v="11"/>
    </i>
    <i r="1">
      <x v="14"/>
    </i>
    <i r="1">
      <x v="15"/>
    </i>
    <i r="1">
      <x v="16"/>
    </i>
    <i r="1">
      <x v="17"/>
    </i>
    <i>
      <x v="54"/>
    </i>
    <i r="1">
      <x v="14"/>
    </i>
    <i r="1">
      <x v="15"/>
    </i>
    <i r="1">
      <x v="16"/>
    </i>
    <i r="1">
      <x v="17"/>
    </i>
    <i>
      <x v="55"/>
    </i>
    <i r="1">
      <x v="2"/>
    </i>
    <i r="1">
      <x v="3"/>
    </i>
    <i r="1">
      <x v="8"/>
    </i>
    <i r="1">
      <x v="11"/>
    </i>
    <i r="1">
      <x v="14"/>
    </i>
    <i r="1">
      <x v="15"/>
    </i>
    <i r="1">
      <x v="16"/>
    </i>
    <i r="1">
      <x v="17"/>
    </i>
    <i>
      <x v="56"/>
    </i>
    <i r="1">
      <x v="2"/>
    </i>
    <i r="1">
      <x v="3"/>
    </i>
    <i r="1">
      <x v="13"/>
    </i>
    <i r="1">
      <x v="14"/>
    </i>
    <i r="1">
      <x v="15"/>
    </i>
    <i r="1">
      <x v="16"/>
    </i>
    <i r="1">
      <x v="17"/>
    </i>
    <i>
      <x v="57"/>
    </i>
    <i r="1">
      <x v="14"/>
    </i>
    <i r="1">
      <x v="15"/>
    </i>
    <i r="1">
      <x v="16"/>
    </i>
    <i r="1">
      <x v="17"/>
    </i>
    <i>
      <x v="58"/>
    </i>
    <i r="1">
      <x v="11"/>
    </i>
    <i r="1">
      <x v="13"/>
    </i>
    <i r="1">
      <x v="14"/>
    </i>
    <i r="1">
      <x v="15"/>
    </i>
    <i r="1">
      <x v="16"/>
    </i>
    <i r="1">
      <x v="17"/>
    </i>
    <i>
      <x v="59"/>
    </i>
    <i r="1">
      <x v="15"/>
    </i>
    <i>
      <x v="60"/>
    </i>
    <i r="1">
      <x v="2"/>
    </i>
    <i r="1">
      <x v="3"/>
    </i>
    <i r="1">
      <x v="11"/>
    </i>
    <i r="1">
      <x v="13"/>
    </i>
    <i r="1">
      <x v="14"/>
    </i>
    <i r="1">
      <x v="15"/>
    </i>
    <i r="1">
      <x v="16"/>
    </i>
    <i r="1">
      <x v="17"/>
    </i>
    <i>
      <x v="61"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3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4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5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6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8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69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0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>
      <x v="71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3"/>
    </i>
    <i r="1">
      <x v="14"/>
    </i>
    <i r="1">
      <x v="15"/>
    </i>
    <i r="1">
      <x v="16"/>
    </i>
    <i r="1">
      <x v="17"/>
    </i>
    <i>
      <x v="72"/>
    </i>
    <i r="1">
      <x v="8"/>
    </i>
    <i r="1">
      <x v="9"/>
    </i>
    <i r="1">
      <x v="10"/>
    </i>
    <i r="1">
      <x v="14"/>
    </i>
    <i r="1">
      <x v="15"/>
    </i>
    <i r="1">
      <x v="16"/>
    </i>
    <i r="1">
      <x v="17"/>
    </i>
    <i>
      <x v="73"/>
    </i>
    <i r="1">
      <x v="8"/>
    </i>
    <i r="1">
      <x v="10"/>
    </i>
    <i r="1">
      <x v="14"/>
    </i>
    <i r="1">
      <x v="15"/>
    </i>
    <i r="1">
      <x v="16"/>
    </i>
    <i r="1">
      <x v="17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etirementAmount" fld="2" baseField="0" baseItem="0"/>
    <dataField name="Sum of RemovalCost" fld="3" baseField="0" baseItem="0"/>
    <dataField name="Sum of SalvageFinal" fld="4" baseField="0" baseItem="0"/>
  </dataFields>
  <formats count="4">
    <format dxfId="3">
      <pivotArea outline="0" collapsedLevelsAreSubtotals="1" fieldPosition="0"/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tabSelected="1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5"/>
  <cols>
    <col min="1" max="1" width="16" style="55" customWidth="1"/>
    <col min="2" max="2" width="1.7109375" style="16" customWidth="1"/>
    <col min="3" max="3" width="36.42578125" style="16" bestFit="1" customWidth="1"/>
    <col min="4" max="4" width="1.7109375" style="16" customWidth="1"/>
    <col min="5" max="5" width="13.85546875" style="8" bestFit="1" customWidth="1"/>
    <col min="6" max="6" width="1.7109375" style="43" customWidth="1"/>
    <col min="7" max="7" width="11.28515625" style="17" bestFit="1" customWidth="1"/>
    <col min="8" max="8" width="9.140625" style="9" bestFit="1" customWidth="1"/>
    <col min="9" max="9" width="11.85546875" style="8" bestFit="1" customWidth="1"/>
    <col min="10" max="10" width="1.7109375" style="43" customWidth="1"/>
    <col min="11" max="11" width="9.140625" style="9"/>
    <col min="12" max="12" width="10.5703125" style="8" bestFit="1" customWidth="1"/>
    <col min="13" max="13" width="1.7109375" style="43" customWidth="1"/>
    <col min="14" max="14" width="12.28515625" style="8" bestFit="1" customWidth="1"/>
    <col min="15" max="15" width="1.7109375" style="8" customWidth="1"/>
    <col min="16" max="16" width="12.28515625" style="8" customWidth="1"/>
    <col min="17" max="17" width="13.140625" style="92" bestFit="1" customWidth="1"/>
    <col min="18" max="18" width="11.5703125" style="92" customWidth="1"/>
    <col min="19" max="16384" width="9.140625" style="43"/>
  </cols>
  <sheetData>
    <row r="1" spans="1:18" s="8" customFormat="1">
      <c r="A1" s="1" t="s">
        <v>0</v>
      </c>
      <c r="B1" s="2"/>
      <c r="C1" s="3"/>
      <c r="D1" s="4"/>
      <c r="E1" s="5"/>
      <c r="F1" s="5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92"/>
    </row>
    <row r="2" spans="1:18" s="8" customFormat="1">
      <c r="A2" s="91" t="s">
        <v>127</v>
      </c>
      <c r="B2" s="11"/>
      <c r="C2" s="4"/>
      <c r="D2" s="4"/>
      <c r="E2" s="5"/>
      <c r="F2" s="5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92"/>
    </row>
    <row r="3" spans="1:18" s="8" customFormat="1">
      <c r="A3" s="10" t="s">
        <v>1</v>
      </c>
      <c r="B3" s="11"/>
      <c r="C3" s="4"/>
      <c r="D3" s="4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2"/>
    </row>
    <row r="4" spans="1:18" s="8" customFormat="1">
      <c r="A4" s="14"/>
      <c r="B4" s="15"/>
      <c r="C4" s="16"/>
      <c r="D4" s="16"/>
      <c r="E4" s="5"/>
      <c r="F4" s="5"/>
      <c r="G4" s="17"/>
      <c r="H4" s="9"/>
      <c r="K4" s="9"/>
      <c r="Q4" s="87" t="s">
        <v>84</v>
      </c>
      <c r="R4" s="92"/>
    </row>
    <row r="5" spans="1:18" s="8" customFormat="1">
      <c r="A5" s="18"/>
      <c r="B5" s="19"/>
      <c r="C5" s="19"/>
      <c r="D5" s="16"/>
      <c r="E5" s="20"/>
      <c r="F5" s="21"/>
      <c r="G5" s="23" t="s">
        <v>2</v>
      </c>
      <c r="H5" s="22"/>
      <c r="I5" s="24"/>
      <c r="K5" s="9"/>
      <c r="N5" s="20" t="s">
        <v>52</v>
      </c>
      <c r="O5" s="20"/>
      <c r="P5" s="20" t="s">
        <v>84</v>
      </c>
      <c r="Q5" s="87" t="s">
        <v>58</v>
      </c>
      <c r="R5" s="92"/>
    </row>
    <row r="6" spans="1:18" s="20" customFormat="1">
      <c r="A6" s="18"/>
      <c r="B6" s="19"/>
      <c r="C6" s="19"/>
      <c r="D6" s="25"/>
      <c r="F6" s="21"/>
      <c r="G6" s="23" t="s">
        <v>3</v>
      </c>
      <c r="H6" s="6" t="s">
        <v>84</v>
      </c>
      <c r="I6" s="5"/>
      <c r="K6" s="93" t="s">
        <v>56</v>
      </c>
      <c r="L6" s="69"/>
      <c r="N6" s="20" t="s">
        <v>53</v>
      </c>
      <c r="P6" s="20" t="s">
        <v>128</v>
      </c>
      <c r="Q6" s="87" t="s">
        <v>52</v>
      </c>
      <c r="R6" s="87"/>
    </row>
    <row r="7" spans="1:18" s="20" customFormat="1">
      <c r="A7" s="27"/>
      <c r="B7" s="25"/>
      <c r="C7" s="25"/>
      <c r="D7" s="25"/>
      <c r="E7" s="28" t="s">
        <v>4</v>
      </c>
      <c r="F7" s="29"/>
      <c r="G7" s="23" t="s">
        <v>6</v>
      </c>
      <c r="H7" s="30" t="s">
        <v>7</v>
      </c>
      <c r="I7" s="30"/>
      <c r="K7" s="90" t="s">
        <v>85</v>
      </c>
      <c r="L7" s="30"/>
      <c r="N7" s="20" t="s">
        <v>59</v>
      </c>
      <c r="P7" s="20" t="s">
        <v>129</v>
      </c>
      <c r="Q7" s="87" t="s">
        <v>59</v>
      </c>
      <c r="R7" s="87"/>
    </row>
    <row r="8" spans="1:18" s="20" customFormat="1">
      <c r="A8" s="31" t="s">
        <v>8</v>
      </c>
      <c r="B8" s="32"/>
      <c r="C8" s="32" t="s">
        <v>9</v>
      </c>
      <c r="D8" s="32"/>
      <c r="E8" s="33" t="s">
        <v>10</v>
      </c>
      <c r="F8" s="34"/>
      <c r="G8" s="35" t="s">
        <v>5</v>
      </c>
      <c r="H8" s="36" t="s">
        <v>11</v>
      </c>
      <c r="I8" s="37" t="s">
        <v>12</v>
      </c>
      <c r="K8" s="36" t="s">
        <v>11</v>
      </c>
      <c r="L8" s="37" t="s">
        <v>12</v>
      </c>
      <c r="N8" s="33" t="s">
        <v>54</v>
      </c>
      <c r="O8" s="33"/>
      <c r="P8" s="33" t="s">
        <v>130</v>
      </c>
      <c r="Q8" s="33" t="s">
        <v>54</v>
      </c>
      <c r="R8" s="87"/>
    </row>
    <row r="9" spans="1:18" s="20" customFormat="1">
      <c r="A9" s="27"/>
      <c r="B9" s="25"/>
      <c r="C9" s="25" t="s">
        <v>13</v>
      </c>
      <c r="D9" s="25"/>
      <c r="E9" s="20" t="s">
        <v>14</v>
      </c>
      <c r="F9" s="21"/>
      <c r="G9" s="38" t="s">
        <v>131</v>
      </c>
      <c r="H9" s="26" t="s">
        <v>132</v>
      </c>
      <c r="I9" s="20" t="s">
        <v>133</v>
      </c>
      <c r="K9" s="26" t="s">
        <v>134</v>
      </c>
      <c r="L9" s="20" t="s">
        <v>135</v>
      </c>
      <c r="N9" s="20" t="s">
        <v>136</v>
      </c>
      <c r="P9" s="20" t="s">
        <v>137</v>
      </c>
      <c r="Q9" s="87" t="s">
        <v>138</v>
      </c>
      <c r="R9" s="87"/>
    </row>
    <row r="10" spans="1:18" s="8" customFormat="1">
      <c r="A10" s="39" t="s">
        <v>15</v>
      </c>
      <c r="B10" s="4"/>
      <c r="C10" s="3"/>
      <c r="D10" s="25"/>
      <c r="E10" s="20"/>
      <c r="G10" s="17"/>
      <c r="H10" s="9"/>
      <c r="K10" s="9"/>
      <c r="Q10" s="92"/>
      <c r="R10" s="92"/>
    </row>
    <row r="11" spans="1:18" s="8" customFormat="1">
      <c r="A11" s="49" t="s">
        <v>16</v>
      </c>
      <c r="B11" s="15"/>
      <c r="C11" s="15"/>
      <c r="D11" s="25"/>
      <c r="E11" s="20"/>
      <c r="G11" s="17"/>
      <c r="H11" s="9"/>
      <c r="K11" s="9"/>
      <c r="Q11" s="92"/>
      <c r="R11" s="92"/>
    </row>
    <row r="12" spans="1:18" s="8" customFormat="1">
      <c r="A12" s="103" t="s">
        <v>82</v>
      </c>
      <c r="B12" s="51"/>
      <c r="C12" s="52" t="s">
        <v>83</v>
      </c>
      <c r="D12" s="25"/>
      <c r="E12" s="40">
        <f>SUM('PC Salv Comp'!E12:E15)</f>
        <v>36126697.350000001</v>
      </c>
      <c r="G12" s="17">
        <v>0</v>
      </c>
      <c r="H12" s="9">
        <v>0</v>
      </c>
      <c r="I12" s="8">
        <v>0</v>
      </c>
      <c r="K12" s="9">
        <v>0</v>
      </c>
      <c r="L12" s="8">
        <v>0</v>
      </c>
      <c r="N12" s="8">
        <v>0</v>
      </c>
      <c r="P12" s="8">
        <f>L12-N12</f>
        <v>0</v>
      </c>
      <c r="Q12" s="88">
        <f t="shared" ref="Q12:Q21" si="0">IFERROR(L12/N12,0)</f>
        <v>0</v>
      </c>
      <c r="R12" s="92"/>
    </row>
    <row r="13" spans="1:18" s="92" customFormat="1">
      <c r="A13" s="104" t="s">
        <v>67</v>
      </c>
      <c r="B13" s="100"/>
      <c r="C13" s="101" t="s">
        <v>68</v>
      </c>
      <c r="D13" s="19"/>
      <c r="E13" s="40">
        <f>'PC Salv Comp'!E21</f>
        <v>9804944.3099999987</v>
      </c>
      <c r="G13" s="42">
        <f>SUMPRODUCT('PC Salv Comp'!$E17:$E20,'PC Salv Comp'!G17:G20)/$E13</f>
        <v>-5.000000000000001E-2</v>
      </c>
      <c r="H13" s="59">
        <f t="shared" ref="H13:H21" si="1">IFERROR(I13/$E13,0)</f>
        <v>1.4856842512181112E-2</v>
      </c>
      <c r="I13" s="40">
        <f>'PC Salv Comp'!I21</f>
        <v>145670.51345437628</v>
      </c>
      <c r="K13" s="41">
        <f t="shared" ref="K13:K20" si="2">IFERROR(L13/$E13,0)</f>
        <v>7.0746869105624342E-4</v>
      </c>
      <c r="L13" s="40">
        <f>'PC Salv Comp'!L21</f>
        <v>6936.6911168750612</v>
      </c>
      <c r="N13" s="40">
        <f>'PC Salv Comp'!N21</f>
        <v>0</v>
      </c>
      <c r="O13" s="40"/>
      <c r="P13" s="8">
        <f t="shared" ref="P13:P20" si="3">L13-N13</f>
        <v>6936.6911168750612</v>
      </c>
      <c r="Q13" s="88">
        <f t="shared" si="0"/>
        <v>0</v>
      </c>
    </row>
    <row r="14" spans="1:18" s="8" customFormat="1">
      <c r="A14" s="103" t="s">
        <v>69</v>
      </c>
      <c r="B14" s="51"/>
      <c r="C14" s="53" t="s">
        <v>70</v>
      </c>
      <c r="D14" s="25"/>
      <c r="E14" s="40">
        <f>'PC Salv Comp'!E28</f>
        <v>595475583.01999998</v>
      </c>
      <c r="F14" s="92"/>
      <c r="G14" s="42">
        <f>SUMPRODUCT('PC Salv Comp'!$E23:$E27,'PC Salv Comp'!G23:G27)/$E14</f>
        <v>-0.1</v>
      </c>
      <c r="H14" s="59">
        <f t="shared" si="1"/>
        <v>2.3458072338366713E-2</v>
      </c>
      <c r="I14" s="40">
        <f>'PC Salv Comp'!I28</f>
        <v>13968709.302214252</v>
      </c>
      <c r="J14" s="92"/>
      <c r="K14" s="41">
        <f t="shared" si="2"/>
        <v>2.13255203076061E-3</v>
      </c>
      <c r="L14" s="40">
        <f>'PC Salv Comp'!L28</f>
        <v>1269882.6638376592</v>
      </c>
      <c r="M14" s="92"/>
      <c r="N14" s="40">
        <f>'PC Salv Comp'!N28</f>
        <v>613269.05800000008</v>
      </c>
      <c r="O14" s="40"/>
      <c r="P14" s="8">
        <f t="shared" si="3"/>
        <v>656613.6058376591</v>
      </c>
      <c r="Q14" s="88">
        <f t="shared" si="0"/>
        <v>2.0706778652407718</v>
      </c>
      <c r="R14" s="92"/>
    </row>
    <row r="15" spans="1:18" s="8" customFormat="1">
      <c r="A15" s="103" t="s">
        <v>86</v>
      </c>
      <c r="B15" s="51"/>
      <c r="C15" s="53" t="s">
        <v>71</v>
      </c>
      <c r="D15" s="25"/>
      <c r="E15" s="40">
        <f>'PC Salv Comp'!E33</f>
        <v>92203927.870000005</v>
      </c>
      <c r="F15" s="92"/>
      <c r="G15" s="42">
        <f>SUMPRODUCT('PC Salv Comp'!$E30:$E32,'PC Salv Comp'!G30:G32)/$E15</f>
        <v>-0.15</v>
      </c>
      <c r="H15" s="59">
        <f t="shared" si="1"/>
        <v>1.2504905231834873E-2</v>
      </c>
      <c r="I15" s="40">
        <f>'PC Salv Comp'!I33</f>
        <v>1153001.3800172883</v>
      </c>
      <c r="J15" s="92"/>
      <c r="K15" s="41">
        <f t="shared" si="2"/>
        <v>1.6310745954567223E-3</v>
      </c>
      <c r="L15" s="40">
        <f>'PC Salv Comp'!L33</f>
        <v>150391.48435008107</v>
      </c>
      <c r="M15" s="92"/>
      <c r="N15" s="40">
        <f>'PC Salv Comp'!N33</f>
        <v>0</v>
      </c>
      <c r="O15" s="40"/>
      <c r="P15" s="8">
        <f t="shared" si="3"/>
        <v>150391.48435008107</v>
      </c>
      <c r="Q15" s="88">
        <f t="shared" si="0"/>
        <v>0</v>
      </c>
      <c r="R15" s="92"/>
    </row>
    <row r="16" spans="1:18" s="8" customFormat="1">
      <c r="A16" s="103" t="s">
        <v>72</v>
      </c>
      <c r="B16" s="51"/>
      <c r="C16" s="53" t="s">
        <v>73</v>
      </c>
      <c r="D16" s="25"/>
      <c r="E16" s="40">
        <f>'PC Salv Comp'!E39</f>
        <v>343456967.46999997</v>
      </c>
      <c r="F16" s="92"/>
      <c r="G16" s="102">
        <f>SUMPRODUCT('PC Salv Comp'!$E35:$E38,'PC Salv Comp'!G35:G38)/$E16</f>
        <v>-0.3</v>
      </c>
      <c r="H16" s="59">
        <f t="shared" si="1"/>
        <v>2.9831721415222751E-2</v>
      </c>
      <c r="I16" s="40">
        <f>'PC Salv Comp'!I39</f>
        <v>10245912.571682261</v>
      </c>
      <c r="J16" s="92"/>
      <c r="K16" s="41">
        <f t="shared" si="2"/>
        <v>6.8842434035129435E-3</v>
      </c>
      <c r="L16" s="40">
        <f>'PC Salv Comp'!L39</f>
        <v>2364441.3626959068</v>
      </c>
      <c r="M16" s="92"/>
      <c r="N16" s="40">
        <f>'PC Salv Comp'!N39</f>
        <v>1057822.46</v>
      </c>
      <c r="O16" s="40"/>
      <c r="P16" s="8">
        <f t="shared" si="3"/>
        <v>1306618.9026959068</v>
      </c>
      <c r="Q16" s="88">
        <f t="shared" si="0"/>
        <v>2.2351967859482835</v>
      </c>
      <c r="R16" s="92"/>
    </row>
    <row r="17" spans="1:18" s="8" customFormat="1">
      <c r="A17" s="103" t="s">
        <v>74</v>
      </c>
      <c r="B17" s="51"/>
      <c r="C17" s="53" t="s">
        <v>75</v>
      </c>
      <c r="D17" s="25"/>
      <c r="E17" s="40">
        <f>'PC Salv Comp'!E45</f>
        <v>291641566.74000001</v>
      </c>
      <c r="F17" s="92"/>
      <c r="G17" s="102">
        <f>SUMPRODUCT('PC Salv Comp'!$E41:$E44,'PC Salv Comp'!G41:G44)/$E17</f>
        <v>-0.05</v>
      </c>
      <c r="H17" s="59">
        <f t="shared" si="1"/>
        <v>1.2397374579933356E-2</v>
      </c>
      <c r="I17" s="40">
        <f>'PC Salv Comp'!I45</f>
        <v>3615589.7459544134</v>
      </c>
      <c r="J17" s="92"/>
      <c r="K17" s="41">
        <f t="shared" si="2"/>
        <v>5.9035117047301691E-4</v>
      </c>
      <c r="L17" s="40">
        <f>'PC Salv Comp'!L45</f>
        <v>172170.94028354349</v>
      </c>
      <c r="M17" s="92"/>
      <c r="N17" s="40">
        <f>'PC Salv Comp'!N45</f>
        <v>123660.18400000002</v>
      </c>
      <c r="O17" s="40"/>
      <c r="P17" s="8">
        <f t="shared" si="3"/>
        <v>48510.756283543466</v>
      </c>
      <c r="Q17" s="88">
        <f t="shared" si="0"/>
        <v>1.3922908305194133</v>
      </c>
      <c r="R17" s="92"/>
    </row>
    <row r="18" spans="1:18" s="8" customFormat="1">
      <c r="A18" s="103" t="s">
        <v>76</v>
      </c>
      <c r="B18" s="51"/>
      <c r="C18" s="53" t="s">
        <v>77</v>
      </c>
      <c r="D18" s="25"/>
      <c r="E18" s="40">
        <f>'PC Salv Comp'!E49</f>
        <v>1210859.22</v>
      </c>
      <c r="F18" s="92"/>
      <c r="G18" s="42">
        <f>SUMPRODUCT('PC Salv Comp'!$E47:$E48,'PC Salv Comp'!G47:G48)/$E18</f>
        <v>0</v>
      </c>
      <c r="H18" s="59">
        <f t="shared" si="1"/>
        <v>2.2048701192888522E-2</v>
      </c>
      <c r="I18" s="40">
        <f>'PC Salv Comp'!I49</f>
        <v>26697.873128434065</v>
      </c>
      <c r="J18" s="92"/>
      <c r="K18" s="41">
        <f t="shared" si="2"/>
        <v>0</v>
      </c>
      <c r="L18" s="40">
        <f>'PC Salv Comp'!L49</f>
        <v>0</v>
      </c>
      <c r="M18" s="92"/>
      <c r="N18" s="40">
        <f>'PC Salv Comp'!N49</f>
        <v>0</v>
      </c>
      <c r="O18" s="40"/>
      <c r="P18" s="8">
        <f t="shared" si="3"/>
        <v>0</v>
      </c>
      <c r="Q18" s="88">
        <f t="shared" si="0"/>
        <v>0</v>
      </c>
      <c r="R18" s="92"/>
    </row>
    <row r="19" spans="1:18" s="8" customFormat="1">
      <c r="A19" s="103" t="s">
        <v>78</v>
      </c>
      <c r="B19" s="51"/>
      <c r="C19" s="53" t="s">
        <v>79</v>
      </c>
      <c r="D19" s="25"/>
      <c r="E19" s="40">
        <f>'PC Salv Comp'!E53</f>
        <v>36956729.809999995</v>
      </c>
      <c r="F19" s="92"/>
      <c r="G19" s="42">
        <f>SUMPRODUCT('PC Salv Comp'!$E51:$E52,'PC Salv Comp'!G51:G52)/$E19</f>
        <v>0</v>
      </c>
      <c r="H19" s="59">
        <f t="shared" si="1"/>
        <v>1.4860648264097696E-2</v>
      </c>
      <c r="I19" s="40">
        <f>'PC Salv Comp'!I53</f>
        <v>549200.96269770397</v>
      </c>
      <c r="J19" s="92"/>
      <c r="K19" s="41">
        <f t="shared" si="2"/>
        <v>0</v>
      </c>
      <c r="L19" s="40">
        <f>'PC Salv Comp'!L53</f>
        <v>0</v>
      </c>
      <c r="M19" s="92"/>
      <c r="N19" s="40">
        <f>'PC Salv Comp'!N53</f>
        <v>0</v>
      </c>
      <c r="O19" s="40"/>
      <c r="P19" s="8">
        <f t="shared" si="3"/>
        <v>0</v>
      </c>
      <c r="Q19" s="88">
        <f t="shared" si="0"/>
        <v>0</v>
      </c>
      <c r="R19" s="92"/>
    </row>
    <row r="20" spans="1:18" s="8" customFormat="1">
      <c r="A20" s="103" t="s">
        <v>80</v>
      </c>
      <c r="B20" s="51"/>
      <c r="C20" s="53" t="s">
        <v>81</v>
      </c>
      <c r="D20" s="25"/>
      <c r="E20" s="40">
        <f>'PC Salv Comp'!E58</f>
        <v>1955835.69</v>
      </c>
      <c r="F20" s="92"/>
      <c r="G20" s="42">
        <f>SUMPRODUCT('PC Salv Comp'!$E55:$E57,'PC Salv Comp'!G55:G57)/$E20</f>
        <v>0</v>
      </c>
      <c r="H20" s="59">
        <f t="shared" si="1"/>
        <v>1.4796297115205302E-2</v>
      </c>
      <c r="I20" s="40">
        <f>'PC Salv Comp'!I58</f>
        <v>28939.125977762571</v>
      </c>
      <c r="J20" s="92"/>
      <c r="K20" s="41">
        <f t="shared" si="2"/>
        <v>0</v>
      </c>
      <c r="L20" s="40">
        <f>'PC Salv Comp'!L58</f>
        <v>0</v>
      </c>
      <c r="M20" s="92"/>
      <c r="N20" s="40">
        <f>'PC Salv Comp'!N58</f>
        <v>0</v>
      </c>
      <c r="O20" s="40"/>
      <c r="P20" s="8">
        <f t="shared" si="3"/>
        <v>0</v>
      </c>
      <c r="Q20" s="88">
        <f t="shared" si="0"/>
        <v>0</v>
      </c>
      <c r="R20" s="92"/>
    </row>
    <row r="21" spans="1:18" s="8" customFormat="1">
      <c r="A21" s="54" t="s">
        <v>17</v>
      </c>
      <c r="B21" s="16"/>
      <c r="C21" s="16"/>
      <c r="D21" s="25"/>
      <c r="E21" s="48">
        <f>SUBTOTAL(9,E12:E19)</f>
        <v>1406877275.79</v>
      </c>
      <c r="G21" s="17"/>
      <c r="H21" s="60">
        <f t="shared" si="1"/>
        <v>2.111398261974818E-2</v>
      </c>
      <c r="I21" s="48">
        <f>SUBTOTAL(9,I12:I19)</f>
        <v>29704782.349148724</v>
      </c>
      <c r="K21" s="9"/>
      <c r="L21" s="48">
        <f>SUBTOTAL(9,L12:L19)</f>
        <v>3963823.1422840655</v>
      </c>
      <c r="N21" s="48">
        <f>SUBTOTAL(9,N12:N19)</f>
        <v>1794751.7020000003</v>
      </c>
      <c r="O21" s="48"/>
      <c r="P21" s="48">
        <f>SUBTOTAL(9,P12:P19)</f>
        <v>2169071.4402840654</v>
      </c>
      <c r="Q21" s="89">
        <f t="shared" si="0"/>
        <v>2.2085635232254899</v>
      </c>
      <c r="R21" s="92"/>
    </row>
    <row r="22" spans="1:18" s="8" customFormat="1">
      <c r="A22" s="39"/>
      <c r="B22" s="4"/>
      <c r="C22" s="3"/>
      <c r="D22" s="25"/>
      <c r="E22" s="20"/>
      <c r="G22" s="17"/>
      <c r="H22" s="9"/>
      <c r="K22" s="9"/>
      <c r="Q22" s="92"/>
      <c r="R22" s="92"/>
    </row>
    <row r="23" spans="1:18" s="45" customFormat="1">
      <c r="A23" s="54" t="s">
        <v>18</v>
      </c>
      <c r="B23" s="16"/>
      <c r="C23" s="16"/>
      <c r="D23" s="16"/>
      <c r="E23" s="92"/>
      <c r="G23" s="42"/>
      <c r="H23" s="41"/>
      <c r="I23" s="92"/>
      <c r="K23" s="41"/>
      <c r="L23" s="92"/>
      <c r="N23" s="92"/>
      <c r="O23" s="92"/>
      <c r="P23" s="92"/>
      <c r="Q23" s="92"/>
      <c r="R23" s="92"/>
    </row>
    <row r="24" spans="1:18" s="45" customFormat="1">
      <c r="A24" s="105">
        <v>360.1</v>
      </c>
      <c r="B24" s="57"/>
      <c r="C24" s="52" t="s">
        <v>83</v>
      </c>
      <c r="D24" s="16"/>
      <c r="E24" s="40">
        <f>'PC Salv Comp'!E63</f>
        <v>6192997.7800000003</v>
      </c>
      <c r="G24" s="61">
        <f>'PC Salv Comp'!G63</f>
        <v>0</v>
      </c>
      <c r="H24" s="59">
        <f>'PC Salv Comp'!H63</f>
        <v>1.1305073772235965E-2</v>
      </c>
      <c r="I24" s="40">
        <f>'PC Salv Comp'!I63</f>
        <v>70012.296774193557</v>
      </c>
      <c r="K24" s="41">
        <f>'PC Salv Comp'!K63</f>
        <v>0</v>
      </c>
      <c r="L24" s="46">
        <f>'PC Salv Comp'!L63</f>
        <v>0</v>
      </c>
      <c r="N24" s="92">
        <f>'PC Salv Comp'!N63</f>
        <v>0</v>
      </c>
      <c r="O24" s="92"/>
      <c r="P24" s="8">
        <f t="shared" ref="P24:P35" si="4">L24-N24</f>
        <v>0</v>
      </c>
      <c r="Q24" s="88">
        <f t="shared" ref="Q24:Q36" si="5">IFERROR(L24/N24,0)</f>
        <v>0</v>
      </c>
      <c r="R24" s="92"/>
    </row>
    <row r="25" spans="1:18" s="45" customFormat="1">
      <c r="A25" s="105">
        <v>361</v>
      </c>
      <c r="B25" s="57"/>
      <c r="C25" s="101" t="s">
        <v>68</v>
      </c>
      <c r="D25" s="16"/>
      <c r="E25" s="40">
        <f>'PC Salv Comp'!E64</f>
        <v>7980826.7300000004</v>
      </c>
      <c r="G25" s="61">
        <f>'PC Salv Comp'!G64</f>
        <v>-0.1</v>
      </c>
      <c r="H25" s="59">
        <f>'PC Salv Comp'!H64</f>
        <v>1.7612660128054607E-2</v>
      </c>
      <c r="I25" s="40">
        <f>'PC Salv Comp'!I64</f>
        <v>140563.58873638345</v>
      </c>
      <c r="K25" s="41">
        <f>'PC Salv Comp'!K64</f>
        <v>1.6011509207322372E-3</v>
      </c>
      <c r="L25" s="46">
        <f>'PC Salv Comp'!L64</f>
        <v>12778.50806694395</v>
      </c>
      <c r="N25" s="92">
        <f>'PC Salv Comp'!N64</f>
        <v>6351.2719999999999</v>
      </c>
      <c r="O25" s="92"/>
      <c r="P25" s="8">
        <f t="shared" si="4"/>
        <v>6427.2360669439504</v>
      </c>
      <c r="Q25" s="88">
        <f t="shared" si="5"/>
        <v>2.0119604493310868</v>
      </c>
      <c r="R25" s="92"/>
    </row>
    <row r="26" spans="1:18" s="45" customFormat="1">
      <c r="A26" s="105">
        <v>362</v>
      </c>
      <c r="B26" s="57"/>
      <c r="C26" s="53" t="s">
        <v>70</v>
      </c>
      <c r="D26" s="16"/>
      <c r="E26" s="40">
        <f>'PC Salv Comp'!E65</f>
        <v>434912648.51999998</v>
      </c>
      <c r="G26" s="95">
        <f>'PC Salv Comp'!G65</f>
        <v>-0.1</v>
      </c>
      <c r="H26" s="59">
        <f>'PC Salv Comp'!H65</f>
        <v>1.919847621747614E-2</v>
      </c>
      <c r="I26" s="40">
        <f>'PC Salv Comp'!I65</f>
        <v>8349660.1392907789</v>
      </c>
      <c r="K26" s="41">
        <f>'PC Salv Comp'!K65</f>
        <v>1.745316019770558E-3</v>
      </c>
      <c r="L26" s="46">
        <f>'PC Salv Comp'!L65</f>
        <v>759060.01266279805</v>
      </c>
      <c r="N26" s="92">
        <f>'PC Salv Comp'!N65</f>
        <v>272048.13</v>
      </c>
      <c r="O26" s="92"/>
      <c r="P26" s="8">
        <f t="shared" si="4"/>
        <v>487011.88266279805</v>
      </c>
      <c r="Q26" s="88">
        <f t="shared" si="5"/>
        <v>2.7901680951190442</v>
      </c>
      <c r="R26" s="92"/>
    </row>
    <row r="27" spans="1:18" s="45" customFormat="1">
      <c r="A27" s="105">
        <v>363</v>
      </c>
      <c r="B27" s="57"/>
      <c r="C27" s="58" t="s">
        <v>87</v>
      </c>
      <c r="D27" s="16"/>
      <c r="E27" s="40">
        <f>'PC Salv Comp'!E66</f>
        <v>1194182.8600000001</v>
      </c>
      <c r="G27" s="61">
        <f>'PC Salv Comp'!G66</f>
        <v>0</v>
      </c>
      <c r="H27" s="59">
        <f>'PC Salv Comp'!H66</f>
        <v>4.9998924087107814E-2</v>
      </c>
      <c r="I27" s="40">
        <f>'PC Salv Comp'!I66</f>
        <v>59707.8581632653</v>
      </c>
      <c r="K27" s="41">
        <f>'PC Salv Comp'!K66</f>
        <v>0</v>
      </c>
      <c r="L27" s="46">
        <f>'PC Salv Comp'!L66</f>
        <v>0</v>
      </c>
      <c r="N27" s="92">
        <f>'PC Salv Comp'!N66</f>
        <v>0</v>
      </c>
      <c r="O27" s="92"/>
      <c r="P27" s="8">
        <f t="shared" si="4"/>
        <v>0</v>
      </c>
      <c r="Q27" s="88">
        <f t="shared" si="5"/>
        <v>0</v>
      </c>
      <c r="R27" s="92"/>
    </row>
    <row r="28" spans="1:18" s="45" customFormat="1">
      <c r="A28" s="105">
        <v>364</v>
      </c>
      <c r="B28" s="57"/>
      <c r="C28" s="58" t="s">
        <v>88</v>
      </c>
      <c r="D28" s="16"/>
      <c r="E28" s="40">
        <f>'PC Salv Comp'!E67</f>
        <v>340904415.12</v>
      </c>
      <c r="G28" s="61">
        <f>'PC Salv Comp'!G67</f>
        <v>-0.5</v>
      </c>
      <c r="H28" s="59">
        <f>'PC Salv Comp'!H67</f>
        <v>3.1392213447990452E-2</v>
      </c>
      <c r="I28" s="40">
        <f>'PC Salv Comp'!I67</f>
        <v>10701744.164809383</v>
      </c>
      <c r="K28" s="41">
        <f>'PC Salv Comp'!K67</f>
        <v>1.0464071149330151E-2</v>
      </c>
      <c r="L28" s="46">
        <f>'PC Salv Comp'!L67</f>
        <v>3567248.0549364612</v>
      </c>
      <c r="N28" s="92">
        <f>'PC Salv Comp'!N67</f>
        <v>2600667.2340000002</v>
      </c>
      <c r="O28" s="92"/>
      <c r="P28" s="8">
        <f t="shared" si="4"/>
        <v>966580.82093646098</v>
      </c>
      <c r="Q28" s="88">
        <f t="shared" si="5"/>
        <v>1.3716664740109004</v>
      </c>
      <c r="R28" s="92"/>
    </row>
    <row r="29" spans="1:18" s="45" customFormat="1">
      <c r="A29" s="105">
        <v>365</v>
      </c>
      <c r="B29" s="57"/>
      <c r="C29" s="53" t="s">
        <v>75</v>
      </c>
      <c r="D29" s="16"/>
      <c r="E29" s="40">
        <f>'PC Salv Comp'!E68</f>
        <v>409216186.50999999</v>
      </c>
      <c r="G29" s="61">
        <f>'PC Salv Comp'!G68</f>
        <v>-0.25</v>
      </c>
      <c r="H29" s="59">
        <f>'PC Salv Comp'!H68</f>
        <v>3.7335011294431023E-2</v>
      </c>
      <c r="I29" s="40">
        <f>'PC Salv Comp'!I68</f>
        <v>15278090.945214842</v>
      </c>
      <c r="K29" s="41">
        <f>'PC Salv Comp'!K68</f>
        <v>7.4670022588862054E-3</v>
      </c>
      <c r="L29" s="46">
        <f>'PC Salv Comp'!L68</f>
        <v>3055618.1890429687</v>
      </c>
      <c r="N29" s="92">
        <f>'PC Salv Comp'!N68</f>
        <v>1936403.9219999998</v>
      </c>
      <c r="O29" s="92"/>
      <c r="P29" s="8">
        <f t="shared" si="4"/>
        <v>1119214.2670429689</v>
      </c>
      <c r="Q29" s="88">
        <f t="shared" si="5"/>
        <v>1.5779859534094505</v>
      </c>
      <c r="R29" s="92"/>
    </row>
    <row r="30" spans="1:18" s="45" customFormat="1">
      <c r="A30" s="105">
        <v>366</v>
      </c>
      <c r="B30" s="57"/>
      <c r="C30" s="53" t="s">
        <v>77</v>
      </c>
      <c r="D30" s="16"/>
      <c r="E30" s="40">
        <f>'PC Salv Comp'!E69</f>
        <v>672272622.88</v>
      </c>
      <c r="G30" s="61">
        <f>'PC Salv Comp'!G69</f>
        <v>-0.1</v>
      </c>
      <c r="H30" s="59">
        <f>'PC Salv Comp'!H69</f>
        <v>1.7704576223092995E-2</v>
      </c>
      <c r="I30" s="40">
        <f>'PC Salv Comp'!I69</f>
        <v>11902301.894477611</v>
      </c>
      <c r="K30" s="41">
        <f>'PC Salv Comp'!K69</f>
        <v>1.6095069293720903E-3</v>
      </c>
      <c r="L30" s="46">
        <f>'PC Salv Comp'!L69</f>
        <v>1082027.4449525101</v>
      </c>
      <c r="N30" s="92">
        <f>'PC Salv Comp'!N69</f>
        <v>-5399.7179999999989</v>
      </c>
      <c r="O30" s="92"/>
      <c r="P30" s="8">
        <f t="shared" si="4"/>
        <v>1087427.1629525102</v>
      </c>
      <c r="Q30" s="88">
        <f t="shared" si="5"/>
        <v>-200.38591736689031</v>
      </c>
      <c r="R30" s="92"/>
    </row>
    <row r="31" spans="1:18" s="45" customFormat="1">
      <c r="A31" s="105">
        <v>367</v>
      </c>
      <c r="B31" s="57"/>
      <c r="C31" s="53" t="s">
        <v>79</v>
      </c>
      <c r="D31" s="16"/>
      <c r="E31" s="40">
        <f>'PC Salv Comp'!E70</f>
        <v>844856752.28999996</v>
      </c>
      <c r="G31" s="95">
        <f>'PC Salv Comp'!G70</f>
        <v>-0.2</v>
      </c>
      <c r="H31" s="59">
        <f>'PC Salv Comp'!H70</f>
        <v>3.146309847151018E-2</v>
      </c>
      <c r="I31" s="40">
        <f>'PC Salv Comp'!I70</f>
        <v>26581811.191620551</v>
      </c>
      <c r="K31" s="41">
        <f>'PC Salv Comp'!K70</f>
        <v>5.2438497452516964E-3</v>
      </c>
      <c r="L31" s="46">
        <f>'PC Salv Comp'!L70</f>
        <v>4430301.8652700922</v>
      </c>
      <c r="N31" s="92">
        <f>'PC Salv Comp'!N70</f>
        <v>1985431.088</v>
      </c>
      <c r="O31" s="92"/>
      <c r="P31" s="8">
        <f t="shared" si="4"/>
        <v>2444870.7772700922</v>
      </c>
      <c r="Q31" s="88">
        <f t="shared" si="5"/>
        <v>2.2314055078753214</v>
      </c>
      <c r="R31" s="92"/>
    </row>
    <row r="32" spans="1:18" s="45" customFormat="1">
      <c r="A32" s="105">
        <v>368</v>
      </c>
      <c r="B32" s="57"/>
      <c r="C32" s="58" t="s">
        <v>89</v>
      </c>
      <c r="D32" s="16"/>
      <c r="E32" s="40">
        <f>'PC Salv Comp'!E71</f>
        <v>462673680.60000002</v>
      </c>
      <c r="G32" s="61">
        <f>'PC Salv Comp'!G71</f>
        <v>-0.5</v>
      </c>
      <c r="H32" s="59">
        <f>'PC Salv Comp'!H71</f>
        <v>4.0606357958256623E-2</v>
      </c>
      <c r="I32" s="40">
        <f>'PC Salv Comp'!I71</f>
        <v>18787493.092307694</v>
      </c>
      <c r="K32" s="41">
        <f>'PC Salv Comp'!K71</f>
        <v>1.3535452652752208E-2</v>
      </c>
      <c r="L32" s="46">
        <f>'PC Salv Comp'!L71</f>
        <v>6262497.6974358978</v>
      </c>
      <c r="N32" s="92">
        <f>'PC Salv Comp'!N71</f>
        <v>2352591.7920000004</v>
      </c>
      <c r="O32" s="92"/>
      <c r="P32" s="8">
        <f t="shared" si="4"/>
        <v>3909905.9054358974</v>
      </c>
      <c r="Q32" s="88">
        <f t="shared" si="5"/>
        <v>2.6619567911150379</v>
      </c>
      <c r="R32" s="92"/>
    </row>
    <row r="33" spans="1:18" s="45" customFormat="1">
      <c r="A33" s="105">
        <v>369</v>
      </c>
      <c r="B33" s="57"/>
      <c r="C33" s="58" t="s">
        <v>90</v>
      </c>
      <c r="D33" s="16"/>
      <c r="E33" s="40">
        <f>'PC Salv Comp'!E72</f>
        <v>182057677.19</v>
      </c>
      <c r="G33" s="95">
        <f>'PC Salv Comp'!G72</f>
        <v>-0.5</v>
      </c>
      <c r="H33" s="59">
        <f>'PC Salv Comp'!H72</f>
        <v>2.8187217447372247E-2</v>
      </c>
      <c r="I33" s="40">
        <f>'PC Salv Comp'!I72</f>
        <v>5131699.3349180324</v>
      </c>
      <c r="K33" s="41">
        <f>'PC Salv Comp'!K72</f>
        <v>9.3957391491240813E-3</v>
      </c>
      <c r="L33" s="46">
        <f>'PC Salv Comp'!L72</f>
        <v>1710566.4449726774</v>
      </c>
      <c r="N33" s="92">
        <f>'PC Salv Comp'!N72</f>
        <v>597977.93599999999</v>
      </c>
      <c r="O33" s="92"/>
      <c r="P33" s="8">
        <f t="shared" si="4"/>
        <v>1112588.5089726774</v>
      </c>
      <c r="Q33" s="88">
        <f t="shared" si="5"/>
        <v>2.8605845500170384</v>
      </c>
      <c r="R33" s="92"/>
    </row>
    <row r="34" spans="1:18" s="45" customFormat="1">
      <c r="A34" s="105">
        <v>370</v>
      </c>
      <c r="B34" s="57"/>
      <c r="C34" s="58" t="s">
        <v>91</v>
      </c>
      <c r="D34" s="16"/>
      <c r="E34" s="40">
        <f>'PC Salv Comp'!E73</f>
        <v>140665913.55000001</v>
      </c>
      <c r="G34" s="61">
        <f>'PC Salv Comp'!G73</f>
        <v>-0.1</v>
      </c>
      <c r="H34" s="59">
        <f>'PC Salv Comp'!H73</f>
        <v>8.3672506523295165E-2</v>
      </c>
      <c r="I34" s="40">
        <f>'PC Salv Comp'!I73</f>
        <v>11769869.56911765</v>
      </c>
      <c r="K34" s="41">
        <f>'PC Salv Comp'!K73</f>
        <v>7.6065915021177426E-3</v>
      </c>
      <c r="L34" s="46">
        <f>'PC Salv Comp'!L73</f>
        <v>1069988.1426470592</v>
      </c>
      <c r="N34" s="92">
        <f>'PC Salv Comp'!N73</f>
        <v>1157315.118</v>
      </c>
      <c r="O34" s="92"/>
      <c r="P34" s="8">
        <f t="shared" si="4"/>
        <v>-87326.975352940848</v>
      </c>
      <c r="Q34" s="88">
        <f t="shared" si="5"/>
        <v>0.92454347653916946</v>
      </c>
      <c r="R34" s="92"/>
    </row>
    <row r="35" spans="1:18" s="45" customFormat="1">
      <c r="A35" s="105">
        <v>373</v>
      </c>
      <c r="B35" s="57"/>
      <c r="C35" s="58" t="s">
        <v>92</v>
      </c>
      <c r="D35" s="16"/>
      <c r="E35" s="40">
        <f>'PC Salv Comp'!E74</f>
        <v>53727968.479999997</v>
      </c>
      <c r="G35" s="61">
        <f>'PC Salv Comp'!G74</f>
        <v>-0.15</v>
      </c>
      <c r="H35" s="59">
        <f>'PC Salv Comp'!H74</f>
        <v>4.7631749988396539E-2</v>
      </c>
      <c r="I35" s="40">
        <f>'PC Salv Comp'!I74</f>
        <v>2559157.1620238093</v>
      </c>
      <c r="K35" s="41">
        <f>'PC Salv Comp'!K74</f>
        <v>6.2128369550082429E-3</v>
      </c>
      <c r="L35" s="46">
        <f>'PC Salv Comp'!L74</f>
        <v>333803.10809006204</v>
      </c>
      <c r="N35" s="92">
        <f>'PC Salv Comp'!N74</f>
        <v>312465.49400000001</v>
      </c>
      <c r="O35" s="92"/>
      <c r="P35" s="8">
        <f t="shared" si="4"/>
        <v>21337.614090062038</v>
      </c>
      <c r="Q35" s="88">
        <f t="shared" si="5"/>
        <v>1.0682879053840808</v>
      </c>
      <c r="R35" s="92"/>
    </row>
    <row r="36" spans="1:18" s="45" customFormat="1">
      <c r="A36" s="54" t="s">
        <v>19</v>
      </c>
      <c r="B36" s="16"/>
      <c r="C36" s="16"/>
      <c r="D36" s="16"/>
      <c r="E36" s="48">
        <f>SUBTOTAL(9,E24:E35)</f>
        <v>3556655872.5100002</v>
      </c>
      <c r="G36" s="61"/>
      <c r="H36" s="60">
        <f>IFERROR(I36/$E36,0)</f>
        <v>3.1302469293686547E-2</v>
      </c>
      <c r="I36" s="48">
        <f>SUBTOTAL(9,I24:I35)</f>
        <v>111332111.23745421</v>
      </c>
      <c r="K36" s="47">
        <f>IFERROR(L36/$E36,0)</f>
        <v>6.2654049947068122E-3</v>
      </c>
      <c r="L36" s="48">
        <f>SUBTOTAL(9,L24:L35)</f>
        <v>22283889.46807747</v>
      </c>
      <c r="N36" s="48">
        <f>SUBTOTAL(9,N24:N35)</f>
        <v>11215852.268000001</v>
      </c>
      <c r="O36" s="48"/>
      <c r="P36" s="48">
        <f>SUBTOTAL(9,P24:P35)</f>
        <v>11068037.200077472</v>
      </c>
      <c r="Q36" s="89">
        <f t="shared" si="5"/>
        <v>1.9868208795559599</v>
      </c>
      <c r="R36" s="76"/>
    </row>
    <row r="37" spans="1:18" s="45" customFormat="1">
      <c r="A37" s="55"/>
      <c r="B37" s="16"/>
      <c r="C37" s="16"/>
      <c r="D37" s="16"/>
      <c r="E37" s="92"/>
      <c r="G37" s="42"/>
      <c r="H37" s="41"/>
      <c r="I37" s="92"/>
      <c r="K37" s="41"/>
      <c r="L37" s="92"/>
      <c r="N37" s="92"/>
      <c r="O37" s="92"/>
      <c r="P37" s="92"/>
      <c r="Q37" s="92"/>
      <c r="R37" s="92"/>
    </row>
    <row r="38" spans="1:18" s="45" customFormat="1">
      <c r="A38" s="55" t="s">
        <v>60</v>
      </c>
      <c r="B38" s="16"/>
      <c r="C38" s="16"/>
      <c r="D38" s="16"/>
      <c r="E38" s="92"/>
      <c r="G38" s="42"/>
      <c r="H38" s="41"/>
      <c r="I38" s="92"/>
      <c r="K38" s="41"/>
      <c r="L38" s="92"/>
      <c r="N38" s="92"/>
      <c r="O38" s="92"/>
      <c r="P38" s="92"/>
      <c r="Q38" s="92"/>
      <c r="R38" s="92"/>
    </row>
    <row r="39" spans="1:18" s="45" customFormat="1">
      <c r="A39" s="55"/>
      <c r="B39" s="16"/>
      <c r="C39" s="16"/>
      <c r="D39" s="16"/>
      <c r="E39" s="92"/>
      <c r="G39" s="42"/>
      <c r="H39" s="41"/>
      <c r="I39" s="92"/>
      <c r="K39" s="41"/>
      <c r="L39" s="92"/>
      <c r="N39" s="92"/>
      <c r="O39" s="92"/>
      <c r="P39" s="92"/>
      <c r="Q39" s="92"/>
      <c r="R39" s="92"/>
    </row>
    <row r="40" spans="1:18" s="45" customFormat="1">
      <c r="A40" s="55"/>
      <c r="B40" s="16"/>
      <c r="C40" s="16"/>
      <c r="D40" s="16"/>
      <c r="E40" s="92"/>
      <c r="G40" s="42"/>
      <c r="H40" s="41"/>
      <c r="I40" s="92"/>
      <c r="K40" s="41"/>
      <c r="L40" s="92"/>
      <c r="N40" s="92"/>
      <c r="O40" s="92"/>
      <c r="P40" s="92"/>
      <c r="Q40" s="92"/>
      <c r="R40" s="92"/>
    </row>
    <row r="41" spans="1:18" s="45" customFormat="1">
      <c r="A41" s="55"/>
      <c r="B41" s="16"/>
      <c r="C41" s="16"/>
      <c r="D41" s="16"/>
      <c r="E41" s="92"/>
      <c r="G41" s="42"/>
      <c r="H41" s="41"/>
      <c r="I41" s="92"/>
      <c r="K41" s="41"/>
      <c r="L41" s="92"/>
      <c r="N41" s="92"/>
      <c r="O41" s="92"/>
      <c r="P41" s="92"/>
      <c r="Q41" s="92"/>
      <c r="R41" s="92"/>
    </row>
    <row r="42" spans="1:18" s="45" customFormat="1">
      <c r="A42" s="55"/>
      <c r="B42" s="16"/>
      <c r="C42" s="16"/>
      <c r="D42" s="16"/>
      <c r="E42" s="92"/>
      <c r="G42" s="42"/>
      <c r="H42" s="41"/>
      <c r="I42" s="92"/>
      <c r="K42" s="41"/>
      <c r="L42" s="92"/>
      <c r="N42" s="92"/>
      <c r="O42" s="92"/>
      <c r="P42" s="92"/>
      <c r="Q42" s="92"/>
      <c r="R42" s="92"/>
    </row>
    <row r="43" spans="1:18" s="45" customFormat="1">
      <c r="A43" s="55"/>
      <c r="B43" s="16"/>
      <c r="C43" s="16"/>
      <c r="D43" s="16"/>
      <c r="E43" s="92"/>
      <c r="G43" s="42"/>
      <c r="H43" s="41"/>
      <c r="I43" s="92"/>
      <c r="K43" s="41"/>
      <c r="L43" s="92"/>
      <c r="N43" s="92"/>
      <c r="O43" s="92"/>
      <c r="P43" s="92"/>
      <c r="Q43" s="92"/>
      <c r="R43" s="92"/>
    </row>
    <row r="44" spans="1:18" s="45" customFormat="1">
      <c r="A44" s="55"/>
      <c r="B44" s="16"/>
      <c r="C44" s="16"/>
      <c r="D44" s="16"/>
      <c r="E44" s="92"/>
      <c r="G44" s="42"/>
      <c r="H44" s="41"/>
      <c r="I44" s="92"/>
      <c r="K44" s="41"/>
      <c r="L44" s="92"/>
      <c r="N44" s="92"/>
      <c r="O44" s="92"/>
      <c r="P44" s="92"/>
      <c r="Q44" s="92"/>
      <c r="R44" s="92"/>
    </row>
    <row r="45" spans="1:18" s="45" customFormat="1">
      <c r="A45" s="55"/>
      <c r="B45" s="16"/>
      <c r="C45" s="16"/>
      <c r="D45" s="16"/>
      <c r="E45" s="92"/>
      <c r="G45" s="42"/>
      <c r="H45" s="41"/>
      <c r="I45" s="92"/>
      <c r="K45" s="41"/>
      <c r="L45" s="92"/>
      <c r="N45" s="92"/>
      <c r="O45" s="92"/>
      <c r="P45" s="92"/>
      <c r="Q45" s="92"/>
      <c r="R45" s="92"/>
    </row>
    <row r="46" spans="1:18" s="45" customFormat="1">
      <c r="A46" s="55"/>
      <c r="B46" s="16"/>
      <c r="C46" s="16"/>
      <c r="D46" s="16"/>
      <c r="E46" s="92"/>
      <c r="G46" s="42"/>
      <c r="H46" s="41"/>
      <c r="I46" s="92"/>
      <c r="K46" s="41"/>
      <c r="L46" s="92"/>
      <c r="N46" s="92"/>
      <c r="O46" s="92"/>
      <c r="P46" s="92"/>
      <c r="Q46" s="92"/>
      <c r="R46" s="92"/>
    </row>
    <row r="47" spans="1:18" s="45" customFormat="1">
      <c r="A47" s="55"/>
      <c r="B47" s="16"/>
      <c r="C47" s="16"/>
      <c r="D47" s="16"/>
      <c r="E47" s="92"/>
      <c r="G47" s="42"/>
      <c r="H47" s="41"/>
      <c r="I47" s="92"/>
      <c r="K47" s="41"/>
      <c r="L47" s="92"/>
      <c r="N47" s="92"/>
      <c r="O47" s="92"/>
      <c r="P47" s="92"/>
      <c r="Q47" s="92"/>
      <c r="R47" s="92"/>
    </row>
    <row r="48" spans="1:18" s="45" customFormat="1">
      <c r="A48" s="55"/>
      <c r="B48" s="16"/>
      <c r="C48" s="16"/>
      <c r="D48" s="16"/>
      <c r="E48" s="92"/>
      <c r="G48" s="42"/>
      <c r="H48" s="41"/>
      <c r="I48" s="92"/>
      <c r="K48" s="41"/>
      <c r="L48" s="92"/>
      <c r="N48" s="92"/>
      <c r="O48" s="92"/>
      <c r="P48" s="92"/>
      <c r="Q48" s="92"/>
      <c r="R48" s="92"/>
    </row>
    <row r="49" spans="1:18" s="45" customFormat="1">
      <c r="A49" s="55"/>
      <c r="B49" s="16"/>
      <c r="C49" s="16"/>
      <c r="D49" s="16"/>
      <c r="E49" s="92"/>
      <c r="G49" s="42"/>
      <c r="H49" s="41"/>
      <c r="I49" s="92"/>
      <c r="K49" s="41"/>
      <c r="L49" s="92"/>
      <c r="N49" s="92"/>
      <c r="O49" s="92"/>
      <c r="P49" s="92"/>
      <c r="Q49" s="92"/>
      <c r="R49" s="92"/>
    </row>
    <row r="50" spans="1:18" s="45" customFormat="1">
      <c r="A50" s="55"/>
      <c r="B50" s="16"/>
      <c r="C50" s="16"/>
      <c r="D50" s="16"/>
      <c r="E50" s="92"/>
      <c r="G50" s="42"/>
      <c r="H50" s="41"/>
      <c r="I50" s="92"/>
      <c r="K50" s="41"/>
      <c r="L50" s="92"/>
      <c r="N50" s="92"/>
      <c r="O50" s="92"/>
      <c r="P50" s="92"/>
      <c r="Q50" s="92"/>
      <c r="R50" s="92"/>
    </row>
    <row r="51" spans="1:18" s="45" customFormat="1">
      <c r="A51" s="55"/>
      <c r="B51" s="16"/>
      <c r="C51" s="16"/>
      <c r="D51" s="16"/>
      <c r="E51" s="92"/>
      <c r="G51" s="42"/>
      <c r="H51" s="41"/>
      <c r="I51" s="92"/>
      <c r="K51" s="41"/>
      <c r="L51" s="92"/>
      <c r="N51" s="92"/>
      <c r="O51" s="92"/>
      <c r="P51" s="92"/>
      <c r="Q51" s="92"/>
      <c r="R51" s="92"/>
    </row>
    <row r="52" spans="1:18" s="45" customFormat="1">
      <c r="A52" s="55"/>
      <c r="B52" s="16"/>
      <c r="C52" s="16"/>
      <c r="D52" s="16"/>
      <c r="E52" s="92"/>
      <c r="G52" s="42"/>
      <c r="H52" s="41"/>
      <c r="I52" s="92"/>
      <c r="K52" s="41"/>
      <c r="L52" s="92"/>
      <c r="N52" s="92"/>
      <c r="O52" s="92"/>
      <c r="P52" s="92"/>
      <c r="Q52" s="92"/>
      <c r="R52" s="92"/>
    </row>
    <row r="53" spans="1:18" s="45" customFormat="1">
      <c r="A53" s="55"/>
      <c r="B53" s="16"/>
      <c r="C53" s="16"/>
      <c r="D53" s="16"/>
      <c r="E53" s="92"/>
      <c r="G53" s="42"/>
      <c r="H53" s="41"/>
      <c r="I53" s="92"/>
      <c r="K53" s="41"/>
      <c r="L53" s="92"/>
      <c r="N53" s="92"/>
      <c r="O53" s="92"/>
      <c r="P53" s="92"/>
      <c r="Q53" s="92"/>
      <c r="R53" s="92"/>
    </row>
    <row r="54" spans="1:18" s="45" customFormat="1">
      <c r="A54" s="55"/>
      <c r="B54" s="16"/>
      <c r="C54" s="16"/>
      <c r="D54" s="16"/>
      <c r="E54" s="92"/>
      <c r="G54" s="42"/>
      <c r="H54" s="41"/>
      <c r="I54" s="92"/>
      <c r="K54" s="41"/>
      <c r="L54" s="92"/>
      <c r="N54" s="92"/>
      <c r="O54" s="92"/>
      <c r="P54" s="92"/>
      <c r="Q54" s="92"/>
      <c r="R54" s="92"/>
    </row>
    <row r="55" spans="1:18" s="45" customFormat="1">
      <c r="A55" s="55"/>
      <c r="B55" s="16"/>
      <c r="C55" s="16"/>
      <c r="D55" s="16"/>
      <c r="E55" s="92"/>
      <c r="G55" s="42"/>
      <c r="H55" s="41"/>
      <c r="I55" s="92"/>
      <c r="K55" s="41"/>
      <c r="L55" s="92"/>
      <c r="N55" s="92"/>
      <c r="O55" s="92"/>
      <c r="P55" s="92"/>
      <c r="Q55" s="92"/>
      <c r="R55" s="92"/>
    </row>
    <row r="56" spans="1:18" s="45" customFormat="1">
      <c r="A56" s="55"/>
      <c r="B56" s="16"/>
      <c r="C56" s="16"/>
      <c r="D56" s="16"/>
      <c r="E56" s="92"/>
      <c r="G56" s="62"/>
      <c r="H56" s="41"/>
      <c r="I56" s="92"/>
      <c r="K56" s="41"/>
      <c r="L56" s="92"/>
      <c r="N56" s="92"/>
      <c r="O56" s="92"/>
      <c r="P56" s="92"/>
      <c r="Q56" s="92"/>
      <c r="R56" s="92"/>
    </row>
    <row r="57" spans="1:18" s="45" customFormat="1">
      <c r="A57" s="55"/>
      <c r="B57" s="16"/>
      <c r="C57" s="16"/>
      <c r="D57" s="16"/>
      <c r="E57" s="92"/>
      <c r="G57" s="62"/>
      <c r="H57" s="41"/>
      <c r="I57" s="92"/>
      <c r="K57" s="41"/>
      <c r="L57" s="92"/>
      <c r="N57" s="92"/>
      <c r="O57" s="92"/>
      <c r="P57" s="92"/>
      <c r="Q57" s="92"/>
      <c r="R57" s="92"/>
    </row>
    <row r="58" spans="1:18" s="45" customFormat="1">
      <c r="A58" s="55"/>
      <c r="B58" s="16"/>
      <c r="C58" s="16"/>
      <c r="D58" s="16"/>
      <c r="E58" s="92"/>
      <c r="G58" s="62"/>
      <c r="H58" s="41"/>
      <c r="I58" s="92"/>
      <c r="K58" s="41"/>
      <c r="L58" s="92"/>
      <c r="N58" s="92"/>
      <c r="O58" s="92"/>
      <c r="P58" s="92"/>
      <c r="Q58" s="92"/>
      <c r="R58" s="92"/>
    </row>
    <row r="59" spans="1:18" s="45" customFormat="1">
      <c r="A59" s="55"/>
      <c r="B59" s="16"/>
      <c r="C59" s="16"/>
      <c r="D59" s="16"/>
      <c r="E59" s="92"/>
      <c r="G59" s="62"/>
      <c r="H59" s="41"/>
      <c r="I59" s="92"/>
      <c r="K59" s="41"/>
      <c r="L59" s="92"/>
      <c r="N59" s="92"/>
      <c r="O59" s="92"/>
      <c r="P59" s="92"/>
      <c r="Q59" s="92"/>
      <c r="R59" s="92"/>
    </row>
    <row r="60" spans="1:18" s="45" customFormat="1">
      <c r="A60" s="55"/>
      <c r="B60" s="16"/>
      <c r="C60" s="16"/>
      <c r="D60" s="16"/>
      <c r="E60" s="92"/>
      <c r="G60" s="62"/>
      <c r="H60" s="41"/>
      <c r="I60" s="92"/>
      <c r="K60" s="41"/>
      <c r="L60" s="92"/>
      <c r="N60" s="92"/>
      <c r="O60" s="92"/>
      <c r="P60" s="92"/>
      <c r="Q60" s="92"/>
      <c r="R60" s="92"/>
    </row>
    <row r="61" spans="1:18" s="45" customFormat="1">
      <c r="A61" s="55"/>
      <c r="B61" s="16"/>
      <c r="C61" s="16"/>
      <c r="D61" s="16"/>
      <c r="E61" s="92"/>
      <c r="G61" s="62"/>
      <c r="H61" s="41"/>
      <c r="I61" s="92"/>
      <c r="K61" s="41"/>
      <c r="L61" s="92"/>
      <c r="N61" s="92"/>
      <c r="O61" s="92"/>
      <c r="P61" s="92"/>
      <c r="Q61" s="92"/>
      <c r="R61" s="92"/>
    </row>
    <row r="62" spans="1:18" s="45" customFormat="1">
      <c r="A62" s="55"/>
      <c r="B62" s="16"/>
      <c r="C62" s="16"/>
      <c r="D62" s="16"/>
      <c r="E62" s="92"/>
      <c r="G62" s="62"/>
      <c r="H62" s="41"/>
      <c r="I62" s="92"/>
      <c r="K62" s="41"/>
      <c r="L62" s="92"/>
      <c r="N62" s="92"/>
      <c r="O62" s="92"/>
      <c r="P62" s="92"/>
      <c r="Q62" s="92"/>
      <c r="R62" s="92"/>
    </row>
    <row r="63" spans="1:18" s="45" customFormat="1">
      <c r="A63" s="55"/>
      <c r="B63" s="16"/>
      <c r="C63" s="16"/>
      <c r="D63" s="16"/>
      <c r="E63" s="92"/>
      <c r="G63" s="62"/>
      <c r="H63" s="41"/>
      <c r="I63" s="92"/>
      <c r="K63" s="41"/>
      <c r="L63" s="92"/>
      <c r="N63" s="92"/>
      <c r="O63" s="92"/>
      <c r="P63" s="92"/>
      <c r="Q63" s="92"/>
      <c r="R63" s="92"/>
    </row>
    <row r="64" spans="1:18" s="45" customFormat="1">
      <c r="A64" s="55"/>
      <c r="B64" s="16"/>
      <c r="C64" s="16"/>
      <c r="D64" s="16"/>
      <c r="E64" s="92"/>
      <c r="G64" s="62"/>
      <c r="H64" s="41"/>
      <c r="I64" s="92"/>
      <c r="K64" s="41"/>
      <c r="L64" s="92"/>
      <c r="N64" s="92"/>
      <c r="O64" s="92"/>
      <c r="P64" s="92"/>
      <c r="Q64" s="92"/>
      <c r="R64" s="92"/>
    </row>
    <row r="65" spans="1:18" s="45" customFormat="1">
      <c r="A65" s="55"/>
      <c r="B65" s="16"/>
      <c r="C65" s="16"/>
      <c r="D65" s="16"/>
      <c r="E65" s="92"/>
      <c r="G65" s="42"/>
      <c r="H65" s="41"/>
      <c r="I65" s="92"/>
      <c r="K65" s="41"/>
      <c r="L65" s="92"/>
      <c r="N65" s="92"/>
      <c r="O65" s="92"/>
      <c r="P65" s="92"/>
      <c r="Q65" s="92"/>
      <c r="R65" s="92"/>
    </row>
    <row r="66" spans="1:18" s="45" customFormat="1">
      <c r="A66" s="55"/>
      <c r="B66" s="16"/>
      <c r="C66" s="16"/>
      <c r="D66" s="16"/>
      <c r="E66" s="92"/>
      <c r="G66" s="42"/>
      <c r="H66" s="41"/>
      <c r="I66" s="92"/>
      <c r="K66" s="41"/>
      <c r="L66" s="92"/>
      <c r="N66" s="92"/>
      <c r="O66" s="92"/>
      <c r="P66" s="92"/>
      <c r="Q66" s="92"/>
      <c r="R66" s="92"/>
    </row>
    <row r="67" spans="1:18" s="45" customFormat="1">
      <c r="A67" s="55"/>
      <c r="B67" s="16"/>
      <c r="C67" s="16"/>
      <c r="D67" s="16"/>
      <c r="E67" s="92"/>
      <c r="G67" s="42"/>
      <c r="H67" s="41"/>
      <c r="I67" s="92"/>
      <c r="K67" s="41"/>
      <c r="L67" s="92"/>
      <c r="N67" s="92"/>
      <c r="O67" s="92"/>
      <c r="P67" s="92"/>
      <c r="Q67" s="92"/>
      <c r="R67" s="92"/>
    </row>
    <row r="68" spans="1:18" s="45" customFormat="1">
      <c r="A68" s="55"/>
      <c r="B68" s="16"/>
      <c r="C68" s="16"/>
      <c r="D68" s="16"/>
      <c r="E68" s="92"/>
      <c r="G68" s="42"/>
      <c r="H68" s="41"/>
      <c r="I68" s="92"/>
      <c r="K68" s="41"/>
      <c r="L68" s="92"/>
      <c r="N68" s="92"/>
      <c r="O68" s="92"/>
      <c r="P68" s="92"/>
      <c r="Q68" s="92"/>
      <c r="R68" s="92"/>
    </row>
    <row r="69" spans="1:18" s="45" customFormat="1">
      <c r="A69" s="55"/>
      <c r="B69" s="16"/>
      <c r="C69" s="16"/>
      <c r="D69" s="16"/>
      <c r="E69" s="92"/>
      <c r="G69" s="42"/>
      <c r="H69" s="41"/>
      <c r="I69" s="92"/>
      <c r="K69" s="41"/>
      <c r="L69" s="92"/>
      <c r="N69" s="92"/>
      <c r="O69" s="92"/>
      <c r="P69" s="92"/>
      <c r="Q69" s="92"/>
      <c r="R69" s="92"/>
    </row>
    <row r="70" spans="1:18" s="45" customFormat="1">
      <c r="A70" s="55"/>
      <c r="B70" s="16"/>
      <c r="C70" s="16"/>
      <c r="D70" s="16"/>
      <c r="E70" s="92"/>
      <c r="G70" s="42"/>
      <c r="H70" s="41"/>
      <c r="I70" s="92"/>
      <c r="K70" s="41"/>
      <c r="L70" s="92"/>
      <c r="N70" s="92"/>
      <c r="O70" s="92"/>
      <c r="P70" s="92"/>
      <c r="Q70" s="92"/>
      <c r="R70" s="92"/>
    </row>
    <row r="71" spans="1:18" s="45" customFormat="1">
      <c r="A71" s="55"/>
      <c r="B71" s="16"/>
      <c r="C71" s="16"/>
      <c r="D71" s="16"/>
      <c r="E71" s="92"/>
      <c r="G71" s="42"/>
      <c r="H71" s="41"/>
      <c r="I71" s="92"/>
      <c r="K71" s="41"/>
      <c r="L71" s="92"/>
      <c r="N71" s="92"/>
      <c r="O71" s="92"/>
      <c r="P71" s="92"/>
      <c r="Q71" s="92"/>
      <c r="R71" s="92"/>
    </row>
    <row r="72" spans="1:18" s="45" customFormat="1">
      <c r="A72" s="55"/>
      <c r="B72" s="16"/>
      <c r="C72" s="16"/>
      <c r="D72" s="16"/>
      <c r="E72" s="92"/>
      <c r="G72" s="42"/>
      <c r="H72" s="41"/>
      <c r="I72" s="92"/>
      <c r="K72" s="41"/>
      <c r="L72" s="92"/>
      <c r="N72" s="92"/>
      <c r="O72" s="92"/>
      <c r="P72" s="92"/>
      <c r="Q72" s="92"/>
      <c r="R72" s="92"/>
    </row>
    <row r="73" spans="1:18" s="45" customFormat="1">
      <c r="A73" s="55"/>
      <c r="B73" s="16"/>
      <c r="C73" s="16"/>
      <c r="D73" s="16"/>
      <c r="E73" s="92"/>
      <c r="G73" s="42"/>
      <c r="H73" s="41"/>
      <c r="I73" s="92"/>
      <c r="K73" s="41"/>
      <c r="L73" s="92"/>
      <c r="N73" s="92"/>
      <c r="O73" s="92"/>
      <c r="P73" s="92"/>
      <c r="Q73" s="92"/>
      <c r="R73" s="92"/>
    </row>
    <row r="74" spans="1:18" s="45" customFormat="1">
      <c r="A74" s="55"/>
      <c r="B74" s="16"/>
      <c r="C74" s="16"/>
      <c r="D74" s="16"/>
      <c r="E74" s="92"/>
      <c r="G74" s="42"/>
      <c r="H74" s="41"/>
      <c r="I74" s="92"/>
      <c r="K74" s="41"/>
      <c r="L74" s="92"/>
      <c r="N74" s="92"/>
      <c r="O74" s="92"/>
      <c r="P74" s="92"/>
      <c r="Q74" s="92"/>
      <c r="R74" s="92"/>
    </row>
    <row r="75" spans="1:18" s="45" customFormat="1">
      <c r="A75" s="55"/>
      <c r="B75" s="16"/>
      <c r="C75" s="16"/>
      <c r="D75" s="16"/>
      <c r="E75" s="92"/>
      <c r="G75" s="42"/>
      <c r="H75" s="41"/>
      <c r="I75" s="40"/>
      <c r="K75" s="41"/>
      <c r="L75" s="92"/>
      <c r="N75" s="92"/>
      <c r="O75" s="92"/>
      <c r="P75" s="92"/>
      <c r="Q75" s="92"/>
      <c r="R75" s="92"/>
    </row>
    <row r="76" spans="1:18" s="45" customFormat="1">
      <c r="A76" s="55"/>
      <c r="B76" s="16"/>
      <c r="C76" s="16"/>
      <c r="D76" s="16"/>
      <c r="E76" s="92"/>
      <c r="G76" s="42"/>
      <c r="H76" s="41"/>
      <c r="I76" s="92"/>
      <c r="K76" s="41"/>
      <c r="L76" s="92"/>
      <c r="N76" s="92"/>
      <c r="O76" s="92"/>
      <c r="P76" s="92"/>
      <c r="Q76" s="92"/>
      <c r="R76" s="92"/>
    </row>
    <row r="77" spans="1:18" s="45" customFormat="1">
      <c r="A77" s="55"/>
      <c r="B77" s="16"/>
      <c r="C77" s="16"/>
      <c r="D77" s="16"/>
      <c r="E77" s="92"/>
      <c r="G77" s="42"/>
      <c r="H77" s="41"/>
      <c r="I77" s="92"/>
      <c r="K77" s="41"/>
      <c r="L77" s="92"/>
      <c r="N77" s="92"/>
      <c r="O77" s="92"/>
      <c r="P77" s="92"/>
      <c r="Q77" s="92"/>
      <c r="R77" s="92"/>
    </row>
    <row r="78" spans="1:18" s="45" customFormat="1">
      <c r="A78" s="55"/>
      <c r="B78" s="16"/>
      <c r="C78" s="16"/>
      <c r="D78" s="16"/>
      <c r="E78" s="92"/>
      <c r="G78" s="42"/>
      <c r="H78" s="41"/>
      <c r="I78" s="40"/>
      <c r="K78" s="41"/>
      <c r="L78" s="92"/>
      <c r="N78" s="92"/>
      <c r="O78" s="92"/>
      <c r="P78" s="92"/>
      <c r="Q78" s="92"/>
      <c r="R78" s="92"/>
    </row>
    <row r="79" spans="1:18" s="45" customFormat="1">
      <c r="A79" s="55"/>
      <c r="B79" s="16"/>
      <c r="C79" s="16"/>
      <c r="D79" s="16"/>
      <c r="E79" s="92"/>
      <c r="G79" s="42"/>
      <c r="H79" s="41"/>
      <c r="I79" s="40"/>
      <c r="K79" s="41"/>
      <c r="L79" s="92"/>
      <c r="N79" s="92"/>
      <c r="O79" s="92"/>
      <c r="P79" s="92"/>
      <c r="Q79" s="92"/>
      <c r="R79" s="92"/>
    </row>
    <row r="80" spans="1:18" s="45" customFormat="1">
      <c r="A80" s="55"/>
      <c r="B80" s="16"/>
      <c r="C80" s="16"/>
      <c r="D80" s="16"/>
      <c r="E80" s="92"/>
      <c r="G80" s="42"/>
      <c r="H80" s="41"/>
      <c r="I80" s="40"/>
      <c r="K80" s="41"/>
      <c r="L80" s="92"/>
      <c r="N80" s="92"/>
      <c r="O80" s="92"/>
      <c r="P80" s="92"/>
      <c r="Q80" s="92"/>
      <c r="R80" s="92"/>
    </row>
    <row r="81" spans="1:18" s="45" customFormat="1">
      <c r="A81" s="55"/>
      <c r="B81" s="16"/>
      <c r="C81" s="16"/>
      <c r="D81" s="16"/>
      <c r="E81" s="92"/>
      <c r="G81" s="42"/>
      <c r="H81" s="41"/>
      <c r="I81" s="40"/>
      <c r="K81" s="41"/>
      <c r="L81" s="92"/>
      <c r="N81" s="92"/>
      <c r="O81" s="92"/>
      <c r="P81" s="92"/>
      <c r="Q81" s="92"/>
      <c r="R81" s="92"/>
    </row>
    <row r="82" spans="1:18" s="45" customFormat="1">
      <c r="A82" s="55"/>
      <c r="B82" s="16"/>
      <c r="C82" s="16"/>
      <c r="D82" s="16"/>
      <c r="E82" s="92"/>
      <c r="G82" s="42"/>
      <c r="H82" s="41"/>
      <c r="I82" s="40"/>
      <c r="K82" s="41"/>
      <c r="L82" s="92"/>
      <c r="N82" s="92"/>
      <c r="O82" s="92"/>
      <c r="P82" s="92"/>
      <c r="Q82" s="92"/>
      <c r="R82" s="92"/>
    </row>
    <row r="83" spans="1:18" s="45" customFormat="1">
      <c r="A83" s="55"/>
      <c r="B83" s="16"/>
      <c r="C83" s="16"/>
      <c r="D83" s="16"/>
      <c r="E83" s="92"/>
      <c r="G83" s="42"/>
      <c r="H83" s="41"/>
      <c r="I83" s="40"/>
      <c r="K83" s="41"/>
      <c r="L83" s="92"/>
      <c r="N83" s="92"/>
      <c r="O83" s="92"/>
      <c r="P83" s="92"/>
      <c r="Q83" s="92"/>
      <c r="R83" s="92"/>
    </row>
    <row r="84" spans="1:18" s="45" customFormat="1">
      <c r="A84" s="55"/>
      <c r="B84" s="16"/>
      <c r="C84" s="16"/>
      <c r="D84" s="16"/>
      <c r="E84" s="92"/>
      <c r="G84" s="42"/>
      <c r="H84" s="41"/>
      <c r="I84" s="40"/>
      <c r="K84" s="41"/>
      <c r="L84" s="92"/>
      <c r="N84" s="92"/>
      <c r="O84" s="92"/>
      <c r="P84" s="92"/>
      <c r="Q84" s="92"/>
      <c r="R84" s="92"/>
    </row>
    <row r="85" spans="1:18" s="45" customFormat="1">
      <c r="A85" s="55"/>
      <c r="B85" s="16"/>
      <c r="C85" s="16"/>
      <c r="D85" s="16"/>
      <c r="E85" s="92"/>
      <c r="G85" s="42"/>
      <c r="H85" s="41"/>
      <c r="I85" s="92"/>
      <c r="K85" s="41"/>
      <c r="L85" s="92"/>
      <c r="N85" s="92"/>
      <c r="O85" s="92"/>
      <c r="P85" s="92"/>
      <c r="Q85" s="92"/>
      <c r="R85" s="92"/>
    </row>
    <row r="86" spans="1:18" s="45" customFormat="1">
      <c r="A86" s="55"/>
      <c r="B86" s="16"/>
      <c r="C86" s="16"/>
      <c r="D86" s="16"/>
      <c r="E86" s="92"/>
      <c r="G86" s="42"/>
      <c r="H86" s="41"/>
      <c r="I86" s="92"/>
      <c r="K86" s="41"/>
      <c r="L86" s="92"/>
      <c r="N86" s="92"/>
      <c r="O86" s="92"/>
      <c r="P86" s="92"/>
      <c r="Q86" s="92"/>
      <c r="R86" s="92"/>
    </row>
    <row r="87" spans="1:18" s="45" customFormat="1">
      <c r="A87" s="55"/>
      <c r="B87" s="16"/>
      <c r="C87" s="16"/>
      <c r="D87" s="16"/>
      <c r="E87" s="92"/>
      <c r="G87" s="42"/>
      <c r="H87" s="41"/>
      <c r="I87" s="92"/>
      <c r="K87" s="41"/>
      <c r="L87" s="92"/>
      <c r="N87" s="92"/>
      <c r="O87" s="92"/>
      <c r="P87" s="92"/>
      <c r="Q87" s="92"/>
      <c r="R87" s="92"/>
    </row>
    <row r="88" spans="1:18" s="45" customFormat="1">
      <c r="A88" s="55"/>
      <c r="B88" s="16"/>
      <c r="C88" s="16"/>
      <c r="D88" s="16"/>
      <c r="E88" s="92"/>
      <c r="G88" s="42"/>
      <c r="H88" s="41"/>
      <c r="I88" s="92"/>
      <c r="K88" s="41"/>
      <c r="L88" s="92"/>
      <c r="N88" s="92"/>
      <c r="O88" s="92"/>
      <c r="P88" s="92"/>
      <c r="Q88" s="92"/>
      <c r="R88" s="92"/>
    </row>
    <row r="89" spans="1:18" s="45" customFormat="1">
      <c r="A89" s="55"/>
      <c r="B89" s="16"/>
      <c r="C89" s="16"/>
      <c r="D89" s="16"/>
      <c r="E89" s="92"/>
      <c r="G89" s="42"/>
      <c r="H89" s="41"/>
      <c r="I89" s="92"/>
      <c r="K89" s="41"/>
      <c r="L89" s="92"/>
      <c r="N89" s="92"/>
      <c r="O89" s="92"/>
      <c r="P89" s="92"/>
      <c r="Q89" s="92"/>
      <c r="R89" s="92"/>
    </row>
    <row r="90" spans="1:18" s="45" customFormat="1">
      <c r="A90" s="55"/>
      <c r="B90" s="16"/>
      <c r="C90" s="16"/>
      <c r="D90" s="16"/>
      <c r="E90" s="92"/>
      <c r="G90" s="42"/>
      <c r="H90" s="41"/>
      <c r="I90" s="92"/>
      <c r="K90" s="41"/>
      <c r="L90" s="92"/>
      <c r="N90" s="92"/>
      <c r="O90" s="92"/>
      <c r="P90" s="92"/>
      <c r="Q90" s="92"/>
      <c r="R90" s="92"/>
    </row>
    <row r="91" spans="1:18" s="45" customFormat="1">
      <c r="A91" s="55"/>
      <c r="B91" s="16"/>
      <c r="C91" s="16"/>
      <c r="D91" s="16"/>
      <c r="E91" s="92"/>
      <c r="G91" s="42"/>
      <c r="H91" s="41"/>
      <c r="I91" s="92"/>
      <c r="K91" s="41"/>
      <c r="L91" s="92"/>
      <c r="N91" s="92"/>
      <c r="O91" s="92"/>
      <c r="P91" s="92"/>
      <c r="Q91" s="92"/>
      <c r="R91" s="92"/>
    </row>
    <row r="92" spans="1:18" s="45" customFormat="1">
      <c r="A92" s="55"/>
      <c r="B92" s="16"/>
      <c r="C92" s="16"/>
      <c r="D92" s="16"/>
      <c r="E92" s="92"/>
      <c r="G92" s="42"/>
      <c r="H92" s="41"/>
      <c r="I92" s="92"/>
      <c r="K92" s="41"/>
      <c r="L92" s="92"/>
      <c r="N92" s="92"/>
      <c r="O92" s="92"/>
      <c r="P92" s="92"/>
      <c r="Q92" s="92"/>
      <c r="R92" s="92"/>
    </row>
    <row r="93" spans="1:18" s="45" customFormat="1">
      <c r="A93" s="55"/>
      <c r="B93" s="16"/>
      <c r="C93" s="16"/>
      <c r="D93" s="16"/>
      <c r="E93" s="92"/>
      <c r="G93" s="42"/>
      <c r="H93" s="41"/>
      <c r="I93" s="40"/>
      <c r="K93" s="41"/>
      <c r="L93" s="92"/>
      <c r="N93" s="92"/>
      <c r="O93" s="92"/>
      <c r="P93" s="92"/>
      <c r="Q93" s="92"/>
      <c r="R93" s="92"/>
    </row>
    <row r="94" spans="1:18" s="45" customFormat="1">
      <c r="A94" s="55"/>
      <c r="B94" s="16"/>
      <c r="C94" s="16"/>
      <c r="D94" s="16"/>
      <c r="E94" s="92"/>
      <c r="G94" s="42"/>
      <c r="H94" s="41"/>
      <c r="I94" s="92"/>
      <c r="K94" s="41"/>
      <c r="L94" s="92"/>
      <c r="N94" s="92"/>
      <c r="O94" s="92"/>
      <c r="P94" s="92"/>
      <c r="Q94" s="92"/>
      <c r="R94" s="92"/>
    </row>
    <row r="95" spans="1:18" s="45" customFormat="1">
      <c r="A95" s="55"/>
      <c r="B95" s="16"/>
      <c r="C95" s="16"/>
      <c r="D95" s="16"/>
      <c r="E95" s="92"/>
      <c r="G95" s="42"/>
      <c r="H95" s="41"/>
      <c r="I95" s="92"/>
      <c r="K95" s="41"/>
      <c r="L95" s="92"/>
      <c r="N95" s="92"/>
      <c r="O95" s="92"/>
      <c r="P95" s="92"/>
      <c r="Q95" s="92"/>
      <c r="R95" s="92"/>
    </row>
    <row r="96" spans="1:18" s="45" customFormat="1">
      <c r="A96" s="55"/>
      <c r="B96" s="16"/>
      <c r="C96" s="16"/>
      <c r="D96" s="16"/>
      <c r="E96" s="92"/>
      <c r="G96" s="42"/>
      <c r="H96" s="41"/>
      <c r="I96" s="92"/>
      <c r="K96" s="41"/>
      <c r="L96" s="92"/>
      <c r="N96" s="92"/>
      <c r="O96" s="92"/>
      <c r="P96" s="92"/>
      <c r="Q96" s="92"/>
      <c r="R96" s="92"/>
    </row>
    <row r="97" spans="1:18" s="45" customFormat="1">
      <c r="A97" s="55"/>
      <c r="B97" s="16"/>
      <c r="C97" s="16"/>
      <c r="D97" s="16"/>
      <c r="E97" s="92"/>
      <c r="G97" s="42"/>
      <c r="H97" s="41"/>
      <c r="I97" s="92"/>
      <c r="K97" s="41"/>
      <c r="L97" s="92"/>
      <c r="N97" s="92"/>
      <c r="O97" s="92"/>
      <c r="P97" s="92"/>
      <c r="Q97" s="92"/>
      <c r="R97" s="92"/>
    </row>
    <row r="98" spans="1:18" s="45" customFormat="1">
      <c r="A98" s="55"/>
      <c r="B98" s="16"/>
      <c r="C98" s="16"/>
      <c r="D98" s="16"/>
      <c r="E98" s="92"/>
      <c r="G98" s="42"/>
      <c r="H98" s="41"/>
      <c r="I98" s="92"/>
      <c r="K98" s="41"/>
      <c r="L98" s="92"/>
      <c r="N98" s="92"/>
      <c r="O98" s="92"/>
      <c r="P98" s="92"/>
      <c r="Q98" s="92"/>
      <c r="R98" s="92"/>
    </row>
    <row r="99" spans="1:18" s="45" customFormat="1">
      <c r="A99" s="55"/>
      <c r="B99" s="16"/>
      <c r="C99" s="16"/>
      <c r="D99" s="16"/>
      <c r="E99" s="92"/>
      <c r="G99" s="42"/>
      <c r="H99" s="41"/>
      <c r="I99" s="92"/>
      <c r="K99" s="41"/>
      <c r="L99" s="92"/>
      <c r="N99" s="92"/>
      <c r="O99" s="92"/>
      <c r="P99" s="92"/>
      <c r="Q99" s="92"/>
      <c r="R99" s="92"/>
    </row>
    <row r="100" spans="1:18" s="45" customFormat="1">
      <c r="A100" s="55"/>
      <c r="B100" s="16"/>
      <c r="C100" s="16"/>
      <c r="D100" s="16"/>
      <c r="E100" s="92"/>
      <c r="G100" s="42"/>
      <c r="H100" s="41"/>
      <c r="I100" s="92"/>
      <c r="K100" s="41"/>
      <c r="L100" s="92"/>
      <c r="N100" s="92"/>
      <c r="O100" s="92"/>
      <c r="P100" s="92"/>
      <c r="Q100" s="92"/>
      <c r="R100" s="92"/>
    </row>
    <row r="101" spans="1:18" s="45" customFormat="1">
      <c r="A101" s="55"/>
      <c r="B101" s="16"/>
      <c r="C101" s="16"/>
      <c r="D101" s="16"/>
      <c r="E101" s="92"/>
      <c r="G101" s="42"/>
      <c r="H101" s="41"/>
      <c r="I101" s="92"/>
      <c r="K101" s="41"/>
      <c r="L101" s="92"/>
      <c r="N101" s="92"/>
      <c r="O101" s="92"/>
      <c r="P101" s="92"/>
      <c r="Q101" s="92"/>
      <c r="R101" s="92"/>
    </row>
    <row r="102" spans="1:18" s="45" customFormat="1">
      <c r="A102" s="55"/>
      <c r="B102" s="16"/>
      <c r="C102" s="16"/>
      <c r="D102" s="16"/>
      <c r="E102" s="92"/>
      <c r="G102" s="42"/>
      <c r="H102" s="41"/>
      <c r="I102" s="40"/>
      <c r="K102" s="41"/>
      <c r="L102" s="92"/>
      <c r="N102" s="92"/>
      <c r="O102" s="92"/>
      <c r="P102" s="92"/>
      <c r="Q102" s="92"/>
      <c r="R102" s="92"/>
    </row>
    <row r="103" spans="1:18" s="45" customFormat="1">
      <c r="A103" s="55"/>
      <c r="B103" s="16"/>
      <c r="C103" s="16"/>
      <c r="D103" s="16"/>
      <c r="E103" s="92"/>
      <c r="G103" s="42"/>
      <c r="H103" s="41"/>
      <c r="I103" s="92"/>
      <c r="K103" s="41"/>
      <c r="L103" s="92"/>
      <c r="N103" s="92"/>
      <c r="O103" s="92"/>
      <c r="P103" s="92"/>
      <c r="Q103" s="92"/>
      <c r="R103" s="92"/>
    </row>
    <row r="104" spans="1:18" s="45" customFormat="1">
      <c r="A104" s="55"/>
      <c r="B104" s="16"/>
      <c r="C104" s="16"/>
      <c r="D104" s="16"/>
      <c r="E104" s="92"/>
      <c r="G104" s="42"/>
      <c r="H104" s="41"/>
      <c r="I104" s="92"/>
      <c r="K104" s="41"/>
      <c r="L104" s="92"/>
      <c r="N104" s="92"/>
      <c r="O104" s="92"/>
      <c r="P104" s="92"/>
      <c r="Q104" s="92"/>
      <c r="R104" s="92"/>
    </row>
    <row r="105" spans="1:18" s="45" customFormat="1">
      <c r="A105" s="55"/>
      <c r="B105" s="16"/>
      <c r="C105" s="16"/>
      <c r="D105" s="16"/>
      <c r="E105" s="92"/>
      <c r="G105" s="42"/>
      <c r="H105" s="41"/>
      <c r="I105" s="92"/>
      <c r="K105" s="41"/>
      <c r="L105" s="92"/>
      <c r="N105" s="92"/>
      <c r="O105" s="92"/>
      <c r="P105" s="92"/>
      <c r="Q105" s="92"/>
      <c r="R105" s="92"/>
    </row>
    <row r="106" spans="1:18" s="45" customFormat="1">
      <c r="A106" s="55"/>
      <c r="B106" s="16"/>
      <c r="C106" s="16"/>
      <c r="D106" s="16"/>
      <c r="E106" s="92"/>
      <c r="G106" s="42"/>
      <c r="H106" s="41"/>
      <c r="I106" s="92"/>
      <c r="K106" s="41"/>
      <c r="L106" s="92"/>
      <c r="N106" s="92"/>
      <c r="O106" s="92"/>
      <c r="P106" s="92"/>
      <c r="Q106" s="92"/>
      <c r="R106" s="92"/>
    </row>
    <row r="107" spans="1:18" s="45" customFormat="1">
      <c r="A107" s="55"/>
      <c r="B107" s="16"/>
      <c r="C107" s="16"/>
      <c r="D107" s="16"/>
      <c r="E107" s="92"/>
      <c r="G107" s="42"/>
      <c r="H107" s="41"/>
      <c r="I107" s="92"/>
      <c r="K107" s="41"/>
      <c r="L107" s="92"/>
      <c r="N107" s="92"/>
      <c r="O107" s="92"/>
      <c r="P107" s="92"/>
      <c r="Q107" s="92"/>
      <c r="R107" s="92"/>
    </row>
    <row r="108" spans="1:18" s="45" customFormat="1">
      <c r="A108" s="55"/>
      <c r="B108" s="16"/>
      <c r="C108" s="16"/>
      <c r="D108" s="16"/>
      <c r="E108" s="92"/>
      <c r="G108" s="42"/>
      <c r="H108" s="41"/>
      <c r="I108" s="92"/>
      <c r="K108" s="41"/>
      <c r="L108" s="92"/>
      <c r="N108" s="92"/>
      <c r="O108" s="92"/>
      <c r="P108" s="92"/>
      <c r="Q108" s="92"/>
      <c r="R108" s="92"/>
    </row>
    <row r="109" spans="1:18" s="45" customFormat="1">
      <c r="A109" s="55"/>
      <c r="B109" s="16"/>
      <c r="C109" s="16"/>
      <c r="D109" s="16"/>
      <c r="E109" s="92"/>
      <c r="G109" s="42"/>
      <c r="H109" s="41"/>
      <c r="I109" s="92"/>
      <c r="K109" s="41"/>
      <c r="L109" s="92"/>
      <c r="N109" s="92"/>
      <c r="O109" s="92"/>
      <c r="P109" s="92"/>
      <c r="Q109" s="92"/>
      <c r="R109" s="92"/>
    </row>
    <row r="110" spans="1:18" s="45" customFormat="1">
      <c r="A110" s="55"/>
      <c r="B110" s="16"/>
      <c r="C110" s="16"/>
      <c r="D110" s="16"/>
      <c r="E110" s="92"/>
      <c r="G110" s="42"/>
      <c r="H110" s="41"/>
      <c r="I110" s="92"/>
      <c r="K110" s="41"/>
      <c r="L110" s="92"/>
      <c r="N110" s="92"/>
      <c r="O110" s="92"/>
      <c r="P110" s="92"/>
      <c r="Q110" s="92"/>
      <c r="R110" s="92"/>
    </row>
    <row r="111" spans="1:18">
      <c r="E111" s="92"/>
      <c r="H111" s="41"/>
    </row>
    <row r="112" spans="1:18">
      <c r="E112" s="92"/>
      <c r="H112" s="41"/>
    </row>
    <row r="113" spans="5:8">
      <c r="E113" s="92"/>
      <c r="H113" s="41"/>
    </row>
    <row r="114" spans="5:8">
      <c r="E114" s="92"/>
      <c r="H114" s="41"/>
    </row>
    <row r="115" spans="5:8">
      <c r="E115" s="92"/>
    </row>
    <row r="116" spans="5:8">
      <c r="E116" s="92"/>
    </row>
    <row r="117" spans="5:8">
      <c r="E117" s="92"/>
    </row>
    <row r="118" spans="5:8">
      <c r="E118" s="92"/>
    </row>
    <row r="119" spans="5:8">
      <c r="E119" s="92"/>
    </row>
    <row r="120" spans="5:8">
      <c r="E120" s="92"/>
    </row>
    <row r="121" spans="5:8">
      <c r="E121" s="92"/>
    </row>
    <row r="122" spans="5:8">
      <c r="E122" s="92"/>
    </row>
    <row r="123" spans="5:8">
      <c r="E123" s="92"/>
    </row>
    <row r="124" spans="5:8">
      <c r="E124" s="92"/>
    </row>
    <row r="125" spans="5:8">
      <c r="E125" s="92"/>
    </row>
    <row r="126" spans="5:8">
      <c r="E126" s="92"/>
    </row>
    <row r="127" spans="5:8">
      <c r="E127" s="92"/>
    </row>
    <row r="128" spans="5:8">
      <c r="E128" s="92"/>
    </row>
    <row r="129" spans="5:5">
      <c r="E129" s="92"/>
    </row>
    <row r="130" spans="5:5">
      <c r="E130" s="92"/>
    </row>
    <row r="131" spans="5:5">
      <c r="E131" s="92"/>
    </row>
    <row r="132" spans="5:5">
      <c r="E132" s="92"/>
    </row>
    <row r="133" spans="5:5">
      <c r="E133" s="92"/>
    </row>
    <row r="134" spans="5:5">
      <c r="E134" s="92"/>
    </row>
    <row r="135" spans="5:5">
      <c r="E135" s="92"/>
    </row>
    <row r="136" spans="5:5">
      <c r="E136" s="92"/>
    </row>
    <row r="137" spans="5:5">
      <c r="E137" s="92"/>
    </row>
    <row r="138" spans="5:5">
      <c r="E138" s="92"/>
    </row>
    <row r="139" spans="5:5">
      <c r="E139" s="92"/>
    </row>
    <row r="140" spans="5:5">
      <c r="E140" s="92"/>
    </row>
    <row r="141" spans="5:5">
      <c r="E141" s="92"/>
    </row>
    <row r="142" spans="5:5">
      <c r="E142" s="92"/>
    </row>
    <row r="143" spans="5:5">
      <c r="E143" s="92"/>
    </row>
    <row r="144" spans="5:5">
      <c r="E144" s="92"/>
    </row>
    <row r="145" spans="5:5">
      <c r="E145" s="92"/>
    </row>
    <row r="146" spans="5:5">
      <c r="E146" s="92"/>
    </row>
    <row r="147" spans="5:5">
      <c r="E147" s="92"/>
    </row>
    <row r="148" spans="5:5">
      <c r="E148" s="92"/>
    </row>
    <row r="149" spans="5:5">
      <c r="E149" s="92"/>
    </row>
    <row r="150" spans="5:5">
      <c r="E150" s="92"/>
    </row>
    <row r="151" spans="5:5">
      <c r="E151" s="92"/>
    </row>
    <row r="152" spans="5:5">
      <c r="E152" s="92"/>
    </row>
    <row r="153" spans="5:5">
      <c r="E153" s="92"/>
    </row>
    <row r="154" spans="5:5">
      <c r="E154" s="92"/>
    </row>
    <row r="155" spans="5:5">
      <c r="E155" s="92"/>
    </row>
    <row r="156" spans="5:5">
      <c r="E156" s="92"/>
    </row>
    <row r="157" spans="5:5">
      <c r="E157" s="92"/>
    </row>
    <row r="158" spans="5:5">
      <c r="E158" s="92"/>
    </row>
    <row r="159" spans="5:5">
      <c r="E159" s="92"/>
    </row>
    <row r="160" spans="5:5">
      <c r="E160" s="92"/>
    </row>
    <row r="161" spans="5:5">
      <c r="E161" s="92"/>
    </row>
    <row r="162" spans="5:5">
      <c r="E162" s="92"/>
    </row>
    <row r="163" spans="5:5">
      <c r="E163" s="92"/>
    </row>
    <row r="164" spans="5:5">
      <c r="E164" s="92"/>
    </row>
    <row r="165" spans="5:5">
      <c r="E165" s="92"/>
    </row>
    <row r="166" spans="5:5">
      <c r="E166" s="92"/>
    </row>
    <row r="167" spans="5:5">
      <c r="E167" s="92"/>
    </row>
    <row r="168" spans="5:5">
      <c r="E168" s="92"/>
    </row>
    <row r="169" spans="5:5">
      <c r="E169" s="92"/>
    </row>
    <row r="170" spans="5:5">
      <c r="E170" s="92"/>
    </row>
    <row r="171" spans="5:5">
      <c r="E171" s="92"/>
    </row>
    <row r="172" spans="5:5">
      <c r="E172" s="92"/>
    </row>
    <row r="173" spans="5:5">
      <c r="E173" s="92"/>
    </row>
    <row r="174" spans="5:5">
      <c r="E174" s="92"/>
    </row>
    <row r="175" spans="5:5">
      <c r="E175" s="92"/>
    </row>
    <row r="176" spans="5:5">
      <c r="E176" s="92"/>
    </row>
    <row r="177" spans="5:5">
      <c r="E177" s="92"/>
    </row>
    <row r="178" spans="5:5">
      <c r="E178" s="92"/>
    </row>
    <row r="179" spans="5:5">
      <c r="E179" s="92"/>
    </row>
    <row r="180" spans="5:5">
      <c r="E180" s="92"/>
    </row>
    <row r="181" spans="5:5">
      <c r="E181" s="92"/>
    </row>
    <row r="182" spans="5:5">
      <c r="E182" s="92"/>
    </row>
    <row r="183" spans="5:5">
      <c r="E183" s="92"/>
    </row>
    <row r="184" spans="5:5">
      <c r="E184" s="92"/>
    </row>
    <row r="185" spans="5:5">
      <c r="E185" s="92"/>
    </row>
    <row r="186" spans="5:5">
      <c r="E186" s="92"/>
    </row>
    <row r="187" spans="5:5">
      <c r="E187" s="92"/>
    </row>
    <row r="188" spans="5:5">
      <c r="E188" s="92"/>
    </row>
    <row r="189" spans="5:5">
      <c r="E189" s="92"/>
    </row>
    <row r="190" spans="5:5">
      <c r="E190" s="92"/>
    </row>
    <row r="191" spans="5:5">
      <c r="E191" s="92"/>
    </row>
    <row r="192" spans="5:5">
      <c r="E192" s="92"/>
    </row>
    <row r="193" spans="5:5">
      <c r="E193" s="92"/>
    </row>
    <row r="194" spans="5:5">
      <c r="E194" s="92"/>
    </row>
    <row r="195" spans="5:5">
      <c r="E195" s="92"/>
    </row>
    <row r="196" spans="5:5">
      <c r="E196" s="92"/>
    </row>
    <row r="197" spans="5:5">
      <c r="E197" s="92"/>
    </row>
    <row r="198" spans="5:5">
      <c r="E198" s="92"/>
    </row>
    <row r="199" spans="5:5">
      <c r="E199" s="92"/>
    </row>
    <row r="200" spans="5:5">
      <c r="E200" s="92"/>
    </row>
    <row r="201" spans="5:5">
      <c r="E201" s="92"/>
    </row>
    <row r="202" spans="5:5">
      <c r="E202" s="92"/>
    </row>
    <row r="203" spans="5:5">
      <c r="E203" s="92"/>
    </row>
    <row r="204" spans="5:5">
      <c r="E204" s="92"/>
    </row>
    <row r="205" spans="5:5">
      <c r="E205" s="92"/>
    </row>
  </sheetData>
  <printOptions horizontalCentered="1"/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5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5"/>
  <cols>
    <col min="1" max="1" width="15.28515625" style="55" customWidth="1"/>
    <col min="2" max="2" width="1.7109375" style="16" customWidth="1"/>
    <col min="3" max="3" width="36.42578125" style="16" bestFit="1" customWidth="1"/>
    <col min="4" max="4" width="1.7109375" style="16" customWidth="1"/>
    <col min="5" max="5" width="13.85546875" style="8" bestFit="1" customWidth="1"/>
    <col min="6" max="6" width="1.7109375" style="43" customWidth="1"/>
    <col min="7" max="7" width="11.28515625" style="17" bestFit="1" customWidth="1"/>
    <col min="8" max="8" width="9.140625" style="9" bestFit="1" customWidth="1"/>
    <col min="9" max="9" width="11.85546875" style="8" bestFit="1" customWidth="1"/>
    <col min="10" max="10" width="1.7109375" style="43" customWidth="1"/>
    <col min="11" max="11" width="9.140625" style="9"/>
    <col min="12" max="12" width="10.5703125" style="8" bestFit="1" customWidth="1"/>
    <col min="13" max="13" width="1.7109375" style="43" customWidth="1"/>
    <col min="14" max="14" width="12.28515625" style="8" bestFit="1" customWidth="1"/>
    <col min="15" max="15" width="1.7109375" style="8" customWidth="1"/>
    <col min="16" max="16" width="12.28515625" style="8" customWidth="1"/>
    <col min="17" max="17" width="13.140625" style="92" bestFit="1" customWidth="1"/>
    <col min="18" max="18" width="11.5703125" style="92" customWidth="1"/>
    <col min="19" max="16384" width="9.140625" style="43"/>
  </cols>
  <sheetData>
    <row r="1" spans="1:18" s="8" customFormat="1">
      <c r="A1" s="1" t="s">
        <v>0</v>
      </c>
      <c r="B1" s="2"/>
      <c r="C1" s="3"/>
      <c r="D1" s="4"/>
      <c r="E1" s="5"/>
      <c r="F1" s="5"/>
      <c r="G1" s="7"/>
      <c r="H1" s="6"/>
      <c r="I1" s="6"/>
      <c r="J1" s="6"/>
      <c r="K1" s="6"/>
      <c r="L1" s="6"/>
      <c r="M1" s="6"/>
      <c r="N1" s="6"/>
      <c r="O1" s="6"/>
      <c r="P1" s="6"/>
      <c r="Q1" s="6"/>
      <c r="R1" s="92"/>
    </row>
    <row r="2" spans="1:18" s="8" customFormat="1">
      <c r="A2" s="91" t="s">
        <v>55</v>
      </c>
      <c r="B2" s="11"/>
      <c r="C2" s="4"/>
      <c r="D2" s="4"/>
      <c r="E2" s="5"/>
      <c r="F2" s="5"/>
      <c r="G2" s="13"/>
      <c r="H2" s="12"/>
      <c r="I2" s="12"/>
      <c r="J2" s="12"/>
      <c r="K2" s="12"/>
      <c r="L2" s="12"/>
      <c r="M2" s="12"/>
      <c r="N2" s="12"/>
      <c r="O2" s="12"/>
      <c r="P2" s="12"/>
      <c r="Q2" s="12"/>
      <c r="R2" s="92"/>
    </row>
    <row r="3" spans="1:18" s="8" customFormat="1">
      <c r="A3" s="10" t="s">
        <v>1</v>
      </c>
      <c r="B3" s="11"/>
      <c r="C3" s="4"/>
      <c r="D3" s="4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92"/>
    </row>
    <row r="4" spans="1:18" s="8" customFormat="1">
      <c r="A4" s="14"/>
      <c r="B4" s="15"/>
      <c r="C4" s="16"/>
      <c r="D4" s="16"/>
      <c r="E4" s="5"/>
      <c r="F4" s="5"/>
      <c r="G4" s="17"/>
      <c r="H4" s="9"/>
      <c r="K4" s="9"/>
      <c r="Q4" s="87" t="s">
        <v>51</v>
      </c>
      <c r="R4" s="92"/>
    </row>
    <row r="5" spans="1:18" s="8" customFormat="1">
      <c r="A5" s="18"/>
      <c r="B5" s="19"/>
      <c r="C5" s="19"/>
      <c r="D5" s="16"/>
      <c r="E5" s="20"/>
      <c r="F5" s="21"/>
      <c r="G5" s="23" t="s">
        <v>2</v>
      </c>
      <c r="H5" s="22"/>
      <c r="I5" s="24"/>
      <c r="K5" s="9"/>
      <c r="N5" s="20" t="s">
        <v>52</v>
      </c>
      <c r="O5" s="20"/>
      <c r="P5" s="20" t="s">
        <v>51</v>
      </c>
      <c r="Q5" s="87" t="s">
        <v>58</v>
      </c>
      <c r="R5" s="92"/>
    </row>
    <row r="6" spans="1:18" s="20" customFormat="1">
      <c r="A6" s="18"/>
      <c r="B6" s="19"/>
      <c r="C6" s="19"/>
      <c r="D6" s="25"/>
      <c r="F6" s="21"/>
      <c r="G6" s="23" t="s">
        <v>3</v>
      </c>
      <c r="H6" s="6" t="s">
        <v>51</v>
      </c>
      <c r="I6" s="5"/>
      <c r="K6" s="93" t="s">
        <v>56</v>
      </c>
      <c r="L6" s="69"/>
      <c r="N6" s="20" t="s">
        <v>53</v>
      </c>
      <c r="P6" s="20" t="s">
        <v>128</v>
      </c>
      <c r="Q6" s="87" t="s">
        <v>52</v>
      </c>
      <c r="R6" s="87"/>
    </row>
    <row r="7" spans="1:18" s="20" customFormat="1">
      <c r="A7" s="27"/>
      <c r="B7" s="25"/>
      <c r="C7" s="25"/>
      <c r="D7" s="25"/>
      <c r="E7" s="28" t="s">
        <v>4</v>
      </c>
      <c r="F7" s="29"/>
      <c r="G7" s="23" t="s">
        <v>6</v>
      </c>
      <c r="H7" s="30" t="s">
        <v>7</v>
      </c>
      <c r="I7" s="30"/>
      <c r="K7" s="90" t="s">
        <v>57</v>
      </c>
      <c r="L7" s="30"/>
      <c r="N7" s="20" t="s">
        <v>59</v>
      </c>
      <c r="P7" s="20" t="s">
        <v>129</v>
      </c>
      <c r="Q7" s="87" t="s">
        <v>59</v>
      </c>
      <c r="R7" s="87"/>
    </row>
    <row r="8" spans="1:18" s="20" customFormat="1">
      <c r="A8" s="31" t="s">
        <v>8</v>
      </c>
      <c r="B8" s="32"/>
      <c r="C8" s="32" t="s">
        <v>9</v>
      </c>
      <c r="D8" s="32"/>
      <c r="E8" s="33" t="s">
        <v>10</v>
      </c>
      <c r="F8" s="34"/>
      <c r="G8" s="35" t="s">
        <v>5</v>
      </c>
      <c r="H8" s="36" t="s">
        <v>11</v>
      </c>
      <c r="I8" s="37" t="s">
        <v>12</v>
      </c>
      <c r="K8" s="36" t="s">
        <v>11</v>
      </c>
      <c r="L8" s="37" t="s">
        <v>12</v>
      </c>
      <c r="N8" s="33" t="s">
        <v>54</v>
      </c>
      <c r="O8" s="33"/>
      <c r="P8" s="33" t="s">
        <v>130</v>
      </c>
      <c r="Q8" s="33" t="s">
        <v>54</v>
      </c>
      <c r="R8" s="87"/>
    </row>
    <row r="9" spans="1:18" s="20" customFormat="1">
      <c r="A9" s="27"/>
      <c r="B9" s="25"/>
      <c r="C9" s="25" t="s">
        <v>13</v>
      </c>
      <c r="D9" s="25"/>
      <c r="E9" s="20" t="s">
        <v>14</v>
      </c>
      <c r="F9" s="21"/>
      <c r="G9" s="38" t="s">
        <v>131</v>
      </c>
      <c r="H9" s="26" t="s">
        <v>132</v>
      </c>
      <c r="I9" s="20" t="s">
        <v>133</v>
      </c>
      <c r="K9" s="26" t="s">
        <v>134</v>
      </c>
      <c r="L9" s="20" t="s">
        <v>135</v>
      </c>
      <c r="N9" s="20" t="s">
        <v>136</v>
      </c>
      <c r="P9" s="20" t="s">
        <v>137</v>
      </c>
      <c r="Q9" s="87" t="s">
        <v>138</v>
      </c>
      <c r="R9" s="87"/>
    </row>
    <row r="10" spans="1:18" s="8" customFormat="1">
      <c r="A10" s="39" t="s">
        <v>15</v>
      </c>
      <c r="B10" s="4"/>
      <c r="C10" s="3"/>
      <c r="D10" s="25"/>
      <c r="E10" s="20"/>
      <c r="G10" s="17"/>
      <c r="H10" s="9"/>
      <c r="K10" s="9"/>
      <c r="Q10" s="92"/>
      <c r="R10" s="92"/>
    </row>
    <row r="11" spans="1:18" s="8" customFormat="1">
      <c r="A11" s="49" t="s">
        <v>16</v>
      </c>
      <c r="B11" s="15"/>
      <c r="C11" s="15"/>
      <c r="D11" s="25"/>
      <c r="E11" s="20"/>
      <c r="G11" s="17"/>
      <c r="H11" s="9"/>
      <c r="K11" s="9"/>
      <c r="Q11" s="92"/>
      <c r="R11" s="92"/>
    </row>
    <row r="12" spans="1:18" s="8" customFormat="1">
      <c r="A12" s="103" t="s">
        <v>82</v>
      </c>
      <c r="B12" s="51"/>
      <c r="C12" s="52" t="s">
        <v>83</v>
      </c>
      <c r="D12" s="25"/>
      <c r="E12" s="40">
        <f>SUM('PSE Salv Comp'!E12:E15)</f>
        <v>36126697.350000001</v>
      </c>
      <c r="G12" s="17">
        <v>0</v>
      </c>
      <c r="H12" s="9">
        <v>0</v>
      </c>
      <c r="I12" s="8">
        <v>0</v>
      </c>
      <c r="K12" s="9">
        <v>0</v>
      </c>
      <c r="L12" s="8">
        <v>0</v>
      </c>
      <c r="N12" s="8">
        <v>0</v>
      </c>
      <c r="P12" s="8">
        <f>L12-N12</f>
        <v>0</v>
      </c>
      <c r="Q12" s="88">
        <f t="shared" ref="Q12:Q13" si="0">IFERROR(L12/N12,0)</f>
        <v>0</v>
      </c>
      <c r="R12" s="92"/>
    </row>
    <row r="13" spans="1:18" s="92" customFormat="1">
      <c r="A13" s="104" t="s">
        <v>67</v>
      </c>
      <c r="B13" s="100"/>
      <c r="C13" s="101" t="s">
        <v>68</v>
      </c>
      <c r="D13" s="19"/>
      <c r="E13" s="40">
        <f>'PSE Salv Comp'!E21</f>
        <v>9804944.3099999987</v>
      </c>
      <c r="G13" s="42">
        <f>SUMPRODUCT('PSE Salv Comp'!$E17:$E20,'PSE Salv Comp'!G17:G20)/$E13</f>
        <v>-5.000000000000001E-2</v>
      </c>
      <c r="H13" s="59">
        <f t="shared" ref="H13:H21" si="1">IFERROR(I13/$E13,0)</f>
        <v>1.4853424496400839E-2</v>
      </c>
      <c r="I13" s="40">
        <f>'PSE Salv Comp'!I21</f>
        <v>145637</v>
      </c>
      <c r="K13" s="41">
        <f t="shared" ref="K13:K20" si="2">IFERROR(L13/$E13,0)</f>
        <v>7.0730592840003987E-4</v>
      </c>
      <c r="L13" s="40">
        <f>'PSE Salv Comp'!L21</f>
        <v>6935.0952380952376</v>
      </c>
      <c r="N13" s="40">
        <f>'PSE Salv Comp'!N21</f>
        <v>0</v>
      </c>
      <c r="O13" s="40"/>
      <c r="P13" s="8">
        <f t="shared" ref="P13:P20" si="3">L13-N13</f>
        <v>6935.0952380952376</v>
      </c>
      <c r="Q13" s="88">
        <f t="shared" si="0"/>
        <v>0</v>
      </c>
    </row>
    <row r="14" spans="1:18" s="8" customFormat="1">
      <c r="A14" s="103" t="s">
        <v>69</v>
      </c>
      <c r="B14" s="51"/>
      <c r="C14" s="53" t="s">
        <v>70</v>
      </c>
      <c r="D14" s="25"/>
      <c r="E14" s="40">
        <f>'PSE Salv Comp'!E28</f>
        <v>595475583.01999998</v>
      </c>
      <c r="F14" s="92"/>
      <c r="G14" s="42">
        <f>SUMPRODUCT('PSE Salv Comp'!$E23:$E27,'PSE Salv Comp'!G23:G27)/$E14</f>
        <v>-0.1</v>
      </c>
      <c r="H14" s="59">
        <f t="shared" si="1"/>
        <v>2.3462975474396137E-2</v>
      </c>
      <c r="I14" s="40">
        <f>'PSE Salv Comp'!I28</f>
        <v>13971629</v>
      </c>
      <c r="J14" s="92"/>
      <c r="K14" s="41">
        <f t="shared" si="2"/>
        <v>2.1329977703996492E-3</v>
      </c>
      <c r="L14" s="40">
        <f>'PSE Salv Comp'!L28</f>
        <v>1270148.0909090911</v>
      </c>
      <c r="M14" s="92"/>
      <c r="N14" s="40">
        <f>'PSE Salv Comp'!N28</f>
        <v>613269.05800000008</v>
      </c>
      <c r="O14" s="40"/>
      <c r="P14" s="8">
        <f t="shared" si="3"/>
        <v>656879.03290909098</v>
      </c>
      <c r="Q14" s="88">
        <f t="shared" ref="Q14" si="4">IFERROR(L14/N14,0)</f>
        <v>2.0711106721270305</v>
      </c>
      <c r="R14" s="92"/>
    </row>
    <row r="15" spans="1:18" s="8" customFormat="1">
      <c r="A15" s="103" t="s">
        <v>86</v>
      </c>
      <c r="B15" s="51"/>
      <c r="C15" s="53" t="s">
        <v>71</v>
      </c>
      <c r="D15" s="25"/>
      <c r="E15" s="40">
        <f>'PSE Salv Comp'!E33</f>
        <v>92203927.870000005</v>
      </c>
      <c r="F15" s="92"/>
      <c r="G15" s="42">
        <f>SUMPRODUCT('PSE Salv Comp'!$E30:$E32,'PSE Salv Comp'!G30:G32)/$E15</f>
        <v>-0.15</v>
      </c>
      <c r="H15" s="59">
        <f t="shared" si="1"/>
        <v>1.2512829189084741E-2</v>
      </c>
      <c r="I15" s="40">
        <f>'PSE Salv Comp'!I33</f>
        <v>1153732</v>
      </c>
      <c r="J15" s="92"/>
      <c r="K15" s="41">
        <f t="shared" si="2"/>
        <v>1.6321081550980095E-3</v>
      </c>
      <c r="L15" s="40">
        <f>'PSE Salv Comp'!L33</f>
        <v>150486.78260869565</v>
      </c>
      <c r="M15" s="92"/>
      <c r="N15" s="40">
        <f>'PSE Salv Comp'!N33</f>
        <v>0</v>
      </c>
      <c r="O15" s="40"/>
      <c r="P15" s="8">
        <f t="shared" si="3"/>
        <v>150486.78260869565</v>
      </c>
      <c r="Q15" s="88">
        <f t="shared" ref="Q15" si="5">IFERROR(L15/N15,0)</f>
        <v>0</v>
      </c>
      <c r="R15" s="92"/>
    </row>
    <row r="16" spans="1:18" s="8" customFormat="1">
      <c r="A16" s="103" t="s">
        <v>72</v>
      </c>
      <c r="B16" s="51"/>
      <c r="C16" s="53" t="s">
        <v>73</v>
      </c>
      <c r="D16" s="25"/>
      <c r="E16" s="40">
        <f>'PSE Salv Comp'!E39</f>
        <v>343456967.46999997</v>
      </c>
      <c r="F16" s="92"/>
      <c r="G16" s="42">
        <f>SUMPRODUCT('PSE Salv Comp'!$E35:$E38,'PSE Salv Comp'!G35:G38)/$E16</f>
        <v>-0.40000000000000008</v>
      </c>
      <c r="H16" s="59">
        <f t="shared" si="1"/>
        <v>3.2700224667828313E-2</v>
      </c>
      <c r="I16" s="40">
        <f>'PSE Salv Comp'!I39</f>
        <v>11231120</v>
      </c>
      <c r="J16" s="92"/>
      <c r="K16" s="41">
        <f t="shared" si="2"/>
        <v>9.3429213336652349E-3</v>
      </c>
      <c r="L16" s="40">
        <f>'PSE Salv Comp'!L39</f>
        <v>3208891.4285714291</v>
      </c>
      <c r="M16" s="92"/>
      <c r="N16" s="40">
        <f>'PSE Salv Comp'!N39</f>
        <v>1057822.46</v>
      </c>
      <c r="O16" s="40"/>
      <c r="P16" s="8">
        <f t="shared" si="3"/>
        <v>2151068.9685714291</v>
      </c>
      <c r="Q16" s="88">
        <f t="shared" ref="Q16" si="6">IFERROR(L16/N16,0)</f>
        <v>3.0334877069744097</v>
      </c>
      <c r="R16" s="92"/>
    </row>
    <row r="17" spans="1:18" s="8" customFormat="1">
      <c r="A17" s="103" t="s">
        <v>74</v>
      </c>
      <c r="B17" s="51"/>
      <c r="C17" s="53" t="s">
        <v>75</v>
      </c>
      <c r="D17" s="25"/>
      <c r="E17" s="40">
        <f>'PSE Salv Comp'!E45</f>
        <v>291641566.74000001</v>
      </c>
      <c r="F17" s="92"/>
      <c r="G17" s="42">
        <f>SUMPRODUCT('PSE Salv Comp'!$E41:$E44,'PSE Salv Comp'!G41:G44)/$E17</f>
        <v>-0.1</v>
      </c>
      <c r="H17" s="59">
        <f t="shared" si="1"/>
        <v>1.351814161495956E-2</v>
      </c>
      <c r="I17" s="40">
        <f>'PSE Salv Comp'!I45</f>
        <v>3942452</v>
      </c>
      <c r="J17" s="92"/>
      <c r="K17" s="41">
        <f t="shared" si="2"/>
        <v>1.2289219649963237E-3</v>
      </c>
      <c r="L17" s="40">
        <f>'PSE Salv Comp'!L45</f>
        <v>358404.72727272729</v>
      </c>
      <c r="M17" s="92"/>
      <c r="N17" s="40">
        <f>'PSE Salv Comp'!N45</f>
        <v>123660.18400000002</v>
      </c>
      <c r="O17" s="40"/>
      <c r="P17" s="8">
        <f t="shared" si="3"/>
        <v>234744.54327272729</v>
      </c>
      <c r="Q17" s="88">
        <f t="shared" ref="Q17" si="7">IFERROR(L17/N17,0)</f>
        <v>2.8983033639407103</v>
      </c>
      <c r="R17" s="92"/>
    </row>
    <row r="18" spans="1:18" s="8" customFormat="1">
      <c r="A18" s="103" t="s">
        <v>76</v>
      </c>
      <c r="B18" s="51"/>
      <c r="C18" s="53" t="s">
        <v>77</v>
      </c>
      <c r="D18" s="25"/>
      <c r="E18" s="40">
        <f>'PSE Salv Comp'!E49</f>
        <v>1210859.22</v>
      </c>
      <c r="F18" s="92"/>
      <c r="G18" s="42">
        <f>SUMPRODUCT('PSE Salv Comp'!$E47:$E48,'PSE Salv Comp'!G47:G48)/$E18</f>
        <v>0</v>
      </c>
      <c r="H18" s="59">
        <f t="shared" si="1"/>
        <v>2.2028159475054418E-2</v>
      </c>
      <c r="I18" s="40">
        <f>'PSE Salv Comp'!I49</f>
        <v>26673</v>
      </c>
      <c r="J18" s="92"/>
      <c r="K18" s="41">
        <f t="shared" si="2"/>
        <v>0</v>
      </c>
      <c r="L18" s="40">
        <f>'PSE Salv Comp'!L49</f>
        <v>0</v>
      </c>
      <c r="M18" s="92"/>
      <c r="N18" s="40">
        <f>'PSE Salv Comp'!N49</f>
        <v>0</v>
      </c>
      <c r="O18" s="40"/>
      <c r="P18" s="8">
        <f t="shared" si="3"/>
        <v>0</v>
      </c>
      <c r="Q18" s="88">
        <f t="shared" ref="Q18" si="8">IFERROR(L18/N18,0)</f>
        <v>0</v>
      </c>
      <c r="R18" s="92"/>
    </row>
    <row r="19" spans="1:18" s="8" customFormat="1">
      <c r="A19" s="103" t="s">
        <v>78</v>
      </c>
      <c r="B19" s="51"/>
      <c r="C19" s="53" t="s">
        <v>79</v>
      </c>
      <c r="D19" s="25"/>
      <c r="E19" s="40">
        <f>'PSE Salv Comp'!E53</f>
        <v>36956729.809999995</v>
      </c>
      <c r="F19" s="92"/>
      <c r="G19" s="42">
        <f>SUMPRODUCT('PSE Salv Comp'!$E51:$E52,'PSE Salv Comp'!G51:G52)/$E19</f>
        <v>0</v>
      </c>
      <c r="H19" s="59">
        <f t="shared" si="1"/>
        <v>1.4850258743713235E-2</v>
      </c>
      <c r="I19" s="40">
        <f>'PSE Salv Comp'!I53</f>
        <v>548817</v>
      </c>
      <c r="J19" s="92"/>
      <c r="K19" s="41">
        <f t="shared" si="2"/>
        <v>0</v>
      </c>
      <c r="L19" s="40">
        <f>'PSE Salv Comp'!L53</f>
        <v>0</v>
      </c>
      <c r="M19" s="92"/>
      <c r="N19" s="40">
        <f>'PSE Salv Comp'!N53</f>
        <v>0</v>
      </c>
      <c r="O19" s="40"/>
      <c r="P19" s="8">
        <f t="shared" si="3"/>
        <v>0</v>
      </c>
      <c r="Q19" s="88">
        <f t="shared" ref="Q19:Q20" si="9">IFERROR(L19/N19,0)</f>
        <v>0</v>
      </c>
      <c r="R19" s="92"/>
    </row>
    <row r="20" spans="1:18" s="8" customFormat="1">
      <c r="A20" s="103" t="s">
        <v>80</v>
      </c>
      <c r="B20" s="51"/>
      <c r="C20" s="53" t="s">
        <v>81</v>
      </c>
      <c r="D20" s="25"/>
      <c r="E20" s="40">
        <f>'PSE Salv Comp'!E58</f>
        <v>1955835.69</v>
      </c>
      <c r="F20" s="92"/>
      <c r="G20" s="42">
        <f>SUMPRODUCT('PSE Salv Comp'!$E55:$E57,'PSE Salv Comp'!G55:G57)/$E20</f>
        <v>0</v>
      </c>
      <c r="H20" s="59">
        <f t="shared" si="1"/>
        <v>1.4807992383041134E-2</v>
      </c>
      <c r="I20" s="40">
        <f>'PSE Salv Comp'!I58</f>
        <v>28962</v>
      </c>
      <c r="J20" s="92"/>
      <c r="K20" s="41">
        <f t="shared" si="2"/>
        <v>0</v>
      </c>
      <c r="L20" s="40">
        <f>'PSE Salv Comp'!L58</f>
        <v>0</v>
      </c>
      <c r="M20" s="92"/>
      <c r="N20" s="40">
        <f>'PSE Salv Comp'!N58</f>
        <v>0</v>
      </c>
      <c r="O20" s="40"/>
      <c r="P20" s="8">
        <f t="shared" si="3"/>
        <v>0</v>
      </c>
      <c r="Q20" s="88">
        <f t="shared" si="9"/>
        <v>0</v>
      </c>
      <c r="R20" s="92"/>
    </row>
    <row r="21" spans="1:18" s="8" customFormat="1">
      <c r="A21" s="54" t="s">
        <v>17</v>
      </c>
      <c r="B21" s="16"/>
      <c r="C21" s="16"/>
      <c r="D21" s="25"/>
      <c r="E21" s="48">
        <f>SUBTOTAL(9,E12:E19)</f>
        <v>1406877275.79</v>
      </c>
      <c r="G21" s="17"/>
      <c r="H21" s="60">
        <f t="shared" si="1"/>
        <v>2.2048874151145408E-2</v>
      </c>
      <c r="I21" s="48">
        <f>SUBTOTAL(9,I12:I19)</f>
        <v>31020060</v>
      </c>
      <c r="K21" s="9"/>
      <c r="L21" s="48">
        <f>SUBTOTAL(9,L12:L19)</f>
        <v>4994866.1246000389</v>
      </c>
      <c r="N21" s="48">
        <f>SUBTOTAL(9,N12:N19)</f>
        <v>1794751.7020000003</v>
      </c>
      <c r="O21" s="48"/>
      <c r="P21" s="48">
        <f>SUBTOTAL(9,P12:P19)</f>
        <v>3200114.4226000383</v>
      </c>
      <c r="Q21" s="89">
        <f t="shared" ref="Q21" si="10">IFERROR(L21/N21,0)</f>
        <v>2.7830401938240024</v>
      </c>
      <c r="R21" s="92"/>
    </row>
    <row r="22" spans="1:18" s="8" customFormat="1">
      <c r="A22" s="39"/>
      <c r="B22" s="4"/>
      <c r="C22" s="3"/>
      <c r="D22" s="25"/>
      <c r="E22" s="20"/>
      <c r="G22" s="17"/>
      <c r="H22" s="9"/>
      <c r="K22" s="9"/>
      <c r="Q22" s="92"/>
      <c r="R22" s="92"/>
    </row>
    <row r="23" spans="1:18" s="45" customFormat="1">
      <c r="A23" s="54" t="s">
        <v>18</v>
      </c>
      <c r="B23" s="16"/>
      <c r="C23" s="16"/>
      <c r="D23" s="16"/>
      <c r="E23" s="92"/>
      <c r="G23" s="42"/>
      <c r="H23" s="41"/>
      <c r="I23" s="92"/>
      <c r="K23" s="41"/>
      <c r="L23" s="92"/>
      <c r="N23" s="92"/>
      <c r="O23" s="92"/>
      <c r="P23" s="92"/>
      <c r="Q23" s="92"/>
      <c r="R23" s="92"/>
    </row>
    <row r="24" spans="1:18" s="45" customFormat="1">
      <c r="A24" s="105">
        <v>360.1</v>
      </c>
      <c r="B24" s="57"/>
      <c r="C24" s="52" t="s">
        <v>83</v>
      </c>
      <c r="D24" s="16"/>
      <c r="E24" s="40">
        <f>'PSE Salv Comp'!E63</f>
        <v>6192997.7800000003</v>
      </c>
      <c r="G24" s="61">
        <f>'PSE Salv Comp'!G63</f>
        <v>0</v>
      </c>
      <c r="H24" s="59">
        <f>'PSE Salv Comp'!H63</f>
        <v>1.1299999999999999E-2</v>
      </c>
      <c r="I24" s="40">
        <f>'PSE Salv Comp'!I63</f>
        <v>69962</v>
      </c>
      <c r="K24" s="41">
        <f>'PSE Salv Comp'!K63</f>
        <v>0</v>
      </c>
      <c r="L24" s="46">
        <f>'PSE Salv Comp'!L63</f>
        <v>0</v>
      </c>
      <c r="N24" s="92">
        <f>'PSE Salv Comp'!N63</f>
        <v>0</v>
      </c>
      <c r="O24" s="92"/>
      <c r="P24" s="8">
        <f t="shared" ref="P24:P35" si="11">L24-N24</f>
        <v>0</v>
      </c>
      <c r="Q24" s="88">
        <f t="shared" ref="Q24:Q36" si="12">IFERROR(L24/N24,0)</f>
        <v>0</v>
      </c>
      <c r="R24" s="92"/>
    </row>
    <row r="25" spans="1:18" s="45" customFormat="1">
      <c r="A25" s="105">
        <v>361</v>
      </c>
      <c r="B25" s="57"/>
      <c r="C25" s="101" t="s">
        <v>68</v>
      </c>
      <c r="D25" s="16"/>
      <c r="E25" s="40">
        <f>'PSE Salv Comp'!E64</f>
        <v>7980826.7300000004</v>
      </c>
      <c r="G25" s="61">
        <f>'PSE Salv Comp'!G64</f>
        <v>-0.1</v>
      </c>
      <c r="H25" s="59">
        <f>'PSE Salv Comp'!H64</f>
        <v>1.7600000000000001E-2</v>
      </c>
      <c r="I25" s="40">
        <f>'PSE Salv Comp'!I64</f>
        <v>140499</v>
      </c>
      <c r="K25" s="41">
        <f>'PSE Salv Comp'!K64</f>
        <v>1.6004151945341587E-3</v>
      </c>
      <c r="L25" s="46">
        <f>'PSE Salv Comp'!L64</f>
        <v>12772.636363636364</v>
      </c>
      <c r="N25" s="92">
        <f>'PSE Salv Comp'!N64</f>
        <v>6351.2719999999999</v>
      </c>
      <c r="O25" s="92"/>
      <c r="P25" s="8">
        <f t="shared" si="11"/>
        <v>6421.364363636364</v>
      </c>
      <c r="Q25" s="88">
        <f t="shared" si="12"/>
        <v>2.0110359568345308</v>
      </c>
      <c r="R25" s="92"/>
    </row>
    <row r="26" spans="1:18" s="45" customFormat="1">
      <c r="A26" s="105">
        <v>362</v>
      </c>
      <c r="B26" s="57"/>
      <c r="C26" s="53" t="s">
        <v>70</v>
      </c>
      <c r="D26" s="16"/>
      <c r="E26" s="40">
        <f>'PSE Salv Comp'!E65</f>
        <v>434912648.51999998</v>
      </c>
      <c r="G26" s="61">
        <f>'PSE Salv Comp'!G65</f>
        <v>-0.15</v>
      </c>
      <c r="H26" s="59">
        <f>'PSE Salv Comp'!H65</f>
        <v>2.0400000000000001E-2</v>
      </c>
      <c r="I26" s="40">
        <f>'PSE Salv Comp'!I65</f>
        <v>8871422</v>
      </c>
      <c r="K26" s="41">
        <f>'PSE Salv Comp'!K65</f>
        <v>2.6606308276793827E-3</v>
      </c>
      <c r="L26" s="46">
        <f>'PSE Salv Comp'!L65</f>
        <v>1157142</v>
      </c>
      <c r="N26" s="92">
        <f>'PSE Salv Comp'!N65</f>
        <v>272048.13</v>
      </c>
      <c r="O26" s="92"/>
      <c r="P26" s="8">
        <f t="shared" si="11"/>
        <v>885093.87</v>
      </c>
      <c r="Q26" s="88">
        <f t="shared" si="12"/>
        <v>4.2534458884168771</v>
      </c>
      <c r="R26" s="92"/>
    </row>
    <row r="27" spans="1:18" s="45" customFormat="1">
      <c r="A27" s="105">
        <v>363</v>
      </c>
      <c r="B27" s="57"/>
      <c r="C27" s="58" t="s">
        <v>87</v>
      </c>
      <c r="D27" s="16"/>
      <c r="E27" s="40">
        <f>'PSE Salv Comp'!E66</f>
        <v>1194182.8600000001</v>
      </c>
      <c r="G27" s="61">
        <f>'PSE Salv Comp'!G66</f>
        <v>0</v>
      </c>
      <c r="H27" s="59">
        <f>'PSE Salv Comp'!H66</f>
        <v>4.99E-2</v>
      </c>
      <c r="I27" s="40">
        <f>'PSE Salv Comp'!I66</f>
        <v>59617</v>
      </c>
      <c r="K27" s="41">
        <f>'PSE Salv Comp'!K66</f>
        <v>0</v>
      </c>
      <c r="L27" s="46">
        <f>'PSE Salv Comp'!L66</f>
        <v>0</v>
      </c>
      <c r="N27" s="92">
        <f>'PSE Salv Comp'!N66</f>
        <v>0</v>
      </c>
      <c r="O27" s="92"/>
      <c r="P27" s="8">
        <f t="shared" si="11"/>
        <v>0</v>
      </c>
      <c r="Q27" s="88">
        <f t="shared" si="12"/>
        <v>0</v>
      </c>
      <c r="R27" s="92"/>
    </row>
    <row r="28" spans="1:18" s="45" customFormat="1">
      <c r="A28" s="105">
        <v>364</v>
      </c>
      <c r="B28" s="57"/>
      <c r="C28" s="58" t="s">
        <v>88</v>
      </c>
      <c r="D28" s="16"/>
      <c r="E28" s="40">
        <f>'PSE Salv Comp'!E67</f>
        <v>340904415.12</v>
      </c>
      <c r="G28" s="61">
        <f>'PSE Salv Comp'!G67</f>
        <v>-0.5</v>
      </c>
      <c r="H28" s="59">
        <f>'PSE Salv Comp'!H67</f>
        <v>3.1400000000000004E-2</v>
      </c>
      <c r="I28" s="40">
        <f>'PSE Salv Comp'!I67</f>
        <v>10713901</v>
      </c>
      <c r="K28" s="41">
        <f>'PSE Salv Comp'!K67</f>
        <v>1.0475957995663442E-2</v>
      </c>
      <c r="L28" s="46">
        <f>'PSE Salv Comp'!L67</f>
        <v>3571300.333333333</v>
      </c>
      <c r="N28" s="92">
        <f>'PSE Salv Comp'!N67</f>
        <v>2600667.2340000002</v>
      </c>
      <c r="O28" s="92"/>
      <c r="P28" s="8">
        <f t="shared" si="11"/>
        <v>970633.09933333285</v>
      </c>
      <c r="Q28" s="88">
        <f t="shared" si="12"/>
        <v>1.3732246427546342</v>
      </c>
      <c r="R28" s="92"/>
    </row>
    <row r="29" spans="1:18" s="45" customFormat="1">
      <c r="A29" s="105">
        <v>365</v>
      </c>
      <c r="B29" s="57"/>
      <c r="C29" s="53" t="s">
        <v>75</v>
      </c>
      <c r="D29" s="16"/>
      <c r="E29" s="40">
        <f>'PSE Salv Comp'!E68</f>
        <v>409216186.50999999</v>
      </c>
      <c r="G29" s="61">
        <f>'PSE Salv Comp'!G68</f>
        <v>-0.25</v>
      </c>
      <c r="H29" s="59">
        <f>'PSE Salv Comp'!H68</f>
        <v>3.7400000000000003E-2</v>
      </c>
      <c r="I29" s="40">
        <f>'PSE Salv Comp'!I68</f>
        <v>15306553</v>
      </c>
      <c r="K29" s="41">
        <f>'PSE Salv Comp'!K68</f>
        <v>7.4809127813549748E-3</v>
      </c>
      <c r="L29" s="46">
        <f>'PSE Salv Comp'!L68</f>
        <v>3061310.6</v>
      </c>
      <c r="N29" s="92">
        <f>'PSE Salv Comp'!N68</f>
        <v>1936403.9219999998</v>
      </c>
      <c r="O29" s="92"/>
      <c r="P29" s="8">
        <f t="shared" si="11"/>
        <v>1124906.6780000003</v>
      </c>
      <c r="Q29" s="88">
        <f t="shared" si="12"/>
        <v>1.5809256349977587</v>
      </c>
      <c r="R29" s="92"/>
    </row>
    <row r="30" spans="1:18" s="45" customFormat="1">
      <c r="A30" s="105">
        <v>366</v>
      </c>
      <c r="B30" s="57"/>
      <c r="C30" s="53" t="s">
        <v>77</v>
      </c>
      <c r="D30" s="16"/>
      <c r="E30" s="40">
        <f>'PSE Salv Comp'!E69</f>
        <v>672272622.88</v>
      </c>
      <c r="G30" s="61">
        <f>'PSE Salv Comp'!G69</f>
        <v>-0.1</v>
      </c>
      <c r="H30" s="59">
        <f>'PSE Salv Comp'!H69</f>
        <v>1.77E-2</v>
      </c>
      <c r="I30" s="40">
        <f>'PSE Salv Comp'!I69</f>
        <v>11912719</v>
      </c>
      <c r="K30" s="41">
        <f>'PSE Salv Comp'!K69</f>
        <v>1.6109155983565382E-3</v>
      </c>
      <c r="L30" s="46">
        <f>'PSE Salv Comp'!L69</f>
        <v>1082974.4545454546</v>
      </c>
      <c r="N30" s="92">
        <f>'PSE Salv Comp'!N69</f>
        <v>-5399.7179999999989</v>
      </c>
      <c r="O30" s="92"/>
      <c r="P30" s="8">
        <f t="shared" si="11"/>
        <v>1088374.1725454547</v>
      </c>
      <c r="Q30" s="88">
        <f t="shared" si="12"/>
        <v>-200.56129867253341</v>
      </c>
      <c r="R30" s="92"/>
    </row>
    <row r="31" spans="1:18" s="45" customFormat="1">
      <c r="A31" s="105">
        <v>367</v>
      </c>
      <c r="B31" s="57"/>
      <c r="C31" s="53" t="s">
        <v>79</v>
      </c>
      <c r="D31" s="16"/>
      <c r="E31" s="40">
        <f>'PSE Salv Comp'!E70</f>
        <v>844856752.28999996</v>
      </c>
      <c r="G31" s="61">
        <f>'PSE Salv Comp'!G70</f>
        <v>-0.4</v>
      </c>
      <c r="H31" s="59">
        <f>'PSE Salv Comp'!H70</f>
        <v>3.9300000000000002E-2</v>
      </c>
      <c r="I31" s="40">
        <f>'PSE Salv Comp'!I70</f>
        <v>33220993</v>
      </c>
      <c r="K31" s="41">
        <f>'PSE Salv Comp'!K70</f>
        <v>1.123470015477396E-2</v>
      </c>
      <c r="L31" s="46">
        <f>'PSE Salv Comp'!L70</f>
        <v>9491712.2857142873</v>
      </c>
      <c r="N31" s="92">
        <f>'PSE Salv Comp'!N70</f>
        <v>1985431.088</v>
      </c>
      <c r="O31" s="92"/>
      <c r="P31" s="8">
        <f t="shared" si="11"/>
        <v>7506281.1977142878</v>
      </c>
      <c r="Q31" s="88">
        <f t="shared" si="12"/>
        <v>4.7806808018079581</v>
      </c>
      <c r="R31" s="92"/>
    </row>
    <row r="32" spans="1:18" s="45" customFormat="1">
      <c r="A32" s="105">
        <v>368</v>
      </c>
      <c r="B32" s="57"/>
      <c r="C32" s="58" t="s">
        <v>89</v>
      </c>
      <c r="D32" s="16"/>
      <c r="E32" s="40">
        <f>'PSE Salv Comp'!E71</f>
        <v>462673680.60000002</v>
      </c>
      <c r="G32" s="61">
        <f>'PSE Salv Comp'!G71</f>
        <v>-0.5</v>
      </c>
      <c r="H32" s="59">
        <f>'PSE Salv Comp'!H71</f>
        <v>4.0599999999999997E-2</v>
      </c>
      <c r="I32" s="40">
        <f>'PSE Salv Comp'!I71</f>
        <v>18805777</v>
      </c>
      <c r="K32" s="41">
        <f>'PSE Salv Comp'!K71</f>
        <v>1.3548625297216297E-2</v>
      </c>
      <c r="L32" s="46">
        <f>'PSE Salv Comp'!L71</f>
        <v>6268592.333333333</v>
      </c>
      <c r="N32" s="92">
        <f>'PSE Salv Comp'!N71</f>
        <v>2352591.7920000004</v>
      </c>
      <c r="O32" s="92"/>
      <c r="P32" s="8">
        <f t="shared" si="11"/>
        <v>3916000.5413333327</v>
      </c>
      <c r="Q32" s="88">
        <f t="shared" si="12"/>
        <v>2.6645473960462294</v>
      </c>
      <c r="R32" s="92"/>
    </row>
    <row r="33" spans="1:18" s="45" customFormat="1">
      <c r="A33" s="105">
        <v>369</v>
      </c>
      <c r="B33" s="57"/>
      <c r="C33" s="58" t="s">
        <v>90</v>
      </c>
      <c r="D33" s="16"/>
      <c r="E33" s="40">
        <f>'PSE Salv Comp'!E72</f>
        <v>182057677.19</v>
      </c>
      <c r="G33" s="61">
        <f>'PSE Salv Comp'!G72</f>
        <v>-0.6</v>
      </c>
      <c r="H33" s="59">
        <f>'PSE Salv Comp'!H72</f>
        <v>3.15E-2</v>
      </c>
      <c r="I33" s="40">
        <f>'PSE Salv Comp'!I72</f>
        <v>5727599</v>
      </c>
      <c r="K33" s="41">
        <f>'PSE Salv Comp'!K72</f>
        <v>1.1797632805995044E-2</v>
      </c>
      <c r="L33" s="46">
        <f>'PSE Salv Comp'!L72</f>
        <v>2147849.6249999995</v>
      </c>
      <c r="N33" s="92">
        <f>'PSE Salv Comp'!N72</f>
        <v>597977.93599999999</v>
      </c>
      <c r="O33" s="92"/>
      <c r="P33" s="8">
        <f t="shared" si="11"/>
        <v>1549871.6889999995</v>
      </c>
      <c r="Q33" s="88">
        <f t="shared" si="12"/>
        <v>3.5918543071462081</v>
      </c>
      <c r="R33" s="92"/>
    </row>
    <row r="34" spans="1:18" s="45" customFormat="1">
      <c r="A34" s="105">
        <v>370</v>
      </c>
      <c r="B34" s="57"/>
      <c r="C34" s="58" t="s">
        <v>91</v>
      </c>
      <c r="D34" s="16"/>
      <c r="E34" s="40">
        <f>'PSE Salv Comp'!E73</f>
        <v>140665913.55000001</v>
      </c>
      <c r="G34" s="61">
        <f>'PSE Salv Comp'!G73</f>
        <v>-0.1</v>
      </c>
      <c r="H34" s="59">
        <f>'PSE Salv Comp'!H73</f>
        <v>8.3400000000000002E-2</v>
      </c>
      <c r="I34" s="40">
        <f>'PSE Salv Comp'!I73</f>
        <v>11730432</v>
      </c>
      <c r="K34" s="41">
        <f>'PSE Salv Comp'!K73</f>
        <v>7.5811039233172426E-3</v>
      </c>
      <c r="L34" s="46">
        <f>'PSE Salv Comp'!L73</f>
        <v>1066402.9090909092</v>
      </c>
      <c r="N34" s="92">
        <f>'PSE Salv Comp'!N73</f>
        <v>1157315.118</v>
      </c>
      <c r="O34" s="92"/>
      <c r="P34" s="8">
        <f t="shared" si="11"/>
        <v>-90912.208909090841</v>
      </c>
      <c r="Q34" s="88">
        <f t="shared" si="12"/>
        <v>0.9214455877270491</v>
      </c>
      <c r="R34" s="92"/>
    </row>
    <row r="35" spans="1:18" s="45" customFormat="1">
      <c r="A35" s="105">
        <v>373</v>
      </c>
      <c r="B35" s="57"/>
      <c r="C35" s="58" t="s">
        <v>92</v>
      </c>
      <c r="D35" s="16"/>
      <c r="E35" s="40">
        <f>'PSE Salv Comp'!E74</f>
        <v>53727968.479999997</v>
      </c>
      <c r="G35" s="61">
        <f>'PSE Salv Comp'!G74</f>
        <v>-0.15</v>
      </c>
      <c r="H35" s="59">
        <f>'PSE Salv Comp'!H74</f>
        <v>4.7500000000000001E-2</v>
      </c>
      <c r="I35" s="40">
        <f>'PSE Salv Comp'!I74</f>
        <v>2552518</v>
      </c>
      <c r="K35" s="41">
        <f>'PSE Salv Comp'!K74</f>
        <v>6.19671913630453E-3</v>
      </c>
      <c r="L35" s="46">
        <f>'PSE Salv Comp'!L74</f>
        <v>332937.13043478259</v>
      </c>
      <c r="N35" s="92">
        <f>'PSE Salv Comp'!N74</f>
        <v>312465.49400000001</v>
      </c>
      <c r="O35" s="92"/>
      <c r="P35" s="8">
        <f t="shared" si="11"/>
        <v>20471.636434782587</v>
      </c>
      <c r="Q35" s="88">
        <f t="shared" si="12"/>
        <v>1.0655164708676044</v>
      </c>
      <c r="R35" s="92"/>
    </row>
    <row r="36" spans="1:18" s="45" customFormat="1">
      <c r="A36" s="54" t="s">
        <v>19</v>
      </c>
      <c r="B36" s="16"/>
      <c r="C36" s="16"/>
      <c r="D36" s="16"/>
      <c r="E36" s="48">
        <f>SUBTOTAL(9,E24:E35)</f>
        <v>3556655872.5100002</v>
      </c>
      <c r="G36" s="61"/>
      <c r="H36" s="60">
        <f>IFERROR(I36/$E36,0)</f>
        <v>3.3489883831786173E-2</v>
      </c>
      <c r="I36" s="48">
        <f>SUBTOTAL(9,I24:I35)</f>
        <v>119111992</v>
      </c>
      <c r="K36" s="47">
        <f>IFERROR(L36/$E36,0)</f>
        <v>7.9268265804752717E-3</v>
      </c>
      <c r="L36" s="48">
        <f>SUBTOTAL(9,L24:L35)</f>
        <v>28192994.307815738</v>
      </c>
      <c r="N36" s="48">
        <f>SUBTOTAL(9,N24:N35)</f>
        <v>11215852.268000001</v>
      </c>
      <c r="O36" s="48"/>
      <c r="P36" s="48">
        <f>SUBTOTAL(9,P24:P35)</f>
        <v>16977142.039815735</v>
      </c>
      <c r="Q36" s="89">
        <f t="shared" si="12"/>
        <v>2.5136738282701261</v>
      </c>
      <c r="R36" s="76"/>
    </row>
    <row r="37" spans="1:18" s="45" customFormat="1">
      <c r="A37" s="55"/>
      <c r="B37" s="16"/>
      <c r="C37" s="16"/>
      <c r="D37" s="16"/>
      <c r="E37" s="92"/>
      <c r="G37" s="42"/>
      <c r="H37" s="41"/>
      <c r="I37" s="92"/>
      <c r="K37" s="41"/>
      <c r="L37" s="92"/>
      <c r="N37" s="92"/>
      <c r="O37" s="92"/>
      <c r="P37" s="92"/>
      <c r="Q37" s="92"/>
      <c r="R37" s="92"/>
    </row>
    <row r="38" spans="1:18" s="45" customFormat="1">
      <c r="A38" s="55" t="s">
        <v>60</v>
      </c>
      <c r="B38" s="16"/>
      <c r="C38" s="16"/>
      <c r="D38" s="16"/>
      <c r="E38" s="92"/>
      <c r="G38" s="42"/>
      <c r="H38" s="41"/>
      <c r="I38" s="92"/>
      <c r="K38" s="41"/>
      <c r="L38" s="92"/>
      <c r="N38" s="92"/>
      <c r="O38" s="92"/>
      <c r="P38" s="92"/>
      <c r="Q38" s="92"/>
      <c r="R38" s="92"/>
    </row>
    <row r="39" spans="1:18" s="45" customFormat="1">
      <c r="A39" s="55"/>
      <c r="B39" s="16"/>
      <c r="C39" s="16"/>
      <c r="D39" s="16"/>
      <c r="E39" s="92"/>
      <c r="G39" s="42"/>
      <c r="H39" s="41"/>
      <c r="I39" s="92"/>
      <c r="K39" s="41"/>
      <c r="L39" s="92"/>
      <c r="N39" s="92"/>
      <c r="O39" s="92"/>
      <c r="P39" s="92"/>
      <c r="Q39" s="92"/>
      <c r="R39" s="92"/>
    </row>
    <row r="40" spans="1:18" s="45" customFormat="1">
      <c r="A40" s="55"/>
      <c r="B40" s="16"/>
      <c r="C40" s="16"/>
      <c r="D40" s="16"/>
      <c r="E40" s="92"/>
      <c r="G40" s="42"/>
      <c r="H40" s="41"/>
      <c r="I40" s="92"/>
      <c r="K40" s="41"/>
      <c r="L40" s="92"/>
      <c r="N40" s="92"/>
      <c r="O40" s="92"/>
      <c r="P40" s="92"/>
      <c r="Q40" s="92"/>
      <c r="R40" s="92"/>
    </row>
    <row r="41" spans="1:18" s="45" customFormat="1">
      <c r="A41" s="55"/>
      <c r="B41" s="16"/>
      <c r="C41" s="16"/>
      <c r="D41" s="16"/>
      <c r="E41" s="92"/>
      <c r="G41" s="42"/>
      <c r="H41" s="41"/>
      <c r="I41" s="92"/>
      <c r="K41" s="41"/>
      <c r="L41" s="92"/>
      <c r="N41" s="92"/>
      <c r="O41" s="92"/>
      <c r="P41" s="92"/>
      <c r="Q41" s="92"/>
      <c r="R41" s="92"/>
    </row>
    <row r="42" spans="1:18" s="45" customFormat="1">
      <c r="A42" s="55"/>
      <c r="B42" s="16"/>
      <c r="C42" s="16"/>
      <c r="D42" s="16"/>
      <c r="E42" s="92"/>
      <c r="G42" s="42"/>
      <c r="H42" s="41"/>
      <c r="I42" s="92"/>
      <c r="K42" s="41"/>
      <c r="L42" s="92"/>
      <c r="N42" s="92"/>
      <c r="O42" s="92"/>
      <c r="P42" s="92"/>
      <c r="Q42" s="92"/>
      <c r="R42" s="92"/>
    </row>
    <row r="43" spans="1:18" s="45" customFormat="1">
      <c r="A43" s="55"/>
      <c r="B43" s="16"/>
      <c r="C43" s="16"/>
      <c r="D43" s="16"/>
      <c r="E43" s="92"/>
      <c r="G43" s="42"/>
      <c r="H43" s="41"/>
      <c r="I43" s="92"/>
      <c r="K43" s="41"/>
      <c r="L43" s="92"/>
      <c r="N43" s="92"/>
      <c r="O43" s="92"/>
      <c r="P43" s="92"/>
      <c r="Q43" s="92"/>
      <c r="R43" s="92"/>
    </row>
    <row r="44" spans="1:18" s="45" customFormat="1">
      <c r="A44" s="55"/>
      <c r="B44" s="16"/>
      <c r="C44" s="16"/>
      <c r="D44" s="16"/>
      <c r="E44" s="92"/>
      <c r="G44" s="42"/>
      <c r="H44" s="41"/>
      <c r="I44" s="92"/>
      <c r="K44" s="41"/>
      <c r="L44" s="92"/>
      <c r="N44" s="92"/>
      <c r="O44" s="92"/>
      <c r="P44" s="92"/>
      <c r="Q44" s="92"/>
      <c r="R44" s="92"/>
    </row>
    <row r="45" spans="1:18" s="45" customFormat="1">
      <c r="A45" s="55"/>
      <c r="B45" s="16"/>
      <c r="C45" s="16"/>
      <c r="D45" s="16"/>
      <c r="E45" s="92"/>
      <c r="G45" s="42"/>
      <c r="H45" s="41"/>
      <c r="I45" s="92"/>
      <c r="K45" s="41"/>
      <c r="L45" s="92"/>
      <c r="N45" s="92"/>
      <c r="O45" s="92"/>
      <c r="P45" s="92"/>
      <c r="Q45" s="92"/>
      <c r="R45" s="92"/>
    </row>
    <row r="46" spans="1:18" s="45" customFormat="1">
      <c r="A46" s="55"/>
      <c r="B46" s="16"/>
      <c r="C46" s="16"/>
      <c r="D46" s="16"/>
      <c r="E46" s="92"/>
      <c r="G46" s="42"/>
      <c r="H46" s="41"/>
      <c r="I46" s="92"/>
      <c r="K46" s="41"/>
      <c r="L46" s="92"/>
      <c r="N46" s="92"/>
      <c r="O46" s="92"/>
      <c r="P46" s="92"/>
      <c r="Q46" s="92"/>
      <c r="R46" s="92"/>
    </row>
    <row r="47" spans="1:18" s="45" customFormat="1">
      <c r="A47" s="55"/>
      <c r="B47" s="16"/>
      <c r="C47" s="16"/>
      <c r="D47" s="16"/>
      <c r="E47" s="92"/>
      <c r="G47" s="42"/>
      <c r="H47" s="41"/>
      <c r="I47" s="92"/>
      <c r="K47" s="41"/>
      <c r="L47" s="92"/>
      <c r="N47" s="92"/>
      <c r="O47" s="92"/>
      <c r="P47" s="92"/>
      <c r="Q47" s="92"/>
      <c r="R47" s="92"/>
    </row>
    <row r="48" spans="1:18" s="45" customFormat="1">
      <c r="A48" s="55"/>
      <c r="B48" s="16"/>
      <c r="C48" s="16"/>
      <c r="D48" s="16"/>
      <c r="E48" s="92"/>
      <c r="G48" s="42"/>
      <c r="H48" s="41"/>
      <c r="I48" s="92"/>
      <c r="K48" s="41"/>
      <c r="L48" s="92"/>
      <c r="N48" s="92"/>
      <c r="O48" s="92"/>
      <c r="P48" s="92"/>
      <c r="Q48" s="92"/>
      <c r="R48" s="92"/>
    </row>
    <row r="49" spans="1:18" s="45" customFormat="1">
      <c r="A49" s="55"/>
      <c r="B49" s="16"/>
      <c r="C49" s="16"/>
      <c r="D49" s="16"/>
      <c r="E49" s="92"/>
      <c r="G49" s="42"/>
      <c r="H49" s="41"/>
      <c r="I49" s="92"/>
      <c r="K49" s="41"/>
      <c r="L49" s="92"/>
      <c r="N49" s="92"/>
      <c r="O49" s="92"/>
      <c r="P49" s="92"/>
      <c r="Q49" s="92"/>
      <c r="R49" s="92"/>
    </row>
    <row r="50" spans="1:18" s="45" customFormat="1">
      <c r="A50" s="55"/>
      <c r="B50" s="16"/>
      <c r="C50" s="16"/>
      <c r="D50" s="16"/>
      <c r="E50" s="92"/>
      <c r="G50" s="42"/>
      <c r="H50" s="41"/>
      <c r="I50" s="92"/>
      <c r="K50" s="41"/>
      <c r="L50" s="92"/>
      <c r="N50" s="92"/>
      <c r="O50" s="92"/>
      <c r="P50" s="92"/>
      <c r="Q50" s="92"/>
      <c r="R50" s="92"/>
    </row>
    <row r="51" spans="1:18" s="45" customFormat="1">
      <c r="A51" s="55"/>
      <c r="B51" s="16"/>
      <c r="C51" s="16"/>
      <c r="D51" s="16"/>
      <c r="E51" s="92"/>
      <c r="G51" s="42"/>
      <c r="H51" s="41"/>
      <c r="I51" s="92"/>
      <c r="K51" s="41"/>
      <c r="L51" s="92"/>
      <c r="N51" s="92"/>
      <c r="O51" s="92"/>
      <c r="P51" s="92"/>
      <c r="Q51" s="92"/>
      <c r="R51" s="92"/>
    </row>
    <row r="52" spans="1:18" s="45" customFormat="1">
      <c r="A52" s="55"/>
      <c r="B52" s="16"/>
      <c r="C52" s="16"/>
      <c r="D52" s="16"/>
      <c r="E52" s="92"/>
      <c r="G52" s="42"/>
      <c r="H52" s="41"/>
      <c r="I52" s="92"/>
      <c r="K52" s="41"/>
      <c r="L52" s="92"/>
      <c r="N52" s="92"/>
      <c r="O52" s="92"/>
      <c r="P52" s="92"/>
      <c r="Q52" s="92"/>
      <c r="R52" s="92"/>
    </row>
    <row r="53" spans="1:18" s="45" customFormat="1">
      <c r="A53" s="55"/>
      <c r="B53" s="16"/>
      <c r="C53" s="16"/>
      <c r="D53" s="16"/>
      <c r="E53" s="92"/>
      <c r="G53" s="42"/>
      <c r="H53" s="41"/>
      <c r="I53" s="92"/>
      <c r="K53" s="41"/>
      <c r="L53" s="92"/>
      <c r="N53" s="92"/>
      <c r="O53" s="92"/>
      <c r="P53" s="92"/>
      <c r="Q53" s="92"/>
      <c r="R53" s="92"/>
    </row>
    <row r="54" spans="1:18" s="45" customFormat="1">
      <c r="A54" s="55"/>
      <c r="B54" s="16"/>
      <c r="C54" s="16"/>
      <c r="D54" s="16"/>
      <c r="E54" s="92"/>
      <c r="G54" s="42"/>
      <c r="H54" s="41"/>
      <c r="I54" s="92"/>
      <c r="K54" s="41"/>
      <c r="L54" s="92"/>
      <c r="N54" s="92"/>
      <c r="O54" s="92"/>
      <c r="P54" s="92"/>
      <c r="Q54" s="92"/>
      <c r="R54" s="92"/>
    </row>
    <row r="55" spans="1:18" s="45" customFormat="1">
      <c r="A55" s="55"/>
      <c r="B55" s="16"/>
      <c r="C55" s="16"/>
      <c r="D55" s="16"/>
      <c r="E55" s="92"/>
      <c r="G55" s="42"/>
      <c r="H55" s="41"/>
      <c r="I55" s="92"/>
      <c r="K55" s="41"/>
      <c r="L55" s="92"/>
      <c r="N55" s="92"/>
      <c r="O55" s="92"/>
      <c r="P55" s="92"/>
      <c r="Q55" s="92"/>
      <c r="R55" s="92"/>
    </row>
    <row r="56" spans="1:18" s="45" customFormat="1">
      <c r="A56" s="55"/>
      <c r="B56" s="16"/>
      <c r="C56" s="16"/>
      <c r="D56" s="16"/>
      <c r="E56" s="92"/>
      <c r="G56" s="62"/>
      <c r="H56" s="41"/>
      <c r="I56" s="92"/>
      <c r="K56" s="41"/>
      <c r="L56" s="92"/>
      <c r="N56" s="92"/>
      <c r="O56" s="92"/>
      <c r="P56" s="92"/>
      <c r="Q56" s="92"/>
      <c r="R56" s="92"/>
    </row>
    <row r="57" spans="1:18" s="45" customFormat="1">
      <c r="A57" s="55"/>
      <c r="B57" s="16"/>
      <c r="C57" s="16"/>
      <c r="D57" s="16"/>
      <c r="E57" s="92"/>
      <c r="G57" s="62"/>
      <c r="H57" s="41"/>
      <c r="I57" s="92"/>
      <c r="K57" s="41"/>
      <c r="L57" s="92"/>
      <c r="N57" s="92"/>
      <c r="O57" s="92"/>
      <c r="P57" s="92"/>
      <c r="Q57" s="92"/>
      <c r="R57" s="92"/>
    </row>
    <row r="58" spans="1:18" s="45" customFormat="1">
      <c r="A58" s="55"/>
      <c r="B58" s="16"/>
      <c r="C58" s="16"/>
      <c r="D58" s="16"/>
      <c r="E58" s="92"/>
      <c r="G58" s="62"/>
      <c r="H58" s="41"/>
      <c r="I58" s="92"/>
      <c r="K58" s="41"/>
      <c r="L58" s="92"/>
      <c r="N58" s="92"/>
      <c r="O58" s="92"/>
      <c r="P58" s="92"/>
      <c r="Q58" s="92"/>
      <c r="R58" s="92"/>
    </row>
    <row r="59" spans="1:18" s="45" customFormat="1">
      <c r="A59" s="55"/>
      <c r="B59" s="16"/>
      <c r="C59" s="16"/>
      <c r="D59" s="16"/>
      <c r="E59" s="92"/>
      <c r="G59" s="62"/>
      <c r="H59" s="41"/>
      <c r="I59" s="92"/>
      <c r="K59" s="41"/>
      <c r="L59" s="92"/>
      <c r="N59" s="92"/>
      <c r="O59" s="92"/>
      <c r="P59" s="92"/>
      <c r="Q59" s="92"/>
      <c r="R59" s="92"/>
    </row>
    <row r="60" spans="1:18" s="45" customFormat="1">
      <c r="A60" s="55"/>
      <c r="B60" s="16"/>
      <c r="C60" s="16"/>
      <c r="D60" s="16"/>
      <c r="E60" s="92"/>
      <c r="G60" s="62"/>
      <c r="H60" s="41"/>
      <c r="I60" s="92"/>
      <c r="K60" s="41"/>
      <c r="L60" s="92"/>
      <c r="N60" s="92"/>
      <c r="O60" s="92"/>
      <c r="P60" s="92"/>
      <c r="Q60" s="92"/>
      <c r="R60" s="92"/>
    </row>
    <row r="61" spans="1:18" s="45" customFormat="1">
      <c r="A61" s="55"/>
      <c r="B61" s="16"/>
      <c r="C61" s="16"/>
      <c r="D61" s="16"/>
      <c r="E61" s="92"/>
      <c r="G61" s="62"/>
      <c r="H61" s="41"/>
      <c r="I61" s="92"/>
      <c r="K61" s="41"/>
      <c r="L61" s="92"/>
      <c r="N61" s="92"/>
      <c r="O61" s="92"/>
      <c r="P61" s="92"/>
      <c r="Q61" s="92"/>
      <c r="R61" s="92"/>
    </row>
    <row r="62" spans="1:18" s="45" customFormat="1">
      <c r="A62" s="55"/>
      <c r="B62" s="16"/>
      <c r="C62" s="16"/>
      <c r="D62" s="16"/>
      <c r="E62" s="92"/>
      <c r="G62" s="62"/>
      <c r="H62" s="41"/>
      <c r="I62" s="92"/>
      <c r="K62" s="41"/>
      <c r="L62" s="92"/>
      <c r="N62" s="92"/>
      <c r="O62" s="92"/>
      <c r="P62" s="92"/>
      <c r="Q62" s="92"/>
      <c r="R62" s="92"/>
    </row>
    <row r="63" spans="1:18" s="45" customFormat="1">
      <c r="A63" s="55"/>
      <c r="B63" s="16"/>
      <c r="C63" s="16"/>
      <c r="D63" s="16"/>
      <c r="E63" s="92"/>
      <c r="G63" s="62"/>
      <c r="H63" s="41"/>
      <c r="I63" s="92"/>
      <c r="K63" s="41"/>
      <c r="L63" s="92"/>
      <c r="N63" s="92"/>
      <c r="O63" s="92"/>
      <c r="P63" s="92"/>
      <c r="Q63" s="92"/>
      <c r="R63" s="92"/>
    </row>
    <row r="64" spans="1:18" s="45" customFormat="1">
      <c r="A64" s="55"/>
      <c r="B64" s="16"/>
      <c r="C64" s="16"/>
      <c r="D64" s="16"/>
      <c r="E64" s="92"/>
      <c r="G64" s="62"/>
      <c r="H64" s="41"/>
      <c r="I64" s="92"/>
      <c r="K64" s="41"/>
      <c r="L64" s="92"/>
      <c r="N64" s="92"/>
      <c r="O64" s="92"/>
      <c r="P64" s="92"/>
      <c r="Q64" s="92"/>
      <c r="R64" s="92"/>
    </row>
    <row r="65" spans="1:18" s="45" customFormat="1">
      <c r="A65" s="55"/>
      <c r="B65" s="16"/>
      <c r="C65" s="16"/>
      <c r="D65" s="16"/>
      <c r="E65" s="92"/>
      <c r="G65" s="42"/>
      <c r="H65" s="41"/>
      <c r="I65" s="92"/>
      <c r="K65" s="41"/>
      <c r="L65" s="92"/>
      <c r="N65" s="92"/>
      <c r="O65" s="92"/>
      <c r="P65" s="92"/>
      <c r="Q65" s="92"/>
      <c r="R65" s="92"/>
    </row>
    <row r="66" spans="1:18" s="45" customFormat="1">
      <c r="A66" s="55"/>
      <c r="B66" s="16"/>
      <c r="C66" s="16"/>
      <c r="D66" s="16"/>
      <c r="E66" s="92"/>
      <c r="G66" s="42"/>
      <c r="H66" s="41"/>
      <c r="I66" s="92"/>
      <c r="K66" s="41"/>
      <c r="L66" s="92"/>
      <c r="N66" s="92"/>
      <c r="O66" s="92"/>
      <c r="P66" s="92"/>
      <c r="Q66" s="92"/>
      <c r="R66" s="92"/>
    </row>
    <row r="67" spans="1:18" s="45" customFormat="1">
      <c r="A67" s="55"/>
      <c r="B67" s="16"/>
      <c r="C67" s="16"/>
      <c r="D67" s="16"/>
      <c r="E67" s="92"/>
      <c r="G67" s="42"/>
      <c r="H67" s="41"/>
      <c r="I67" s="92"/>
      <c r="K67" s="41"/>
      <c r="L67" s="92"/>
      <c r="N67" s="92"/>
      <c r="O67" s="92"/>
      <c r="P67" s="92"/>
      <c r="Q67" s="92"/>
      <c r="R67" s="92"/>
    </row>
    <row r="68" spans="1:18" s="45" customFormat="1">
      <c r="A68" s="55"/>
      <c r="B68" s="16"/>
      <c r="C68" s="16"/>
      <c r="D68" s="16"/>
      <c r="E68" s="92"/>
      <c r="G68" s="42"/>
      <c r="H68" s="41"/>
      <c r="I68" s="92"/>
      <c r="K68" s="41"/>
      <c r="L68" s="92"/>
      <c r="N68" s="92"/>
      <c r="O68" s="92"/>
      <c r="P68" s="92"/>
      <c r="Q68" s="92"/>
      <c r="R68" s="92"/>
    </row>
    <row r="69" spans="1:18" s="45" customFormat="1">
      <c r="A69" s="55"/>
      <c r="B69" s="16"/>
      <c r="C69" s="16"/>
      <c r="D69" s="16"/>
      <c r="E69" s="92"/>
      <c r="G69" s="42"/>
      <c r="H69" s="41"/>
      <c r="I69" s="92"/>
      <c r="K69" s="41"/>
      <c r="L69" s="92"/>
      <c r="N69" s="92"/>
      <c r="O69" s="92"/>
      <c r="P69" s="92"/>
      <c r="Q69" s="92"/>
      <c r="R69" s="92"/>
    </row>
    <row r="70" spans="1:18" s="45" customFormat="1">
      <c r="A70" s="55"/>
      <c r="B70" s="16"/>
      <c r="C70" s="16"/>
      <c r="D70" s="16"/>
      <c r="E70" s="92"/>
      <c r="G70" s="42"/>
      <c r="H70" s="41"/>
      <c r="I70" s="92"/>
      <c r="K70" s="41"/>
      <c r="L70" s="92"/>
      <c r="N70" s="92"/>
      <c r="O70" s="92"/>
      <c r="P70" s="92"/>
      <c r="Q70" s="92"/>
      <c r="R70" s="92"/>
    </row>
    <row r="71" spans="1:18" s="45" customFormat="1">
      <c r="A71" s="55"/>
      <c r="B71" s="16"/>
      <c r="C71" s="16"/>
      <c r="D71" s="16"/>
      <c r="E71" s="92"/>
      <c r="G71" s="42"/>
      <c r="H71" s="41"/>
      <c r="I71" s="92"/>
      <c r="K71" s="41"/>
      <c r="L71" s="92"/>
      <c r="N71" s="92"/>
      <c r="O71" s="92"/>
      <c r="P71" s="92"/>
      <c r="Q71" s="92"/>
      <c r="R71" s="92"/>
    </row>
    <row r="72" spans="1:18" s="45" customFormat="1">
      <c r="A72" s="55"/>
      <c r="B72" s="16"/>
      <c r="C72" s="16"/>
      <c r="D72" s="16"/>
      <c r="E72" s="92"/>
      <c r="G72" s="42"/>
      <c r="H72" s="41"/>
      <c r="I72" s="92"/>
      <c r="K72" s="41"/>
      <c r="L72" s="92"/>
      <c r="N72" s="92"/>
      <c r="O72" s="92"/>
      <c r="P72" s="92"/>
      <c r="Q72" s="92"/>
      <c r="R72" s="92"/>
    </row>
    <row r="73" spans="1:18" s="45" customFormat="1">
      <c r="A73" s="55"/>
      <c r="B73" s="16"/>
      <c r="C73" s="16"/>
      <c r="D73" s="16"/>
      <c r="E73" s="92"/>
      <c r="G73" s="42"/>
      <c r="H73" s="41"/>
      <c r="I73" s="92"/>
      <c r="K73" s="41"/>
      <c r="L73" s="92"/>
      <c r="N73" s="92"/>
      <c r="O73" s="92"/>
      <c r="P73" s="92"/>
      <c r="Q73" s="92"/>
      <c r="R73" s="92"/>
    </row>
    <row r="74" spans="1:18" s="45" customFormat="1">
      <c r="A74" s="55"/>
      <c r="B74" s="16"/>
      <c r="C74" s="16"/>
      <c r="D74" s="16"/>
      <c r="E74" s="92"/>
      <c r="G74" s="42"/>
      <c r="H74" s="41"/>
      <c r="I74" s="92"/>
      <c r="K74" s="41"/>
      <c r="L74" s="92"/>
      <c r="N74" s="92"/>
      <c r="O74" s="92"/>
      <c r="P74" s="92"/>
      <c r="Q74" s="92"/>
      <c r="R74" s="92"/>
    </row>
    <row r="75" spans="1:18" s="45" customFormat="1">
      <c r="A75" s="55"/>
      <c r="B75" s="16"/>
      <c r="C75" s="16"/>
      <c r="D75" s="16"/>
      <c r="E75" s="92"/>
      <c r="G75" s="42"/>
      <c r="H75" s="41"/>
      <c r="I75" s="40"/>
      <c r="K75" s="41"/>
      <c r="L75" s="92"/>
      <c r="N75" s="92"/>
      <c r="O75" s="92"/>
      <c r="P75" s="92"/>
      <c r="Q75" s="92"/>
      <c r="R75" s="92"/>
    </row>
    <row r="76" spans="1:18" s="45" customFormat="1">
      <c r="A76" s="55"/>
      <c r="B76" s="16"/>
      <c r="C76" s="16"/>
      <c r="D76" s="16"/>
      <c r="E76" s="92"/>
      <c r="G76" s="42"/>
      <c r="H76" s="41"/>
      <c r="I76" s="92"/>
      <c r="K76" s="41"/>
      <c r="L76" s="92"/>
      <c r="N76" s="92"/>
      <c r="O76" s="92"/>
      <c r="P76" s="92"/>
      <c r="Q76" s="92"/>
      <c r="R76" s="92"/>
    </row>
    <row r="77" spans="1:18" s="45" customFormat="1">
      <c r="A77" s="55"/>
      <c r="B77" s="16"/>
      <c r="C77" s="16"/>
      <c r="D77" s="16"/>
      <c r="E77" s="92"/>
      <c r="G77" s="42"/>
      <c r="H77" s="41"/>
      <c r="I77" s="92"/>
      <c r="K77" s="41"/>
      <c r="L77" s="92"/>
      <c r="N77" s="92"/>
      <c r="O77" s="92"/>
      <c r="P77" s="92"/>
      <c r="Q77" s="92"/>
      <c r="R77" s="92"/>
    </row>
    <row r="78" spans="1:18" s="45" customFormat="1">
      <c r="A78" s="55"/>
      <c r="B78" s="16"/>
      <c r="C78" s="16"/>
      <c r="D78" s="16"/>
      <c r="E78" s="92"/>
      <c r="G78" s="42"/>
      <c r="H78" s="41"/>
      <c r="I78" s="40"/>
      <c r="K78" s="41"/>
      <c r="L78" s="92"/>
      <c r="N78" s="92"/>
      <c r="O78" s="92"/>
      <c r="P78" s="92"/>
      <c r="Q78" s="92"/>
      <c r="R78" s="92"/>
    </row>
    <row r="79" spans="1:18" s="45" customFormat="1">
      <c r="A79" s="55"/>
      <c r="B79" s="16"/>
      <c r="C79" s="16"/>
      <c r="D79" s="16"/>
      <c r="E79" s="92"/>
      <c r="G79" s="42"/>
      <c r="H79" s="41"/>
      <c r="I79" s="40"/>
      <c r="K79" s="41"/>
      <c r="L79" s="92"/>
      <c r="N79" s="92"/>
      <c r="O79" s="92"/>
      <c r="P79" s="92"/>
      <c r="Q79" s="92"/>
      <c r="R79" s="92"/>
    </row>
    <row r="80" spans="1:18" s="45" customFormat="1">
      <c r="A80" s="55"/>
      <c r="B80" s="16"/>
      <c r="C80" s="16"/>
      <c r="D80" s="16"/>
      <c r="E80" s="92"/>
      <c r="G80" s="42"/>
      <c r="H80" s="41"/>
      <c r="I80" s="40"/>
      <c r="K80" s="41"/>
      <c r="L80" s="92"/>
      <c r="N80" s="92"/>
      <c r="O80" s="92"/>
      <c r="P80" s="92"/>
      <c r="Q80" s="92"/>
      <c r="R80" s="92"/>
    </row>
    <row r="81" spans="1:18" s="45" customFormat="1">
      <c r="A81" s="55"/>
      <c r="B81" s="16"/>
      <c r="C81" s="16"/>
      <c r="D81" s="16"/>
      <c r="E81" s="92"/>
      <c r="G81" s="42"/>
      <c r="H81" s="41"/>
      <c r="I81" s="40"/>
      <c r="K81" s="41"/>
      <c r="L81" s="92"/>
      <c r="N81" s="92"/>
      <c r="O81" s="92"/>
      <c r="P81" s="92"/>
      <c r="Q81" s="92"/>
      <c r="R81" s="92"/>
    </row>
    <row r="82" spans="1:18" s="45" customFormat="1">
      <c r="A82" s="55"/>
      <c r="B82" s="16"/>
      <c r="C82" s="16"/>
      <c r="D82" s="16"/>
      <c r="E82" s="92"/>
      <c r="G82" s="42"/>
      <c r="H82" s="41"/>
      <c r="I82" s="40"/>
      <c r="K82" s="41"/>
      <c r="L82" s="92"/>
      <c r="N82" s="92"/>
      <c r="O82" s="92"/>
      <c r="P82" s="92"/>
      <c r="Q82" s="92"/>
      <c r="R82" s="92"/>
    </row>
    <row r="83" spans="1:18" s="45" customFormat="1">
      <c r="A83" s="55"/>
      <c r="B83" s="16"/>
      <c r="C83" s="16"/>
      <c r="D83" s="16"/>
      <c r="E83" s="92"/>
      <c r="G83" s="42"/>
      <c r="H83" s="41"/>
      <c r="I83" s="40"/>
      <c r="K83" s="41"/>
      <c r="L83" s="92"/>
      <c r="N83" s="92"/>
      <c r="O83" s="92"/>
      <c r="P83" s="92"/>
      <c r="Q83" s="92"/>
      <c r="R83" s="92"/>
    </row>
    <row r="84" spans="1:18" s="45" customFormat="1">
      <c r="A84" s="55"/>
      <c r="B84" s="16"/>
      <c r="C84" s="16"/>
      <c r="D84" s="16"/>
      <c r="E84" s="92"/>
      <c r="G84" s="42"/>
      <c r="H84" s="41"/>
      <c r="I84" s="40"/>
      <c r="K84" s="41"/>
      <c r="L84" s="92"/>
      <c r="N84" s="92"/>
      <c r="O84" s="92"/>
      <c r="P84" s="92"/>
      <c r="Q84" s="92"/>
      <c r="R84" s="92"/>
    </row>
    <row r="85" spans="1:18" s="45" customFormat="1">
      <c r="A85" s="55"/>
      <c r="B85" s="16"/>
      <c r="C85" s="16"/>
      <c r="D85" s="16"/>
      <c r="E85" s="92"/>
      <c r="G85" s="42"/>
      <c r="H85" s="41"/>
      <c r="I85" s="92"/>
      <c r="K85" s="41"/>
      <c r="L85" s="92"/>
      <c r="N85" s="92"/>
      <c r="O85" s="92"/>
      <c r="P85" s="92"/>
      <c r="Q85" s="92"/>
      <c r="R85" s="92"/>
    </row>
    <row r="86" spans="1:18" s="45" customFormat="1">
      <c r="A86" s="55"/>
      <c r="B86" s="16"/>
      <c r="C86" s="16"/>
      <c r="D86" s="16"/>
      <c r="E86" s="92"/>
      <c r="G86" s="42"/>
      <c r="H86" s="41"/>
      <c r="I86" s="92"/>
      <c r="K86" s="41"/>
      <c r="L86" s="92"/>
      <c r="N86" s="92"/>
      <c r="O86" s="92"/>
      <c r="P86" s="92"/>
      <c r="Q86" s="92"/>
      <c r="R86" s="92"/>
    </row>
    <row r="87" spans="1:18" s="45" customFormat="1">
      <c r="A87" s="55"/>
      <c r="B87" s="16"/>
      <c r="C87" s="16"/>
      <c r="D87" s="16"/>
      <c r="E87" s="92"/>
      <c r="G87" s="42"/>
      <c r="H87" s="41"/>
      <c r="I87" s="92"/>
      <c r="K87" s="41"/>
      <c r="L87" s="92"/>
      <c r="N87" s="92"/>
      <c r="O87" s="92"/>
      <c r="P87" s="92"/>
      <c r="Q87" s="92"/>
      <c r="R87" s="92"/>
    </row>
    <row r="88" spans="1:18" s="45" customFormat="1">
      <c r="A88" s="55"/>
      <c r="B88" s="16"/>
      <c r="C88" s="16"/>
      <c r="D88" s="16"/>
      <c r="E88" s="92"/>
      <c r="G88" s="42"/>
      <c r="H88" s="41"/>
      <c r="I88" s="92"/>
      <c r="K88" s="41"/>
      <c r="L88" s="92"/>
      <c r="N88" s="92"/>
      <c r="O88" s="92"/>
      <c r="P88" s="92"/>
      <c r="Q88" s="92"/>
      <c r="R88" s="92"/>
    </row>
    <row r="89" spans="1:18" s="45" customFormat="1">
      <c r="A89" s="55"/>
      <c r="B89" s="16"/>
      <c r="C89" s="16"/>
      <c r="D89" s="16"/>
      <c r="E89" s="92"/>
      <c r="G89" s="42"/>
      <c r="H89" s="41"/>
      <c r="I89" s="92"/>
      <c r="K89" s="41"/>
      <c r="L89" s="92"/>
      <c r="N89" s="92"/>
      <c r="O89" s="92"/>
      <c r="P89" s="92"/>
      <c r="Q89" s="92"/>
      <c r="R89" s="92"/>
    </row>
    <row r="90" spans="1:18" s="45" customFormat="1">
      <c r="A90" s="55"/>
      <c r="B90" s="16"/>
      <c r="C90" s="16"/>
      <c r="D90" s="16"/>
      <c r="E90" s="92"/>
      <c r="G90" s="42"/>
      <c r="H90" s="41"/>
      <c r="I90" s="92"/>
      <c r="K90" s="41"/>
      <c r="L90" s="92"/>
      <c r="N90" s="92"/>
      <c r="O90" s="92"/>
      <c r="P90" s="92"/>
      <c r="Q90" s="92"/>
      <c r="R90" s="92"/>
    </row>
    <row r="91" spans="1:18" s="45" customFormat="1">
      <c r="A91" s="55"/>
      <c r="B91" s="16"/>
      <c r="C91" s="16"/>
      <c r="D91" s="16"/>
      <c r="E91" s="92"/>
      <c r="G91" s="42"/>
      <c r="H91" s="41"/>
      <c r="I91" s="92"/>
      <c r="K91" s="41"/>
      <c r="L91" s="92"/>
      <c r="N91" s="92"/>
      <c r="O91" s="92"/>
      <c r="P91" s="92"/>
      <c r="Q91" s="92"/>
      <c r="R91" s="92"/>
    </row>
    <row r="92" spans="1:18" s="45" customFormat="1">
      <c r="A92" s="55"/>
      <c r="B92" s="16"/>
      <c r="C92" s="16"/>
      <c r="D92" s="16"/>
      <c r="E92" s="92"/>
      <c r="G92" s="42"/>
      <c r="H92" s="41"/>
      <c r="I92" s="92"/>
      <c r="K92" s="41"/>
      <c r="L92" s="92"/>
      <c r="N92" s="92"/>
      <c r="O92" s="92"/>
      <c r="P92" s="92"/>
      <c r="Q92" s="92"/>
      <c r="R92" s="92"/>
    </row>
    <row r="93" spans="1:18" s="45" customFormat="1">
      <c r="A93" s="55"/>
      <c r="B93" s="16"/>
      <c r="C93" s="16"/>
      <c r="D93" s="16"/>
      <c r="E93" s="92"/>
      <c r="G93" s="42"/>
      <c r="H93" s="41"/>
      <c r="I93" s="40"/>
      <c r="K93" s="41"/>
      <c r="L93" s="92"/>
      <c r="N93" s="92"/>
      <c r="O93" s="92"/>
      <c r="P93" s="92"/>
      <c r="Q93" s="92"/>
      <c r="R93" s="92"/>
    </row>
    <row r="94" spans="1:18" s="45" customFormat="1">
      <c r="A94" s="55"/>
      <c r="B94" s="16"/>
      <c r="C94" s="16"/>
      <c r="D94" s="16"/>
      <c r="E94" s="92"/>
      <c r="G94" s="42"/>
      <c r="H94" s="41"/>
      <c r="I94" s="92"/>
      <c r="K94" s="41"/>
      <c r="L94" s="92"/>
      <c r="N94" s="92"/>
      <c r="O94" s="92"/>
      <c r="P94" s="92"/>
      <c r="Q94" s="92"/>
      <c r="R94" s="92"/>
    </row>
    <row r="95" spans="1:18" s="45" customFormat="1">
      <c r="A95" s="55"/>
      <c r="B95" s="16"/>
      <c r="C95" s="16"/>
      <c r="D95" s="16"/>
      <c r="E95" s="92"/>
      <c r="G95" s="42"/>
      <c r="H95" s="41"/>
      <c r="I95" s="92"/>
      <c r="K95" s="41"/>
      <c r="L95" s="92"/>
      <c r="N95" s="92"/>
      <c r="O95" s="92"/>
      <c r="P95" s="92"/>
      <c r="Q95" s="92"/>
      <c r="R95" s="92"/>
    </row>
    <row r="96" spans="1:18" s="45" customFormat="1">
      <c r="A96" s="55"/>
      <c r="B96" s="16"/>
      <c r="C96" s="16"/>
      <c r="D96" s="16"/>
      <c r="E96" s="92"/>
      <c r="G96" s="42"/>
      <c r="H96" s="41"/>
      <c r="I96" s="92"/>
      <c r="K96" s="41"/>
      <c r="L96" s="92"/>
      <c r="N96" s="92"/>
      <c r="O96" s="92"/>
      <c r="P96" s="92"/>
      <c r="Q96" s="92"/>
      <c r="R96" s="92"/>
    </row>
    <row r="97" spans="1:18" s="45" customFormat="1">
      <c r="A97" s="55"/>
      <c r="B97" s="16"/>
      <c r="C97" s="16"/>
      <c r="D97" s="16"/>
      <c r="E97" s="92"/>
      <c r="G97" s="42"/>
      <c r="H97" s="41"/>
      <c r="I97" s="92"/>
      <c r="K97" s="41"/>
      <c r="L97" s="92"/>
      <c r="N97" s="92"/>
      <c r="O97" s="92"/>
      <c r="P97" s="92"/>
      <c r="Q97" s="92"/>
      <c r="R97" s="92"/>
    </row>
    <row r="98" spans="1:18" s="45" customFormat="1">
      <c r="A98" s="55"/>
      <c r="B98" s="16"/>
      <c r="C98" s="16"/>
      <c r="D98" s="16"/>
      <c r="E98" s="92"/>
      <c r="G98" s="42"/>
      <c r="H98" s="41"/>
      <c r="I98" s="92"/>
      <c r="K98" s="41"/>
      <c r="L98" s="92"/>
      <c r="N98" s="92"/>
      <c r="O98" s="92"/>
      <c r="P98" s="92"/>
      <c r="Q98" s="92"/>
      <c r="R98" s="92"/>
    </row>
    <row r="99" spans="1:18" s="45" customFormat="1">
      <c r="A99" s="55"/>
      <c r="B99" s="16"/>
      <c r="C99" s="16"/>
      <c r="D99" s="16"/>
      <c r="E99" s="92"/>
      <c r="G99" s="42"/>
      <c r="H99" s="41"/>
      <c r="I99" s="92"/>
      <c r="K99" s="41"/>
      <c r="L99" s="92"/>
      <c r="N99" s="92"/>
      <c r="O99" s="92"/>
      <c r="P99" s="92"/>
      <c r="Q99" s="92"/>
      <c r="R99" s="92"/>
    </row>
    <row r="100" spans="1:18" s="45" customFormat="1">
      <c r="A100" s="55"/>
      <c r="B100" s="16"/>
      <c r="C100" s="16"/>
      <c r="D100" s="16"/>
      <c r="E100" s="92"/>
      <c r="G100" s="42"/>
      <c r="H100" s="41"/>
      <c r="I100" s="92"/>
      <c r="K100" s="41"/>
      <c r="L100" s="92"/>
      <c r="N100" s="92"/>
      <c r="O100" s="92"/>
      <c r="P100" s="92"/>
      <c r="Q100" s="92"/>
      <c r="R100" s="92"/>
    </row>
    <row r="101" spans="1:18" s="45" customFormat="1">
      <c r="A101" s="55"/>
      <c r="B101" s="16"/>
      <c r="C101" s="16"/>
      <c r="D101" s="16"/>
      <c r="E101" s="92"/>
      <c r="G101" s="42"/>
      <c r="H101" s="41"/>
      <c r="I101" s="92"/>
      <c r="K101" s="41"/>
      <c r="L101" s="92"/>
      <c r="N101" s="92"/>
      <c r="O101" s="92"/>
      <c r="P101" s="92"/>
      <c r="Q101" s="92"/>
      <c r="R101" s="92"/>
    </row>
    <row r="102" spans="1:18" s="45" customFormat="1">
      <c r="A102" s="55"/>
      <c r="B102" s="16"/>
      <c r="C102" s="16"/>
      <c r="D102" s="16"/>
      <c r="E102" s="92"/>
      <c r="G102" s="42"/>
      <c r="H102" s="41"/>
      <c r="I102" s="40"/>
      <c r="K102" s="41"/>
      <c r="L102" s="92"/>
      <c r="N102" s="92"/>
      <c r="O102" s="92"/>
      <c r="P102" s="92"/>
      <c r="Q102" s="92"/>
      <c r="R102" s="92"/>
    </row>
    <row r="103" spans="1:18" s="45" customFormat="1">
      <c r="A103" s="55"/>
      <c r="B103" s="16"/>
      <c r="C103" s="16"/>
      <c r="D103" s="16"/>
      <c r="E103" s="92"/>
      <c r="G103" s="42"/>
      <c r="H103" s="41"/>
      <c r="I103" s="92"/>
      <c r="K103" s="41"/>
      <c r="L103" s="92"/>
      <c r="N103" s="92"/>
      <c r="O103" s="92"/>
      <c r="P103" s="92"/>
      <c r="Q103" s="92"/>
      <c r="R103" s="92"/>
    </row>
    <row r="104" spans="1:18" s="45" customFormat="1">
      <c r="A104" s="55"/>
      <c r="B104" s="16"/>
      <c r="C104" s="16"/>
      <c r="D104" s="16"/>
      <c r="E104" s="92"/>
      <c r="G104" s="42"/>
      <c r="H104" s="41"/>
      <c r="I104" s="92"/>
      <c r="K104" s="41"/>
      <c r="L104" s="92"/>
      <c r="N104" s="92"/>
      <c r="O104" s="92"/>
      <c r="P104" s="92"/>
      <c r="Q104" s="92"/>
      <c r="R104" s="92"/>
    </row>
    <row r="105" spans="1:18" s="45" customFormat="1">
      <c r="A105" s="55"/>
      <c r="B105" s="16"/>
      <c r="C105" s="16"/>
      <c r="D105" s="16"/>
      <c r="E105" s="92"/>
      <c r="G105" s="42"/>
      <c r="H105" s="41"/>
      <c r="I105" s="92"/>
      <c r="K105" s="41"/>
      <c r="L105" s="92"/>
      <c r="N105" s="92"/>
      <c r="O105" s="92"/>
      <c r="P105" s="92"/>
      <c r="Q105" s="92"/>
      <c r="R105" s="92"/>
    </row>
    <row r="106" spans="1:18" s="45" customFormat="1">
      <c r="A106" s="55"/>
      <c r="B106" s="16"/>
      <c r="C106" s="16"/>
      <c r="D106" s="16"/>
      <c r="E106" s="92"/>
      <c r="G106" s="42"/>
      <c r="H106" s="41"/>
      <c r="I106" s="92"/>
      <c r="K106" s="41"/>
      <c r="L106" s="92"/>
      <c r="N106" s="92"/>
      <c r="O106" s="92"/>
      <c r="P106" s="92"/>
      <c r="Q106" s="92"/>
      <c r="R106" s="92"/>
    </row>
    <row r="107" spans="1:18" s="45" customFormat="1">
      <c r="A107" s="55"/>
      <c r="B107" s="16"/>
      <c r="C107" s="16"/>
      <c r="D107" s="16"/>
      <c r="E107" s="92"/>
      <c r="G107" s="42"/>
      <c r="H107" s="41"/>
      <c r="I107" s="92"/>
      <c r="K107" s="41"/>
      <c r="L107" s="92"/>
      <c r="N107" s="92"/>
      <c r="O107" s="92"/>
      <c r="P107" s="92"/>
      <c r="Q107" s="92"/>
      <c r="R107" s="92"/>
    </row>
    <row r="108" spans="1:18" s="45" customFormat="1">
      <c r="A108" s="55"/>
      <c r="B108" s="16"/>
      <c r="C108" s="16"/>
      <c r="D108" s="16"/>
      <c r="E108" s="92"/>
      <c r="G108" s="42"/>
      <c r="H108" s="41"/>
      <c r="I108" s="92"/>
      <c r="K108" s="41"/>
      <c r="L108" s="92"/>
      <c r="N108" s="92"/>
      <c r="O108" s="92"/>
      <c r="P108" s="92"/>
      <c r="Q108" s="92"/>
      <c r="R108" s="92"/>
    </row>
    <row r="109" spans="1:18" s="45" customFormat="1">
      <c r="A109" s="55"/>
      <c r="B109" s="16"/>
      <c r="C109" s="16"/>
      <c r="D109" s="16"/>
      <c r="E109" s="92"/>
      <c r="G109" s="42"/>
      <c r="H109" s="41"/>
      <c r="I109" s="92"/>
      <c r="K109" s="41"/>
      <c r="L109" s="92"/>
      <c r="N109" s="92"/>
      <c r="O109" s="92"/>
      <c r="P109" s="92"/>
      <c r="Q109" s="92"/>
      <c r="R109" s="92"/>
    </row>
    <row r="110" spans="1:18" s="45" customFormat="1">
      <c r="A110" s="55"/>
      <c r="B110" s="16"/>
      <c r="C110" s="16"/>
      <c r="D110" s="16"/>
      <c r="E110" s="92"/>
      <c r="G110" s="42"/>
      <c r="H110" s="41"/>
      <c r="I110" s="92"/>
      <c r="K110" s="41"/>
      <c r="L110" s="92"/>
      <c r="N110" s="92"/>
      <c r="O110" s="92"/>
      <c r="P110" s="92"/>
      <c r="Q110" s="92"/>
      <c r="R110" s="92"/>
    </row>
    <row r="111" spans="1:18">
      <c r="E111" s="92"/>
      <c r="H111" s="41"/>
    </row>
    <row r="112" spans="1:18">
      <c r="E112" s="92"/>
      <c r="H112" s="41"/>
    </row>
    <row r="113" spans="5:8">
      <c r="E113" s="92"/>
      <c r="H113" s="41"/>
    </row>
    <row r="114" spans="5:8">
      <c r="E114" s="92"/>
      <c r="H114" s="41"/>
    </row>
    <row r="115" spans="5:8">
      <c r="E115" s="92"/>
    </row>
    <row r="116" spans="5:8">
      <c r="E116" s="92"/>
    </row>
    <row r="117" spans="5:8">
      <c r="E117" s="92"/>
    </row>
    <row r="118" spans="5:8">
      <c r="E118" s="92"/>
    </row>
    <row r="119" spans="5:8">
      <c r="E119" s="92"/>
    </row>
    <row r="120" spans="5:8">
      <c r="E120" s="92"/>
    </row>
    <row r="121" spans="5:8">
      <c r="E121" s="92"/>
    </row>
    <row r="122" spans="5:8">
      <c r="E122" s="92"/>
    </row>
    <row r="123" spans="5:8">
      <c r="E123" s="92"/>
    </row>
    <row r="124" spans="5:8">
      <c r="E124" s="92"/>
    </row>
    <row r="125" spans="5:8">
      <c r="E125" s="92"/>
    </row>
    <row r="126" spans="5:8">
      <c r="E126" s="92"/>
    </row>
    <row r="127" spans="5:8">
      <c r="E127" s="92"/>
    </row>
    <row r="128" spans="5:8">
      <c r="E128" s="92"/>
    </row>
    <row r="129" spans="5:5">
      <c r="E129" s="92"/>
    </row>
    <row r="130" spans="5:5">
      <c r="E130" s="92"/>
    </row>
    <row r="131" spans="5:5">
      <c r="E131" s="92"/>
    </row>
    <row r="132" spans="5:5">
      <c r="E132" s="92"/>
    </row>
    <row r="133" spans="5:5">
      <c r="E133" s="92"/>
    </row>
    <row r="134" spans="5:5">
      <c r="E134" s="92"/>
    </row>
    <row r="135" spans="5:5">
      <c r="E135" s="92"/>
    </row>
    <row r="136" spans="5:5">
      <c r="E136" s="92"/>
    </row>
    <row r="137" spans="5:5">
      <c r="E137" s="92"/>
    </row>
    <row r="138" spans="5:5">
      <c r="E138" s="92"/>
    </row>
    <row r="139" spans="5:5">
      <c r="E139" s="92"/>
    </row>
    <row r="140" spans="5:5">
      <c r="E140" s="92"/>
    </row>
    <row r="141" spans="5:5">
      <c r="E141" s="92"/>
    </row>
    <row r="142" spans="5:5">
      <c r="E142" s="92"/>
    </row>
    <row r="143" spans="5:5">
      <c r="E143" s="92"/>
    </row>
    <row r="144" spans="5:5">
      <c r="E144" s="92"/>
    </row>
    <row r="145" spans="5:5">
      <c r="E145" s="92"/>
    </row>
    <row r="146" spans="5:5">
      <c r="E146" s="92"/>
    </row>
    <row r="147" spans="5:5">
      <c r="E147" s="92"/>
    </row>
    <row r="148" spans="5:5">
      <c r="E148" s="92"/>
    </row>
    <row r="149" spans="5:5">
      <c r="E149" s="92"/>
    </row>
    <row r="150" spans="5:5">
      <c r="E150" s="92"/>
    </row>
    <row r="151" spans="5:5">
      <c r="E151" s="92"/>
    </row>
    <row r="152" spans="5:5">
      <c r="E152" s="92"/>
    </row>
    <row r="153" spans="5:5">
      <c r="E153" s="92"/>
    </row>
    <row r="154" spans="5:5">
      <c r="E154" s="92"/>
    </row>
    <row r="155" spans="5:5">
      <c r="E155" s="92"/>
    </row>
    <row r="156" spans="5:5">
      <c r="E156" s="92"/>
    </row>
    <row r="157" spans="5:5">
      <c r="E157" s="92"/>
    </row>
    <row r="158" spans="5:5">
      <c r="E158" s="92"/>
    </row>
    <row r="159" spans="5:5">
      <c r="E159" s="92"/>
    </row>
    <row r="160" spans="5:5">
      <c r="E160" s="92"/>
    </row>
    <row r="161" spans="5:5">
      <c r="E161" s="92"/>
    </row>
    <row r="162" spans="5:5">
      <c r="E162" s="92"/>
    </row>
    <row r="163" spans="5:5">
      <c r="E163" s="92"/>
    </row>
    <row r="164" spans="5:5">
      <c r="E164" s="92"/>
    </row>
    <row r="165" spans="5:5">
      <c r="E165" s="92"/>
    </row>
    <row r="166" spans="5:5">
      <c r="E166" s="92"/>
    </row>
    <row r="167" spans="5:5">
      <c r="E167" s="92"/>
    </row>
    <row r="168" spans="5:5">
      <c r="E168" s="92"/>
    </row>
    <row r="169" spans="5:5">
      <c r="E169" s="92"/>
    </row>
    <row r="170" spans="5:5">
      <c r="E170" s="92"/>
    </row>
    <row r="171" spans="5:5">
      <c r="E171" s="92"/>
    </row>
    <row r="172" spans="5:5">
      <c r="E172" s="92"/>
    </row>
    <row r="173" spans="5:5">
      <c r="E173" s="92"/>
    </row>
    <row r="174" spans="5:5">
      <c r="E174" s="92"/>
    </row>
    <row r="175" spans="5:5">
      <c r="E175" s="92"/>
    </row>
    <row r="176" spans="5:5">
      <c r="E176" s="92"/>
    </row>
    <row r="177" spans="5:5">
      <c r="E177" s="92"/>
    </row>
    <row r="178" spans="5:5">
      <c r="E178" s="92"/>
    </row>
    <row r="179" spans="5:5">
      <c r="E179" s="92"/>
    </row>
    <row r="180" spans="5:5">
      <c r="E180" s="92"/>
    </row>
    <row r="181" spans="5:5">
      <c r="E181" s="92"/>
    </row>
    <row r="182" spans="5:5">
      <c r="E182" s="92"/>
    </row>
    <row r="183" spans="5:5">
      <c r="E183" s="92"/>
    </row>
    <row r="184" spans="5:5">
      <c r="E184" s="92"/>
    </row>
    <row r="185" spans="5:5">
      <c r="E185" s="92"/>
    </row>
    <row r="186" spans="5:5">
      <c r="E186" s="92"/>
    </row>
    <row r="187" spans="5:5">
      <c r="E187" s="92"/>
    </row>
    <row r="188" spans="5:5">
      <c r="E188" s="92"/>
    </row>
    <row r="189" spans="5:5">
      <c r="E189" s="92"/>
    </row>
    <row r="190" spans="5:5">
      <c r="E190" s="92"/>
    </row>
    <row r="191" spans="5:5">
      <c r="E191" s="92"/>
    </row>
    <row r="192" spans="5:5">
      <c r="E192" s="92"/>
    </row>
    <row r="193" spans="5:5">
      <c r="E193" s="92"/>
    </row>
    <row r="194" spans="5:5">
      <c r="E194" s="92"/>
    </row>
    <row r="195" spans="5:5">
      <c r="E195" s="92"/>
    </row>
    <row r="196" spans="5:5">
      <c r="E196" s="92"/>
    </row>
    <row r="197" spans="5:5">
      <c r="E197" s="92"/>
    </row>
    <row r="198" spans="5:5">
      <c r="E198" s="92"/>
    </row>
    <row r="199" spans="5:5">
      <c r="E199" s="92"/>
    </row>
    <row r="200" spans="5:5">
      <c r="E200" s="92"/>
    </row>
    <row r="201" spans="5:5">
      <c r="E201" s="92"/>
    </row>
    <row r="202" spans="5:5">
      <c r="E202" s="92"/>
    </row>
    <row r="203" spans="5:5">
      <c r="E203" s="92"/>
    </row>
    <row r="204" spans="5:5">
      <c r="E204" s="92"/>
    </row>
    <row r="205" spans="5:5">
      <c r="E205" s="92"/>
    </row>
  </sheetData>
  <printOptions horizontalCentered="1"/>
  <pageMargins left="0.7" right="0.7" top="0.75" bottom="0.75" header="0.3" footer="0.3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5"/>
  <cols>
    <col min="1" max="1" width="9.85546875" style="55" bestFit="1" customWidth="1"/>
    <col min="2" max="2" width="1.7109375" style="16" customWidth="1"/>
    <col min="3" max="3" width="36.42578125" style="16" bestFit="1" customWidth="1"/>
    <col min="4" max="4" width="1.7109375" style="16" customWidth="1"/>
    <col min="5" max="5" width="13.85546875" style="8" bestFit="1" customWidth="1"/>
    <col min="6" max="6" width="1.7109375" style="43" customWidth="1"/>
    <col min="7" max="7" width="7.85546875" style="17" bestFit="1" customWidth="1"/>
    <col min="8" max="8" width="9.140625" style="9" bestFit="1" customWidth="1"/>
    <col min="9" max="9" width="11.85546875" style="8" bestFit="1" customWidth="1"/>
    <col min="10" max="10" width="1.7109375" style="43" customWidth="1"/>
    <col min="11" max="11" width="9.140625" style="9"/>
    <col min="12" max="12" width="10.5703125" style="8" bestFit="1" customWidth="1"/>
    <col min="13" max="13" width="1.7109375" style="43" customWidth="1"/>
    <col min="14" max="14" width="12.28515625" style="8" bestFit="1" customWidth="1"/>
    <col min="15" max="15" width="13.140625" style="92" bestFit="1" customWidth="1"/>
    <col min="16" max="16" width="11.5703125" style="92" customWidth="1"/>
    <col min="17" max="17" width="5.7109375" style="46" customWidth="1"/>
    <col min="18" max="16384" width="9.140625" style="43"/>
  </cols>
  <sheetData>
    <row r="1" spans="1:17" s="8" customFormat="1">
      <c r="A1" s="1" t="s">
        <v>0</v>
      </c>
      <c r="B1" s="2"/>
      <c r="C1" s="3"/>
      <c r="D1" s="4"/>
      <c r="E1" s="5"/>
      <c r="F1" s="5"/>
      <c r="G1" s="7"/>
      <c r="H1" s="6"/>
      <c r="I1" s="6"/>
      <c r="J1" s="6"/>
      <c r="K1" s="6"/>
      <c r="L1" s="6"/>
      <c r="M1" s="6"/>
      <c r="N1" s="6"/>
      <c r="O1" s="6"/>
      <c r="P1" s="92"/>
      <c r="Q1" s="92"/>
    </row>
    <row r="2" spans="1:17" s="8" customFormat="1">
      <c r="A2" s="91" t="s">
        <v>61</v>
      </c>
      <c r="B2" s="11"/>
      <c r="C2" s="4"/>
      <c r="D2" s="4"/>
      <c r="E2" s="5"/>
      <c r="F2" s="5"/>
      <c r="G2" s="13"/>
      <c r="H2" s="12"/>
      <c r="I2" s="12"/>
      <c r="J2" s="12"/>
      <c r="K2" s="12"/>
      <c r="L2" s="12"/>
      <c r="M2" s="12"/>
      <c r="N2" s="12"/>
      <c r="O2" s="12"/>
      <c r="P2" s="92"/>
      <c r="Q2" s="92"/>
    </row>
    <row r="3" spans="1:17" s="8" customFormat="1">
      <c r="A3" s="10" t="s">
        <v>1</v>
      </c>
      <c r="B3" s="11"/>
      <c r="C3" s="4"/>
      <c r="D3" s="4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92"/>
      <c r="Q3" s="92"/>
    </row>
    <row r="4" spans="1:17" s="8" customFormat="1">
      <c r="A4" s="14"/>
      <c r="B4" s="15"/>
      <c r="C4" s="16"/>
      <c r="D4" s="16"/>
      <c r="E4" s="5"/>
      <c r="F4" s="5"/>
      <c r="G4" s="17"/>
      <c r="H4" s="9"/>
      <c r="K4" s="9"/>
      <c r="O4" s="87" t="s">
        <v>84</v>
      </c>
      <c r="P4" s="92"/>
      <c r="Q4" s="92"/>
    </row>
    <row r="5" spans="1:17" s="8" customFormat="1">
      <c r="A5" s="18"/>
      <c r="B5" s="19"/>
      <c r="C5" s="19"/>
      <c r="D5" s="16"/>
      <c r="E5" s="20"/>
      <c r="F5" s="21"/>
      <c r="G5" s="23" t="s">
        <v>2</v>
      </c>
      <c r="H5" s="22"/>
      <c r="I5" s="24"/>
      <c r="K5" s="9"/>
      <c r="N5" s="20" t="s">
        <v>52</v>
      </c>
      <c r="O5" s="87" t="s">
        <v>58</v>
      </c>
      <c r="P5" s="92"/>
      <c r="Q5" s="92"/>
    </row>
    <row r="6" spans="1:17" s="20" customFormat="1">
      <c r="A6" s="18"/>
      <c r="B6" s="19"/>
      <c r="C6" s="19"/>
      <c r="D6" s="25"/>
      <c r="F6" s="21"/>
      <c r="G6" s="23" t="s">
        <v>3</v>
      </c>
      <c r="H6" s="6" t="s">
        <v>84</v>
      </c>
      <c r="I6" s="5"/>
      <c r="K6" s="93" t="s">
        <v>56</v>
      </c>
      <c r="L6" s="69"/>
      <c r="N6" s="20" t="s">
        <v>53</v>
      </c>
      <c r="O6" s="87" t="s">
        <v>52</v>
      </c>
      <c r="P6" s="87"/>
      <c r="Q6" s="87"/>
    </row>
    <row r="7" spans="1:17" s="20" customFormat="1">
      <c r="A7" s="27"/>
      <c r="B7" s="25"/>
      <c r="C7" s="25"/>
      <c r="D7" s="25"/>
      <c r="E7" s="28" t="s">
        <v>4</v>
      </c>
      <c r="F7" s="29"/>
      <c r="G7" s="23" t="s">
        <v>6</v>
      </c>
      <c r="H7" s="30" t="s">
        <v>7</v>
      </c>
      <c r="I7" s="30"/>
      <c r="K7" s="90" t="s">
        <v>85</v>
      </c>
      <c r="L7" s="30"/>
      <c r="N7" s="20" t="s">
        <v>59</v>
      </c>
      <c r="O7" s="87" t="s">
        <v>59</v>
      </c>
      <c r="P7" s="87"/>
      <c r="Q7" s="87"/>
    </row>
    <row r="8" spans="1:17" s="20" customFormat="1">
      <c r="A8" s="31" t="s">
        <v>8</v>
      </c>
      <c r="B8" s="32"/>
      <c r="C8" s="32" t="s">
        <v>9</v>
      </c>
      <c r="D8" s="32"/>
      <c r="E8" s="33" t="s">
        <v>10</v>
      </c>
      <c r="F8" s="34"/>
      <c r="G8" s="35" t="s">
        <v>5</v>
      </c>
      <c r="H8" s="36" t="s">
        <v>11</v>
      </c>
      <c r="I8" s="37" t="s">
        <v>12</v>
      </c>
      <c r="K8" s="36" t="s">
        <v>11</v>
      </c>
      <c r="L8" s="37" t="s">
        <v>12</v>
      </c>
      <c r="N8" s="33" t="s">
        <v>54</v>
      </c>
      <c r="O8" s="33" t="s">
        <v>54</v>
      </c>
      <c r="P8" s="87"/>
      <c r="Q8" s="94"/>
    </row>
    <row r="9" spans="1:17" s="20" customFormat="1">
      <c r="A9" s="27"/>
      <c r="B9" s="25"/>
      <c r="C9" s="25" t="s">
        <v>13</v>
      </c>
      <c r="D9" s="25"/>
      <c r="E9" s="20" t="s">
        <v>14</v>
      </c>
      <c r="F9" s="21"/>
      <c r="G9" s="38"/>
      <c r="H9" s="26"/>
      <c r="K9" s="26"/>
      <c r="O9" s="87"/>
      <c r="P9" s="87"/>
      <c r="Q9" s="87"/>
    </row>
    <row r="10" spans="1:17" s="8" customFormat="1">
      <c r="A10" s="39" t="s">
        <v>15</v>
      </c>
      <c r="B10" s="4"/>
      <c r="C10" s="3"/>
      <c r="D10" s="25"/>
      <c r="E10" s="20"/>
      <c r="G10" s="17"/>
      <c r="H10" s="9"/>
      <c r="K10" s="9"/>
      <c r="O10" s="92"/>
      <c r="P10" s="92"/>
      <c r="Q10" s="92"/>
    </row>
    <row r="11" spans="1:17" s="8" customFormat="1">
      <c r="A11" s="49" t="s">
        <v>16</v>
      </c>
      <c r="B11" s="15"/>
      <c r="C11" s="15"/>
      <c r="D11" s="25"/>
      <c r="E11" s="20"/>
      <c r="G11" s="17"/>
      <c r="H11" s="9"/>
      <c r="K11" s="9"/>
      <c r="O11" s="92"/>
      <c r="P11" s="92"/>
      <c r="Q11" s="92"/>
    </row>
    <row r="12" spans="1:17" s="8" customFormat="1">
      <c r="A12" s="50">
        <v>350.1</v>
      </c>
      <c r="B12" s="51"/>
      <c r="C12" s="106" t="s">
        <v>83</v>
      </c>
      <c r="D12" s="25"/>
      <c r="E12" s="40">
        <f>[1]Electric!K290</f>
        <v>13037871.039999999</v>
      </c>
      <c r="G12" s="61">
        <f>'PSE Salv Comp'!G12</f>
        <v>0</v>
      </c>
      <c r="H12" s="59">
        <f>'[2]Depr Rate-Elec'!$L260</f>
        <v>1.1004728222820405E-2</v>
      </c>
      <c r="I12" s="40">
        <f>$E12*H12</f>
        <v>143478.22739938082</v>
      </c>
      <c r="J12" s="45"/>
      <c r="K12" s="41">
        <f t="shared" ref="K12:K15" si="0">IFERROR(L12/$E12,0)</f>
        <v>0</v>
      </c>
      <c r="L12" s="46">
        <f t="shared" ref="L12:L15" si="1">I12*(-G12/(1-G12))</f>
        <v>0</v>
      </c>
      <c r="M12" s="45"/>
      <c r="N12" s="92">
        <f>'5-yr'!G12</f>
        <v>0</v>
      </c>
      <c r="O12" s="88">
        <f>IFERROR(L12/N12,0)</f>
        <v>0</v>
      </c>
      <c r="P12" s="92"/>
      <c r="Q12" s="46"/>
    </row>
    <row r="13" spans="1:17" s="8" customFormat="1">
      <c r="A13" s="50">
        <v>350.16</v>
      </c>
      <c r="B13" s="51"/>
      <c r="C13" s="106" t="s">
        <v>93</v>
      </c>
      <c r="D13" s="25"/>
      <c r="E13" s="40">
        <f>[1]Electric!K291</f>
        <v>2478317.94</v>
      </c>
      <c r="G13" s="61">
        <f>'PSE Salv Comp'!G13</f>
        <v>0</v>
      </c>
      <c r="H13" s="59">
        <f>'[2]Depr Rate-Elec'!$L261</f>
        <v>1.4101394096917987E-2</v>
      </c>
      <c r="I13" s="40">
        <f t="shared" ref="I13:I15" si="2">$E13*H13</f>
        <v>34947.737969401947</v>
      </c>
      <c r="J13" s="45"/>
      <c r="K13" s="41">
        <f t="shared" si="0"/>
        <v>0</v>
      </c>
      <c r="L13" s="46">
        <f t="shared" si="1"/>
        <v>0</v>
      </c>
      <c r="M13" s="45"/>
      <c r="N13" s="92">
        <f>'5-yr'!G13</f>
        <v>0</v>
      </c>
      <c r="O13" s="88">
        <f t="shared" ref="O13:O15" si="3">IFERROR(L13/N13,0)</f>
        <v>0</v>
      </c>
      <c r="P13" s="92"/>
      <c r="Q13" s="46"/>
    </row>
    <row r="14" spans="1:17" s="8" customFormat="1">
      <c r="A14" s="50">
        <v>350.17</v>
      </c>
      <c r="B14" s="51"/>
      <c r="C14" s="106" t="s">
        <v>94</v>
      </c>
      <c r="D14" s="25"/>
      <c r="E14" s="40">
        <f>[1]Electric!K292</f>
        <v>20438119.84</v>
      </c>
      <c r="G14" s="61">
        <f>'PSE Salv Comp'!G14</f>
        <v>0</v>
      </c>
      <c r="H14" s="59">
        <f>'[2]Depr Rate-Elec'!$L262</f>
        <v>1.0593020749847337E-2</v>
      </c>
      <c r="I14" s="40">
        <f t="shared" si="2"/>
        <v>216501.42755298654</v>
      </c>
      <c r="J14" s="45"/>
      <c r="K14" s="41">
        <f t="shared" si="0"/>
        <v>0</v>
      </c>
      <c r="L14" s="46">
        <f t="shared" si="1"/>
        <v>0</v>
      </c>
      <c r="M14" s="45"/>
      <c r="N14" s="92">
        <f>'5-yr'!G14</f>
        <v>0</v>
      </c>
      <c r="O14" s="88">
        <f t="shared" si="3"/>
        <v>0</v>
      </c>
      <c r="P14" s="92"/>
      <c r="Q14" s="46"/>
    </row>
    <row r="15" spans="1:17" s="8" customFormat="1">
      <c r="A15" s="50">
        <v>350.99</v>
      </c>
      <c r="B15" s="51"/>
      <c r="C15" s="106" t="s">
        <v>95</v>
      </c>
      <c r="D15" s="25"/>
      <c r="E15" s="40">
        <f>[1]Electric!K293</f>
        <v>172388.53</v>
      </c>
      <c r="G15" s="61">
        <f>'PSE Salv Comp'!G15</f>
        <v>0</v>
      </c>
      <c r="H15" s="59">
        <f>'[2]Depr Rate-Elec'!$L263</f>
        <v>1.1983275892587637E-2</v>
      </c>
      <c r="I15" s="40">
        <f t="shared" si="2"/>
        <v>2065.7793157076208</v>
      </c>
      <c r="J15" s="45"/>
      <c r="K15" s="41">
        <f t="shared" si="0"/>
        <v>0</v>
      </c>
      <c r="L15" s="46">
        <f t="shared" si="1"/>
        <v>0</v>
      </c>
      <c r="M15" s="45"/>
      <c r="N15" s="92">
        <f>'5-yr'!G15</f>
        <v>0</v>
      </c>
      <c r="O15" s="88">
        <f t="shared" si="3"/>
        <v>0</v>
      </c>
      <c r="P15" s="92"/>
      <c r="Q15" s="46"/>
    </row>
    <row r="16" spans="1:17" s="8" customFormat="1">
      <c r="A16" s="50"/>
      <c r="B16" s="51"/>
      <c r="C16" s="52"/>
      <c r="D16" s="25"/>
      <c r="E16" s="40"/>
      <c r="G16" s="17"/>
      <c r="H16" s="9"/>
      <c r="K16" s="9"/>
      <c r="O16" s="92"/>
      <c r="P16" s="92"/>
      <c r="Q16" s="92"/>
    </row>
    <row r="17" spans="1:17" s="8" customFormat="1">
      <c r="A17" s="50">
        <v>352</v>
      </c>
      <c r="B17" s="51"/>
      <c r="C17" s="108" t="s">
        <v>96</v>
      </c>
      <c r="D17" s="25"/>
      <c r="E17" s="40">
        <f>[1]Electric!K294</f>
        <v>3818787.78</v>
      </c>
      <c r="G17" s="61">
        <f>'PSE Salv Comp'!G17</f>
        <v>-0.05</v>
      </c>
      <c r="H17" s="59">
        <f>'[2]Depr Rate-Elec'!$L264</f>
        <v>1.5246677566052851E-2</v>
      </c>
      <c r="I17" s="40">
        <f t="shared" ref="I17:I20" si="4">$E17*H17</f>
        <v>58223.825974842766</v>
      </c>
      <c r="J17" s="45"/>
      <c r="K17" s="41">
        <f t="shared" ref="K17:K20" si="5">IFERROR(L17/$E17,0)</f>
        <v>7.2603226505013564E-4</v>
      </c>
      <c r="L17" s="46">
        <f t="shared" ref="L17:L20" si="6">I17*(-G17/(1-G17))</f>
        <v>2772.5631416591791</v>
      </c>
      <c r="M17" s="45"/>
      <c r="N17" s="92">
        <f>'5-yr'!G17</f>
        <v>0</v>
      </c>
      <c r="O17" s="88">
        <f t="shared" ref="O17:O21" si="7">IFERROR(L17/N17,0)</f>
        <v>0</v>
      </c>
      <c r="P17" s="92"/>
      <c r="Q17" s="46"/>
    </row>
    <row r="18" spans="1:17" s="8" customFormat="1">
      <c r="A18" s="50">
        <v>352.6</v>
      </c>
      <c r="B18" s="51"/>
      <c r="C18" s="107" t="s">
        <v>97</v>
      </c>
      <c r="D18" s="25"/>
      <c r="E18" s="40">
        <f>[1]Electric!K295</f>
        <v>1759633.82</v>
      </c>
      <c r="G18" s="61">
        <f>'PSE Salv Comp'!G18</f>
        <v>-0.05</v>
      </c>
      <c r="H18" s="59">
        <f>'[2]Depr Rate-Elec'!$L265</f>
        <v>1.59767185342021E-2</v>
      </c>
      <c r="I18" s="40">
        <f t="shared" si="4"/>
        <v>28113.174265402842</v>
      </c>
      <c r="J18" s="45"/>
      <c r="K18" s="41">
        <f t="shared" si="5"/>
        <v>7.6079612067629046E-4</v>
      </c>
      <c r="L18" s="46">
        <f t="shared" si="6"/>
        <v>1338.722584066802</v>
      </c>
      <c r="M18" s="45"/>
      <c r="N18" s="92">
        <f>'5-yr'!G18</f>
        <v>0</v>
      </c>
      <c r="O18" s="88">
        <f t="shared" si="7"/>
        <v>0</v>
      </c>
      <c r="P18" s="92"/>
      <c r="Q18" s="46"/>
    </row>
    <row r="19" spans="1:17" s="8" customFormat="1">
      <c r="A19" s="50">
        <v>352.7</v>
      </c>
      <c r="B19" s="51"/>
      <c r="C19" s="107" t="s">
        <v>98</v>
      </c>
      <c r="D19" s="25"/>
      <c r="E19" s="40">
        <f>[1]Electric!K296</f>
        <v>2270219.17</v>
      </c>
      <c r="G19" s="61">
        <f>'PSE Salv Comp'!G19</f>
        <v>-0.05</v>
      </c>
      <c r="H19" s="59">
        <f>'[2]Depr Rate-Elec'!$L266</f>
        <v>1.3157648555397876E-2</v>
      </c>
      <c r="I19" s="40">
        <f t="shared" si="4"/>
        <v>29870.745982587065</v>
      </c>
      <c r="J19" s="45"/>
      <c r="K19" s="41">
        <f t="shared" si="5"/>
        <v>6.2655469311418462E-4</v>
      </c>
      <c r="L19" s="46">
        <f t="shared" si="6"/>
        <v>1422.4164753612888</v>
      </c>
      <c r="M19" s="45"/>
      <c r="N19" s="92">
        <f>'5-yr'!G19</f>
        <v>0</v>
      </c>
      <c r="O19" s="88">
        <f t="shared" si="7"/>
        <v>0</v>
      </c>
      <c r="P19" s="92"/>
      <c r="Q19" s="46"/>
    </row>
    <row r="20" spans="1:17" s="8" customFormat="1">
      <c r="A20" s="50">
        <v>352.9</v>
      </c>
      <c r="B20" s="51"/>
      <c r="C20" s="107" t="s">
        <v>99</v>
      </c>
      <c r="D20" s="25"/>
      <c r="E20" s="40">
        <f>[1]Electric!K297</f>
        <v>1956303.54</v>
      </c>
      <c r="G20" s="61">
        <f>'PSE Salv Comp'!G20</f>
        <v>-0.05</v>
      </c>
      <c r="H20" s="59">
        <f>'[2]Depr Rate-Elec'!$L267</f>
        <v>1.5060427295215969E-2</v>
      </c>
      <c r="I20" s="40">
        <f t="shared" si="4"/>
        <v>29462.767231543625</v>
      </c>
      <c r="J20" s="45"/>
      <c r="K20" s="41">
        <f t="shared" si="5"/>
        <v>7.171632045340937E-4</v>
      </c>
      <c r="L20" s="46">
        <f t="shared" si="6"/>
        <v>1402.9889157877915</v>
      </c>
      <c r="M20" s="45"/>
      <c r="N20" s="92">
        <f>'5-yr'!G20</f>
        <v>0</v>
      </c>
      <c r="O20" s="88">
        <f t="shared" si="7"/>
        <v>0</v>
      </c>
      <c r="P20" s="92"/>
      <c r="Q20" s="46"/>
    </row>
    <row r="21" spans="1:17" s="8" customFormat="1">
      <c r="A21" s="70">
        <v>352.99</v>
      </c>
      <c r="B21" s="51"/>
      <c r="C21" s="75" t="s">
        <v>50</v>
      </c>
      <c r="D21" s="25"/>
      <c r="E21" s="80">
        <f>SUBTOTAL(9,E17:E20)</f>
        <v>9804944.3099999987</v>
      </c>
      <c r="G21" s="17"/>
      <c r="H21" s="97">
        <f>IFERROR(I21/$E21,0)</f>
        <v>1.4856842512181112E-2</v>
      </c>
      <c r="I21" s="80">
        <f>SUBTOTAL(9,I17:I20)</f>
        <v>145670.51345437628</v>
      </c>
      <c r="K21" s="9"/>
      <c r="L21" s="80">
        <f>SUBTOTAL(9,L17:L20)</f>
        <v>6936.6911168750612</v>
      </c>
      <c r="N21" s="80">
        <f>SUBTOTAL(9,N17:N20)</f>
        <v>0</v>
      </c>
      <c r="O21" s="99">
        <f t="shared" si="7"/>
        <v>0</v>
      </c>
      <c r="P21" s="92"/>
      <c r="Q21" s="92"/>
    </row>
    <row r="22" spans="1:17" s="8" customFormat="1">
      <c r="A22" s="70"/>
      <c r="B22" s="51"/>
      <c r="C22" s="75"/>
      <c r="D22" s="25"/>
      <c r="E22" s="72"/>
      <c r="G22" s="17"/>
      <c r="H22" s="9"/>
      <c r="K22" s="9"/>
      <c r="O22" s="92"/>
      <c r="P22" s="92"/>
      <c r="Q22" s="92"/>
    </row>
    <row r="23" spans="1:17" s="8" customFormat="1">
      <c r="A23" s="50">
        <v>353</v>
      </c>
      <c r="B23" s="51"/>
      <c r="C23" s="109" t="s">
        <v>100</v>
      </c>
      <c r="D23" s="25"/>
      <c r="E23" s="40">
        <f>[1]Electric!K298</f>
        <v>157933119.28999999</v>
      </c>
      <c r="G23" s="61">
        <f>'PSE Salv Comp'!G23</f>
        <v>-0.1</v>
      </c>
      <c r="H23" s="59">
        <f>'[2]Depr Rate-Elec'!$L268</f>
        <v>2.3078624324317544E-2</v>
      </c>
      <c r="I23" s="40">
        <f t="shared" ref="I23:I27" si="8">$E23*H23</f>
        <v>3644879.1284615383</v>
      </c>
      <c r="J23" s="45"/>
      <c r="K23" s="41">
        <f t="shared" ref="K23:K27" si="9">IFERROR(L23/$E23,0)</f>
        <v>2.0980567567561404E-3</v>
      </c>
      <c r="L23" s="46">
        <f t="shared" ref="L23:L27" si="10">I23*(-G23/(1-G23))</f>
        <v>331352.64804195805</v>
      </c>
      <c r="M23" s="45"/>
      <c r="N23" s="92">
        <f>'5-yr'!G23</f>
        <v>3452.2440000000888</v>
      </c>
      <c r="O23" s="88">
        <f t="shared" ref="O23:O28" si="11">IFERROR(L23/N23,0)</f>
        <v>95.981815897702916</v>
      </c>
      <c r="P23" s="92"/>
      <c r="Q23" s="46"/>
    </row>
    <row r="24" spans="1:17" s="8" customFormat="1">
      <c r="A24" s="50">
        <v>353.6</v>
      </c>
      <c r="B24" s="51"/>
      <c r="C24" s="109" t="s">
        <v>101</v>
      </c>
      <c r="D24" s="25"/>
      <c r="E24" s="40">
        <f>[1]Electric!K299</f>
        <v>108797057.09</v>
      </c>
      <c r="G24" s="61">
        <f>'PSE Salv Comp'!G24</f>
        <v>-0.1</v>
      </c>
      <c r="H24" s="59">
        <f>'[2]Depr Rate-Elec'!$L269</f>
        <v>2.452696023038398E-2</v>
      </c>
      <c r="I24" s="40">
        <f t="shared" si="8"/>
        <v>2668461.0924292454</v>
      </c>
      <c r="J24" s="45"/>
      <c r="K24" s="41">
        <f t="shared" si="9"/>
        <v>2.2297236573076344E-3</v>
      </c>
      <c r="L24" s="46">
        <f t="shared" si="10"/>
        <v>242587.3720390223</v>
      </c>
      <c r="M24" s="45"/>
      <c r="N24" s="92">
        <f>'5-yr'!G24</f>
        <v>0</v>
      </c>
      <c r="O24" s="88">
        <f t="shared" si="11"/>
        <v>0</v>
      </c>
      <c r="P24" s="92"/>
      <c r="Q24" s="46"/>
    </row>
    <row r="25" spans="1:17" s="8" customFormat="1">
      <c r="A25" s="50">
        <v>353.7</v>
      </c>
      <c r="B25" s="51"/>
      <c r="C25" s="109" t="s">
        <v>102</v>
      </c>
      <c r="D25" s="25"/>
      <c r="E25" s="40">
        <f>[1]Electric!K300</f>
        <v>198771431.59999999</v>
      </c>
      <c r="G25" s="61">
        <f>'PSE Salv Comp'!G25</f>
        <v>-0.1</v>
      </c>
      <c r="H25" s="59">
        <f>'[2]Depr Rate-Elec'!$L270</f>
        <v>2.4882016661371253E-2</v>
      </c>
      <c r="I25" s="40">
        <f t="shared" si="8"/>
        <v>4945834.0728758164</v>
      </c>
      <c r="J25" s="45"/>
      <c r="K25" s="41">
        <f t="shared" si="9"/>
        <v>2.2620015146701138E-3</v>
      </c>
      <c r="L25" s="46">
        <f t="shared" si="10"/>
        <v>449621.27935234696</v>
      </c>
      <c r="M25" s="45"/>
      <c r="N25" s="92">
        <f>'5-yr'!G25</f>
        <v>603653.54399999999</v>
      </c>
      <c r="O25" s="88">
        <f t="shared" si="11"/>
        <v>0.74483333001412311</v>
      </c>
      <c r="P25" s="92"/>
      <c r="Q25" s="46"/>
    </row>
    <row r="26" spans="1:17" s="8" customFormat="1">
      <c r="A26" s="50">
        <v>353.8</v>
      </c>
      <c r="B26" s="51"/>
      <c r="C26" s="109" t="s">
        <v>103</v>
      </c>
      <c r="D26" s="25"/>
      <c r="E26" s="40">
        <f>[1]Electric!K301</f>
        <v>405246.36</v>
      </c>
      <c r="G26" s="61">
        <f>'PSE Salv Comp'!G26</f>
        <v>-0.1</v>
      </c>
      <c r="H26" s="59">
        <f>'[2]Depr Rate-Elec'!$L271</f>
        <v>2.4656634421605535E-2</v>
      </c>
      <c r="I26" s="40">
        <f t="shared" si="8"/>
        <v>9992.0113492063483</v>
      </c>
      <c r="J26" s="45"/>
      <c r="K26" s="41">
        <f t="shared" si="9"/>
        <v>2.2415122201459576E-3</v>
      </c>
      <c r="L26" s="46">
        <f t="shared" si="10"/>
        <v>908.36466810966806</v>
      </c>
      <c r="M26" s="45"/>
      <c r="N26" s="92">
        <f>'5-yr'!G26</f>
        <v>0</v>
      </c>
      <c r="O26" s="88">
        <f t="shared" si="11"/>
        <v>0</v>
      </c>
      <c r="P26" s="92"/>
      <c r="Q26" s="46"/>
    </row>
    <row r="27" spans="1:17" s="8" customFormat="1">
      <c r="A27" s="50">
        <v>353.9</v>
      </c>
      <c r="B27" s="51"/>
      <c r="C27" s="109" t="s">
        <v>104</v>
      </c>
      <c r="D27" s="25"/>
      <c r="E27" s="40">
        <f>[1]Electric!K302</f>
        <v>129568728.68000001</v>
      </c>
      <c r="G27" s="61">
        <f>'PSE Salv Comp'!G27</f>
        <v>-0.1</v>
      </c>
      <c r="H27" s="59">
        <f>'[2]Depr Rate-Elec'!$L272</f>
        <v>2.0834834335417402E-2</v>
      </c>
      <c r="I27" s="40">
        <f t="shared" si="8"/>
        <v>2699542.9970984454</v>
      </c>
      <c r="J27" s="45"/>
      <c r="K27" s="41">
        <f t="shared" si="9"/>
        <v>1.8940758486743093E-3</v>
      </c>
      <c r="L27" s="46">
        <f t="shared" si="10"/>
        <v>245412.99973622232</v>
      </c>
      <c r="M27" s="45"/>
      <c r="N27" s="92">
        <f>'5-yr'!G27</f>
        <v>6163.2699999999995</v>
      </c>
      <c r="O27" s="88">
        <f t="shared" si="11"/>
        <v>39.8186351946649</v>
      </c>
      <c r="P27" s="92"/>
      <c r="Q27" s="46"/>
    </row>
    <row r="28" spans="1:17" s="8" customFormat="1">
      <c r="A28" s="70">
        <v>353.99</v>
      </c>
      <c r="B28" s="51"/>
      <c r="C28" s="75" t="s">
        <v>49</v>
      </c>
      <c r="D28" s="25"/>
      <c r="E28" s="80">
        <f>SUBTOTAL(9,E23:E27)</f>
        <v>595475583.01999998</v>
      </c>
      <c r="G28" s="17"/>
      <c r="H28" s="97">
        <f>IFERROR(I28/$E28,0)</f>
        <v>2.3458072338366713E-2</v>
      </c>
      <c r="I28" s="80">
        <f>SUBTOTAL(9,I23:I27)</f>
        <v>13968709.302214252</v>
      </c>
      <c r="K28" s="9"/>
      <c r="L28" s="80">
        <f>SUBTOTAL(9,L23:L27)</f>
        <v>1269882.6638376592</v>
      </c>
      <c r="N28" s="80">
        <f>SUBTOTAL(9,N23:N27)</f>
        <v>613269.05800000008</v>
      </c>
      <c r="O28" s="99">
        <f t="shared" si="11"/>
        <v>2.0706778652407718</v>
      </c>
      <c r="P28" s="92"/>
      <c r="Q28" s="92"/>
    </row>
    <row r="29" spans="1:17" s="8" customFormat="1">
      <c r="A29" s="70"/>
      <c r="B29" s="51"/>
      <c r="C29" s="75"/>
      <c r="D29" s="25"/>
      <c r="E29" s="72"/>
      <c r="G29" s="17"/>
      <c r="H29" s="9"/>
      <c r="K29" s="9"/>
      <c r="O29" s="92"/>
      <c r="P29" s="92"/>
      <c r="Q29" s="92"/>
    </row>
    <row r="30" spans="1:17" s="8" customFormat="1">
      <c r="A30" s="50">
        <v>354</v>
      </c>
      <c r="B30" s="51"/>
      <c r="C30" s="110" t="s">
        <v>105</v>
      </c>
      <c r="D30" s="25"/>
      <c r="E30" s="40">
        <f>[1]Electric!K303</f>
        <v>90563275.939999998</v>
      </c>
      <c r="G30" s="61">
        <f>'PSE Salv Comp'!G30</f>
        <v>-0.15</v>
      </c>
      <c r="H30" s="59">
        <f>'[2]Depr Rate-Elec'!$L273</f>
        <v>1.2537697073081918E-2</v>
      </c>
      <c r="I30" s="40">
        <f t="shared" ref="I30:I32" si="12">$E30*H30</f>
        <v>1135454.919681648</v>
      </c>
      <c r="J30" s="45"/>
      <c r="K30" s="41">
        <f t="shared" ref="K30:K32" si="13">IFERROR(L30/$E30,0)</f>
        <v>1.6353517921411196E-3</v>
      </c>
      <c r="L30" s="46">
        <f t="shared" ref="L30:L32" si="14">I30*(-G30/(1-G30))</f>
        <v>148102.81561064973</v>
      </c>
      <c r="M30" s="45"/>
      <c r="N30" s="92">
        <f>'5-yr'!G30</f>
        <v>0</v>
      </c>
      <c r="O30" s="88">
        <f t="shared" ref="O30:O33" si="15">IFERROR(L30/N30,0)</f>
        <v>0</v>
      </c>
      <c r="P30" s="92"/>
      <c r="Q30" s="46"/>
    </row>
    <row r="31" spans="1:17" s="8" customFormat="1">
      <c r="A31" s="50">
        <v>354.7</v>
      </c>
      <c r="B31" s="51"/>
      <c r="C31" s="110" t="s">
        <v>106</v>
      </c>
      <c r="D31" s="25"/>
      <c r="E31" s="40">
        <f>[1]Electric!K304</f>
        <v>1507252.65</v>
      </c>
      <c r="G31" s="61">
        <f>'PSE Salv Comp'!G31</f>
        <v>-0.15</v>
      </c>
      <c r="H31" s="59">
        <f>'[2]Depr Rate-Elec'!$L274</f>
        <v>1.1237289624123287E-2</v>
      </c>
      <c r="I31" s="40">
        <f t="shared" si="12"/>
        <v>16937.434564777326</v>
      </c>
      <c r="J31" s="45"/>
      <c r="K31" s="41">
        <f t="shared" si="13"/>
        <v>1.4657334292334722E-3</v>
      </c>
      <c r="L31" s="46">
        <f t="shared" si="14"/>
        <v>2209.2305954057383</v>
      </c>
      <c r="M31" s="45"/>
      <c r="N31" s="92">
        <f>'5-yr'!G31</f>
        <v>0</v>
      </c>
      <c r="O31" s="88">
        <f t="shared" si="15"/>
        <v>0</v>
      </c>
      <c r="P31" s="92"/>
      <c r="Q31" s="46"/>
    </row>
    <row r="32" spans="1:17" s="8" customFormat="1">
      <c r="A32" s="50">
        <v>354.9</v>
      </c>
      <c r="B32" s="51"/>
      <c r="C32" s="110" t="s">
        <v>107</v>
      </c>
      <c r="D32" s="25"/>
      <c r="E32" s="40">
        <f>[1]Electric!K305</f>
        <v>133399.28</v>
      </c>
      <c r="G32" s="61">
        <f>'PSE Salv Comp'!G32</f>
        <v>-0.15</v>
      </c>
      <c r="H32" s="59">
        <f>'[2]Depr Rate-Elec'!$L275</f>
        <v>4.5654352172125705E-3</v>
      </c>
      <c r="I32" s="40">
        <f t="shared" si="12"/>
        <v>609.02577086280053</v>
      </c>
      <c r="J32" s="45"/>
      <c r="K32" s="41">
        <f t="shared" si="13"/>
        <v>5.9549155007120481E-4</v>
      </c>
      <c r="L32" s="46">
        <f t="shared" si="14"/>
        <v>79.438144025582673</v>
      </c>
      <c r="M32" s="45"/>
      <c r="N32" s="92">
        <f>'5-yr'!G32</f>
        <v>0</v>
      </c>
      <c r="O32" s="88">
        <f t="shared" si="15"/>
        <v>0</v>
      </c>
      <c r="P32" s="92"/>
      <c r="Q32" s="46"/>
    </row>
    <row r="33" spans="1:17" s="8" customFormat="1">
      <c r="A33" s="70">
        <v>354.99</v>
      </c>
      <c r="B33" s="51"/>
      <c r="C33" s="75" t="s">
        <v>48</v>
      </c>
      <c r="D33" s="25"/>
      <c r="E33" s="80">
        <f>SUBTOTAL(9,E30:E32)</f>
        <v>92203927.870000005</v>
      </c>
      <c r="G33" s="17"/>
      <c r="H33" s="97">
        <f>IFERROR(I33/$E33,0)</f>
        <v>1.2504905231834873E-2</v>
      </c>
      <c r="I33" s="80">
        <f>SUBTOTAL(9,I30:I32)</f>
        <v>1153001.3800172883</v>
      </c>
      <c r="K33" s="9"/>
      <c r="L33" s="80">
        <f>SUBTOTAL(9,L30:L32)</f>
        <v>150391.48435008107</v>
      </c>
      <c r="N33" s="80">
        <f>SUBTOTAL(9,N30:N32)</f>
        <v>0</v>
      </c>
      <c r="O33" s="99">
        <f t="shared" si="15"/>
        <v>0</v>
      </c>
      <c r="P33" s="92"/>
      <c r="Q33" s="92"/>
    </row>
    <row r="34" spans="1:17" s="8" customFormat="1">
      <c r="A34" s="70"/>
      <c r="B34" s="51"/>
      <c r="C34" s="75"/>
      <c r="D34" s="25"/>
      <c r="E34" s="72"/>
      <c r="G34" s="17"/>
      <c r="H34" s="9"/>
      <c r="K34" s="9"/>
      <c r="O34" s="92"/>
      <c r="P34" s="92"/>
      <c r="Q34" s="92"/>
    </row>
    <row r="35" spans="1:17" s="8" customFormat="1">
      <c r="A35" s="50">
        <v>355</v>
      </c>
      <c r="B35" s="51"/>
      <c r="C35" s="111" t="s">
        <v>108</v>
      </c>
      <c r="D35" s="25"/>
      <c r="E35" s="40">
        <f>[1]Electric!K306</f>
        <v>85130847.549999997</v>
      </c>
      <c r="G35" s="95">
        <v>-0.3</v>
      </c>
      <c r="H35" s="59">
        <f>'[2]Depr Rate-Elec'!$L276</f>
        <v>2.7533651229312242E-2</v>
      </c>
      <c r="I35" s="40">
        <f t="shared" ref="I35:I38" si="16">$E35*H35</f>
        <v>2343963.0652974504</v>
      </c>
      <c r="J35" s="45"/>
      <c r="K35" s="41">
        <f t="shared" ref="K35:K38" si="17">IFERROR(L35/$E35,0)</f>
        <v>6.3539195144566704E-3</v>
      </c>
      <c r="L35" s="46">
        <f t="shared" ref="L35:L38" si="18">I35*(-G35/(1-G35))</f>
        <v>540914.55353018083</v>
      </c>
      <c r="M35" s="45"/>
      <c r="N35" s="92">
        <f>'5-yr'!G35</f>
        <v>221263.29399999999</v>
      </c>
      <c r="O35" s="88">
        <f t="shared" ref="O35:O39" si="19">IFERROR(L35/N35,0)</f>
        <v>2.4446646515629511</v>
      </c>
      <c r="P35" s="92"/>
      <c r="Q35" s="46"/>
    </row>
    <row r="36" spans="1:17" s="8" customFormat="1">
      <c r="A36" s="50">
        <v>355.6</v>
      </c>
      <c r="B36" s="51"/>
      <c r="C36" s="111" t="s">
        <v>109</v>
      </c>
      <c r="D36" s="25"/>
      <c r="E36" s="40">
        <f>[1]Electric!K307</f>
        <v>78708415.219999999</v>
      </c>
      <c r="G36" s="95">
        <v>-0.3</v>
      </c>
      <c r="H36" s="59">
        <f>'[2]Depr Rate-Elec'!$L277</f>
        <v>3.0065275006715332E-2</v>
      </c>
      <c r="I36" s="40">
        <f t="shared" si="16"/>
        <v>2366390.1489320388</v>
      </c>
      <c r="J36" s="45"/>
      <c r="K36" s="41">
        <f t="shared" si="17"/>
        <v>6.9381403861650771E-3</v>
      </c>
      <c r="L36" s="46">
        <f t="shared" si="18"/>
        <v>546090.03436893201</v>
      </c>
      <c r="M36" s="45"/>
      <c r="N36" s="92">
        <f>'5-yr'!G36</f>
        <v>14262.259999999998</v>
      </c>
      <c r="O36" s="88">
        <f t="shared" si="19"/>
        <v>38.289165557838103</v>
      </c>
      <c r="P36" s="92"/>
      <c r="Q36" s="46"/>
    </row>
    <row r="37" spans="1:17" s="8" customFormat="1">
      <c r="A37" s="50">
        <v>355.7</v>
      </c>
      <c r="B37" s="51"/>
      <c r="C37" s="111" t="s">
        <v>110</v>
      </c>
      <c r="D37" s="25"/>
      <c r="E37" s="40">
        <f>[1]Electric!K308</f>
        <v>170738423.63</v>
      </c>
      <c r="G37" s="95">
        <v>-0.3</v>
      </c>
      <c r="H37" s="59">
        <f>'[2]Depr Rate-Elec'!$L278</f>
        <v>3.0949932413803671E-2</v>
      </c>
      <c r="I37" s="40">
        <f t="shared" si="16"/>
        <v>5284342.6717878794</v>
      </c>
      <c r="J37" s="45"/>
      <c r="K37" s="41">
        <f t="shared" si="17"/>
        <v>7.1422920954931539E-3</v>
      </c>
      <c r="L37" s="46">
        <f t="shared" si="18"/>
        <v>1219463.6934895106</v>
      </c>
      <c r="M37" s="45"/>
      <c r="N37" s="92">
        <f>'5-yr'!G37</f>
        <v>817905.39399999997</v>
      </c>
      <c r="O37" s="88">
        <f t="shared" si="19"/>
        <v>1.4909593486426018</v>
      </c>
      <c r="P37" s="92"/>
      <c r="Q37" s="46"/>
    </row>
    <row r="38" spans="1:17" s="8" customFormat="1">
      <c r="A38" s="50">
        <v>355.9</v>
      </c>
      <c r="B38" s="51"/>
      <c r="C38" s="111" t="s">
        <v>111</v>
      </c>
      <c r="D38" s="25"/>
      <c r="E38" s="40">
        <f>[1]Electric!K309</f>
        <v>8879281.0700000003</v>
      </c>
      <c r="G38" s="95">
        <v>-0.3</v>
      </c>
      <c r="H38" s="59">
        <f>'[2]Depr Rate-Elec'!$L279</f>
        <v>2.8292457878562639E-2</v>
      </c>
      <c r="I38" s="40">
        <f t="shared" si="16"/>
        <v>251216.68566489362</v>
      </c>
      <c r="J38" s="45"/>
      <c r="K38" s="41">
        <f t="shared" si="17"/>
        <v>6.5290287412067627E-3</v>
      </c>
      <c r="L38" s="46">
        <f t="shared" si="18"/>
        <v>57973.081307283137</v>
      </c>
      <c r="M38" s="45"/>
      <c r="N38" s="92">
        <f>'5-yr'!G38</f>
        <v>4391.5120000000006</v>
      </c>
      <c r="O38" s="88">
        <f t="shared" si="19"/>
        <v>13.201166547485952</v>
      </c>
      <c r="P38" s="92"/>
      <c r="Q38" s="46"/>
    </row>
    <row r="39" spans="1:17" s="8" customFormat="1">
      <c r="A39" s="70">
        <v>355.99</v>
      </c>
      <c r="B39" s="51"/>
      <c r="C39" s="75" t="s">
        <v>47</v>
      </c>
      <c r="D39" s="25"/>
      <c r="E39" s="80">
        <f>SUBTOTAL(9,E35:E38)</f>
        <v>343456967.46999997</v>
      </c>
      <c r="G39" s="17"/>
      <c r="H39" s="97">
        <f>IFERROR(I39/$E39,0)</f>
        <v>2.9831721415222751E-2</v>
      </c>
      <c r="I39" s="80">
        <f>SUBTOTAL(9,I35:I38)</f>
        <v>10245912.571682261</v>
      </c>
      <c r="K39" s="9"/>
      <c r="L39" s="80">
        <f>SUBTOTAL(9,L35:L38)</f>
        <v>2364441.3626959068</v>
      </c>
      <c r="N39" s="80">
        <f>SUBTOTAL(9,N35:N38)</f>
        <v>1057822.46</v>
      </c>
      <c r="O39" s="99">
        <f t="shared" si="19"/>
        <v>2.2351967859482835</v>
      </c>
      <c r="P39" s="92"/>
      <c r="Q39" s="92"/>
    </row>
    <row r="40" spans="1:17" s="8" customFormat="1">
      <c r="A40" s="70"/>
      <c r="B40" s="51"/>
      <c r="C40" s="75"/>
      <c r="D40" s="25"/>
      <c r="E40" s="72"/>
      <c r="G40" s="17"/>
      <c r="H40" s="9"/>
      <c r="K40" s="9"/>
      <c r="O40" s="92"/>
      <c r="P40" s="92"/>
      <c r="Q40" s="92"/>
    </row>
    <row r="41" spans="1:17" s="8" customFormat="1">
      <c r="A41" s="50">
        <v>356</v>
      </c>
      <c r="B41" s="51"/>
      <c r="C41" s="112" t="s">
        <v>112</v>
      </c>
      <c r="D41" s="25"/>
      <c r="E41" s="40">
        <f>[1]Electric!K310</f>
        <v>127496954.51000001</v>
      </c>
      <c r="G41" s="95">
        <v>-0.05</v>
      </c>
      <c r="H41" s="59">
        <f>'[2]Depr Rate-Elec'!$L280</f>
        <v>1.1733303380257867E-2</v>
      </c>
      <c r="I41" s="40">
        <f t="shared" ref="I41:I44" si="20">$E41*H41</f>
        <v>1495960.4473247665</v>
      </c>
      <c r="J41" s="45"/>
      <c r="K41" s="41">
        <f t="shared" ref="K41:K44" si="21">IFERROR(L41/$E41,0)</f>
        <v>5.5872873239323165E-4</v>
      </c>
      <c r="L41" s="46">
        <f t="shared" ref="L41:L44" si="22">I41*(-G41/(1-G41))</f>
        <v>71236.211777369826</v>
      </c>
      <c r="M41" s="45"/>
      <c r="N41" s="92">
        <f>'5-yr'!G41</f>
        <v>10771.212</v>
      </c>
      <c r="O41" s="88">
        <f t="shared" ref="O41:O45" si="23">IFERROR(L41/N41,0)</f>
        <v>6.6135743848853616</v>
      </c>
      <c r="P41" s="92"/>
      <c r="Q41" s="46"/>
    </row>
    <row r="42" spans="1:17" s="8" customFormat="1">
      <c r="A42" s="50">
        <v>356.6</v>
      </c>
      <c r="B42" s="51"/>
      <c r="C42" s="112" t="s">
        <v>113</v>
      </c>
      <c r="D42" s="25"/>
      <c r="E42" s="40">
        <f>[1]Electric!K311</f>
        <v>25127105.969999999</v>
      </c>
      <c r="G42" s="95">
        <v>-0.05</v>
      </c>
      <c r="H42" s="59">
        <f>'[2]Depr Rate-Elec'!$L281</f>
        <v>1.7272818033991243E-2</v>
      </c>
      <c r="I42" s="40">
        <f t="shared" si="20"/>
        <v>434015.929140625</v>
      </c>
      <c r="J42" s="45"/>
      <c r="K42" s="41">
        <f t="shared" si="21"/>
        <v>8.2251514447577348E-4</v>
      </c>
      <c r="L42" s="46">
        <f t="shared" si="22"/>
        <v>20667.425197172619</v>
      </c>
      <c r="M42" s="45"/>
      <c r="N42" s="92">
        <f>'5-yr'!G42</f>
        <v>5356.2039999999997</v>
      </c>
      <c r="O42" s="88">
        <f t="shared" si="23"/>
        <v>3.8585956018801038</v>
      </c>
      <c r="P42" s="92"/>
      <c r="Q42" s="46"/>
    </row>
    <row r="43" spans="1:17" s="8" customFormat="1">
      <c r="A43" s="50">
        <v>356.7</v>
      </c>
      <c r="B43" s="51"/>
      <c r="C43" s="112" t="s">
        <v>114</v>
      </c>
      <c r="D43" s="25"/>
      <c r="E43" s="40">
        <f>[1]Electric!K312</f>
        <v>132747968.58</v>
      </c>
      <c r="G43" s="95">
        <v>-0.05</v>
      </c>
      <c r="H43" s="59">
        <f>'[2]Depr Rate-Elec'!$L282</f>
        <v>1.1987094378006814E-2</v>
      </c>
      <c r="I43" s="40">
        <f t="shared" si="20"/>
        <v>1591262.4278571431</v>
      </c>
      <c r="J43" s="45"/>
      <c r="K43" s="41">
        <f t="shared" si="21"/>
        <v>5.7081401800032432E-4</v>
      </c>
      <c r="L43" s="46">
        <f t="shared" si="22"/>
        <v>75774.401326530613</v>
      </c>
      <c r="M43" s="45"/>
      <c r="N43" s="92">
        <f>'5-yr'!G43</f>
        <v>107370.03000000003</v>
      </c>
      <c r="O43" s="88">
        <f t="shared" si="23"/>
        <v>0.70573139754669523</v>
      </c>
      <c r="P43" s="92"/>
      <c r="Q43" s="46"/>
    </row>
    <row r="44" spans="1:17" s="8" customFormat="1">
      <c r="A44" s="50">
        <v>356.9</v>
      </c>
      <c r="B44" s="51"/>
      <c r="C44" s="112" t="s">
        <v>115</v>
      </c>
      <c r="D44" s="25"/>
      <c r="E44" s="40">
        <f>[1]Electric!K313</f>
        <v>6269537.6799999997</v>
      </c>
      <c r="G44" s="95">
        <v>-0.05</v>
      </c>
      <c r="H44" s="59">
        <f>'[2]Depr Rate-Elec'!$L283</f>
        <v>1.5049106720079327E-2</v>
      </c>
      <c r="I44" s="40">
        <f t="shared" si="20"/>
        <v>94350.941631878552</v>
      </c>
      <c r="J44" s="45"/>
      <c r="K44" s="41">
        <f t="shared" si="21"/>
        <v>7.1662412952758702E-4</v>
      </c>
      <c r="L44" s="46">
        <f t="shared" si="22"/>
        <v>4492.9019824704073</v>
      </c>
      <c r="M44" s="45"/>
      <c r="N44" s="92">
        <f>'5-yr'!G44</f>
        <v>162.738</v>
      </c>
      <c r="O44" s="88">
        <f t="shared" si="23"/>
        <v>27.608192201393695</v>
      </c>
      <c r="P44" s="92"/>
      <c r="Q44" s="46"/>
    </row>
    <row r="45" spans="1:17" s="8" customFormat="1">
      <c r="A45" s="70">
        <v>356.99</v>
      </c>
      <c r="B45" s="51"/>
      <c r="C45" s="75" t="s">
        <v>46</v>
      </c>
      <c r="D45" s="25"/>
      <c r="E45" s="80">
        <f>SUBTOTAL(9,E41:E44)</f>
        <v>291641566.74000001</v>
      </c>
      <c r="G45" s="17"/>
      <c r="H45" s="97">
        <f>IFERROR(I45/$E45,0)</f>
        <v>1.2397374579933356E-2</v>
      </c>
      <c r="I45" s="80">
        <f>SUBTOTAL(9,I41:I44)</f>
        <v>3615589.7459544134</v>
      </c>
      <c r="K45" s="9"/>
      <c r="L45" s="80">
        <f>SUBTOTAL(9,L41:L44)</f>
        <v>172170.94028354349</v>
      </c>
      <c r="N45" s="80">
        <f>SUBTOTAL(9,N41:N44)</f>
        <v>123660.18400000002</v>
      </c>
      <c r="O45" s="99">
        <f t="shared" si="23"/>
        <v>1.3922908305194133</v>
      </c>
      <c r="P45" s="92"/>
      <c r="Q45" s="92"/>
    </row>
    <row r="46" spans="1:17" s="8" customFormat="1">
      <c r="A46" s="70"/>
      <c r="B46" s="51"/>
      <c r="C46" s="75"/>
      <c r="D46" s="25"/>
      <c r="E46" s="72"/>
      <c r="G46" s="17"/>
      <c r="H46" s="9"/>
      <c r="K46" s="9"/>
      <c r="O46" s="92"/>
      <c r="P46" s="92"/>
      <c r="Q46" s="92"/>
    </row>
    <row r="47" spans="1:17" s="8" customFormat="1">
      <c r="A47" s="50">
        <v>357.7</v>
      </c>
      <c r="B47" s="51"/>
      <c r="C47" s="113" t="s">
        <v>116</v>
      </c>
      <c r="D47" s="25"/>
      <c r="E47" s="40">
        <f>[1]Electric!K314</f>
        <v>700574.85</v>
      </c>
      <c r="G47" s="61">
        <f>'PSE Salv Comp'!G47</f>
        <v>0</v>
      </c>
      <c r="H47" s="59">
        <f>'[2]Depr Rate-Elec'!$L284</f>
        <v>2.5497752404234988E-2</v>
      </c>
      <c r="I47" s="40">
        <f t="shared" ref="I47:I48" si="24">$E47*H47</f>
        <v>17863.084065934065</v>
      </c>
      <c r="J47" s="45"/>
      <c r="K47" s="41">
        <f t="shared" ref="K47:K48" si="25">IFERROR(L47/$E47,0)</f>
        <v>0</v>
      </c>
      <c r="L47" s="46">
        <f t="shared" ref="L47:L48" si="26">I47*(-G47/(1-G47))</f>
        <v>0</v>
      </c>
      <c r="M47" s="45"/>
      <c r="N47" s="92">
        <f>'5-yr'!G47</f>
        <v>0</v>
      </c>
      <c r="O47" s="88">
        <f t="shared" ref="O47:O49" si="27">IFERROR(L47/N47,0)</f>
        <v>0</v>
      </c>
      <c r="P47" s="92"/>
      <c r="Q47" s="46"/>
    </row>
    <row r="48" spans="1:17" s="8" customFormat="1">
      <c r="A48" s="50">
        <v>357.9</v>
      </c>
      <c r="B48" s="51"/>
      <c r="C48" s="113" t="s">
        <v>117</v>
      </c>
      <c r="D48" s="25"/>
      <c r="E48" s="40">
        <f>[1]Electric!K315</f>
        <v>510284.37</v>
      </c>
      <c r="G48" s="61">
        <f>'PSE Salv Comp'!G48</f>
        <v>0</v>
      </c>
      <c r="H48" s="59">
        <f>'[2]Depr Rate-Elec'!$L285</f>
        <v>1.7313462026085573E-2</v>
      </c>
      <c r="I48" s="40">
        <f t="shared" si="24"/>
        <v>8834.7890625</v>
      </c>
      <c r="J48" s="45"/>
      <c r="K48" s="41">
        <f t="shared" si="25"/>
        <v>0</v>
      </c>
      <c r="L48" s="46">
        <f t="shared" si="26"/>
        <v>0</v>
      </c>
      <c r="M48" s="45"/>
      <c r="N48" s="92">
        <f>'5-yr'!G48</f>
        <v>0</v>
      </c>
      <c r="O48" s="88">
        <f t="shared" si="27"/>
        <v>0</v>
      </c>
      <c r="P48" s="92"/>
      <c r="Q48" s="46"/>
    </row>
    <row r="49" spans="1:17" s="8" customFormat="1">
      <c r="A49" s="70">
        <v>357.99</v>
      </c>
      <c r="B49" s="51"/>
      <c r="C49" s="75" t="s">
        <v>45</v>
      </c>
      <c r="D49" s="25"/>
      <c r="E49" s="80">
        <f>SUBTOTAL(9,E47:E48)</f>
        <v>1210859.22</v>
      </c>
      <c r="G49" s="17"/>
      <c r="H49" s="97">
        <f>IFERROR(I49/$E49,0)</f>
        <v>2.2048701192888522E-2</v>
      </c>
      <c r="I49" s="80">
        <f>SUBTOTAL(9,I47:I48)</f>
        <v>26697.873128434065</v>
      </c>
      <c r="K49" s="9"/>
      <c r="L49" s="80">
        <f>SUBTOTAL(9,L47:L48)</f>
        <v>0</v>
      </c>
      <c r="N49" s="80">
        <f>SUBTOTAL(9,N47:N48)</f>
        <v>0</v>
      </c>
      <c r="O49" s="99">
        <f t="shared" si="27"/>
        <v>0</v>
      </c>
      <c r="P49" s="92"/>
      <c r="Q49" s="92"/>
    </row>
    <row r="50" spans="1:17" s="8" customFormat="1">
      <c r="A50" s="70"/>
      <c r="B50" s="51"/>
      <c r="C50" s="75"/>
      <c r="D50" s="25"/>
      <c r="E50" s="72"/>
      <c r="G50" s="17"/>
      <c r="H50" s="9"/>
      <c r="K50" s="9"/>
      <c r="O50" s="92"/>
      <c r="P50" s="92"/>
      <c r="Q50" s="92"/>
    </row>
    <row r="51" spans="1:17" s="8" customFormat="1">
      <c r="A51" s="50">
        <v>358.7</v>
      </c>
      <c r="B51" s="51"/>
      <c r="C51" s="114" t="s">
        <v>118</v>
      </c>
      <c r="D51" s="25"/>
      <c r="E51" s="40">
        <f>[1]Electric!K316</f>
        <v>2932873.15</v>
      </c>
      <c r="G51" s="61">
        <f>'PSE Salv Comp'!G51</f>
        <v>0</v>
      </c>
      <c r="H51" s="59">
        <f>'[2]Depr Rate-Elec'!$L286</f>
        <v>7.4055596940835952E-3</v>
      </c>
      <c r="I51" s="40">
        <f t="shared" ref="I51:I52" si="28">$E51*H51</f>
        <v>21719.56718749999</v>
      </c>
      <c r="J51" s="45"/>
      <c r="K51" s="41">
        <f t="shared" ref="K51:K52" si="29">IFERROR(L51/$E51,0)</f>
        <v>0</v>
      </c>
      <c r="L51" s="46">
        <f t="shared" ref="L51:L52" si="30">I51*(-G51/(1-G51))</f>
        <v>0</v>
      </c>
      <c r="M51" s="45"/>
      <c r="N51" s="92">
        <f>'5-yr'!G51</f>
        <v>0</v>
      </c>
      <c r="O51" s="88">
        <f t="shared" ref="O51:O58" si="31">IFERROR(L51/N51,0)</f>
        <v>0</v>
      </c>
      <c r="P51" s="92"/>
      <c r="Q51" s="46"/>
    </row>
    <row r="52" spans="1:17" s="8" customFormat="1">
      <c r="A52" s="50">
        <v>358.9</v>
      </c>
      <c r="B52" s="51"/>
      <c r="C52" s="114" t="s">
        <v>119</v>
      </c>
      <c r="D52" s="25"/>
      <c r="E52" s="40">
        <f>[1]Electric!K317</f>
        <v>34023856.659999996</v>
      </c>
      <c r="G52" s="61">
        <f>'PSE Salv Comp'!G52</f>
        <v>0</v>
      </c>
      <c r="H52" s="59">
        <f>'[2]Depr Rate-Elec'!$L287</f>
        <v>1.5503280559323989E-2</v>
      </c>
      <c r="I52" s="40">
        <f t="shared" si="28"/>
        <v>527481.39551020402</v>
      </c>
      <c r="J52" s="45"/>
      <c r="K52" s="41">
        <f t="shared" si="29"/>
        <v>0</v>
      </c>
      <c r="L52" s="46">
        <f t="shared" si="30"/>
        <v>0</v>
      </c>
      <c r="M52" s="45"/>
      <c r="N52" s="92">
        <f>'5-yr'!G52</f>
        <v>0</v>
      </c>
      <c r="O52" s="88">
        <f t="shared" si="31"/>
        <v>0</v>
      </c>
      <c r="P52" s="92"/>
      <c r="Q52" s="46"/>
    </row>
    <row r="53" spans="1:17" s="8" customFormat="1">
      <c r="A53" s="70">
        <v>358.99</v>
      </c>
      <c r="B53" s="51"/>
      <c r="C53" s="75" t="s">
        <v>44</v>
      </c>
      <c r="D53" s="25"/>
      <c r="E53" s="80">
        <f>SUBTOTAL(9,E51:E52)</f>
        <v>36956729.809999995</v>
      </c>
      <c r="G53" s="17"/>
      <c r="H53" s="97">
        <f>IFERROR(I53/$E53,0)</f>
        <v>1.4860648264097696E-2</v>
      </c>
      <c r="I53" s="80">
        <f>SUBTOTAL(9,I51:I52)</f>
        <v>549200.96269770397</v>
      </c>
      <c r="K53" s="9"/>
      <c r="L53" s="80">
        <f>SUBTOTAL(9,L51:L52)</f>
        <v>0</v>
      </c>
      <c r="N53" s="80">
        <f>SUBTOTAL(9,N51:N52)</f>
        <v>0</v>
      </c>
      <c r="O53" s="99">
        <f t="shared" si="31"/>
        <v>0</v>
      </c>
      <c r="P53" s="92"/>
      <c r="Q53" s="92"/>
    </row>
    <row r="54" spans="1:17" s="8" customFormat="1">
      <c r="A54" s="70"/>
      <c r="B54" s="51"/>
      <c r="C54" s="75"/>
      <c r="D54" s="25"/>
      <c r="E54" s="72"/>
      <c r="G54" s="17"/>
      <c r="H54" s="9"/>
      <c r="K54" s="9"/>
      <c r="O54" s="92"/>
      <c r="P54" s="92"/>
      <c r="Q54" s="92"/>
    </row>
    <row r="55" spans="1:17" s="8" customFormat="1">
      <c r="A55" s="50">
        <v>359</v>
      </c>
      <c r="B55" s="51"/>
      <c r="C55" s="115" t="s">
        <v>120</v>
      </c>
      <c r="D55" s="25"/>
      <c r="E55" s="40">
        <f>[1]Electric!K318</f>
        <v>1379629.34</v>
      </c>
      <c r="G55" s="61">
        <f>'PSE Salv Comp'!G55</f>
        <v>0</v>
      </c>
      <c r="H55" s="59">
        <f>'[2]Depr Rate-Elec'!$L288</f>
        <v>1.3985926465595232E-2</v>
      </c>
      <c r="I55" s="40">
        <f t="shared" ref="I55:I57" si="32">$E55*H55</f>
        <v>19295.394499017682</v>
      </c>
      <c r="J55" s="45"/>
      <c r="K55" s="41">
        <f t="shared" ref="K55:K57" si="33">IFERROR(L55/$E55,0)</f>
        <v>0</v>
      </c>
      <c r="L55" s="46">
        <f t="shared" ref="L55:L57" si="34">I55*(-G55/(1-G55))</f>
        <v>0</v>
      </c>
      <c r="M55" s="45"/>
      <c r="N55" s="92">
        <f>'5-yr'!G55</f>
        <v>0</v>
      </c>
      <c r="O55" s="88">
        <f t="shared" si="31"/>
        <v>0</v>
      </c>
      <c r="P55" s="92"/>
      <c r="Q55" s="46"/>
    </row>
    <row r="56" spans="1:17" s="8" customFormat="1">
      <c r="A56" s="50">
        <v>359.7</v>
      </c>
      <c r="B56" s="51"/>
      <c r="C56" s="115" t="s">
        <v>121</v>
      </c>
      <c r="D56" s="25"/>
      <c r="E56" s="40">
        <f>[1]Electric!K319</f>
        <v>568185.43000000005</v>
      </c>
      <c r="G56" s="61">
        <f>'PSE Salv Comp'!G56</f>
        <v>0</v>
      </c>
      <c r="H56" s="59">
        <f>'[2]Depr Rate-Elec'!$L289</f>
        <v>1.6766749496334721E-2</v>
      </c>
      <c r="I56" s="40">
        <f t="shared" si="32"/>
        <v>9526.6227722772273</v>
      </c>
      <c r="J56" s="45"/>
      <c r="K56" s="41">
        <f t="shared" si="33"/>
        <v>0</v>
      </c>
      <c r="L56" s="46">
        <f t="shared" si="34"/>
        <v>0</v>
      </c>
      <c r="M56" s="45"/>
      <c r="N56" s="92">
        <f>'5-yr'!G56</f>
        <v>0</v>
      </c>
      <c r="O56" s="88">
        <f t="shared" si="31"/>
        <v>0</v>
      </c>
      <c r="P56" s="92"/>
      <c r="Q56" s="46"/>
    </row>
    <row r="57" spans="1:17" s="8" customFormat="1">
      <c r="A57" s="50">
        <v>359.99</v>
      </c>
      <c r="B57" s="51"/>
      <c r="C57" s="115" t="s">
        <v>122</v>
      </c>
      <c r="D57" s="25"/>
      <c r="E57" s="40">
        <f>[1]Electric!K320</f>
        <v>8020.92</v>
      </c>
      <c r="G57" s="61">
        <f>'PSE Salv Comp'!G57</f>
        <v>0</v>
      </c>
      <c r="H57" s="59">
        <f>'[2]Depr Rate-Elec'!$L290</f>
        <v>1.4600408240907737E-2</v>
      </c>
      <c r="I57" s="40">
        <f t="shared" si="32"/>
        <v>117.10870646766169</v>
      </c>
      <c r="J57" s="45"/>
      <c r="K57" s="41">
        <f t="shared" si="33"/>
        <v>0</v>
      </c>
      <c r="L57" s="46">
        <f t="shared" si="34"/>
        <v>0</v>
      </c>
      <c r="M57" s="45"/>
      <c r="N57" s="92">
        <f>'5-yr'!G57</f>
        <v>0</v>
      </c>
      <c r="O57" s="88">
        <f t="shared" si="31"/>
        <v>0</v>
      </c>
      <c r="P57" s="92"/>
      <c r="Q57" s="46"/>
    </row>
    <row r="58" spans="1:17" s="8" customFormat="1">
      <c r="A58" s="70">
        <v>359.99</v>
      </c>
      <c r="B58" s="51"/>
      <c r="C58" s="75" t="s">
        <v>43</v>
      </c>
      <c r="D58" s="25"/>
      <c r="E58" s="71">
        <f>SUBTOTAL(9,E55:E57)</f>
        <v>1955835.69</v>
      </c>
      <c r="G58" s="17"/>
      <c r="H58" s="96">
        <f>IFERROR(I58/$E58,0)</f>
        <v>1.4796297115205302E-2</v>
      </c>
      <c r="I58" s="71">
        <f>SUBTOTAL(9,I55:I57)</f>
        <v>28939.125977762571</v>
      </c>
      <c r="K58" s="9"/>
      <c r="L58" s="71">
        <f>SUBTOTAL(9,L55:L57)</f>
        <v>0</v>
      </c>
      <c r="N58" s="71">
        <f>SUBTOTAL(9,N55:N57)</f>
        <v>0</v>
      </c>
      <c r="O58" s="98">
        <f t="shared" si="31"/>
        <v>0</v>
      </c>
      <c r="P58" s="92"/>
      <c r="Q58" s="92"/>
    </row>
    <row r="59" spans="1:17" s="8" customFormat="1">
      <c r="A59" s="70"/>
      <c r="B59" s="51"/>
      <c r="C59" s="75"/>
      <c r="D59" s="25"/>
      <c r="E59" s="71"/>
      <c r="G59" s="17"/>
      <c r="H59" s="9"/>
      <c r="I59" s="71"/>
      <c r="K59" s="9"/>
      <c r="L59" s="71"/>
      <c r="N59" s="71"/>
      <c r="O59" s="92"/>
      <c r="P59" s="92"/>
      <c r="Q59" s="92"/>
    </row>
    <row r="60" spans="1:17" s="8" customFormat="1">
      <c r="A60" s="54" t="s">
        <v>17</v>
      </c>
      <c r="B60" s="16"/>
      <c r="C60" s="16"/>
      <c r="D60" s="25"/>
      <c r="E60" s="48">
        <f>SUBTOTAL(9,E12:E57)</f>
        <v>1408833111.48</v>
      </c>
      <c r="G60" s="17"/>
      <c r="H60" s="60">
        <f>IFERROR(I60/$E60,0)</f>
        <v>2.1387000633248325E-2</v>
      </c>
      <c r="I60" s="48">
        <f>SUBTOTAL(9,I12:I57)</f>
        <v>30130714.647363968</v>
      </c>
      <c r="K60" s="9"/>
      <c r="L60" s="48">
        <f>SUBTOTAL(9,L12:L57)</f>
        <v>3963823.142284065</v>
      </c>
      <c r="N60" s="48">
        <f>SUBTOTAL(9,N12:N57)</f>
        <v>1794751.702</v>
      </c>
      <c r="O60" s="89">
        <f t="shared" ref="O60" si="35">IFERROR(L60/N60,0)</f>
        <v>2.2085635232254903</v>
      </c>
      <c r="P60" s="92"/>
      <c r="Q60" s="92"/>
    </row>
    <row r="61" spans="1:17" s="8" customFormat="1">
      <c r="A61" s="39"/>
      <c r="B61" s="4"/>
      <c r="C61" s="3"/>
      <c r="D61" s="25"/>
      <c r="E61" s="20"/>
      <c r="G61" s="17"/>
      <c r="H61" s="9"/>
      <c r="K61" s="9"/>
      <c r="O61" s="92"/>
      <c r="P61" s="92"/>
      <c r="Q61" s="92"/>
    </row>
    <row r="62" spans="1:17" s="45" customFormat="1">
      <c r="A62" s="54" t="s">
        <v>18</v>
      </c>
      <c r="B62" s="16"/>
      <c r="C62" s="16"/>
      <c r="D62" s="16"/>
      <c r="E62" s="92"/>
      <c r="G62" s="42"/>
      <c r="H62" s="41"/>
      <c r="I62" s="92"/>
      <c r="K62" s="41"/>
      <c r="L62" s="92"/>
      <c r="N62" s="92"/>
      <c r="O62" s="92"/>
      <c r="P62" s="92"/>
      <c r="Q62" s="46"/>
    </row>
    <row r="63" spans="1:17" s="45" customFormat="1">
      <c r="A63" s="56">
        <v>360.1</v>
      </c>
      <c r="B63" s="57"/>
      <c r="C63" s="116" t="s">
        <v>83</v>
      </c>
      <c r="D63" s="16"/>
      <c r="E63" s="40">
        <f>[1]Electric!K327</f>
        <v>6192997.7800000003</v>
      </c>
      <c r="G63" s="61">
        <f>'PSE Salv Comp'!G63</f>
        <v>0</v>
      </c>
      <c r="H63" s="59">
        <f>'[2]Depr Rate-Elec'!$L294</f>
        <v>1.1305073772235965E-2</v>
      </c>
      <c r="I63" s="40">
        <f>$E63*H63</f>
        <v>70012.296774193557</v>
      </c>
      <c r="K63" s="41">
        <f t="shared" ref="K63:K74" si="36">IFERROR(L63/$E63,0)</f>
        <v>0</v>
      </c>
      <c r="L63" s="46">
        <f t="shared" ref="L63:L74" si="37">I63*(-G63/(1-G63))</f>
        <v>0</v>
      </c>
      <c r="N63" s="92">
        <f>'5-yr'!G63</f>
        <v>0</v>
      </c>
      <c r="O63" s="88">
        <f>IFERROR(L63/N63,0)</f>
        <v>0</v>
      </c>
      <c r="P63" s="92"/>
      <c r="Q63" s="46"/>
    </row>
    <row r="64" spans="1:17" s="45" customFormat="1">
      <c r="A64" s="56">
        <v>361</v>
      </c>
      <c r="B64" s="57"/>
      <c r="C64" s="117" t="s">
        <v>96</v>
      </c>
      <c r="D64" s="16"/>
      <c r="E64" s="40">
        <f>[1]Electric!K328</f>
        <v>7980826.7300000004</v>
      </c>
      <c r="G64" s="61">
        <f>'PSE Salv Comp'!G64</f>
        <v>-0.1</v>
      </c>
      <c r="H64" s="59">
        <f>'[2]Depr Rate-Elec'!$L295</f>
        <v>1.7612660128054607E-2</v>
      </c>
      <c r="I64" s="40">
        <f t="shared" ref="I64:I74" si="38">$E64*H64</f>
        <v>140563.58873638345</v>
      </c>
      <c r="K64" s="41">
        <f t="shared" si="36"/>
        <v>1.6011509207322372E-3</v>
      </c>
      <c r="L64" s="46">
        <f t="shared" si="37"/>
        <v>12778.50806694395</v>
      </c>
      <c r="N64" s="92">
        <f>'5-yr'!G64</f>
        <v>6351.2719999999999</v>
      </c>
      <c r="O64" s="88">
        <f t="shared" ref="O64:O75" si="39">IFERROR(L64/N64,0)</f>
        <v>2.0119604493310868</v>
      </c>
      <c r="P64" s="92"/>
      <c r="Q64" s="46"/>
    </row>
    <row r="65" spans="1:17" s="45" customFormat="1">
      <c r="A65" s="56">
        <v>362</v>
      </c>
      <c r="B65" s="57"/>
      <c r="C65" s="117" t="s">
        <v>100</v>
      </c>
      <c r="D65" s="16"/>
      <c r="E65" s="40">
        <f>[1]Electric!K329</f>
        <v>434912648.51999998</v>
      </c>
      <c r="G65" s="95">
        <f>'Curr Salv Comp'!G65</f>
        <v>-0.1</v>
      </c>
      <c r="H65" s="59">
        <f>'[2]Depr Rate-Elec'!$L296</f>
        <v>1.919847621747614E-2</v>
      </c>
      <c r="I65" s="40">
        <f t="shared" si="38"/>
        <v>8349660.1392907789</v>
      </c>
      <c r="K65" s="41">
        <f t="shared" si="36"/>
        <v>1.745316019770558E-3</v>
      </c>
      <c r="L65" s="46">
        <f t="shared" si="37"/>
        <v>759060.01266279805</v>
      </c>
      <c r="N65" s="92">
        <f>'5-yr'!G65</f>
        <v>272048.13</v>
      </c>
      <c r="O65" s="88">
        <f t="shared" si="39"/>
        <v>2.7901680951190442</v>
      </c>
      <c r="P65" s="92"/>
      <c r="Q65" s="46"/>
    </row>
    <row r="66" spans="1:17" s="45" customFormat="1">
      <c r="A66" s="56">
        <v>363</v>
      </c>
      <c r="B66" s="57"/>
      <c r="C66" s="118" t="s">
        <v>123</v>
      </c>
      <c r="D66" s="16"/>
      <c r="E66" s="40">
        <f>[1]Electric!K330</f>
        <v>1194182.8600000001</v>
      </c>
      <c r="G66" s="61">
        <f>'PSE Salv Comp'!G66</f>
        <v>0</v>
      </c>
      <c r="H66" s="59">
        <f>'[2]Depr Rate-Elec'!$L297</f>
        <v>4.9998924087107814E-2</v>
      </c>
      <c r="I66" s="40">
        <f t="shared" si="38"/>
        <v>59707.8581632653</v>
      </c>
      <c r="K66" s="41">
        <f t="shared" si="36"/>
        <v>0</v>
      </c>
      <c r="L66" s="46">
        <f t="shared" si="37"/>
        <v>0</v>
      </c>
      <c r="N66" s="92">
        <f>'5-yr'!G66</f>
        <v>0</v>
      </c>
      <c r="O66" s="88">
        <f t="shared" si="39"/>
        <v>0</v>
      </c>
      <c r="P66" s="92"/>
      <c r="Q66" s="46"/>
    </row>
    <row r="67" spans="1:17" s="45" customFormat="1">
      <c r="A67" s="56">
        <v>364</v>
      </c>
      <c r="B67" s="57"/>
      <c r="C67" s="118" t="s">
        <v>88</v>
      </c>
      <c r="D67" s="16"/>
      <c r="E67" s="40">
        <f>[1]Electric!K331</f>
        <v>340904415.12</v>
      </c>
      <c r="G67" s="61">
        <f>'PSE Salv Comp'!G67</f>
        <v>-0.5</v>
      </c>
      <c r="H67" s="59">
        <f>'[2]Depr Rate-Elec'!$L298</f>
        <v>3.1392213447990452E-2</v>
      </c>
      <c r="I67" s="40">
        <f t="shared" si="38"/>
        <v>10701744.164809383</v>
      </c>
      <c r="K67" s="41">
        <f t="shared" si="36"/>
        <v>1.0464071149330151E-2</v>
      </c>
      <c r="L67" s="46">
        <f t="shared" si="37"/>
        <v>3567248.0549364612</v>
      </c>
      <c r="N67" s="92">
        <f>'5-yr'!G67</f>
        <v>2600667.2340000002</v>
      </c>
      <c r="O67" s="88">
        <f t="shared" si="39"/>
        <v>1.3716664740109004</v>
      </c>
      <c r="P67" s="92"/>
      <c r="Q67" s="46"/>
    </row>
    <row r="68" spans="1:17" s="45" customFormat="1">
      <c r="A68" s="56">
        <v>365</v>
      </c>
      <c r="B68" s="57"/>
      <c r="C68" s="117" t="s">
        <v>112</v>
      </c>
      <c r="D68" s="16"/>
      <c r="E68" s="40">
        <f>[1]Electric!K332</f>
        <v>409216186.50999999</v>
      </c>
      <c r="G68" s="61">
        <f>'PSE Salv Comp'!G68</f>
        <v>-0.25</v>
      </c>
      <c r="H68" s="59">
        <f>'[2]Depr Rate-Elec'!$L299</f>
        <v>3.7335011294431023E-2</v>
      </c>
      <c r="I68" s="40">
        <f t="shared" si="38"/>
        <v>15278090.945214842</v>
      </c>
      <c r="K68" s="41">
        <f t="shared" si="36"/>
        <v>7.4670022588862054E-3</v>
      </c>
      <c r="L68" s="46">
        <f t="shared" si="37"/>
        <v>3055618.1890429687</v>
      </c>
      <c r="N68" s="92">
        <f>'5-yr'!G68</f>
        <v>1936403.9219999998</v>
      </c>
      <c r="O68" s="88">
        <f t="shared" si="39"/>
        <v>1.5779859534094505</v>
      </c>
      <c r="P68" s="92"/>
      <c r="Q68" s="46"/>
    </row>
    <row r="69" spans="1:17" s="45" customFormat="1">
      <c r="A69" s="56">
        <v>366</v>
      </c>
      <c r="B69" s="57"/>
      <c r="C69" s="117" t="s">
        <v>124</v>
      </c>
      <c r="D69" s="16"/>
      <c r="E69" s="40">
        <f>[1]Electric!K333</f>
        <v>672272622.88</v>
      </c>
      <c r="G69" s="61">
        <f>'PSE Salv Comp'!G69</f>
        <v>-0.1</v>
      </c>
      <c r="H69" s="59">
        <f>'[2]Depr Rate-Elec'!$L300</f>
        <v>1.7704576223092995E-2</v>
      </c>
      <c r="I69" s="40">
        <f t="shared" si="38"/>
        <v>11902301.894477611</v>
      </c>
      <c r="K69" s="41">
        <f t="shared" si="36"/>
        <v>1.6095069293720903E-3</v>
      </c>
      <c r="L69" s="46">
        <f t="shared" si="37"/>
        <v>1082027.4449525101</v>
      </c>
      <c r="N69" s="92">
        <f>'5-yr'!G69</f>
        <v>-5399.7179999999989</v>
      </c>
      <c r="O69" s="88">
        <f t="shared" si="39"/>
        <v>-200.38591736689031</v>
      </c>
      <c r="P69" s="92"/>
      <c r="Q69" s="46"/>
    </row>
    <row r="70" spans="1:17" s="45" customFormat="1">
      <c r="A70" s="56">
        <v>367</v>
      </c>
      <c r="B70" s="57"/>
      <c r="C70" s="117" t="s">
        <v>125</v>
      </c>
      <c r="D70" s="16"/>
      <c r="E70" s="40">
        <f>[1]Electric!K334</f>
        <v>844856752.28999996</v>
      </c>
      <c r="G70" s="95">
        <f>'Curr Salv Comp'!G70</f>
        <v>-0.2</v>
      </c>
      <c r="H70" s="59">
        <f>'[2]Depr Rate-Elec'!$L301</f>
        <v>3.146309847151018E-2</v>
      </c>
      <c r="I70" s="40">
        <f t="shared" si="38"/>
        <v>26581811.191620551</v>
      </c>
      <c r="K70" s="41">
        <f t="shared" si="36"/>
        <v>5.2438497452516964E-3</v>
      </c>
      <c r="L70" s="46">
        <f t="shared" si="37"/>
        <v>4430301.8652700922</v>
      </c>
      <c r="N70" s="92">
        <f>'5-yr'!G70</f>
        <v>1985431.088</v>
      </c>
      <c r="O70" s="88">
        <f t="shared" si="39"/>
        <v>2.2314055078753214</v>
      </c>
      <c r="P70" s="92"/>
      <c r="Q70" s="46"/>
    </row>
    <row r="71" spans="1:17" s="45" customFormat="1">
      <c r="A71" s="56">
        <v>368</v>
      </c>
      <c r="B71" s="57"/>
      <c r="C71" s="118" t="s">
        <v>89</v>
      </c>
      <c r="D71" s="16"/>
      <c r="E71" s="40">
        <f>[1]Electric!K335</f>
        <v>462673680.60000002</v>
      </c>
      <c r="G71" s="61">
        <f>'PSE Salv Comp'!G71</f>
        <v>-0.5</v>
      </c>
      <c r="H71" s="59">
        <f>'[2]Depr Rate-Elec'!$L302</f>
        <v>4.0606357958256623E-2</v>
      </c>
      <c r="I71" s="40">
        <f t="shared" si="38"/>
        <v>18787493.092307694</v>
      </c>
      <c r="K71" s="41">
        <f t="shared" si="36"/>
        <v>1.3535452652752208E-2</v>
      </c>
      <c r="L71" s="46">
        <f t="shared" si="37"/>
        <v>6262497.6974358978</v>
      </c>
      <c r="N71" s="92">
        <f>'5-yr'!G71</f>
        <v>2352591.7920000004</v>
      </c>
      <c r="O71" s="88">
        <f t="shared" si="39"/>
        <v>2.6619567911150379</v>
      </c>
      <c r="P71" s="92"/>
      <c r="Q71" s="46"/>
    </row>
    <row r="72" spans="1:17" s="45" customFormat="1">
      <c r="A72" s="56">
        <v>369</v>
      </c>
      <c r="B72" s="57"/>
      <c r="C72" s="118" t="s">
        <v>90</v>
      </c>
      <c r="D72" s="16"/>
      <c r="E72" s="40">
        <f>[1]Electric!K336</f>
        <v>182057677.19</v>
      </c>
      <c r="G72" s="95">
        <v>-0.5</v>
      </c>
      <c r="H72" s="59">
        <f>'[2]Depr Rate-Elec'!$L303</f>
        <v>2.8187217447372247E-2</v>
      </c>
      <c r="I72" s="40">
        <f t="shared" si="38"/>
        <v>5131699.3349180324</v>
      </c>
      <c r="K72" s="41">
        <f t="shared" si="36"/>
        <v>9.3957391491240813E-3</v>
      </c>
      <c r="L72" s="46">
        <f t="shared" si="37"/>
        <v>1710566.4449726774</v>
      </c>
      <c r="N72" s="92">
        <f>'5-yr'!G72</f>
        <v>597977.93599999999</v>
      </c>
      <c r="O72" s="88">
        <f t="shared" si="39"/>
        <v>2.8605845500170384</v>
      </c>
      <c r="P72" s="92"/>
      <c r="Q72" s="46"/>
    </row>
    <row r="73" spans="1:17" s="45" customFormat="1">
      <c r="A73" s="56">
        <v>370</v>
      </c>
      <c r="B73" s="57"/>
      <c r="C73" s="118" t="s">
        <v>91</v>
      </c>
      <c r="D73" s="16"/>
      <c r="E73" s="40">
        <f>[1]Electric!K337</f>
        <v>140665913.55000001</v>
      </c>
      <c r="G73" s="61">
        <f>'PSE Salv Comp'!G73</f>
        <v>-0.1</v>
      </c>
      <c r="H73" s="59">
        <f>'[2]Depr Rate-Elec'!$L304</f>
        <v>8.3672506523295165E-2</v>
      </c>
      <c r="I73" s="40">
        <f t="shared" si="38"/>
        <v>11769869.56911765</v>
      </c>
      <c r="K73" s="41">
        <f t="shared" si="36"/>
        <v>7.6065915021177426E-3</v>
      </c>
      <c r="L73" s="46">
        <f t="shared" si="37"/>
        <v>1069988.1426470592</v>
      </c>
      <c r="N73" s="92">
        <f>'5-yr'!G73</f>
        <v>1157315.118</v>
      </c>
      <c r="O73" s="88">
        <f t="shared" si="39"/>
        <v>0.92454347653916946</v>
      </c>
      <c r="P73" s="92"/>
      <c r="Q73" s="46"/>
    </row>
    <row r="74" spans="1:17" s="45" customFormat="1">
      <c r="A74" s="56">
        <v>373</v>
      </c>
      <c r="B74" s="57"/>
      <c r="C74" s="118" t="s">
        <v>126</v>
      </c>
      <c r="D74" s="16"/>
      <c r="E74" s="40">
        <f>[1]Electric!K338</f>
        <v>53727968.479999997</v>
      </c>
      <c r="G74" s="61">
        <f>'PSE Salv Comp'!G74</f>
        <v>-0.15</v>
      </c>
      <c r="H74" s="59">
        <f>'[2]Depr Rate-Elec'!$L305</f>
        <v>4.7631749988396539E-2</v>
      </c>
      <c r="I74" s="40">
        <f t="shared" si="38"/>
        <v>2559157.1620238093</v>
      </c>
      <c r="K74" s="41">
        <f t="shared" si="36"/>
        <v>6.2128369550082429E-3</v>
      </c>
      <c r="L74" s="46">
        <f t="shared" si="37"/>
        <v>333803.10809006204</v>
      </c>
      <c r="N74" s="92">
        <f>'5-yr'!G74</f>
        <v>312465.49400000001</v>
      </c>
      <c r="O74" s="88">
        <f t="shared" si="39"/>
        <v>1.0682879053840808</v>
      </c>
      <c r="P74" s="92"/>
      <c r="Q74" s="46"/>
    </row>
    <row r="75" spans="1:17" s="45" customFormat="1">
      <c r="A75" s="54" t="s">
        <v>19</v>
      </c>
      <c r="B75" s="16"/>
      <c r="C75" s="16"/>
      <c r="D75" s="16"/>
      <c r="E75" s="48">
        <f>SUBTOTAL(9,E63:E74)</f>
        <v>3556655872.5100002</v>
      </c>
      <c r="G75" s="61"/>
      <c r="H75" s="60">
        <f>IFERROR(I75/$E75,0)</f>
        <v>3.1302469293686547E-2</v>
      </c>
      <c r="I75" s="48">
        <f>SUBTOTAL(9,I63:I74)</f>
        <v>111332111.23745421</v>
      </c>
      <c r="K75" s="47">
        <f>IFERROR(L75/$E75,0)</f>
        <v>6.2654049947068122E-3</v>
      </c>
      <c r="L75" s="48">
        <f>SUBTOTAL(9,L63:L74)</f>
        <v>22283889.46807747</v>
      </c>
      <c r="N75" s="48">
        <f>SUBTOTAL(9,N63:N74)</f>
        <v>11215852.268000001</v>
      </c>
      <c r="O75" s="89">
        <f t="shared" si="39"/>
        <v>1.9868208795559599</v>
      </c>
      <c r="P75" s="76"/>
      <c r="Q75" s="76"/>
    </row>
    <row r="76" spans="1:17" s="45" customFormat="1">
      <c r="A76" s="55"/>
      <c r="B76" s="16"/>
      <c r="C76" s="16"/>
      <c r="D76" s="16"/>
      <c r="E76" s="92"/>
      <c r="G76" s="42"/>
      <c r="H76" s="41"/>
      <c r="I76" s="92"/>
      <c r="K76" s="41"/>
      <c r="L76" s="92"/>
      <c r="N76" s="92"/>
      <c r="O76" s="92"/>
      <c r="P76" s="92"/>
      <c r="Q76" s="46"/>
    </row>
    <row r="77" spans="1:17" s="45" customFormat="1">
      <c r="A77" s="55" t="s">
        <v>60</v>
      </c>
      <c r="B77" s="16"/>
      <c r="C77" s="16"/>
      <c r="D77" s="16"/>
      <c r="E77" s="92"/>
      <c r="G77" s="42"/>
      <c r="H77" s="41"/>
      <c r="I77" s="92"/>
      <c r="K77" s="41"/>
      <c r="L77" s="92"/>
      <c r="N77" s="92"/>
      <c r="O77" s="92"/>
      <c r="P77" s="92"/>
      <c r="Q77" s="46"/>
    </row>
    <row r="78" spans="1:17" s="45" customFormat="1">
      <c r="A78" s="55"/>
      <c r="B78" s="16"/>
      <c r="C78" s="16"/>
      <c r="D78" s="16"/>
      <c r="E78" s="92"/>
      <c r="G78" s="42"/>
      <c r="H78" s="41"/>
      <c r="I78" s="92"/>
      <c r="K78" s="41"/>
      <c r="L78" s="92"/>
      <c r="N78" s="92"/>
      <c r="O78" s="92"/>
      <c r="P78" s="92"/>
      <c r="Q78" s="46"/>
    </row>
    <row r="79" spans="1:17" s="45" customFormat="1">
      <c r="A79" s="55"/>
      <c r="B79" s="16"/>
      <c r="C79" s="16"/>
      <c r="D79" s="16"/>
      <c r="E79" s="92"/>
      <c r="G79" s="42"/>
      <c r="H79" s="41"/>
      <c r="I79" s="92"/>
      <c r="K79" s="41"/>
      <c r="L79" s="92"/>
      <c r="N79" s="92"/>
      <c r="O79" s="92"/>
      <c r="P79" s="92"/>
      <c r="Q79" s="46"/>
    </row>
    <row r="80" spans="1:17" s="45" customFormat="1">
      <c r="A80" s="55"/>
      <c r="B80" s="16"/>
      <c r="C80" s="16"/>
      <c r="D80" s="16"/>
      <c r="E80" s="92"/>
      <c r="G80" s="42"/>
      <c r="H80" s="41"/>
      <c r="I80" s="92"/>
      <c r="K80" s="41"/>
      <c r="L80" s="92"/>
      <c r="N80" s="92"/>
      <c r="O80" s="92"/>
      <c r="P80" s="92"/>
      <c r="Q80" s="46"/>
    </row>
    <row r="81" spans="1:17" s="45" customFormat="1">
      <c r="A81" s="55"/>
      <c r="B81" s="16"/>
      <c r="C81" s="16"/>
      <c r="D81" s="16"/>
      <c r="E81" s="92"/>
      <c r="G81" s="42"/>
      <c r="H81" s="41"/>
      <c r="I81" s="92"/>
      <c r="K81" s="41"/>
      <c r="L81" s="92"/>
      <c r="N81" s="92"/>
      <c r="O81" s="92"/>
      <c r="P81" s="92"/>
      <c r="Q81" s="46"/>
    </row>
    <row r="82" spans="1:17" s="45" customFormat="1">
      <c r="A82" s="55"/>
      <c r="B82" s="16"/>
      <c r="C82" s="16"/>
      <c r="D82" s="16"/>
      <c r="E82" s="92"/>
      <c r="G82" s="42"/>
      <c r="H82" s="41"/>
      <c r="I82" s="92"/>
      <c r="K82" s="41"/>
      <c r="L82" s="92"/>
      <c r="N82" s="92"/>
      <c r="O82" s="92"/>
      <c r="P82" s="92"/>
      <c r="Q82" s="46"/>
    </row>
    <row r="83" spans="1:17" s="45" customFormat="1">
      <c r="A83" s="55"/>
      <c r="B83" s="16"/>
      <c r="C83" s="16"/>
      <c r="D83" s="16"/>
      <c r="E83" s="92"/>
      <c r="G83" s="42"/>
      <c r="H83" s="41"/>
      <c r="I83" s="92"/>
      <c r="K83" s="41"/>
      <c r="L83" s="92"/>
      <c r="N83" s="92"/>
      <c r="O83" s="92"/>
      <c r="P83" s="92"/>
      <c r="Q83" s="46"/>
    </row>
    <row r="84" spans="1:17" s="45" customFormat="1">
      <c r="A84" s="55"/>
      <c r="B84" s="16"/>
      <c r="C84" s="16"/>
      <c r="D84" s="16"/>
      <c r="E84" s="92"/>
      <c r="G84" s="42"/>
      <c r="H84" s="41"/>
      <c r="I84" s="92"/>
      <c r="K84" s="41"/>
      <c r="L84" s="92"/>
      <c r="N84" s="92"/>
      <c r="O84" s="92"/>
      <c r="P84" s="92"/>
      <c r="Q84" s="46"/>
    </row>
    <row r="85" spans="1:17" s="45" customFormat="1">
      <c r="A85" s="55"/>
      <c r="B85" s="16"/>
      <c r="C85" s="16"/>
      <c r="D85" s="16"/>
      <c r="E85" s="92"/>
      <c r="G85" s="42"/>
      <c r="H85" s="41"/>
      <c r="I85" s="92"/>
      <c r="K85" s="41"/>
      <c r="L85" s="92"/>
      <c r="N85" s="92"/>
      <c r="O85" s="92"/>
      <c r="P85" s="92"/>
      <c r="Q85" s="46"/>
    </row>
    <row r="86" spans="1:17" s="45" customFormat="1">
      <c r="A86" s="55"/>
      <c r="B86" s="16"/>
      <c r="C86" s="16"/>
      <c r="D86" s="16"/>
      <c r="E86" s="92"/>
      <c r="G86" s="42"/>
      <c r="H86" s="41"/>
      <c r="I86" s="92"/>
      <c r="K86" s="41"/>
      <c r="L86" s="92"/>
      <c r="N86" s="92"/>
      <c r="O86" s="92"/>
      <c r="P86" s="92"/>
      <c r="Q86" s="46"/>
    </row>
    <row r="87" spans="1:17" s="45" customFormat="1">
      <c r="A87" s="55"/>
      <c r="B87" s="16"/>
      <c r="C87" s="16"/>
      <c r="D87" s="16"/>
      <c r="E87" s="92"/>
      <c r="G87" s="42"/>
      <c r="H87" s="41"/>
      <c r="I87" s="92"/>
      <c r="K87" s="41"/>
      <c r="L87" s="92"/>
      <c r="N87" s="92"/>
      <c r="O87" s="92"/>
      <c r="P87" s="92"/>
      <c r="Q87" s="46"/>
    </row>
    <row r="88" spans="1:17" s="45" customFormat="1">
      <c r="A88" s="55"/>
      <c r="B88" s="16"/>
      <c r="C88" s="16"/>
      <c r="D88" s="16"/>
      <c r="E88" s="92"/>
      <c r="G88" s="42"/>
      <c r="H88" s="41"/>
      <c r="I88" s="92"/>
      <c r="K88" s="41"/>
      <c r="L88" s="92"/>
      <c r="N88" s="92"/>
      <c r="O88" s="92"/>
      <c r="P88" s="92"/>
      <c r="Q88" s="46"/>
    </row>
    <row r="89" spans="1:17" s="45" customFormat="1">
      <c r="A89" s="55"/>
      <c r="B89" s="16"/>
      <c r="C89" s="16"/>
      <c r="D89" s="16"/>
      <c r="E89" s="92"/>
      <c r="G89" s="42"/>
      <c r="H89" s="41"/>
      <c r="I89" s="92"/>
      <c r="K89" s="41"/>
      <c r="L89" s="92"/>
      <c r="N89" s="92"/>
      <c r="O89" s="92"/>
      <c r="P89" s="92"/>
      <c r="Q89" s="46"/>
    </row>
    <row r="90" spans="1:17" s="45" customFormat="1">
      <c r="A90" s="55"/>
      <c r="B90" s="16"/>
      <c r="C90" s="16"/>
      <c r="D90" s="16"/>
      <c r="E90" s="92"/>
      <c r="G90" s="42"/>
      <c r="H90" s="41"/>
      <c r="I90" s="92"/>
      <c r="K90" s="41"/>
      <c r="L90" s="92"/>
      <c r="N90" s="92"/>
      <c r="O90" s="92"/>
      <c r="P90" s="92"/>
      <c r="Q90" s="46"/>
    </row>
    <row r="91" spans="1:17" s="45" customFormat="1">
      <c r="A91" s="55"/>
      <c r="B91" s="16"/>
      <c r="C91" s="16"/>
      <c r="D91" s="16"/>
      <c r="E91" s="92"/>
      <c r="G91" s="42"/>
      <c r="H91" s="41"/>
      <c r="I91" s="92"/>
      <c r="K91" s="41"/>
      <c r="L91" s="92"/>
      <c r="N91" s="92"/>
      <c r="O91" s="92"/>
      <c r="P91" s="92"/>
      <c r="Q91" s="46"/>
    </row>
    <row r="92" spans="1:17" s="45" customFormat="1">
      <c r="A92" s="55"/>
      <c r="B92" s="16"/>
      <c r="C92" s="16"/>
      <c r="D92" s="16"/>
      <c r="E92" s="92"/>
      <c r="G92" s="42"/>
      <c r="H92" s="41"/>
      <c r="I92" s="92"/>
      <c r="K92" s="41"/>
      <c r="L92" s="92"/>
      <c r="N92" s="92"/>
      <c r="O92" s="92"/>
      <c r="P92" s="92"/>
      <c r="Q92" s="46"/>
    </row>
    <row r="93" spans="1:17" s="45" customFormat="1">
      <c r="A93" s="55"/>
      <c r="B93" s="16"/>
      <c r="C93" s="16"/>
      <c r="D93" s="16"/>
      <c r="E93" s="92"/>
      <c r="G93" s="42"/>
      <c r="H93" s="41"/>
      <c r="I93" s="92"/>
      <c r="K93" s="41"/>
      <c r="L93" s="92"/>
      <c r="N93" s="92"/>
      <c r="O93" s="92"/>
      <c r="P93" s="92"/>
      <c r="Q93" s="46"/>
    </row>
    <row r="94" spans="1:17" s="45" customFormat="1">
      <c r="A94" s="55"/>
      <c r="B94" s="16"/>
      <c r="C94" s="16"/>
      <c r="D94" s="16"/>
      <c r="E94" s="92"/>
      <c r="G94" s="42"/>
      <c r="H94" s="41"/>
      <c r="I94" s="92"/>
      <c r="K94" s="41"/>
      <c r="L94" s="92"/>
      <c r="N94" s="92"/>
      <c r="O94" s="92"/>
      <c r="P94" s="92"/>
      <c r="Q94" s="46"/>
    </row>
    <row r="95" spans="1:17" s="45" customFormat="1">
      <c r="A95" s="55"/>
      <c r="B95" s="16"/>
      <c r="C95" s="16"/>
      <c r="D95" s="16"/>
      <c r="E95" s="92"/>
      <c r="G95" s="62"/>
      <c r="H95" s="41"/>
      <c r="I95" s="92"/>
      <c r="K95" s="41"/>
      <c r="L95" s="92"/>
      <c r="N95" s="92"/>
      <c r="O95" s="92"/>
      <c r="P95" s="92"/>
      <c r="Q95" s="46"/>
    </row>
    <row r="96" spans="1:17" s="45" customFormat="1">
      <c r="A96" s="55"/>
      <c r="B96" s="16"/>
      <c r="C96" s="16"/>
      <c r="D96" s="16"/>
      <c r="E96" s="92"/>
      <c r="G96" s="62"/>
      <c r="H96" s="41"/>
      <c r="I96" s="92"/>
      <c r="K96" s="41"/>
      <c r="L96" s="92"/>
      <c r="N96" s="92"/>
      <c r="O96" s="92"/>
      <c r="P96" s="92"/>
      <c r="Q96" s="46"/>
    </row>
    <row r="97" spans="1:17" s="45" customFormat="1">
      <c r="A97" s="55"/>
      <c r="B97" s="16"/>
      <c r="C97" s="16"/>
      <c r="D97" s="16"/>
      <c r="E97" s="92"/>
      <c r="G97" s="62"/>
      <c r="H97" s="41"/>
      <c r="I97" s="92"/>
      <c r="K97" s="41"/>
      <c r="L97" s="92"/>
      <c r="N97" s="92"/>
      <c r="O97" s="92"/>
      <c r="P97" s="92"/>
      <c r="Q97" s="46"/>
    </row>
    <row r="98" spans="1:17" s="45" customFormat="1">
      <c r="A98" s="55"/>
      <c r="B98" s="16"/>
      <c r="C98" s="16"/>
      <c r="D98" s="16"/>
      <c r="E98" s="92"/>
      <c r="G98" s="62"/>
      <c r="H98" s="41"/>
      <c r="I98" s="92"/>
      <c r="K98" s="41"/>
      <c r="L98" s="92"/>
      <c r="N98" s="92"/>
      <c r="O98" s="92"/>
      <c r="P98" s="92"/>
      <c r="Q98" s="46"/>
    </row>
    <row r="99" spans="1:17" s="45" customFormat="1">
      <c r="A99" s="55"/>
      <c r="B99" s="16"/>
      <c r="C99" s="16"/>
      <c r="D99" s="16"/>
      <c r="E99" s="92"/>
      <c r="G99" s="62"/>
      <c r="H99" s="41"/>
      <c r="I99" s="92"/>
      <c r="K99" s="41"/>
      <c r="L99" s="92"/>
      <c r="N99" s="92"/>
      <c r="O99" s="92"/>
      <c r="P99" s="92"/>
      <c r="Q99" s="46"/>
    </row>
    <row r="100" spans="1:17" s="45" customFormat="1">
      <c r="A100" s="55"/>
      <c r="B100" s="16"/>
      <c r="C100" s="16"/>
      <c r="D100" s="16"/>
      <c r="E100" s="92"/>
      <c r="G100" s="62"/>
      <c r="H100" s="41"/>
      <c r="I100" s="92"/>
      <c r="K100" s="41"/>
      <c r="L100" s="92"/>
      <c r="N100" s="92"/>
      <c r="O100" s="92"/>
      <c r="P100" s="92"/>
      <c r="Q100" s="46"/>
    </row>
    <row r="101" spans="1:17" s="45" customFormat="1">
      <c r="A101" s="55"/>
      <c r="B101" s="16"/>
      <c r="C101" s="16"/>
      <c r="D101" s="16"/>
      <c r="E101" s="92"/>
      <c r="G101" s="62"/>
      <c r="H101" s="41"/>
      <c r="I101" s="92"/>
      <c r="K101" s="41"/>
      <c r="L101" s="92"/>
      <c r="N101" s="92"/>
      <c r="O101" s="92"/>
      <c r="P101" s="92"/>
      <c r="Q101" s="46"/>
    </row>
    <row r="102" spans="1:17" s="45" customFormat="1">
      <c r="A102" s="55"/>
      <c r="B102" s="16"/>
      <c r="C102" s="16"/>
      <c r="D102" s="16"/>
      <c r="E102" s="92"/>
      <c r="G102" s="62"/>
      <c r="H102" s="41"/>
      <c r="I102" s="92"/>
      <c r="K102" s="41"/>
      <c r="L102" s="92"/>
      <c r="N102" s="92"/>
      <c r="O102" s="92"/>
      <c r="P102" s="92"/>
      <c r="Q102" s="46"/>
    </row>
    <row r="103" spans="1:17" s="45" customFormat="1">
      <c r="A103" s="55"/>
      <c r="B103" s="16"/>
      <c r="C103" s="16"/>
      <c r="D103" s="16"/>
      <c r="E103" s="92"/>
      <c r="G103" s="62"/>
      <c r="H103" s="41"/>
      <c r="I103" s="92"/>
      <c r="K103" s="41"/>
      <c r="L103" s="92"/>
      <c r="N103" s="92"/>
      <c r="O103" s="92"/>
      <c r="P103" s="92"/>
      <c r="Q103" s="46"/>
    </row>
    <row r="104" spans="1:17" s="45" customFormat="1">
      <c r="A104" s="55"/>
      <c r="B104" s="16"/>
      <c r="C104" s="16"/>
      <c r="D104" s="16"/>
      <c r="E104" s="92"/>
      <c r="G104" s="42"/>
      <c r="H104" s="41"/>
      <c r="I104" s="92"/>
      <c r="K104" s="41"/>
      <c r="L104" s="92"/>
      <c r="N104" s="92"/>
      <c r="O104" s="92"/>
      <c r="P104" s="92"/>
      <c r="Q104" s="46"/>
    </row>
    <row r="105" spans="1:17" s="45" customFormat="1">
      <c r="A105" s="55"/>
      <c r="B105" s="16"/>
      <c r="C105" s="16"/>
      <c r="D105" s="16"/>
      <c r="E105" s="92"/>
      <c r="G105" s="42"/>
      <c r="H105" s="41"/>
      <c r="I105" s="92"/>
      <c r="K105" s="41"/>
      <c r="L105" s="92"/>
      <c r="N105" s="92"/>
      <c r="O105" s="92"/>
      <c r="P105" s="92"/>
      <c r="Q105" s="46"/>
    </row>
    <row r="106" spans="1:17" s="45" customFormat="1">
      <c r="A106" s="55"/>
      <c r="B106" s="16"/>
      <c r="C106" s="16"/>
      <c r="D106" s="16"/>
      <c r="E106" s="92"/>
      <c r="G106" s="42"/>
      <c r="H106" s="41"/>
      <c r="I106" s="92"/>
      <c r="K106" s="41"/>
      <c r="L106" s="92"/>
      <c r="N106" s="92"/>
      <c r="O106" s="92"/>
      <c r="P106" s="92"/>
      <c r="Q106" s="46"/>
    </row>
    <row r="107" spans="1:17" s="45" customFormat="1">
      <c r="A107" s="55"/>
      <c r="B107" s="16"/>
      <c r="C107" s="16"/>
      <c r="D107" s="16"/>
      <c r="E107" s="92"/>
      <c r="G107" s="42"/>
      <c r="H107" s="41"/>
      <c r="I107" s="92"/>
      <c r="K107" s="41"/>
      <c r="L107" s="92"/>
      <c r="N107" s="92"/>
      <c r="O107" s="92"/>
      <c r="P107" s="92"/>
      <c r="Q107" s="46"/>
    </row>
    <row r="108" spans="1:17" s="45" customFormat="1">
      <c r="A108" s="55"/>
      <c r="B108" s="16"/>
      <c r="C108" s="16"/>
      <c r="D108" s="16"/>
      <c r="E108" s="92"/>
      <c r="G108" s="42"/>
      <c r="H108" s="41"/>
      <c r="I108" s="92"/>
      <c r="K108" s="41"/>
      <c r="L108" s="92"/>
      <c r="N108" s="92"/>
      <c r="O108" s="92"/>
      <c r="P108" s="92"/>
      <c r="Q108" s="46"/>
    </row>
    <row r="109" spans="1:17" s="45" customFormat="1">
      <c r="A109" s="55"/>
      <c r="B109" s="16"/>
      <c r="C109" s="16"/>
      <c r="D109" s="16"/>
      <c r="E109" s="92"/>
      <c r="G109" s="42"/>
      <c r="H109" s="41"/>
      <c r="I109" s="92"/>
      <c r="K109" s="41"/>
      <c r="L109" s="92"/>
      <c r="N109" s="92"/>
      <c r="O109" s="92"/>
      <c r="P109" s="92"/>
      <c r="Q109" s="46"/>
    </row>
    <row r="110" spans="1:17" s="45" customFormat="1">
      <c r="A110" s="55"/>
      <c r="B110" s="16"/>
      <c r="C110" s="16"/>
      <c r="D110" s="16"/>
      <c r="E110" s="92"/>
      <c r="G110" s="42"/>
      <c r="H110" s="41"/>
      <c r="I110" s="92"/>
      <c r="K110" s="41"/>
      <c r="L110" s="92"/>
      <c r="N110" s="92"/>
      <c r="O110" s="92"/>
      <c r="P110" s="92"/>
      <c r="Q110" s="46"/>
    </row>
    <row r="111" spans="1:17" s="45" customFormat="1">
      <c r="A111" s="55"/>
      <c r="B111" s="16"/>
      <c r="C111" s="16"/>
      <c r="D111" s="16"/>
      <c r="E111" s="92"/>
      <c r="G111" s="42"/>
      <c r="H111" s="41"/>
      <c r="I111" s="92"/>
      <c r="K111" s="41"/>
      <c r="L111" s="92"/>
      <c r="N111" s="92"/>
      <c r="O111" s="92"/>
      <c r="P111" s="92"/>
      <c r="Q111" s="46"/>
    </row>
    <row r="112" spans="1:17" s="45" customFormat="1">
      <c r="A112" s="55"/>
      <c r="B112" s="16"/>
      <c r="C112" s="16"/>
      <c r="D112" s="16"/>
      <c r="E112" s="92"/>
      <c r="G112" s="42"/>
      <c r="H112" s="41"/>
      <c r="I112" s="92"/>
      <c r="K112" s="41"/>
      <c r="L112" s="92"/>
      <c r="N112" s="92"/>
      <c r="O112" s="92"/>
      <c r="P112" s="92"/>
      <c r="Q112" s="46"/>
    </row>
    <row r="113" spans="1:17" s="45" customFormat="1">
      <c r="A113" s="55"/>
      <c r="B113" s="16"/>
      <c r="C113" s="16"/>
      <c r="D113" s="16"/>
      <c r="E113" s="92"/>
      <c r="G113" s="42"/>
      <c r="H113" s="41"/>
      <c r="I113" s="92"/>
      <c r="K113" s="41"/>
      <c r="L113" s="92"/>
      <c r="N113" s="92"/>
      <c r="O113" s="92"/>
      <c r="P113" s="92"/>
      <c r="Q113" s="46"/>
    </row>
    <row r="114" spans="1:17" s="45" customFormat="1">
      <c r="A114" s="55"/>
      <c r="B114" s="16"/>
      <c r="C114" s="16"/>
      <c r="D114" s="16"/>
      <c r="E114" s="92"/>
      <c r="G114" s="42"/>
      <c r="H114" s="41"/>
      <c r="I114" s="40"/>
      <c r="K114" s="41"/>
      <c r="L114" s="92"/>
      <c r="N114" s="92"/>
      <c r="O114" s="92"/>
      <c r="P114" s="92"/>
      <c r="Q114" s="46"/>
    </row>
    <row r="115" spans="1:17" s="45" customFormat="1">
      <c r="A115" s="55"/>
      <c r="B115" s="16"/>
      <c r="C115" s="16"/>
      <c r="D115" s="16"/>
      <c r="E115" s="92"/>
      <c r="G115" s="42"/>
      <c r="H115" s="41"/>
      <c r="I115" s="92"/>
      <c r="K115" s="41"/>
      <c r="L115" s="92"/>
      <c r="N115" s="92"/>
      <c r="O115" s="92"/>
      <c r="P115" s="92"/>
      <c r="Q115" s="46"/>
    </row>
    <row r="116" spans="1:17" s="45" customFormat="1">
      <c r="A116" s="55"/>
      <c r="B116" s="16"/>
      <c r="C116" s="16"/>
      <c r="D116" s="16"/>
      <c r="E116" s="92"/>
      <c r="G116" s="42"/>
      <c r="H116" s="41"/>
      <c r="I116" s="92"/>
      <c r="K116" s="41"/>
      <c r="L116" s="92"/>
      <c r="N116" s="92"/>
      <c r="O116" s="92"/>
      <c r="P116" s="92"/>
      <c r="Q116" s="46"/>
    </row>
    <row r="117" spans="1:17" s="45" customFormat="1">
      <c r="A117" s="55"/>
      <c r="B117" s="16"/>
      <c r="C117" s="16"/>
      <c r="D117" s="16"/>
      <c r="E117" s="92"/>
      <c r="G117" s="42"/>
      <c r="H117" s="41"/>
      <c r="I117" s="40"/>
      <c r="K117" s="41"/>
      <c r="L117" s="92"/>
      <c r="N117" s="92"/>
      <c r="O117" s="92"/>
      <c r="P117" s="92"/>
      <c r="Q117" s="46"/>
    </row>
    <row r="118" spans="1:17" s="45" customFormat="1">
      <c r="A118" s="55"/>
      <c r="B118" s="16"/>
      <c r="C118" s="16"/>
      <c r="D118" s="16"/>
      <c r="E118" s="92"/>
      <c r="G118" s="42"/>
      <c r="H118" s="41"/>
      <c r="I118" s="40"/>
      <c r="K118" s="41"/>
      <c r="L118" s="92"/>
      <c r="N118" s="92"/>
      <c r="O118" s="92"/>
      <c r="P118" s="92"/>
      <c r="Q118" s="46"/>
    </row>
    <row r="119" spans="1:17" s="45" customFormat="1">
      <c r="A119" s="55"/>
      <c r="B119" s="16"/>
      <c r="C119" s="16"/>
      <c r="D119" s="16"/>
      <c r="E119" s="92"/>
      <c r="G119" s="42"/>
      <c r="H119" s="41"/>
      <c r="I119" s="40"/>
      <c r="K119" s="41"/>
      <c r="L119" s="92"/>
      <c r="N119" s="92"/>
      <c r="O119" s="92"/>
      <c r="P119" s="92"/>
      <c r="Q119" s="46"/>
    </row>
    <row r="120" spans="1:17" s="45" customFormat="1">
      <c r="A120" s="55"/>
      <c r="B120" s="16"/>
      <c r="C120" s="16"/>
      <c r="D120" s="16"/>
      <c r="E120" s="92"/>
      <c r="G120" s="42"/>
      <c r="H120" s="41"/>
      <c r="I120" s="40"/>
      <c r="K120" s="41"/>
      <c r="L120" s="92"/>
      <c r="N120" s="92"/>
      <c r="O120" s="92"/>
      <c r="P120" s="92"/>
      <c r="Q120" s="46"/>
    </row>
    <row r="121" spans="1:17" s="45" customFormat="1">
      <c r="A121" s="55"/>
      <c r="B121" s="16"/>
      <c r="C121" s="16"/>
      <c r="D121" s="16"/>
      <c r="E121" s="92"/>
      <c r="G121" s="42"/>
      <c r="H121" s="41"/>
      <c r="I121" s="40"/>
      <c r="K121" s="41"/>
      <c r="L121" s="92"/>
      <c r="N121" s="92"/>
      <c r="O121" s="92"/>
      <c r="P121" s="92"/>
      <c r="Q121" s="46"/>
    </row>
    <row r="122" spans="1:17" s="45" customFormat="1">
      <c r="A122" s="55"/>
      <c r="B122" s="16"/>
      <c r="C122" s="16"/>
      <c r="D122" s="16"/>
      <c r="E122" s="92"/>
      <c r="G122" s="42"/>
      <c r="H122" s="41"/>
      <c r="I122" s="40"/>
      <c r="K122" s="41"/>
      <c r="L122" s="92"/>
      <c r="N122" s="92"/>
      <c r="O122" s="92"/>
      <c r="P122" s="92"/>
      <c r="Q122" s="46"/>
    </row>
    <row r="123" spans="1:17" s="45" customFormat="1">
      <c r="A123" s="55"/>
      <c r="B123" s="16"/>
      <c r="C123" s="16"/>
      <c r="D123" s="16"/>
      <c r="E123" s="92"/>
      <c r="G123" s="42"/>
      <c r="H123" s="41"/>
      <c r="I123" s="40"/>
      <c r="K123" s="41"/>
      <c r="L123" s="92"/>
      <c r="N123" s="92"/>
      <c r="O123" s="92"/>
      <c r="P123" s="92"/>
      <c r="Q123" s="46"/>
    </row>
    <row r="124" spans="1:17" s="45" customFormat="1">
      <c r="A124" s="55"/>
      <c r="B124" s="16"/>
      <c r="C124" s="16"/>
      <c r="D124" s="16"/>
      <c r="E124" s="92"/>
      <c r="G124" s="42"/>
      <c r="H124" s="41"/>
      <c r="I124" s="92"/>
      <c r="K124" s="41"/>
      <c r="L124" s="92"/>
      <c r="N124" s="92"/>
      <c r="O124" s="92"/>
      <c r="P124" s="92"/>
      <c r="Q124" s="46"/>
    </row>
    <row r="125" spans="1:17" s="45" customFormat="1">
      <c r="A125" s="55"/>
      <c r="B125" s="16"/>
      <c r="C125" s="16"/>
      <c r="D125" s="16"/>
      <c r="E125" s="92"/>
      <c r="G125" s="42"/>
      <c r="H125" s="41"/>
      <c r="I125" s="92"/>
      <c r="K125" s="41"/>
      <c r="L125" s="92"/>
      <c r="N125" s="92"/>
      <c r="O125" s="92"/>
      <c r="P125" s="92"/>
      <c r="Q125" s="46"/>
    </row>
    <row r="126" spans="1:17" s="45" customFormat="1">
      <c r="A126" s="55"/>
      <c r="B126" s="16"/>
      <c r="C126" s="16"/>
      <c r="D126" s="16"/>
      <c r="E126" s="92"/>
      <c r="G126" s="42"/>
      <c r="H126" s="41"/>
      <c r="I126" s="92"/>
      <c r="K126" s="41"/>
      <c r="L126" s="92"/>
      <c r="N126" s="92"/>
      <c r="O126" s="92"/>
      <c r="P126" s="92"/>
      <c r="Q126" s="46"/>
    </row>
    <row r="127" spans="1:17" s="45" customFormat="1">
      <c r="A127" s="55"/>
      <c r="B127" s="16"/>
      <c r="C127" s="16"/>
      <c r="D127" s="16"/>
      <c r="E127" s="92"/>
      <c r="G127" s="42"/>
      <c r="H127" s="41"/>
      <c r="I127" s="92"/>
      <c r="K127" s="41"/>
      <c r="L127" s="92"/>
      <c r="N127" s="92"/>
      <c r="O127" s="92"/>
      <c r="P127" s="92"/>
      <c r="Q127" s="46"/>
    </row>
    <row r="128" spans="1:17" s="45" customFormat="1">
      <c r="A128" s="55"/>
      <c r="B128" s="16"/>
      <c r="C128" s="16"/>
      <c r="D128" s="16"/>
      <c r="E128" s="92"/>
      <c r="G128" s="42"/>
      <c r="H128" s="41"/>
      <c r="I128" s="92"/>
      <c r="K128" s="41"/>
      <c r="L128" s="92"/>
      <c r="N128" s="92"/>
      <c r="O128" s="92"/>
      <c r="P128" s="92"/>
      <c r="Q128" s="46"/>
    </row>
    <row r="129" spans="1:17" s="45" customFormat="1">
      <c r="A129" s="55"/>
      <c r="B129" s="16"/>
      <c r="C129" s="16"/>
      <c r="D129" s="16"/>
      <c r="E129" s="92"/>
      <c r="G129" s="42"/>
      <c r="H129" s="41"/>
      <c r="I129" s="92"/>
      <c r="K129" s="41"/>
      <c r="L129" s="92"/>
      <c r="N129" s="92"/>
      <c r="O129" s="92"/>
      <c r="P129" s="92"/>
      <c r="Q129" s="46"/>
    </row>
    <row r="130" spans="1:17" s="45" customFormat="1">
      <c r="A130" s="55"/>
      <c r="B130" s="16"/>
      <c r="C130" s="16"/>
      <c r="D130" s="16"/>
      <c r="E130" s="92"/>
      <c r="G130" s="42"/>
      <c r="H130" s="41"/>
      <c r="I130" s="92"/>
      <c r="K130" s="41"/>
      <c r="L130" s="92"/>
      <c r="N130" s="92"/>
      <c r="O130" s="92"/>
      <c r="P130" s="92"/>
      <c r="Q130" s="46"/>
    </row>
    <row r="131" spans="1:17" s="45" customFormat="1">
      <c r="A131" s="55"/>
      <c r="B131" s="16"/>
      <c r="C131" s="16"/>
      <c r="D131" s="16"/>
      <c r="E131" s="92"/>
      <c r="G131" s="42"/>
      <c r="H131" s="41"/>
      <c r="I131" s="92"/>
      <c r="K131" s="41"/>
      <c r="L131" s="92"/>
      <c r="N131" s="92"/>
      <c r="O131" s="92"/>
      <c r="P131" s="92"/>
      <c r="Q131" s="46"/>
    </row>
    <row r="132" spans="1:17" s="45" customFormat="1">
      <c r="A132" s="55"/>
      <c r="B132" s="16"/>
      <c r="C132" s="16"/>
      <c r="D132" s="16"/>
      <c r="E132" s="92"/>
      <c r="G132" s="42"/>
      <c r="H132" s="41"/>
      <c r="I132" s="40"/>
      <c r="K132" s="41"/>
      <c r="L132" s="92"/>
      <c r="N132" s="92"/>
      <c r="O132" s="92"/>
      <c r="P132" s="92"/>
      <c r="Q132" s="46"/>
    </row>
    <row r="133" spans="1:17" s="45" customFormat="1">
      <c r="A133" s="55"/>
      <c r="B133" s="16"/>
      <c r="C133" s="16"/>
      <c r="D133" s="16"/>
      <c r="E133" s="92"/>
      <c r="G133" s="42"/>
      <c r="H133" s="41"/>
      <c r="I133" s="92"/>
      <c r="K133" s="41"/>
      <c r="L133" s="92"/>
      <c r="N133" s="92"/>
      <c r="O133" s="92"/>
      <c r="P133" s="92"/>
      <c r="Q133" s="46"/>
    </row>
    <row r="134" spans="1:17" s="45" customFormat="1">
      <c r="A134" s="55"/>
      <c r="B134" s="16"/>
      <c r="C134" s="16"/>
      <c r="D134" s="16"/>
      <c r="E134" s="92"/>
      <c r="G134" s="42"/>
      <c r="H134" s="41"/>
      <c r="I134" s="92"/>
      <c r="K134" s="41"/>
      <c r="L134" s="92"/>
      <c r="N134" s="92"/>
      <c r="O134" s="92"/>
      <c r="P134" s="92"/>
      <c r="Q134" s="46"/>
    </row>
    <row r="135" spans="1:17" s="45" customFormat="1">
      <c r="A135" s="55"/>
      <c r="B135" s="16"/>
      <c r="C135" s="16"/>
      <c r="D135" s="16"/>
      <c r="E135" s="92"/>
      <c r="G135" s="42"/>
      <c r="H135" s="41"/>
      <c r="I135" s="92"/>
      <c r="K135" s="41"/>
      <c r="L135" s="92"/>
      <c r="N135" s="92"/>
      <c r="O135" s="92"/>
      <c r="P135" s="92"/>
      <c r="Q135" s="46"/>
    </row>
    <row r="136" spans="1:17" s="45" customFormat="1">
      <c r="A136" s="55"/>
      <c r="B136" s="16"/>
      <c r="C136" s="16"/>
      <c r="D136" s="16"/>
      <c r="E136" s="92"/>
      <c r="G136" s="42"/>
      <c r="H136" s="41"/>
      <c r="I136" s="92"/>
      <c r="K136" s="41"/>
      <c r="L136" s="92"/>
      <c r="N136" s="92"/>
      <c r="O136" s="92"/>
      <c r="P136" s="92"/>
      <c r="Q136" s="46"/>
    </row>
    <row r="137" spans="1:17" s="45" customFormat="1">
      <c r="A137" s="55"/>
      <c r="B137" s="16"/>
      <c r="C137" s="16"/>
      <c r="D137" s="16"/>
      <c r="E137" s="92"/>
      <c r="G137" s="42"/>
      <c r="H137" s="41"/>
      <c r="I137" s="92"/>
      <c r="K137" s="41"/>
      <c r="L137" s="92"/>
      <c r="N137" s="92"/>
      <c r="O137" s="92"/>
      <c r="P137" s="92"/>
      <c r="Q137" s="46"/>
    </row>
    <row r="138" spans="1:17" s="45" customFormat="1">
      <c r="A138" s="55"/>
      <c r="B138" s="16"/>
      <c r="C138" s="16"/>
      <c r="D138" s="16"/>
      <c r="E138" s="92"/>
      <c r="G138" s="42"/>
      <c r="H138" s="41"/>
      <c r="I138" s="92"/>
      <c r="K138" s="41"/>
      <c r="L138" s="92"/>
      <c r="N138" s="92"/>
      <c r="O138" s="92"/>
      <c r="P138" s="92"/>
      <c r="Q138" s="46"/>
    </row>
    <row r="139" spans="1:17" s="45" customFormat="1">
      <c r="A139" s="55"/>
      <c r="B139" s="16"/>
      <c r="C139" s="16"/>
      <c r="D139" s="16"/>
      <c r="E139" s="92"/>
      <c r="G139" s="42"/>
      <c r="H139" s="41"/>
      <c r="I139" s="92"/>
      <c r="K139" s="41"/>
      <c r="L139" s="92"/>
      <c r="N139" s="92"/>
      <c r="O139" s="92"/>
      <c r="P139" s="92"/>
      <c r="Q139" s="46"/>
    </row>
    <row r="140" spans="1:17" s="45" customFormat="1">
      <c r="A140" s="55"/>
      <c r="B140" s="16"/>
      <c r="C140" s="16"/>
      <c r="D140" s="16"/>
      <c r="E140" s="92"/>
      <c r="G140" s="42"/>
      <c r="H140" s="41"/>
      <c r="I140" s="92"/>
      <c r="K140" s="41"/>
      <c r="L140" s="92"/>
      <c r="N140" s="92"/>
      <c r="O140" s="92"/>
      <c r="P140" s="92"/>
      <c r="Q140" s="46"/>
    </row>
    <row r="141" spans="1:17" s="45" customFormat="1">
      <c r="A141" s="55"/>
      <c r="B141" s="16"/>
      <c r="C141" s="16"/>
      <c r="D141" s="16"/>
      <c r="E141" s="92"/>
      <c r="G141" s="42"/>
      <c r="H141" s="41"/>
      <c r="I141" s="40"/>
      <c r="K141" s="41"/>
      <c r="L141" s="92"/>
      <c r="N141" s="92"/>
      <c r="O141" s="92"/>
      <c r="P141" s="92"/>
      <c r="Q141" s="46"/>
    </row>
    <row r="142" spans="1:17" s="45" customFormat="1">
      <c r="A142" s="55"/>
      <c r="B142" s="16"/>
      <c r="C142" s="16"/>
      <c r="D142" s="16"/>
      <c r="E142" s="92"/>
      <c r="G142" s="42"/>
      <c r="H142" s="41"/>
      <c r="I142" s="92"/>
      <c r="K142" s="41"/>
      <c r="L142" s="92"/>
      <c r="N142" s="92"/>
      <c r="O142" s="92"/>
      <c r="P142" s="92"/>
      <c r="Q142" s="46"/>
    </row>
    <row r="143" spans="1:17" s="45" customFormat="1">
      <c r="A143" s="55"/>
      <c r="B143" s="16"/>
      <c r="C143" s="16"/>
      <c r="D143" s="16"/>
      <c r="E143" s="92"/>
      <c r="G143" s="42"/>
      <c r="H143" s="41"/>
      <c r="I143" s="92"/>
      <c r="K143" s="41"/>
      <c r="L143" s="92"/>
      <c r="N143" s="92"/>
      <c r="O143" s="92"/>
      <c r="P143" s="92"/>
      <c r="Q143" s="46"/>
    </row>
    <row r="144" spans="1:17" s="45" customFormat="1">
      <c r="A144" s="55"/>
      <c r="B144" s="16"/>
      <c r="C144" s="16"/>
      <c r="D144" s="16"/>
      <c r="E144" s="92"/>
      <c r="G144" s="42"/>
      <c r="H144" s="41"/>
      <c r="I144" s="92"/>
      <c r="K144" s="41"/>
      <c r="L144" s="92"/>
      <c r="N144" s="92"/>
      <c r="O144" s="92"/>
      <c r="P144" s="92"/>
      <c r="Q144" s="46"/>
    </row>
    <row r="145" spans="1:17" s="45" customFormat="1">
      <c r="A145" s="55"/>
      <c r="B145" s="16"/>
      <c r="C145" s="16"/>
      <c r="D145" s="16"/>
      <c r="E145" s="92"/>
      <c r="G145" s="42"/>
      <c r="H145" s="41"/>
      <c r="I145" s="92"/>
      <c r="K145" s="41"/>
      <c r="L145" s="92"/>
      <c r="N145" s="92"/>
      <c r="O145" s="92"/>
      <c r="P145" s="92"/>
      <c r="Q145" s="46"/>
    </row>
    <row r="146" spans="1:17" s="45" customFormat="1">
      <c r="A146" s="55"/>
      <c r="B146" s="16"/>
      <c r="C146" s="16"/>
      <c r="D146" s="16"/>
      <c r="E146" s="92"/>
      <c r="G146" s="42"/>
      <c r="H146" s="41"/>
      <c r="I146" s="92"/>
      <c r="K146" s="41"/>
      <c r="L146" s="92"/>
      <c r="N146" s="92"/>
      <c r="O146" s="92"/>
      <c r="P146" s="92"/>
      <c r="Q146" s="46"/>
    </row>
    <row r="147" spans="1:17" s="45" customFormat="1">
      <c r="A147" s="55"/>
      <c r="B147" s="16"/>
      <c r="C147" s="16"/>
      <c r="D147" s="16"/>
      <c r="E147" s="92"/>
      <c r="G147" s="42"/>
      <c r="H147" s="41"/>
      <c r="I147" s="92"/>
      <c r="K147" s="41"/>
      <c r="L147" s="92"/>
      <c r="N147" s="92"/>
      <c r="O147" s="92"/>
      <c r="P147" s="92"/>
      <c r="Q147" s="46"/>
    </row>
    <row r="148" spans="1:17" s="45" customFormat="1">
      <c r="A148" s="55"/>
      <c r="B148" s="16"/>
      <c r="C148" s="16"/>
      <c r="D148" s="16"/>
      <c r="E148" s="92"/>
      <c r="G148" s="42"/>
      <c r="H148" s="41"/>
      <c r="I148" s="92"/>
      <c r="K148" s="41"/>
      <c r="L148" s="92"/>
      <c r="N148" s="92"/>
      <c r="O148" s="92"/>
      <c r="P148" s="92"/>
      <c r="Q148" s="46"/>
    </row>
    <row r="149" spans="1:17" s="45" customFormat="1">
      <c r="A149" s="55"/>
      <c r="B149" s="16"/>
      <c r="C149" s="16"/>
      <c r="D149" s="16"/>
      <c r="E149" s="92"/>
      <c r="G149" s="42"/>
      <c r="H149" s="41"/>
      <c r="I149" s="92"/>
      <c r="K149" s="41"/>
      <c r="L149" s="92"/>
      <c r="N149" s="92"/>
      <c r="O149" s="92"/>
      <c r="P149" s="92"/>
      <c r="Q149" s="46"/>
    </row>
    <row r="150" spans="1:17">
      <c r="E150" s="92"/>
      <c r="H150" s="41"/>
    </row>
    <row r="151" spans="1:17">
      <c r="E151" s="92"/>
      <c r="H151" s="41"/>
    </row>
    <row r="152" spans="1:17">
      <c r="E152" s="92"/>
      <c r="H152" s="41"/>
    </row>
    <row r="153" spans="1:17">
      <c r="E153" s="92"/>
      <c r="H153" s="41"/>
    </row>
    <row r="154" spans="1:17">
      <c r="E154" s="92"/>
    </row>
    <row r="155" spans="1:17">
      <c r="E155" s="92"/>
    </row>
    <row r="156" spans="1:17">
      <c r="E156" s="92"/>
    </row>
    <row r="157" spans="1:17">
      <c r="E157" s="92"/>
    </row>
    <row r="158" spans="1:17">
      <c r="E158" s="92"/>
    </row>
    <row r="159" spans="1:17">
      <c r="E159" s="92"/>
    </row>
    <row r="160" spans="1:17">
      <c r="E160" s="92"/>
    </row>
    <row r="161" spans="5:5">
      <c r="E161" s="92"/>
    </row>
    <row r="162" spans="5:5">
      <c r="E162" s="92"/>
    </row>
    <row r="163" spans="5:5">
      <c r="E163" s="92"/>
    </row>
    <row r="164" spans="5:5">
      <c r="E164" s="92"/>
    </row>
    <row r="165" spans="5:5">
      <c r="E165" s="92"/>
    </row>
    <row r="166" spans="5:5">
      <c r="E166" s="92"/>
    </row>
    <row r="167" spans="5:5">
      <c r="E167" s="92"/>
    </row>
    <row r="168" spans="5:5">
      <c r="E168" s="92"/>
    </row>
    <row r="169" spans="5:5">
      <c r="E169" s="92"/>
    </row>
    <row r="170" spans="5:5">
      <c r="E170" s="92"/>
    </row>
    <row r="171" spans="5:5">
      <c r="E171" s="92"/>
    </row>
    <row r="172" spans="5:5">
      <c r="E172" s="92"/>
    </row>
    <row r="173" spans="5:5">
      <c r="E173" s="92"/>
    </row>
    <row r="174" spans="5:5">
      <c r="E174" s="92"/>
    </row>
    <row r="175" spans="5:5">
      <c r="E175" s="92"/>
    </row>
    <row r="176" spans="5:5">
      <c r="E176" s="92"/>
    </row>
    <row r="177" spans="5:5">
      <c r="E177" s="92"/>
    </row>
    <row r="178" spans="5:5">
      <c r="E178" s="92"/>
    </row>
    <row r="179" spans="5:5">
      <c r="E179" s="92"/>
    </row>
    <row r="180" spans="5:5">
      <c r="E180" s="92"/>
    </row>
    <row r="181" spans="5:5">
      <c r="E181" s="92"/>
    </row>
    <row r="182" spans="5:5">
      <c r="E182" s="92"/>
    </row>
    <row r="183" spans="5:5">
      <c r="E183" s="92"/>
    </row>
    <row r="184" spans="5:5">
      <c r="E184" s="92"/>
    </row>
    <row r="185" spans="5:5">
      <c r="E185" s="92"/>
    </row>
    <row r="186" spans="5:5">
      <c r="E186" s="92"/>
    </row>
    <row r="187" spans="5:5">
      <c r="E187" s="92"/>
    </row>
    <row r="188" spans="5:5">
      <c r="E188" s="92"/>
    </row>
    <row r="189" spans="5:5">
      <c r="E189" s="92"/>
    </row>
    <row r="190" spans="5:5">
      <c r="E190" s="92"/>
    </row>
    <row r="191" spans="5:5">
      <c r="E191" s="92"/>
    </row>
    <row r="192" spans="5:5">
      <c r="E192" s="92"/>
    </row>
    <row r="193" spans="5:5">
      <c r="E193" s="92"/>
    </row>
    <row r="194" spans="5:5">
      <c r="E194" s="92"/>
    </row>
    <row r="195" spans="5:5">
      <c r="E195" s="92"/>
    </row>
    <row r="196" spans="5:5">
      <c r="E196" s="92"/>
    </row>
    <row r="197" spans="5:5">
      <c r="E197" s="92"/>
    </row>
    <row r="198" spans="5:5">
      <c r="E198" s="92"/>
    </row>
    <row r="199" spans="5:5">
      <c r="E199" s="92"/>
    </row>
    <row r="200" spans="5:5">
      <c r="E200" s="92"/>
    </row>
    <row r="201" spans="5:5">
      <c r="E201" s="92"/>
    </row>
    <row r="202" spans="5:5">
      <c r="E202" s="92"/>
    </row>
    <row r="203" spans="5:5">
      <c r="E203" s="92"/>
    </row>
    <row r="204" spans="5:5">
      <c r="E204" s="92"/>
    </row>
    <row r="205" spans="5:5">
      <c r="E205" s="92"/>
    </row>
    <row r="206" spans="5:5">
      <c r="E206" s="92"/>
    </row>
    <row r="207" spans="5:5">
      <c r="E207" s="92"/>
    </row>
    <row r="208" spans="5:5">
      <c r="E208" s="92"/>
    </row>
    <row r="209" spans="5:5">
      <c r="E209" s="92"/>
    </row>
    <row r="210" spans="5:5">
      <c r="E210" s="92"/>
    </row>
    <row r="211" spans="5:5">
      <c r="E211" s="92"/>
    </row>
    <row r="212" spans="5:5">
      <c r="E212" s="92"/>
    </row>
    <row r="213" spans="5:5">
      <c r="E213" s="92"/>
    </row>
    <row r="214" spans="5:5">
      <c r="E214" s="92"/>
    </row>
    <row r="215" spans="5:5">
      <c r="E215" s="92"/>
    </row>
    <row r="216" spans="5:5">
      <c r="E216" s="92"/>
    </row>
    <row r="217" spans="5:5">
      <c r="E217" s="92"/>
    </row>
    <row r="218" spans="5:5">
      <c r="E218" s="92"/>
    </row>
    <row r="219" spans="5:5">
      <c r="E219" s="92"/>
    </row>
    <row r="220" spans="5:5">
      <c r="E220" s="92"/>
    </row>
    <row r="221" spans="5:5">
      <c r="E221" s="92"/>
    </row>
    <row r="222" spans="5:5">
      <c r="E222" s="92"/>
    </row>
    <row r="223" spans="5:5">
      <c r="E223" s="92"/>
    </row>
    <row r="224" spans="5:5">
      <c r="E224" s="92"/>
    </row>
    <row r="225" spans="5:5">
      <c r="E225" s="92"/>
    </row>
    <row r="226" spans="5:5">
      <c r="E226" s="92"/>
    </row>
    <row r="227" spans="5:5">
      <c r="E227" s="92"/>
    </row>
    <row r="228" spans="5:5">
      <c r="E228" s="92"/>
    </row>
    <row r="229" spans="5:5">
      <c r="E229" s="92"/>
    </row>
    <row r="230" spans="5:5">
      <c r="E230" s="92"/>
    </row>
    <row r="231" spans="5:5">
      <c r="E231" s="92"/>
    </row>
    <row r="232" spans="5:5">
      <c r="E232" s="92"/>
    </row>
    <row r="233" spans="5:5">
      <c r="E233" s="92"/>
    </row>
    <row r="234" spans="5:5">
      <c r="E234" s="92"/>
    </row>
    <row r="235" spans="5:5">
      <c r="E235" s="92"/>
    </row>
    <row r="236" spans="5:5">
      <c r="E236" s="92"/>
    </row>
    <row r="237" spans="5:5">
      <c r="E237" s="92"/>
    </row>
    <row r="238" spans="5:5">
      <c r="E238" s="92"/>
    </row>
    <row r="239" spans="5:5">
      <c r="E239" s="92"/>
    </row>
    <row r="240" spans="5:5">
      <c r="E240" s="92"/>
    </row>
    <row r="241" spans="5:5">
      <c r="E241" s="92"/>
    </row>
    <row r="242" spans="5:5">
      <c r="E242" s="92"/>
    </row>
    <row r="243" spans="5:5">
      <c r="E243" s="92"/>
    </row>
    <row r="244" spans="5:5">
      <c r="E244" s="92"/>
    </row>
  </sheetData>
  <printOptions horizontalCentered="1"/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4"/>
  <sheetViews>
    <sheetView workbookViewId="0">
      <pane xSplit="4" ySplit="10" topLeftCell="E11" activePane="bottomRight" state="frozen"/>
      <selection activeCell="C14" sqref="C14"/>
      <selection pane="topRight" activeCell="C14" sqref="C14"/>
      <selection pane="bottomLeft" activeCell="C14" sqref="C14"/>
      <selection pane="bottomRight" activeCell="E11" sqref="E11"/>
    </sheetView>
  </sheetViews>
  <sheetFormatPr defaultRowHeight="15"/>
  <cols>
    <col min="1" max="1" width="9.85546875" style="55" bestFit="1" customWidth="1"/>
    <col min="2" max="2" width="1.7109375" style="16" customWidth="1"/>
    <col min="3" max="3" width="36.42578125" style="16" bestFit="1" customWidth="1"/>
    <col min="4" max="4" width="1.7109375" style="16" customWidth="1"/>
    <col min="5" max="5" width="13.85546875" style="8" bestFit="1" customWidth="1"/>
    <col min="6" max="6" width="1.7109375" style="43" customWidth="1"/>
    <col min="7" max="7" width="7.85546875" style="17" bestFit="1" customWidth="1"/>
    <col min="8" max="8" width="9.140625" style="9" bestFit="1" customWidth="1"/>
    <col min="9" max="9" width="11.85546875" style="8" bestFit="1" customWidth="1"/>
    <col min="10" max="10" width="1.7109375" style="43" customWidth="1"/>
    <col min="11" max="11" width="9.140625" style="9"/>
    <col min="12" max="12" width="10.5703125" style="8" bestFit="1" customWidth="1"/>
    <col min="13" max="13" width="1.7109375" style="43" customWidth="1"/>
    <col min="14" max="14" width="12.28515625" style="8" bestFit="1" customWidth="1"/>
    <col min="15" max="15" width="13.140625" style="44" bestFit="1" customWidth="1"/>
    <col min="16" max="16" width="11.5703125" style="44" customWidth="1"/>
    <col min="17" max="17" width="5.7109375" style="46" customWidth="1"/>
    <col min="18" max="16384" width="9.140625" style="43"/>
  </cols>
  <sheetData>
    <row r="1" spans="1:17" s="8" customFormat="1">
      <c r="A1" s="1" t="s">
        <v>0</v>
      </c>
      <c r="B1" s="2"/>
      <c r="C1" s="3"/>
      <c r="D1" s="4"/>
      <c r="E1" s="5"/>
      <c r="F1" s="5"/>
      <c r="G1" s="7"/>
      <c r="H1" s="6"/>
      <c r="I1" s="6"/>
      <c r="J1" s="6"/>
      <c r="K1" s="6"/>
      <c r="L1" s="6"/>
      <c r="M1" s="6"/>
      <c r="N1" s="6"/>
      <c r="O1" s="6"/>
      <c r="P1" s="44"/>
      <c r="Q1" s="92"/>
    </row>
    <row r="2" spans="1:17" s="8" customFormat="1">
      <c r="A2" s="91" t="s">
        <v>55</v>
      </c>
      <c r="B2" s="11"/>
      <c r="C2" s="4"/>
      <c r="D2" s="4"/>
      <c r="E2" s="5"/>
      <c r="F2" s="5"/>
      <c r="G2" s="13"/>
      <c r="H2" s="12"/>
      <c r="I2" s="12"/>
      <c r="J2" s="12"/>
      <c r="K2" s="12"/>
      <c r="L2" s="12"/>
      <c r="M2" s="12"/>
      <c r="N2" s="12"/>
      <c r="O2" s="12"/>
      <c r="P2" s="44"/>
      <c r="Q2" s="92"/>
    </row>
    <row r="3" spans="1:17" s="8" customFormat="1">
      <c r="A3" s="10" t="s">
        <v>1</v>
      </c>
      <c r="B3" s="11"/>
      <c r="C3" s="4"/>
      <c r="D3" s="4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44"/>
      <c r="Q3" s="92"/>
    </row>
    <row r="4" spans="1:17" s="8" customFormat="1">
      <c r="A4" s="14"/>
      <c r="B4" s="15"/>
      <c r="C4" s="16"/>
      <c r="D4" s="16"/>
      <c r="E4" s="5"/>
      <c r="F4" s="5"/>
      <c r="G4" s="17"/>
      <c r="H4" s="9"/>
      <c r="K4" s="9"/>
      <c r="O4" s="87" t="s">
        <v>51</v>
      </c>
      <c r="P4" s="44"/>
      <c r="Q4" s="92"/>
    </row>
    <row r="5" spans="1:17" s="8" customFormat="1">
      <c r="A5" s="18"/>
      <c r="B5" s="19"/>
      <c r="C5" s="19"/>
      <c r="D5" s="16"/>
      <c r="E5" s="20"/>
      <c r="F5" s="21"/>
      <c r="G5" s="23" t="s">
        <v>2</v>
      </c>
      <c r="H5" s="22"/>
      <c r="I5" s="24"/>
      <c r="K5" s="9"/>
      <c r="N5" s="20" t="s">
        <v>52</v>
      </c>
      <c r="O5" s="87" t="s">
        <v>58</v>
      </c>
      <c r="P5" s="44"/>
      <c r="Q5" s="92"/>
    </row>
    <row r="6" spans="1:17" s="20" customFormat="1">
      <c r="A6" s="18"/>
      <c r="B6" s="19"/>
      <c r="C6" s="19"/>
      <c r="D6" s="25"/>
      <c r="F6" s="21"/>
      <c r="G6" s="23" t="s">
        <v>3</v>
      </c>
      <c r="H6" s="6" t="s">
        <v>51</v>
      </c>
      <c r="I6" s="5"/>
      <c r="K6" s="93" t="s">
        <v>56</v>
      </c>
      <c r="L6" s="69"/>
      <c r="N6" s="20" t="s">
        <v>53</v>
      </c>
      <c r="O6" s="87" t="s">
        <v>52</v>
      </c>
      <c r="P6" s="87"/>
      <c r="Q6" s="87"/>
    </row>
    <row r="7" spans="1:17" s="20" customFormat="1">
      <c r="A7" s="27"/>
      <c r="B7" s="25"/>
      <c r="C7" s="25"/>
      <c r="D7" s="25"/>
      <c r="E7" s="28" t="s">
        <v>4</v>
      </c>
      <c r="F7" s="29"/>
      <c r="G7" s="23" t="s">
        <v>6</v>
      </c>
      <c r="H7" s="30" t="s">
        <v>7</v>
      </c>
      <c r="I7" s="30"/>
      <c r="K7" s="90" t="s">
        <v>57</v>
      </c>
      <c r="L7" s="30"/>
      <c r="N7" s="20" t="s">
        <v>59</v>
      </c>
      <c r="O7" s="87" t="s">
        <v>59</v>
      </c>
      <c r="P7" s="87"/>
      <c r="Q7" s="87"/>
    </row>
    <row r="8" spans="1:17" s="20" customFormat="1">
      <c r="A8" s="31" t="s">
        <v>8</v>
      </c>
      <c r="B8" s="32"/>
      <c r="C8" s="32" t="s">
        <v>9</v>
      </c>
      <c r="D8" s="32"/>
      <c r="E8" s="33" t="s">
        <v>10</v>
      </c>
      <c r="F8" s="34"/>
      <c r="G8" s="35" t="s">
        <v>5</v>
      </c>
      <c r="H8" s="36" t="s">
        <v>11</v>
      </c>
      <c r="I8" s="37" t="s">
        <v>12</v>
      </c>
      <c r="K8" s="36" t="s">
        <v>11</v>
      </c>
      <c r="L8" s="37" t="s">
        <v>12</v>
      </c>
      <c r="N8" s="33" t="s">
        <v>54</v>
      </c>
      <c r="O8" s="33" t="s">
        <v>54</v>
      </c>
      <c r="P8" s="87"/>
      <c r="Q8" s="94"/>
    </row>
    <row r="9" spans="1:17" s="20" customFormat="1">
      <c r="A9" s="27"/>
      <c r="B9" s="25"/>
      <c r="C9" s="25" t="s">
        <v>13</v>
      </c>
      <c r="D9" s="25"/>
      <c r="E9" s="20" t="s">
        <v>14</v>
      </c>
      <c r="F9" s="21"/>
      <c r="G9" s="38"/>
      <c r="H9" s="26"/>
      <c r="K9" s="26"/>
      <c r="O9" s="87"/>
      <c r="P9" s="87"/>
      <c r="Q9" s="87"/>
    </row>
    <row r="10" spans="1:17" s="8" customFormat="1">
      <c r="A10" s="39" t="s">
        <v>15</v>
      </c>
      <c r="B10" s="4"/>
      <c r="C10" s="3"/>
      <c r="D10" s="25"/>
      <c r="E10" s="20"/>
      <c r="G10" s="17"/>
      <c r="H10" s="9"/>
      <c r="K10" s="9"/>
      <c r="O10" s="44"/>
      <c r="P10" s="44"/>
      <c r="Q10" s="92"/>
    </row>
    <row r="11" spans="1:17" s="8" customFormat="1">
      <c r="A11" s="49" t="s">
        <v>16</v>
      </c>
      <c r="B11" s="15"/>
      <c r="C11" s="15"/>
      <c r="D11" s="25"/>
      <c r="E11" s="20"/>
      <c r="G11" s="17"/>
      <c r="H11" s="9"/>
      <c r="K11" s="9"/>
      <c r="O11" s="92"/>
      <c r="P11" s="92"/>
      <c r="Q11" s="92"/>
    </row>
    <row r="12" spans="1:17" s="8" customFormat="1">
      <c r="A12" s="50">
        <v>350.1</v>
      </c>
      <c r="B12" s="51"/>
      <c r="C12" s="116" t="s">
        <v>83</v>
      </c>
      <c r="D12" s="25"/>
      <c r="E12" s="40">
        <f>[1]Electric!K290</f>
        <v>13037871.039999999</v>
      </c>
      <c r="G12" s="61">
        <f>[1]Electric!I290/100</f>
        <v>0</v>
      </c>
      <c r="H12" s="59">
        <f>[1]Electric!S290/100</f>
        <v>1.1000000000000001E-2</v>
      </c>
      <c r="I12" s="40">
        <f>[1]Electric!Q290</f>
        <v>143445</v>
      </c>
      <c r="J12" s="45"/>
      <c r="K12" s="41">
        <f t="shared" ref="K12:K15" si="0">IFERROR(L12/$E12,0)</f>
        <v>0</v>
      </c>
      <c r="L12" s="46">
        <f t="shared" ref="L12:L15" si="1">I12*(-G12/(1-G12))</f>
        <v>0</v>
      </c>
      <c r="M12" s="45"/>
      <c r="N12" s="92">
        <f>'5-yr'!G12</f>
        <v>0</v>
      </c>
      <c r="O12" s="88">
        <f>IFERROR(L12/N12,0)</f>
        <v>0</v>
      </c>
      <c r="P12" s="92"/>
      <c r="Q12" s="46"/>
    </row>
    <row r="13" spans="1:17" s="8" customFormat="1">
      <c r="A13" s="50">
        <v>350.16</v>
      </c>
      <c r="B13" s="51"/>
      <c r="C13" s="116" t="s">
        <v>93</v>
      </c>
      <c r="D13" s="25"/>
      <c r="E13" s="40">
        <f>[1]Electric!K291</f>
        <v>2478317.94</v>
      </c>
      <c r="G13" s="61">
        <f>[1]Electric!I291/100</f>
        <v>0</v>
      </c>
      <c r="H13" s="59">
        <f>[1]Electric!S291/100</f>
        <v>1.41E-2</v>
      </c>
      <c r="I13" s="40">
        <f>[1]Electric!Q291</f>
        <v>34956</v>
      </c>
      <c r="J13" s="45"/>
      <c r="K13" s="41">
        <f t="shared" si="0"/>
        <v>0</v>
      </c>
      <c r="L13" s="46">
        <f t="shared" si="1"/>
        <v>0</v>
      </c>
      <c r="M13" s="45"/>
      <c r="N13" s="92">
        <f>'5-yr'!G13</f>
        <v>0</v>
      </c>
      <c r="O13" s="88">
        <f t="shared" ref="O13:O15" si="2">IFERROR(L13/N13,0)</f>
        <v>0</v>
      </c>
      <c r="P13" s="92"/>
      <c r="Q13" s="46"/>
    </row>
    <row r="14" spans="1:17" s="8" customFormat="1">
      <c r="A14" s="50">
        <v>350.17</v>
      </c>
      <c r="B14" s="51"/>
      <c r="C14" s="116" t="s">
        <v>94</v>
      </c>
      <c r="D14" s="25"/>
      <c r="E14" s="40">
        <f>[1]Electric!K292</f>
        <v>20438119.84</v>
      </c>
      <c r="G14" s="61">
        <f>[1]Electric!I292/100</f>
        <v>0</v>
      </c>
      <c r="H14" s="59">
        <f>[1]Electric!S292/100</f>
        <v>1.06E-2</v>
      </c>
      <c r="I14" s="40">
        <f>[1]Electric!Q292</f>
        <v>216465</v>
      </c>
      <c r="J14" s="45"/>
      <c r="K14" s="41">
        <f t="shared" si="0"/>
        <v>0</v>
      </c>
      <c r="L14" s="46">
        <f t="shared" si="1"/>
        <v>0</v>
      </c>
      <c r="M14" s="45"/>
      <c r="N14" s="92">
        <f>'5-yr'!G14</f>
        <v>0</v>
      </c>
      <c r="O14" s="88">
        <f t="shared" si="2"/>
        <v>0</v>
      </c>
      <c r="P14" s="92"/>
      <c r="Q14" s="46"/>
    </row>
    <row r="15" spans="1:17" s="8" customFormat="1">
      <c r="A15" s="50">
        <v>350.99</v>
      </c>
      <c r="B15" s="51"/>
      <c r="C15" s="116" t="s">
        <v>95</v>
      </c>
      <c r="D15" s="25"/>
      <c r="E15" s="40">
        <f>[1]Electric!K293</f>
        <v>172388.53</v>
      </c>
      <c r="G15" s="61">
        <f>[1]Electric!I293/100</f>
        <v>0</v>
      </c>
      <c r="H15" s="59">
        <f>[1]Electric!S293/100</f>
        <v>1.2E-2</v>
      </c>
      <c r="I15" s="40">
        <f>[1]Electric!Q293</f>
        <v>2066</v>
      </c>
      <c r="J15" s="45"/>
      <c r="K15" s="41">
        <f t="shared" si="0"/>
        <v>0</v>
      </c>
      <c r="L15" s="46">
        <f t="shared" si="1"/>
        <v>0</v>
      </c>
      <c r="M15" s="45"/>
      <c r="N15" s="92">
        <f>'5-yr'!G15</f>
        <v>0</v>
      </c>
      <c r="O15" s="88">
        <f t="shared" si="2"/>
        <v>0</v>
      </c>
      <c r="P15" s="92"/>
      <c r="Q15" s="46"/>
    </row>
    <row r="16" spans="1:17" s="8" customFormat="1">
      <c r="A16" s="50"/>
      <c r="B16" s="51"/>
      <c r="C16" s="52"/>
      <c r="D16" s="25"/>
      <c r="E16" s="40"/>
      <c r="G16" s="17"/>
      <c r="H16" s="9"/>
      <c r="K16" s="9"/>
      <c r="O16" s="92"/>
      <c r="P16" s="92"/>
      <c r="Q16" s="92"/>
    </row>
    <row r="17" spans="1:17" s="8" customFormat="1">
      <c r="A17" s="50">
        <v>352</v>
      </c>
      <c r="B17" s="51"/>
      <c r="C17" s="117" t="s">
        <v>96</v>
      </c>
      <c r="D17" s="25"/>
      <c r="E17" s="40">
        <f>[1]Electric!K294</f>
        <v>3818787.78</v>
      </c>
      <c r="G17" s="61">
        <f>[1]Electric!I294/100</f>
        <v>-0.05</v>
      </c>
      <c r="H17" s="59">
        <f>[1]Electric!S294/100</f>
        <v>1.52E-2</v>
      </c>
      <c r="I17" s="40">
        <f>[1]Electric!Q294</f>
        <v>58188</v>
      </c>
      <c r="J17" s="45"/>
      <c r="K17" s="41">
        <f t="shared" ref="K17:K20" si="3">IFERROR(L17/$E17,0)</f>
        <v>7.2558552673936301E-4</v>
      </c>
      <c r="L17" s="46">
        <f t="shared" ref="L17:L20" si="4">I17*(-G17/(1-G17))</f>
        <v>2770.8571428571427</v>
      </c>
      <c r="M17" s="45"/>
      <c r="N17" s="92">
        <f>'5-yr'!G17</f>
        <v>0</v>
      </c>
      <c r="O17" s="88">
        <f t="shared" ref="O17:O21" si="5">IFERROR(L17/N17,0)</f>
        <v>0</v>
      </c>
      <c r="P17" s="92"/>
      <c r="Q17" s="46"/>
    </row>
    <row r="18" spans="1:17" s="8" customFormat="1">
      <c r="A18" s="50">
        <v>352.6</v>
      </c>
      <c r="B18" s="51"/>
      <c r="C18" s="116" t="s">
        <v>97</v>
      </c>
      <c r="D18" s="25"/>
      <c r="E18" s="40">
        <f>[1]Electric!K295</f>
        <v>1759633.82</v>
      </c>
      <c r="G18" s="61">
        <f>[1]Electric!I295/100</f>
        <v>-0.05</v>
      </c>
      <c r="H18" s="59">
        <f>[1]Electric!S295/100</f>
        <v>1.6E-2</v>
      </c>
      <c r="I18" s="40">
        <f>[1]Electric!Q295</f>
        <v>28096</v>
      </c>
      <c r="J18" s="45"/>
      <c r="K18" s="41">
        <f t="shared" si="3"/>
        <v>7.6033135229508259E-4</v>
      </c>
      <c r="L18" s="46">
        <f t="shared" si="4"/>
        <v>1337.9047619047619</v>
      </c>
      <c r="M18" s="45"/>
      <c r="N18" s="92">
        <f>'5-yr'!G18</f>
        <v>0</v>
      </c>
      <c r="O18" s="88">
        <f t="shared" si="5"/>
        <v>0</v>
      </c>
      <c r="P18" s="92"/>
      <c r="Q18" s="46"/>
    </row>
    <row r="19" spans="1:17" s="8" customFormat="1">
      <c r="A19" s="50">
        <v>352.7</v>
      </c>
      <c r="B19" s="51"/>
      <c r="C19" s="116" t="s">
        <v>98</v>
      </c>
      <c r="D19" s="25"/>
      <c r="E19" s="40">
        <f>[1]Electric!K296</f>
        <v>2270219.17</v>
      </c>
      <c r="G19" s="61">
        <f>[1]Electric!I296/100</f>
        <v>-0.05</v>
      </c>
      <c r="H19" s="59">
        <f>[1]Electric!S296/100</f>
        <v>1.32E-2</v>
      </c>
      <c r="I19" s="40">
        <f>[1]Electric!Q296</f>
        <v>29883</v>
      </c>
      <c r="J19" s="45"/>
      <c r="K19" s="41">
        <f t="shared" si="3"/>
        <v>6.2681172760954175E-4</v>
      </c>
      <c r="L19" s="46">
        <f t="shared" si="4"/>
        <v>1423</v>
      </c>
      <c r="M19" s="45"/>
      <c r="N19" s="92">
        <f>'5-yr'!G19</f>
        <v>0</v>
      </c>
      <c r="O19" s="88">
        <f t="shared" si="5"/>
        <v>0</v>
      </c>
      <c r="P19" s="92"/>
      <c r="Q19" s="46"/>
    </row>
    <row r="20" spans="1:17" s="8" customFormat="1">
      <c r="A20" s="50">
        <v>352.9</v>
      </c>
      <c r="B20" s="51"/>
      <c r="C20" s="116" t="s">
        <v>99</v>
      </c>
      <c r="D20" s="25"/>
      <c r="E20" s="40">
        <f>[1]Electric!K297</f>
        <v>1956303.54</v>
      </c>
      <c r="G20" s="61">
        <f>[1]Electric!I297/100</f>
        <v>-0.05</v>
      </c>
      <c r="H20" s="59">
        <f>[1]Electric!S297/100</f>
        <v>1.5100000000000001E-2</v>
      </c>
      <c r="I20" s="40">
        <f>[1]Electric!Q297</f>
        <v>29470</v>
      </c>
      <c r="J20" s="45"/>
      <c r="K20" s="41">
        <f t="shared" si="3"/>
        <v>7.1733925980286943E-4</v>
      </c>
      <c r="L20" s="46">
        <f t="shared" si="4"/>
        <v>1403.3333333333333</v>
      </c>
      <c r="M20" s="45"/>
      <c r="N20" s="92">
        <f>'5-yr'!G20</f>
        <v>0</v>
      </c>
      <c r="O20" s="88">
        <f t="shared" si="5"/>
        <v>0</v>
      </c>
      <c r="P20" s="92"/>
      <c r="Q20" s="46"/>
    </row>
    <row r="21" spans="1:17" s="8" customFormat="1">
      <c r="A21" s="70">
        <v>352.99</v>
      </c>
      <c r="B21" s="51"/>
      <c r="C21" s="75" t="s">
        <v>50</v>
      </c>
      <c r="D21" s="25"/>
      <c r="E21" s="80">
        <f>SUBTOTAL(9,E17:E20)</f>
        <v>9804944.3099999987</v>
      </c>
      <c r="G21" s="17"/>
      <c r="H21" s="97">
        <f>IFERROR(I21/$E21,0)</f>
        <v>1.4853424496400839E-2</v>
      </c>
      <c r="I21" s="80">
        <f>SUBTOTAL(9,I17:I20)</f>
        <v>145637</v>
      </c>
      <c r="K21" s="9"/>
      <c r="L21" s="80">
        <f>SUBTOTAL(9,L17:L20)</f>
        <v>6935.0952380952376</v>
      </c>
      <c r="N21" s="80">
        <f>SUBTOTAL(9,N17:N20)</f>
        <v>0</v>
      </c>
      <c r="O21" s="99">
        <f t="shared" si="5"/>
        <v>0</v>
      </c>
      <c r="P21" s="92"/>
      <c r="Q21" s="92"/>
    </row>
    <row r="22" spans="1:17" s="8" customFormat="1">
      <c r="A22" s="70"/>
      <c r="B22" s="51"/>
      <c r="C22" s="75"/>
      <c r="D22" s="25"/>
      <c r="E22" s="72"/>
      <c r="G22" s="17"/>
      <c r="H22" s="9"/>
      <c r="K22" s="9"/>
      <c r="O22" s="92"/>
      <c r="P22" s="92"/>
      <c r="Q22" s="92"/>
    </row>
    <row r="23" spans="1:17" s="8" customFormat="1">
      <c r="A23" s="50">
        <v>353</v>
      </c>
      <c r="B23" s="51"/>
      <c r="C23" s="117" t="s">
        <v>100</v>
      </c>
      <c r="D23" s="25"/>
      <c r="E23" s="40">
        <f>[1]Electric!K298</f>
        <v>157933119.28999999</v>
      </c>
      <c r="G23" s="61">
        <f>[1]Electric!I298/100</f>
        <v>-0.1</v>
      </c>
      <c r="H23" s="59">
        <f>[1]Electric!S298/100</f>
        <v>2.3099999999999999E-2</v>
      </c>
      <c r="I23" s="40">
        <f>[1]Electric!Q298</f>
        <v>3642533</v>
      </c>
      <c r="J23" s="45"/>
      <c r="K23" s="41">
        <f t="shared" ref="K23:K27" si="6">IFERROR(L23/$E23,0)</f>
        <v>2.0967062838056078E-3</v>
      </c>
      <c r="L23" s="46">
        <f t="shared" ref="L23:L27" si="7">I23*(-G23/(1-G23))</f>
        <v>331139.36363636365</v>
      </c>
      <c r="M23" s="45"/>
      <c r="N23" s="92">
        <f>'5-yr'!G23</f>
        <v>3452.2440000000888</v>
      </c>
      <c r="O23" s="88">
        <f t="shared" ref="O23:O28" si="8">IFERROR(L23/N23,0)</f>
        <v>95.920034515623783</v>
      </c>
      <c r="P23" s="92"/>
      <c r="Q23" s="46"/>
    </row>
    <row r="24" spans="1:17" s="8" customFormat="1">
      <c r="A24" s="50">
        <v>353.6</v>
      </c>
      <c r="B24" s="51"/>
      <c r="C24" s="117" t="s">
        <v>101</v>
      </c>
      <c r="D24" s="25"/>
      <c r="E24" s="40">
        <f>[1]Electric!K299</f>
        <v>108797057.09</v>
      </c>
      <c r="G24" s="61">
        <f>[1]Electric!I299/100</f>
        <v>-0.1</v>
      </c>
      <c r="H24" s="59">
        <f>[1]Electric!S299/100</f>
        <v>2.4500000000000001E-2</v>
      </c>
      <c r="I24" s="40">
        <f>[1]Electric!Q299</f>
        <v>2669975</v>
      </c>
      <c r="J24" s="45"/>
      <c r="K24" s="41">
        <f t="shared" si="6"/>
        <v>2.2309886544009277E-3</v>
      </c>
      <c r="L24" s="46">
        <f t="shared" si="7"/>
        <v>242725</v>
      </c>
      <c r="M24" s="45"/>
      <c r="N24" s="92">
        <f>'5-yr'!G24</f>
        <v>0</v>
      </c>
      <c r="O24" s="88">
        <f t="shared" si="8"/>
        <v>0</v>
      </c>
      <c r="P24" s="92"/>
      <c r="Q24" s="46"/>
    </row>
    <row r="25" spans="1:17" s="8" customFormat="1">
      <c r="A25" s="50">
        <v>353.7</v>
      </c>
      <c r="B25" s="51"/>
      <c r="C25" s="117" t="s">
        <v>102</v>
      </c>
      <c r="D25" s="25"/>
      <c r="E25" s="40">
        <f>[1]Electric!K300</f>
        <v>198771431.59999999</v>
      </c>
      <c r="G25" s="61">
        <f>[1]Electric!I300/100</f>
        <v>-0.1</v>
      </c>
      <c r="H25" s="59">
        <f>[1]Electric!S300/100</f>
        <v>2.4900000000000002E-2</v>
      </c>
      <c r="I25" s="40">
        <f>[1]Electric!Q300</f>
        <v>4951422</v>
      </c>
      <c r="J25" s="45"/>
      <c r="K25" s="41">
        <f t="shared" si="6"/>
        <v>2.264557180596735E-3</v>
      </c>
      <c r="L25" s="46">
        <f t="shared" si="7"/>
        <v>450129.27272727276</v>
      </c>
      <c r="M25" s="45"/>
      <c r="N25" s="92">
        <f>'5-yr'!G25</f>
        <v>603653.54399999999</v>
      </c>
      <c r="O25" s="88">
        <f t="shared" si="8"/>
        <v>0.74567486135271122</v>
      </c>
      <c r="P25" s="92"/>
      <c r="Q25" s="46"/>
    </row>
    <row r="26" spans="1:17" s="8" customFormat="1">
      <c r="A26" s="50">
        <v>353.8</v>
      </c>
      <c r="B26" s="51"/>
      <c r="C26" s="117" t="s">
        <v>103</v>
      </c>
      <c r="D26" s="25"/>
      <c r="E26" s="40">
        <f>[1]Electric!K301</f>
        <v>405246.36</v>
      </c>
      <c r="G26" s="61">
        <f>[1]Electric!I301/100</f>
        <v>-0.1</v>
      </c>
      <c r="H26" s="59">
        <f>[1]Electric!S301/100</f>
        <v>2.46E-2</v>
      </c>
      <c r="I26" s="40">
        <f>[1]Electric!Q301</f>
        <v>9978</v>
      </c>
      <c r="J26" s="45"/>
      <c r="K26" s="41">
        <f t="shared" si="6"/>
        <v>2.2383690481289189E-3</v>
      </c>
      <c r="L26" s="46">
        <f t="shared" si="7"/>
        <v>907.09090909090912</v>
      </c>
      <c r="M26" s="45"/>
      <c r="N26" s="92">
        <f>'5-yr'!G26</f>
        <v>0</v>
      </c>
      <c r="O26" s="88">
        <f t="shared" si="8"/>
        <v>0</v>
      </c>
      <c r="P26" s="92"/>
      <c r="Q26" s="46"/>
    </row>
    <row r="27" spans="1:17" s="8" customFormat="1">
      <c r="A27" s="50">
        <v>353.9</v>
      </c>
      <c r="B27" s="51"/>
      <c r="C27" s="117" t="s">
        <v>104</v>
      </c>
      <c r="D27" s="25"/>
      <c r="E27" s="40">
        <f>[1]Electric!K302</f>
        <v>129568728.68000001</v>
      </c>
      <c r="G27" s="61">
        <f>[1]Electric!I302/100</f>
        <v>-0.1</v>
      </c>
      <c r="H27" s="59">
        <f>[1]Electric!S302/100</f>
        <v>2.0799999999999999E-2</v>
      </c>
      <c r="I27" s="40">
        <f>[1]Electric!Q302</f>
        <v>2697721</v>
      </c>
      <c r="J27" s="45"/>
      <c r="K27" s="41">
        <f t="shared" si="6"/>
        <v>1.8927974838902589E-3</v>
      </c>
      <c r="L27" s="46">
        <f t="shared" si="7"/>
        <v>245247.36363636365</v>
      </c>
      <c r="M27" s="45"/>
      <c r="N27" s="92">
        <f>'5-yr'!G27</f>
        <v>6163.2699999999995</v>
      </c>
      <c r="O27" s="88">
        <f t="shared" si="8"/>
        <v>39.791760483698376</v>
      </c>
      <c r="P27" s="92"/>
      <c r="Q27" s="46"/>
    </row>
    <row r="28" spans="1:17" s="8" customFormat="1">
      <c r="A28" s="70">
        <v>353.99</v>
      </c>
      <c r="B28" s="51"/>
      <c r="C28" s="75" t="s">
        <v>49</v>
      </c>
      <c r="D28" s="25"/>
      <c r="E28" s="80">
        <f>SUBTOTAL(9,E23:E27)</f>
        <v>595475583.01999998</v>
      </c>
      <c r="G28" s="17"/>
      <c r="H28" s="97">
        <f>IFERROR(I28/$E28,0)</f>
        <v>2.3462975474396137E-2</v>
      </c>
      <c r="I28" s="80">
        <f>SUBTOTAL(9,I23:I27)</f>
        <v>13971629</v>
      </c>
      <c r="K28" s="9"/>
      <c r="L28" s="80">
        <f>SUBTOTAL(9,L23:L27)</f>
        <v>1270148.0909090911</v>
      </c>
      <c r="N28" s="80">
        <f>SUBTOTAL(9,N23:N27)</f>
        <v>613269.05800000008</v>
      </c>
      <c r="O28" s="99">
        <f t="shared" si="8"/>
        <v>2.0711106721270305</v>
      </c>
      <c r="P28" s="92"/>
      <c r="Q28" s="92"/>
    </row>
    <row r="29" spans="1:17" s="8" customFormat="1">
      <c r="A29" s="70"/>
      <c r="B29" s="51"/>
      <c r="C29" s="75"/>
      <c r="D29" s="25"/>
      <c r="E29" s="72"/>
      <c r="G29" s="17"/>
      <c r="H29" s="9"/>
      <c r="K29" s="9"/>
      <c r="O29" s="92"/>
      <c r="P29" s="92"/>
      <c r="Q29" s="92"/>
    </row>
    <row r="30" spans="1:17" s="8" customFormat="1">
      <c r="A30" s="50">
        <v>354</v>
      </c>
      <c r="B30" s="51"/>
      <c r="C30" s="117" t="s">
        <v>105</v>
      </c>
      <c r="D30" s="25"/>
      <c r="E30" s="40">
        <f>[1]Electric!K303</f>
        <v>90563275.939999998</v>
      </c>
      <c r="G30" s="61">
        <f>[1]Electric!I303/100</f>
        <v>-0.15</v>
      </c>
      <c r="H30" s="59">
        <f>[1]Electric!S303/100</f>
        <v>1.2500000000000001E-2</v>
      </c>
      <c r="I30" s="40">
        <f>[1]Electric!Q303</f>
        <v>1136178</v>
      </c>
      <c r="J30" s="45"/>
      <c r="K30" s="41">
        <f t="shared" ref="K30:K32" si="9">IFERROR(L30/$E30,0)</f>
        <v>1.6363932167489854E-3</v>
      </c>
      <c r="L30" s="46">
        <f t="shared" ref="L30:L32" si="10">I30*(-G30/(1-G30))</f>
        <v>148197.13043478259</v>
      </c>
      <c r="M30" s="45"/>
      <c r="N30" s="92">
        <f>'5-yr'!G30</f>
        <v>0</v>
      </c>
      <c r="O30" s="88">
        <f t="shared" ref="O30:O33" si="11">IFERROR(L30/N30,0)</f>
        <v>0</v>
      </c>
      <c r="P30" s="92"/>
      <c r="Q30" s="46"/>
    </row>
    <row r="31" spans="1:17" s="8" customFormat="1">
      <c r="A31" s="50">
        <v>354.7</v>
      </c>
      <c r="B31" s="51"/>
      <c r="C31" s="117" t="s">
        <v>106</v>
      </c>
      <c r="D31" s="25"/>
      <c r="E31" s="40">
        <f>[1]Electric!K304</f>
        <v>1507252.65</v>
      </c>
      <c r="G31" s="61">
        <f>[1]Electric!I304/100</f>
        <v>-0.15</v>
      </c>
      <c r="H31" s="59">
        <f>[1]Electric!S304/100</f>
        <v>1.1200000000000002E-2</v>
      </c>
      <c r="I31" s="40">
        <f>[1]Electric!Q304</f>
        <v>16945</v>
      </c>
      <c r="J31" s="45"/>
      <c r="K31" s="41">
        <f t="shared" si="9"/>
        <v>1.466388127633644E-3</v>
      </c>
      <c r="L31" s="46">
        <f t="shared" si="10"/>
        <v>2210.217391304348</v>
      </c>
      <c r="M31" s="45"/>
      <c r="N31" s="92">
        <f>'5-yr'!G31</f>
        <v>0</v>
      </c>
      <c r="O31" s="88">
        <f t="shared" si="11"/>
        <v>0</v>
      </c>
      <c r="P31" s="92"/>
      <c r="Q31" s="46"/>
    </row>
    <row r="32" spans="1:17" s="8" customFormat="1">
      <c r="A32" s="50">
        <v>354.9</v>
      </c>
      <c r="B32" s="51"/>
      <c r="C32" s="117" t="s">
        <v>107</v>
      </c>
      <c r="D32" s="25"/>
      <c r="E32" s="40">
        <f>[1]Electric!K305</f>
        <v>133399.28</v>
      </c>
      <c r="G32" s="61">
        <f>[1]Electric!I305/100</f>
        <v>-0.15</v>
      </c>
      <c r="H32" s="59">
        <f>[1]Electric!S305/100</f>
        <v>4.5999999999999999E-3</v>
      </c>
      <c r="I32" s="40">
        <f>[1]Electric!Q305</f>
        <v>609</v>
      </c>
      <c r="J32" s="45"/>
      <c r="K32" s="41">
        <f t="shared" si="9"/>
        <v>5.9546635190756397E-4</v>
      </c>
      <c r="L32" s="46">
        <f t="shared" si="10"/>
        <v>79.434782608695656</v>
      </c>
      <c r="M32" s="45"/>
      <c r="N32" s="92">
        <f>'5-yr'!G32</f>
        <v>0</v>
      </c>
      <c r="O32" s="88">
        <f t="shared" si="11"/>
        <v>0</v>
      </c>
      <c r="P32" s="92"/>
      <c r="Q32" s="46"/>
    </row>
    <row r="33" spans="1:17" s="8" customFormat="1">
      <c r="A33" s="70">
        <v>354.99</v>
      </c>
      <c r="B33" s="51"/>
      <c r="C33" s="75" t="s">
        <v>48</v>
      </c>
      <c r="D33" s="25"/>
      <c r="E33" s="80">
        <f>SUBTOTAL(9,E30:E32)</f>
        <v>92203927.870000005</v>
      </c>
      <c r="G33" s="17"/>
      <c r="H33" s="97">
        <f>IFERROR(I33/$E33,0)</f>
        <v>1.2512829189084741E-2</v>
      </c>
      <c r="I33" s="80">
        <f>SUBTOTAL(9,I30:I32)</f>
        <v>1153732</v>
      </c>
      <c r="K33" s="9"/>
      <c r="L33" s="80">
        <f>SUBTOTAL(9,L30:L32)</f>
        <v>150486.78260869565</v>
      </c>
      <c r="N33" s="80">
        <f>SUBTOTAL(9,N30:N32)</f>
        <v>0</v>
      </c>
      <c r="O33" s="99">
        <f t="shared" si="11"/>
        <v>0</v>
      </c>
      <c r="P33" s="92"/>
      <c r="Q33" s="92"/>
    </row>
    <row r="34" spans="1:17" s="8" customFormat="1">
      <c r="A34" s="70"/>
      <c r="B34" s="51"/>
      <c r="C34" s="75"/>
      <c r="D34" s="25"/>
      <c r="E34" s="72"/>
      <c r="G34" s="17"/>
      <c r="H34" s="9"/>
      <c r="K34" s="9"/>
      <c r="O34" s="92"/>
      <c r="P34" s="92"/>
      <c r="Q34" s="92"/>
    </row>
    <row r="35" spans="1:17" s="8" customFormat="1">
      <c r="A35" s="50">
        <v>355</v>
      </c>
      <c r="B35" s="51"/>
      <c r="C35" s="117" t="s">
        <v>108</v>
      </c>
      <c r="D35" s="25"/>
      <c r="E35" s="40">
        <f>[1]Electric!K306</f>
        <v>85130847.549999997</v>
      </c>
      <c r="G35" s="61">
        <f>[1]Electric!I306/100</f>
        <v>-0.4</v>
      </c>
      <c r="H35" s="59">
        <f>[1]Electric!S306/100</f>
        <v>3.04E-2</v>
      </c>
      <c r="I35" s="40">
        <f>[1]Electric!Q306</f>
        <v>2587052</v>
      </c>
      <c r="J35" s="45"/>
      <c r="K35" s="41">
        <f t="shared" ref="K35:K38" si="12">IFERROR(L35/$E35,0)</f>
        <v>8.6826072517554118E-3</v>
      </c>
      <c r="L35" s="46">
        <f t="shared" ref="L35:L38" si="13">I35*(-G35/(1-G35))</f>
        <v>739157.71428571444</v>
      </c>
      <c r="M35" s="45"/>
      <c r="N35" s="92">
        <f>'5-yr'!G35</f>
        <v>221263.29399999999</v>
      </c>
      <c r="O35" s="88">
        <f t="shared" ref="O35:O39" si="14">IFERROR(L35/N35,0)</f>
        <v>3.3406251028953515</v>
      </c>
      <c r="P35" s="92"/>
      <c r="Q35" s="46"/>
    </row>
    <row r="36" spans="1:17" s="8" customFormat="1">
      <c r="A36" s="50">
        <v>355.6</v>
      </c>
      <c r="B36" s="51"/>
      <c r="C36" s="117" t="s">
        <v>109</v>
      </c>
      <c r="D36" s="25"/>
      <c r="E36" s="40">
        <f>[1]Electric!K307</f>
        <v>78708415.219999999</v>
      </c>
      <c r="G36" s="61">
        <f>[1]Electric!I307/100</f>
        <v>-0.4</v>
      </c>
      <c r="H36" s="59">
        <f>[1]Electric!S307/100</f>
        <v>3.2500000000000001E-2</v>
      </c>
      <c r="I36" s="40">
        <f>[1]Electric!Q307</f>
        <v>2559412</v>
      </c>
      <c r="J36" s="45"/>
      <c r="K36" s="41">
        <f t="shared" si="12"/>
        <v>9.2907546084444147E-3</v>
      </c>
      <c r="L36" s="46">
        <f t="shared" si="13"/>
        <v>731260.57142857148</v>
      </c>
      <c r="M36" s="45"/>
      <c r="N36" s="92">
        <f>'5-yr'!G36</f>
        <v>14262.259999999998</v>
      </c>
      <c r="O36" s="88">
        <f t="shared" si="14"/>
        <v>51.272419057608793</v>
      </c>
      <c r="P36" s="92"/>
      <c r="Q36" s="46"/>
    </row>
    <row r="37" spans="1:17" s="8" customFormat="1">
      <c r="A37" s="50">
        <v>355.7</v>
      </c>
      <c r="B37" s="51"/>
      <c r="C37" s="117" t="s">
        <v>110</v>
      </c>
      <c r="D37" s="25"/>
      <c r="E37" s="40">
        <f>[1]Electric!K308</f>
        <v>170738423.63</v>
      </c>
      <c r="G37" s="61">
        <f>[1]Electric!I308/100</f>
        <v>-0.4</v>
      </c>
      <c r="H37" s="59">
        <f>[1]Electric!S308/100</f>
        <v>3.4000000000000002E-2</v>
      </c>
      <c r="I37" s="40">
        <f>[1]Electric!Q308</f>
        <v>5810001</v>
      </c>
      <c r="J37" s="45"/>
      <c r="K37" s="41">
        <f t="shared" si="12"/>
        <v>9.722476349621232E-3</v>
      </c>
      <c r="L37" s="46">
        <f t="shared" si="13"/>
        <v>1660000.2857142859</v>
      </c>
      <c r="M37" s="45"/>
      <c r="N37" s="92">
        <f>'5-yr'!G37</f>
        <v>817905.39399999997</v>
      </c>
      <c r="O37" s="88">
        <f t="shared" si="14"/>
        <v>2.0295749335946867</v>
      </c>
      <c r="P37" s="92"/>
      <c r="Q37" s="46"/>
    </row>
    <row r="38" spans="1:17" s="8" customFormat="1">
      <c r="A38" s="50">
        <v>355.9</v>
      </c>
      <c r="B38" s="51"/>
      <c r="C38" s="117" t="s">
        <v>111</v>
      </c>
      <c r="D38" s="25"/>
      <c r="E38" s="40">
        <f>[1]Electric!K309</f>
        <v>8879281.0700000003</v>
      </c>
      <c r="G38" s="61">
        <f>[1]Electric!I309/100</f>
        <v>-0.4</v>
      </c>
      <c r="H38" s="59">
        <f>[1]Electric!S309/100</f>
        <v>3.0899999999999997E-2</v>
      </c>
      <c r="I38" s="40">
        <f>[1]Electric!Q309</f>
        <v>274655</v>
      </c>
      <c r="J38" s="45"/>
      <c r="K38" s="41">
        <f t="shared" si="12"/>
        <v>8.8377489713654441E-3</v>
      </c>
      <c r="L38" s="46">
        <f t="shared" si="13"/>
        <v>78472.857142857159</v>
      </c>
      <c r="M38" s="45"/>
      <c r="N38" s="92">
        <f>'5-yr'!G38</f>
        <v>4391.5120000000006</v>
      </c>
      <c r="O38" s="88">
        <f t="shared" si="14"/>
        <v>17.869211593377667</v>
      </c>
      <c r="P38" s="92"/>
      <c r="Q38" s="46"/>
    </row>
    <row r="39" spans="1:17" s="8" customFormat="1">
      <c r="A39" s="70">
        <v>355.99</v>
      </c>
      <c r="B39" s="51"/>
      <c r="C39" s="75" t="s">
        <v>47</v>
      </c>
      <c r="D39" s="25"/>
      <c r="E39" s="80">
        <f>SUBTOTAL(9,E35:E38)</f>
        <v>343456967.46999997</v>
      </c>
      <c r="G39" s="17"/>
      <c r="H39" s="97">
        <f>IFERROR(I39/$E39,0)</f>
        <v>3.2700224667828313E-2</v>
      </c>
      <c r="I39" s="80">
        <f>SUBTOTAL(9,I35:I38)</f>
        <v>11231120</v>
      </c>
      <c r="K39" s="9"/>
      <c r="L39" s="80">
        <f>SUBTOTAL(9,L35:L38)</f>
        <v>3208891.4285714291</v>
      </c>
      <c r="N39" s="80">
        <f>SUBTOTAL(9,N35:N38)</f>
        <v>1057822.46</v>
      </c>
      <c r="O39" s="99">
        <f t="shared" si="14"/>
        <v>3.0334877069744097</v>
      </c>
      <c r="P39" s="92"/>
      <c r="Q39" s="92"/>
    </row>
    <row r="40" spans="1:17" s="8" customFormat="1">
      <c r="A40" s="70"/>
      <c r="B40" s="51"/>
      <c r="C40" s="75"/>
      <c r="D40" s="25"/>
      <c r="E40" s="72"/>
      <c r="G40" s="17"/>
      <c r="H40" s="9"/>
      <c r="K40" s="9"/>
      <c r="O40" s="92"/>
      <c r="P40" s="92"/>
      <c r="Q40" s="92"/>
    </row>
    <row r="41" spans="1:17" s="8" customFormat="1">
      <c r="A41" s="50">
        <v>356</v>
      </c>
      <c r="B41" s="51"/>
      <c r="C41" s="117" t="s">
        <v>112</v>
      </c>
      <c r="D41" s="25"/>
      <c r="E41" s="40">
        <f>[1]Electric!K310</f>
        <v>127496954.51000001</v>
      </c>
      <c r="G41" s="61">
        <f>[1]Electric!I310/100</f>
        <v>-0.1</v>
      </c>
      <c r="H41" s="59">
        <f>[1]Electric!S310/100</f>
        <v>1.29E-2</v>
      </c>
      <c r="I41" s="40">
        <f>[1]Electric!Q310</f>
        <v>1643066</v>
      </c>
      <c r="J41" s="45"/>
      <c r="K41" s="41">
        <f t="shared" ref="K41:K44" si="15">IFERROR(L41/$E41,0)</f>
        <v>1.1715545436963425E-3</v>
      </c>
      <c r="L41" s="46">
        <f t="shared" ref="L41:L44" si="16">I41*(-G41/(1-G41))</f>
        <v>149369.63636363638</v>
      </c>
      <c r="M41" s="45"/>
      <c r="N41" s="92">
        <f>'5-yr'!G41</f>
        <v>10771.212</v>
      </c>
      <c r="O41" s="88">
        <f t="shared" ref="O41:O45" si="17">IFERROR(L41/N41,0)</f>
        <v>13.86748644104641</v>
      </c>
      <c r="P41" s="92"/>
      <c r="Q41" s="46"/>
    </row>
    <row r="42" spans="1:17" s="8" customFormat="1">
      <c r="A42" s="50">
        <v>356.6</v>
      </c>
      <c r="B42" s="51"/>
      <c r="C42" s="117" t="s">
        <v>113</v>
      </c>
      <c r="D42" s="25"/>
      <c r="E42" s="40">
        <f>[1]Electric!K311</f>
        <v>25127105.969999999</v>
      </c>
      <c r="G42" s="61">
        <f>[1]Electric!I311/100</f>
        <v>-0.1</v>
      </c>
      <c r="H42" s="59">
        <f>[1]Electric!S311/100</f>
        <v>1.8100000000000002E-2</v>
      </c>
      <c r="I42" s="40">
        <f>[1]Electric!Q311</f>
        <v>455609</v>
      </c>
      <c r="J42" s="45"/>
      <c r="K42" s="41">
        <f t="shared" si="15"/>
        <v>1.6483792462789538E-3</v>
      </c>
      <c r="L42" s="46">
        <f t="shared" si="16"/>
        <v>41419</v>
      </c>
      <c r="M42" s="45"/>
      <c r="N42" s="92">
        <f>'5-yr'!G42</f>
        <v>5356.2039999999997</v>
      </c>
      <c r="O42" s="88">
        <f t="shared" si="17"/>
        <v>7.7329018834980898</v>
      </c>
      <c r="P42" s="92"/>
      <c r="Q42" s="46"/>
    </row>
    <row r="43" spans="1:17" s="8" customFormat="1">
      <c r="A43" s="50">
        <v>356.7</v>
      </c>
      <c r="B43" s="51"/>
      <c r="C43" s="117" t="s">
        <v>114</v>
      </c>
      <c r="D43" s="25"/>
      <c r="E43" s="40">
        <f>[1]Electric!K312</f>
        <v>132747968.58</v>
      </c>
      <c r="G43" s="61">
        <f>[1]Electric!I312/100</f>
        <v>-0.1</v>
      </c>
      <c r="H43" s="59">
        <f>[1]Electric!S312/100</f>
        <v>1.3100000000000001E-2</v>
      </c>
      <c r="I43" s="40">
        <f>[1]Electric!Q312</f>
        <v>1743446</v>
      </c>
      <c r="J43" s="45"/>
      <c r="K43" s="41">
        <f t="shared" si="15"/>
        <v>1.1939549252957082E-3</v>
      </c>
      <c r="L43" s="46">
        <f t="shared" si="16"/>
        <v>158495.09090909091</v>
      </c>
      <c r="M43" s="45"/>
      <c r="N43" s="92">
        <f>'5-yr'!G43</f>
        <v>107370.03000000003</v>
      </c>
      <c r="O43" s="88">
        <f t="shared" si="17"/>
        <v>1.4761576476144309</v>
      </c>
      <c r="P43" s="92"/>
      <c r="Q43" s="46"/>
    </row>
    <row r="44" spans="1:17" s="8" customFormat="1">
      <c r="A44" s="50">
        <v>356.9</v>
      </c>
      <c r="B44" s="51"/>
      <c r="C44" s="117" t="s">
        <v>115</v>
      </c>
      <c r="D44" s="25"/>
      <c r="E44" s="40">
        <f>[1]Electric!K313</f>
        <v>6269537.6799999997</v>
      </c>
      <c r="G44" s="61">
        <f>[1]Electric!I313/100</f>
        <v>-0.1</v>
      </c>
      <c r="H44" s="59">
        <f>[1]Electric!S313/100</f>
        <v>1.6E-2</v>
      </c>
      <c r="I44" s="40">
        <f>[1]Electric!Q313</f>
        <v>100331</v>
      </c>
      <c r="J44" s="45"/>
      <c r="K44" s="41">
        <f t="shared" si="15"/>
        <v>1.4548122151169527E-3</v>
      </c>
      <c r="L44" s="46">
        <f t="shared" si="16"/>
        <v>9121</v>
      </c>
      <c r="M44" s="45"/>
      <c r="N44" s="92">
        <f>'5-yr'!G44</f>
        <v>162.738</v>
      </c>
      <c r="O44" s="88">
        <f t="shared" si="17"/>
        <v>56.047143260947045</v>
      </c>
      <c r="P44" s="92"/>
      <c r="Q44" s="46"/>
    </row>
    <row r="45" spans="1:17" s="8" customFormat="1">
      <c r="A45" s="70">
        <v>356.99</v>
      </c>
      <c r="B45" s="51"/>
      <c r="C45" s="75" t="s">
        <v>46</v>
      </c>
      <c r="D45" s="25"/>
      <c r="E45" s="80">
        <f>SUBTOTAL(9,E41:E44)</f>
        <v>291641566.74000001</v>
      </c>
      <c r="G45" s="17"/>
      <c r="H45" s="97">
        <f>IFERROR(I45/$E45,0)</f>
        <v>1.351814161495956E-2</v>
      </c>
      <c r="I45" s="80">
        <f>SUBTOTAL(9,I41:I44)</f>
        <v>3942452</v>
      </c>
      <c r="K45" s="9"/>
      <c r="L45" s="80">
        <f>SUBTOTAL(9,L41:L44)</f>
        <v>358404.72727272729</v>
      </c>
      <c r="N45" s="80">
        <f>SUBTOTAL(9,N41:N44)</f>
        <v>123660.18400000002</v>
      </c>
      <c r="O45" s="99">
        <f t="shared" si="17"/>
        <v>2.8983033639407103</v>
      </c>
      <c r="P45" s="92"/>
      <c r="Q45" s="92"/>
    </row>
    <row r="46" spans="1:17" s="8" customFormat="1">
      <c r="A46" s="70"/>
      <c r="B46" s="51"/>
      <c r="C46" s="75"/>
      <c r="D46" s="25"/>
      <c r="E46" s="72"/>
      <c r="G46" s="17"/>
      <c r="H46" s="9"/>
      <c r="K46" s="9"/>
      <c r="O46" s="92"/>
      <c r="P46" s="92"/>
      <c r="Q46" s="92"/>
    </row>
    <row r="47" spans="1:17" s="8" customFormat="1">
      <c r="A47" s="50">
        <v>357.7</v>
      </c>
      <c r="B47" s="51"/>
      <c r="C47" s="117" t="s">
        <v>116</v>
      </c>
      <c r="D47" s="25"/>
      <c r="E47" s="40">
        <f>[1]Electric!K314</f>
        <v>700574.85</v>
      </c>
      <c r="G47" s="61">
        <f>[1]Electric!I314/100</f>
        <v>0</v>
      </c>
      <c r="H47" s="59">
        <f>[1]Electric!S314/100</f>
        <v>2.5499999999999998E-2</v>
      </c>
      <c r="I47" s="40">
        <f>[1]Electric!Q314</f>
        <v>17834</v>
      </c>
      <c r="J47" s="45"/>
      <c r="K47" s="41">
        <f t="shared" ref="K47:K48" si="18">IFERROR(L47/$E47,0)</f>
        <v>0</v>
      </c>
      <c r="L47" s="46">
        <f t="shared" ref="L47:L48" si="19">I47*(-G47/(1-G47))</f>
        <v>0</v>
      </c>
      <c r="M47" s="45"/>
      <c r="N47" s="92">
        <f>'5-yr'!G47</f>
        <v>0</v>
      </c>
      <c r="O47" s="88">
        <f t="shared" ref="O47:O49" si="20">IFERROR(L47/N47,0)</f>
        <v>0</v>
      </c>
      <c r="P47" s="92"/>
      <c r="Q47" s="46"/>
    </row>
    <row r="48" spans="1:17" s="8" customFormat="1">
      <c r="A48" s="50">
        <v>357.9</v>
      </c>
      <c r="B48" s="51"/>
      <c r="C48" s="117" t="s">
        <v>117</v>
      </c>
      <c r="D48" s="25"/>
      <c r="E48" s="40">
        <f>[1]Electric!K315</f>
        <v>510284.37</v>
      </c>
      <c r="G48" s="61">
        <f>[1]Electric!I315/100</f>
        <v>0</v>
      </c>
      <c r="H48" s="59">
        <f>[1]Electric!S315/100</f>
        <v>1.7299999999999999E-2</v>
      </c>
      <c r="I48" s="40">
        <f>[1]Electric!Q315</f>
        <v>8839</v>
      </c>
      <c r="J48" s="45"/>
      <c r="K48" s="41">
        <f t="shared" si="18"/>
        <v>0</v>
      </c>
      <c r="L48" s="46">
        <f t="shared" si="19"/>
        <v>0</v>
      </c>
      <c r="M48" s="45"/>
      <c r="N48" s="92">
        <f>'5-yr'!G48</f>
        <v>0</v>
      </c>
      <c r="O48" s="88">
        <f t="shared" si="20"/>
        <v>0</v>
      </c>
      <c r="P48" s="92"/>
      <c r="Q48" s="46"/>
    </row>
    <row r="49" spans="1:17" s="8" customFormat="1">
      <c r="A49" s="70">
        <v>357.99</v>
      </c>
      <c r="B49" s="51"/>
      <c r="C49" s="75" t="s">
        <v>45</v>
      </c>
      <c r="D49" s="25"/>
      <c r="E49" s="80">
        <f>SUBTOTAL(9,E47:E48)</f>
        <v>1210859.22</v>
      </c>
      <c r="G49" s="17"/>
      <c r="H49" s="97">
        <f>IFERROR(I49/$E49,0)</f>
        <v>2.2028159475054418E-2</v>
      </c>
      <c r="I49" s="80">
        <f>SUBTOTAL(9,I47:I48)</f>
        <v>26673</v>
      </c>
      <c r="K49" s="9"/>
      <c r="L49" s="80">
        <f>SUBTOTAL(9,L47:L48)</f>
        <v>0</v>
      </c>
      <c r="N49" s="80">
        <f>SUBTOTAL(9,N47:N48)</f>
        <v>0</v>
      </c>
      <c r="O49" s="99">
        <f t="shared" si="20"/>
        <v>0</v>
      </c>
      <c r="P49" s="92"/>
      <c r="Q49" s="92"/>
    </row>
    <row r="50" spans="1:17" s="8" customFormat="1">
      <c r="A50" s="70"/>
      <c r="B50" s="51"/>
      <c r="C50" s="75"/>
      <c r="D50" s="25"/>
      <c r="E50" s="72"/>
      <c r="G50" s="17"/>
      <c r="H50" s="9"/>
      <c r="K50" s="9"/>
      <c r="O50" s="92"/>
      <c r="P50" s="92"/>
      <c r="Q50" s="92"/>
    </row>
    <row r="51" spans="1:17" s="8" customFormat="1">
      <c r="A51" s="50">
        <v>358.7</v>
      </c>
      <c r="B51" s="51"/>
      <c r="C51" s="117" t="s">
        <v>118</v>
      </c>
      <c r="D51" s="25"/>
      <c r="E51" s="40">
        <f>[1]Electric!K316</f>
        <v>2932873.15</v>
      </c>
      <c r="G51" s="61">
        <f>[1]Electric!I316/100</f>
        <v>0</v>
      </c>
      <c r="H51" s="59">
        <f>[1]Electric!S316/100</f>
        <v>7.4000000000000003E-3</v>
      </c>
      <c r="I51" s="40">
        <f>[1]Electric!Q316</f>
        <v>21673</v>
      </c>
      <c r="J51" s="45"/>
      <c r="K51" s="41">
        <f t="shared" ref="K51:K52" si="21">IFERROR(L51/$E51,0)</f>
        <v>0</v>
      </c>
      <c r="L51" s="46">
        <f t="shared" ref="L51:L52" si="22">I51*(-G51/(1-G51))</f>
        <v>0</v>
      </c>
      <c r="M51" s="45"/>
      <c r="N51" s="92">
        <f>'5-yr'!G51</f>
        <v>0</v>
      </c>
      <c r="O51" s="88">
        <f t="shared" ref="O51:O58" si="23">IFERROR(L51/N51,0)</f>
        <v>0</v>
      </c>
      <c r="P51" s="92"/>
      <c r="Q51" s="46"/>
    </row>
    <row r="52" spans="1:17" s="8" customFormat="1">
      <c r="A52" s="50">
        <v>358.9</v>
      </c>
      <c r="B52" s="51"/>
      <c r="C52" s="117" t="s">
        <v>119</v>
      </c>
      <c r="D52" s="25"/>
      <c r="E52" s="40">
        <f>[1]Electric!K317</f>
        <v>34023856.659999996</v>
      </c>
      <c r="G52" s="61">
        <f>[1]Electric!I317/100</f>
        <v>0</v>
      </c>
      <c r="H52" s="59">
        <f>[1]Electric!S317/100</f>
        <v>1.55E-2</v>
      </c>
      <c r="I52" s="40">
        <f>[1]Electric!Q317</f>
        <v>527144</v>
      </c>
      <c r="J52" s="45"/>
      <c r="K52" s="41">
        <f t="shared" si="21"/>
        <v>0</v>
      </c>
      <c r="L52" s="46">
        <f t="shared" si="22"/>
        <v>0</v>
      </c>
      <c r="M52" s="45"/>
      <c r="N52" s="92">
        <f>'5-yr'!G52</f>
        <v>0</v>
      </c>
      <c r="O52" s="88">
        <f t="shared" si="23"/>
        <v>0</v>
      </c>
      <c r="P52" s="92"/>
      <c r="Q52" s="46"/>
    </row>
    <row r="53" spans="1:17" s="8" customFormat="1">
      <c r="A53" s="70">
        <v>358.99</v>
      </c>
      <c r="B53" s="51"/>
      <c r="C53" s="75" t="s">
        <v>44</v>
      </c>
      <c r="D53" s="25"/>
      <c r="E53" s="80">
        <f>SUBTOTAL(9,E51:E52)</f>
        <v>36956729.809999995</v>
      </c>
      <c r="G53" s="17"/>
      <c r="H53" s="97">
        <f>IFERROR(I53/$E53,0)</f>
        <v>1.4850258743713235E-2</v>
      </c>
      <c r="I53" s="80">
        <f>SUBTOTAL(9,I51:I52)</f>
        <v>548817</v>
      </c>
      <c r="K53" s="9"/>
      <c r="L53" s="80">
        <f>SUBTOTAL(9,L51:L52)</f>
        <v>0</v>
      </c>
      <c r="N53" s="80">
        <f>SUBTOTAL(9,N51:N52)</f>
        <v>0</v>
      </c>
      <c r="O53" s="99">
        <f t="shared" si="23"/>
        <v>0</v>
      </c>
      <c r="P53" s="92"/>
      <c r="Q53" s="92"/>
    </row>
    <row r="54" spans="1:17" s="8" customFormat="1">
      <c r="A54" s="70"/>
      <c r="B54" s="51"/>
      <c r="C54" s="75"/>
      <c r="D54" s="25"/>
      <c r="E54" s="72"/>
      <c r="G54" s="17"/>
      <c r="H54" s="9"/>
      <c r="K54" s="9"/>
      <c r="O54" s="92"/>
      <c r="P54" s="92"/>
      <c r="Q54" s="92"/>
    </row>
    <row r="55" spans="1:17" s="8" customFormat="1">
      <c r="A55" s="50">
        <v>359</v>
      </c>
      <c r="B55" s="51"/>
      <c r="C55" s="117" t="s">
        <v>120</v>
      </c>
      <c r="D55" s="25"/>
      <c r="E55" s="40">
        <f>[1]Electric!K318</f>
        <v>1379629.34</v>
      </c>
      <c r="G55" s="61">
        <f>[1]Electric!I318/100</f>
        <v>0</v>
      </c>
      <c r="H55" s="59">
        <f>[1]Electric!S318/100</f>
        <v>1.3999999999999999E-2</v>
      </c>
      <c r="I55" s="40">
        <f>[1]Electric!Q318</f>
        <v>19310</v>
      </c>
      <c r="J55" s="45"/>
      <c r="K55" s="41">
        <f t="shared" ref="K55:K57" si="24">IFERROR(L55/$E55,0)</f>
        <v>0</v>
      </c>
      <c r="L55" s="46">
        <f t="shared" ref="L55:L57" si="25">I55*(-G55/(1-G55))</f>
        <v>0</v>
      </c>
      <c r="M55" s="45"/>
      <c r="N55" s="92">
        <f>'5-yr'!G55</f>
        <v>0</v>
      </c>
      <c r="O55" s="88">
        <f t="shared" si="23"/>
        <v>0</v>
      </c>
      <c r="P55" s="92"/>
      <c r="Q55" s="46"/>
    </row>
    <row r="56" spans="1:17" s="8" customFormat="1">
      <c r="A56" s="50">
        <v>359.7</v>
      </c>
      <c r="B56" s="51"/>
      <c r="C56" s="117" t="s">
        <v>121</v>
      </c>
      <c r="D56" s="25"/>
      <c r="E56" s="40">
        <f>[1]Electric!K319</f>
        <v>568185.43000000005</v>
      </c>
      <c r="G56" s="61">
        <f>[1]Electric!I319/100</f>
        <v>0</v>
      </c>
      <c r="H56" s="59">
        <f>[1]Electric!S319/100</f>
        <v>1.6799999999999999E-2</v>
      </c>
      <c r="I56" s="40">
        <f>[1]Electric!Q319</f>
        <v>9535</v>
      </c>
      <c r="J56" s="45"/>
      <c r="K56" s="41">
        <f t="shared" si="24"/>
        <v>0</v>
      </c>
      <c r="L56" s="46">
        <f t="shared" si="25"/>
        <v>0</v>
      </c>
      <c r="M56" s="45"/>
      <c r="N56" s="92">
        <f>'5-yr'!G56</f>
        <v>0</v>
      </c>
      <c r="O56" s="88">
        <f t="shared" si="23"/>
        <v>0</v>
      </c>
      <c r="P56" s="92"/>
      <c r="Q56" s="46"/>
    </row>
    <row r="57" spans="1:17" s="8" customFormat="1">
      <c r="A57" s="50">
        <v>359.99</v>
      </c>
      <c r="B57" s="51"/>
      <c r="C57" s="117" t="s">
        <v>122</v>
      </c>
      <c r="D57" s="25"/>
      <c r="E57" s="40">
        <f>[1]Electric!K320</f>
        <v>8020.92</v>
      </c>
      <c r="G57" s="61">
        <f>[1]Electric!I320/100</f>
        <v>0</v>
      </c>
      <c r="H57" s="59">
        <f>[1]Electric!S320/100</f>
        <v>1.46E-2</v>
      </c>
      <c r="I57" s="40">
        <f>[1]Electric!Q320</f>
        <v>117</v>
      </c>
      <c r="J57" s="45"/>
      <c r="K57" s="41">
        <f t="shared" si="24"/>
        <v>0</v>
      </c>
      <c r="L57" s="46">
        <f t="shared" si="25"/>
        <v>0</v>
      </c>
      <c r="M57" s="45"/>
      <c r="N57" s="92">
        <f>'5-yr'!G57</f>
        <v>0</v>
      </c>
      <c r="O57" s="88">
        <f t="shared" si="23"/>
        <v>0</v>
      </c>
      <c r="P57" s="92"/>
      <c r="Q57" s="46"/>
    </row>
    <row r="58" spans="1:17" s="8" customFormat="1">
      <c r="A58" s="70">
        <v>359.99</v>
      </c>
      <c r="B58" s="51"/>
      <c r="C58" s="75" t="s">
        <v>43</v>
      </c>
      <c r="D58" s="25"/>
      <c r="E58" s="71">
        <f>SUBTOTAL(9,E55:E57)</f>
        <v>1955835.69</v>
      </c>
      <c r="G58" s="17"/>
      <c r="H58" s="96">
        <f>IFERROR(I58/$E58,0)</f>
        <v>1.4807992383041134E-2</v>
      </c>
      <c r="I58" s="71">
        <f>SUBTOTAL(9,I55:I57)</f>
        <v>28962</v>
      </c>
      <c r="K58" s="9"/>
      <c r="L58" s="71">
        <f>SUBTOTAL(9,L55:L57)</f>
        <v>0</v>
      </c>
      <c r="N58" s="71">
        <f>SUBTOTAL(9,N55:N57)</f>
        <v>0</v>
      </c>
      <c r="O58" s="98">
        <f t="shared" si="23"/>
        <v>0</v>
      </c>
      <c r="P58" s="92"/>
      <c r="Q58" s="92"/>
    </row>
    <row r="59" spans="1:17" s="8" customFormat="1">
      <c r="A59" s="70"/>
      <c r="B59" s="51"/>
      <c r="C59" s="75"/>
      <c r="D59" s="25"/>
      <c r="E59" s="71"/>
      <c r="G59" s="17"/>
      <c r="H59" s="9"/>
      <c r="I59" s="71"/>
      <c r="K59" s="9"/>
      <c r="L59" s="71"/>
      <c r="N59" s="71"/>
      <c r="O59" s="92"/>
      <c r="P59" s="92"/>
      <c r="Q59" s="92"/>
    </row>
    <row r="60" spans="1:17" s="8" customFormat="1">
      <c r="A60" s="54" t="s">
        <v>17</v>
      </c>
      <c r="B60" s="16"/>
      <c r="C60" s="16"/>
      <c r="D60" s="25"/>
      <c r="E60" s="48">
        <f>SUBTOTAL(9,E12:E57)</f>
        <v>1408833111.48</v>
      </c>
      <c r="G60" s="17"/>
      <c r="H60" s="60">
        <f>IFERROR(I60/$E60,0)</f>
        <v>2.2320567101780819E-2</v>
      </c>
      <c r="I60" s="48">
        <f>SUBTOTAL(9,I12:I57)</f>
        <v>31445954</v>
      </c>
      <c r="K60" s="9"/>
      <c r="L60" s="48">
        <f>SUBTOTAL(9,L12:L57)</f>
        <v>4994866.1246000379</v>
      </c>
      <c r="N60" s="48">
        <f>SUBTOTAL(9,N12:N57)</f>
        <v>1794751.702</v>
      </c>
      <c r="O60" s="89">
        <f t="shared" ref="O60" si="26">IFERROR(L60/N60,0)</f>
        <v>2.7830401938240024</v>
      </c>
      <c r="P60" s="92"/>
      <c r="Q60" s="92"/>
    </row>
    <row r="61" spans="1:17" s="8" customFormat="1">
      <c r="A61" s="39"/>
      <c r="B61" s="4"/>
      <c r="C61" s="3"/>
      <c r="D61" s="25"/>
      <c r="E61" s="20"/>
      <c r="G61" s="17"/>
      <c r="H61" s="9"/>
      <c r="K61" s="9"/>
      <c r="O61" s="92"/>
      <c r="P61" s="92"/>
      <c r="Q61" s="92"/>
    </row>
    <row r="62" spans="1:17" s="45" customFormat="1">
      <c r="A62" s="54" t="s">
        <v>18</v>
      </c>
      <c r="B62" s="16"/>
      <c r="C62" s="16"/>
      <c r="D62" s="16"/>
      <c r="E62" s="44"/>
      <c r="G62" s="42"/>
      <c r="H62" s="41"/>
      <c r="I62" s="44"/>
      <c r="K62" s="41"/>
      <c r="L62" s="44"/>
      <c r="N62" s="92"/>
      <c r="O62" s="44"/>
      <c r="P62" s="44"/>
      <c r="Q62" s="46"/>
    </row>
    <row r="63" spans="1:17" s="45" customFormat="1">
      <c r="A63" s="56">
        <v>360.1</v>
      </c>
      <c r="B63" s="57"/>
      <c r="C63" s="116" t="s">
        <v>83</v>
      </c>
      <c r="D63" s="16"/>
      <c r="E63" s="40">
        <f>[1]Electric!K327</f>
        <v>6192997.7800000003</v>
      </c>
      <c r="G63" s="61">
        <f>[1]Electric!I327/100</f>
        <v>0</v>
      </c>
      <c r="H63" s="59">
        <f>[1]Electric!S327/100</f>
        <v>1.1299999999999999E-2</v>
      </c>
      <c r="I63" s="40">
        <f>[1]Electric!Q327</f>
        <v>69962</v>
      </c>
      <c r="K63" s="41">
        <f t="shared" ref="K63:K74" si="27">IFERROR(L63/$E63,0)</f>
        <v>0</v>
      </c>
      <c r="L63" s="46">
        <f t="shared" ref="L63:L74" si="28">I63*(-G63/(1-G63))</f>
        <v>0</v>
      </c>
      <c r="N63" s="92">
        <f>'5-yr'!G63</f>
        <v>0</v>
      </c>
      <c r="O63" s="88">
        <f>IFERROR(L63/N63,0)</f>
        <v>0</v>
      </c>
      <c r="P63" s="44"/>
      <c r="Q63" s="46"/>
    </row>
    <row r="64" spans="1:17" s="45" customFormat="1">
      <c r="A64" s="56">
        <v>361</v>
      </c>
      <c r="B64" s="57"/>
      <c r="C64" s="117" t="s">
        <v>96</v>
      </c>
      <c r="D64" s="16"/>
      <c r="E64" s="40">
        <f>[1]Electric!K328</f>
        <v>7980826.7300000004</v>
      </c>
      <c r="G64" s="61">
        <f>[1]Electric!I328/100</f>
        <v>-0.1</v>
      </c>
      <c r="H64" s="59">
        <f>[1]Electric!S328/100</f>
        <v>1.7600000000000001E-2</v>
      </c>
      <c r="I64" s="40">
        <f>[1]Electric!Q328</f>
        <v>140499</v>
      </c>
      <c r="K64" s="41">
        <f t="shared" si="27"/>
        <v>1.6004151945341587E-3</v>
      </c>
      <c r="L64" s="46">
        <f t="shared" si="28"/>
        <v>12772.636363636364</v>
      </c>
      <c r="N64" s="92">
        <f>'5-yr'!G64</f>
        <v>6351.2719999999999</v>
      </c>
      <c r="O64" s="88">
        <f t="shared" ref="O64:O75" si="29">IFERROR(L64/N64,0)</f>
        <v>2.0110359568345308</v>
      </c>
      <c r="P64" s="44"/>
      <c r="Q64" s="46"/>
    </row>
    <row r="65" spans="1:17" s="45" customFormat="1">
      <c r="A65" s="56">
        <v>362</v>
      </c>
      <c r="B65" s="57"/>
      <c r="C65" s="117" t="s">
        <v>100</v>
      </c>
      <c r="D65" s="16"/>
      <c r="E65" s="40">
        <f>[1]Electric!K329</f>
        <v>434912648.51999998</v>
      </c>
      <c r="G65" s="61">
        <f>[1]Electric!I329/100</f>
        <v>-0.15</v>
      </c>
      <c r="H65" s="59">
        <f>[1]Electric!S329/100</f>
        <v>2.0400000000000001E-2</v>
      </c>
      <c r="I65" s="40">
        <f>[1]Electric!Q329</f>
        <v>8871422</v>
      </c>
      <c r="K65" s="41">
        <f t="shared" si="27"/>
        <v>2.6606308276793827E-3</v>
      </c>
      <c r="L65" s="46">
        <f t="shared" si="28"/>
        <v>1157142</v>
      </c>
      <c r="N65" s="92">
        <f>'5-yr'!G65</f>
        <v>272048.13</v>
      </c>
      <c r="O65" s="88">
        <f t="shared" si="29"/>
        <v>4.2534458884168771</v>
      </c>
      <c r="P65" s="44"/>
      <c r="Q65" s="46"/>
    </row>
    <row r="66" spans="1:17" s="45" customFormat="1">
      <c r="A66" s="56">
        <v>363</v>
      </c>
      <c r="B66" s="57"/>
      <c r="C66" s="118" t="s">
        <v>123</v>
      </c>
      <c r="D66" s="16"/>
      <c r="E66" s="40">
        <f>[1]Electric!K330</f>
        <v>1194182.8600000001</v>
      </c>
      <c r="G66" s="61">
        <f>[1]Electric!I330/100</f>
        <v>0</v>
      </c>
      <c r="H66" s="59">
        <f>[1]Electric!S330/100</f>
        <v>4.99E-2</v>
      </c>
      <c r="I66" s="40">
        <f>[1]Electric!Q330</f>
        <v>59617</v>
      </c>
      <c r="K66" s="41">
        <f t="shared" si="27"/>
        <v>0</v>
      </c>
      <c r="L66" s="46">
        <f t="shared" si="28"/>
        <v>0</v>
      </c>
      <c r="N66" s="92">
        <f>'5-yr'!G66</f>
        <v>0</v>
      </c>
      <c r="O66" s="88">
        <f t="shared" si="29"/>
        <v>0</v>
      </c>
      <c r="P66" s="44"/>
      <c r="Q66" s="46"/>
    </row>
    <row r="67" spans="1:17" s="45" customFormat="1">
      <c r="A67" s="56">
        <v>364</v>
      </c>
      <c r="B67" s="57"/>
      <c r="C67" s="118" t="s">
        <v>88</v>
      </c>
      <c r="D67" s="16"/>
      <c r="E67" s="40">
        <f>[1]Electric!K331</f>
        <v>340904415.12</v>
      </c>
      <c r="G67" s="61">
        <f>[1]Electric!I331/100</f>
        <v>-0.5</v>
      </c>
      <c r="H67" s="59">
        <f>[1]Electric!S331/100</f>
        <v>3.1400000000000004E-2</v>
      </c>
      <c r="I67" s="40">
        <f>[1]Electric!Q331</f>
        <v>10713901</v>
      </c>
      <c r="K67" s="41">
        <f t="shared" si="27"/>
        <v>1.0475957995663442E-2</v>
      </c>
      <c r="L67" s="46">
        <f t="shared" si="28"/>
        <v>3571300.333333333</v>
      </c>
      <c r="N67" s="92">
        <f>'5-yr'!G67</f>
        <v>2600667.2340000002</v>
      </c>
      <c r="O67" s="88">
        <f t="shared" si="29"/>
        <v>1.3732246427546342</v>
      </c>
      <c r="P67" s="44"/>
      <c r="Q67" s="46"/>
    </row>
    <row r="68" spans="1:17" s="45" customFormat="1">
      <c r="A68" s="56">
        <v>365</v>
      </c>
      <c r="B68" s="57"/>
      <c r="C68" s="117" t="s">
        <v>112</v>
      </c>
      <c r="D68" s="16"/>
      <c r="E68" s="40">
        <f>[1]Electric!K332</f>
        <v>409216186.50999999</v>
      </c>
      <c r="G68" s="61">
        <f>[1]Electric!I332/100</f>
        <v>-0.25</v>
      </c>
      <c r="H68" s="59">
        <f>[1]Electric!S332/100</f>
        <v>3.7400000000000003E-2</v>
      </c>
      <c r="I68" s="40">
        <f>[1]Electric!Q332</f>
        <v>15306553</v>
      </c>
      <c r="K68" s="41">
        <f t="shared" si="27"/>
        <v>7.4809127813549748E-3</v>
      </c>
      <c r="L68" s="46">
        <f t="shared" si="28"/>
        <v>3061310.6</v>
      </c>
      <c r="N68" s="92">
        <f>'5-yr'!G68</f>
        <v>1936403.9219999998</v>
      </c>
      <c r="O68" s="88">
        <f t="shared" si="29"/>
        <v>1.5809256349977587</v>
      </c>
      <c r="P68" s="44"/>
      <c r="Q68" s="46"/>
    </row>
    <row r="69" spans="1:17" s="45" customFormat="1">
      <c r="A69" s="56">
        <v>366</v>
      </c>
      <c r="B69" s="57"/>
      <c r="C69" s="117" t="s">
        <v>124</v>
      </c>
      <c r="D69" s="16"/>
      <c r="E69" s="40">
        <f>[1]Electric!K333</f>
        <v>672272622.88</v>
      </c>
      <c r="G69" s="61">
        <f>[1]Electric!I333/100</f>
        <v>-0.1</v>
      </c>
      <c r="H69" s="59">
        <f>[1]Electric!S333/100</f>
        <v>1.77E-2</v>
      </c>
      <c r="I69" s="40">
        <f>[1]Electric!Q333</f>
        <v>11912719</v>
      </c>
      <c r="K69" s="41">
        <f t="shared" si="27"/>
        <v>1.6109155983565382E-3</v>
      </c>
      <c r="L69" s="46">
        <f t="shared" si="28"/>
        <v>1082974.4545454546</v>
      </c>
      <c r="N69" s="92">
        <f>'5-yr'!G69</f>
        <v>-5399.7179999999989</v>
      </c>
      <c r="O69" s="88">
        <f t="shared" si="29"/>
        <v>-200.56129867253341</v>
      </c>
      <c r="P69" s="44"/>
      <c r="Q69" s="46"/>
    </row>
    <row r="70" spans="1:17" s="45" customFormat="1">
      <c r="A70" s="56">
        <v>367</v>
      </c>
      <c r="B70" s="57"/>
      <c r="C70" s="117" t="s">
        <v>125</v>
      </c>
      <c r="D70" s="16"/>
      <c r="E70" s="40">
        <f>[1]Electric!K334</f>
        <v>844856752.28999996</v>
      </c>
      <c r="G70" s="61">
        <f>[1]Electric!I334/100</f>
        <v>-0.4</v>
      </c>
      <c r="H70" s="59">
        <f>[1]Electric!S334/100</f>
        <v>3.9300000000000002E-2</v>
      </c>
      <c r="I70" s="40">
        <f>[1]Electric!Q334</f>
        <v>33220993</v>
      </c>
      <c r="K70" s="41">
        <f t="shared" si="27"/>
        <v>1.123470015477396E-2</v>
      </c>
      <c r="L70" s="46">
        <f t="shared" si="28"/>
        <v>9491712.2857142873</v>
      </c>
      <c r="N70" s="92">
        <f>'5-yr'!G70</f>
        <v>1985431.088</v>
      </c>
      <c r="O70" s="88">
        <f t="shared" si="29"/>
        <v>4.7806808018079581</v>
      </c>
      <c r="P70" s="44"/>
      <c r="Q70" s="46"/>
    </row>
    <row r="71" spans="1:17" s="45" customFormat="1">
      <c r="A71" s="56">
        <v>368</v>
      </c>
      <c r="B71" s="57"/>
      <c r="C71" s="118" t="s">
        <v>89</v>
      </c>
      <c r="D71" s="16"/>
      <c r="E71" s="40">
        <f>[1]Electric!K335</f>
        <v>462673680.60000002</v>
      </c>
      <c r="G71" s="61">
        <f>[1]Electric!I335/100</f>
        <v>-0.5</v>
      </c>
      <c r="H71" s="59">
        <f>[1]Electric!S335/100</f>
        <v>4.0599999999999997E-2</v>
      </c>
      <c r="I71" s="40">
        <f>[1]Electric!Q335</f>
        <v>18805777</v>
      </c>
      <c r="K71" s="41">
        <f t="shared" si="27"/>
        <v>1.3548625297216297E-2</v>
      </c>
      <c r="L71" s="46">
        <f t="shared" si="28"/>
        <v>6268592.333333333</v>
      </c>
      <c r="N71" s="92">
        <f>'5-yr'!G71</f>
        <v>2352591.7920000004</v>
      </c>
      <c r="O71" s="88">
        <f t="shared" si="29"/>
        <v>2.6645473960462294</v>
      </c>
      <c r="P71" s="44"/>
      <c r="Q71" s="46"/>
    </row>
    <row r="72" spans="1:17" s="45" customFormat="1">
      <c r="A72" s="56">
        <v>369</v>
      </c>
      <c r="B72" s="57"/>
      <c r="C72" s="118" t="s">
        <v>90</v>
      </c>
      <c r="D72" s="16"/>
      <c r="E72" s="40">
        <f>[1]Electric!K336</f>
        <v>182057677.19</v>
      </c>
      <c r="G72" s="61">
        <f>[1]Electric!I336/100</f>
        <v>-0.6</v>
      </c>
      <c r="H72" s="59">
        <f>[1]Electric!S336/100</f>
        <v>3.15E-2</v>
      </c>
      <c r="I72" s="40">
        <f>[1]Electric!Q336</f>
        <v>5727599</v>
      </c>
      <c r="K72" s="41">
        <f t="shared" si="27"/>
        <v>1.1797632805995044E-2</v>
      </c>
      <c r="L72" s="46">
        <f t="shared" si="28"/>
        <v>2147849.6249999995</v>
      </c>
      <c r="N72" s="92">
        <f>'5-yr'!G72</f>
        <v>597977.93599999999</v>
      </c>
      <c r="O72" s="88">
        <f t="shared" si="29"/>
        <v>3.5918543071462081</v>
      </c>
      <c r="P72" s="44"/>
      <c r="Q72" s="46"/>
    </row>
    <row r="73" spans="1:17" s="45" customFormat="1">
      <c r="A73" s="56">
        <v>370</v>
      </c>
      <c r="B73" s="57"/>
      <c r="C73" s="118" t="s">
        <v>91</v>
      </c>
      <c r="D73" s="16"/>
      <c r="E73" s="40">
        <f>[1]Electric!K337</f>
        <v>140665913.55000001</v>
      </c>
      <c r="G73" s="61">
        <f>[1]Electric!I337/100</f>
        <v>-0.1</v>
      </c>
      <c r="H73" s="59">
        <f>[1]Electric!S337/100</f>
        <v>8.3400000000000002E-2</v>
      </c>
      <c r="I73" s="40">
        <f>[1]Electric!Q337</f>
        <v>11730432</v>
      </c>
      <c r="K73" s="41">
        <f t="shared" si="27"/>
        <v>7.5811039233172426E-3</v>
      </c>
      <c r="L73" s="46">
        <f t="shared" si="28"/>
        <v>1066402.9090909092</v>
      </c>
      <c r="N73" s="92">
        <f>'5-yr'!G73</f>
        <v>1157315.118</v>
      </c>
      <c r="O73" s="88">
        <f t="shared" si="29"/>
        <v>0.9214455877270491</v>
      </c>
      <c r="P73" s="44"/>
      <c r="Q73" s="46"/>
    </row>
    <row r="74" spans="1:17" s="45" customFormat="1">
      <c r="A74" s="56">
        <v>373</v>
      </c>
      <c r="B74" s="57"/>
      <c r="C74" s="118" t="s">
        <v>126</v>
      </c>
      <c r="D74" s="16"/>
      <c r="E74" s="40">
        <f>[1]Electric!K338</f>
        <v>53727968.479999997</v>
      </c>
      <c r="G74" s="61">
        <f>[1]Electric!I338/100</f>
        <v>-0.15</v>
      </c>
      <c r="H74" s="59">
        <f>[1]Electric!S338/100</f>
        <v>4.7500000000000001E-2</v>
      </c>
      <c r="I74" s="40">
        <f>[1]Electric!Q338</f>
        <v>2552518</v>
      </c>
      <c r="K74" s="41">
        <f t="shared" si="27"/>
        <v>6.19671913630453E-3</v>
      </c>
      <c r="L74" s="46">
        <f t="shared" si="28"/>
        <v>332937.13043478259</v>
      </c>
      <c r="N74" s="92">
        <f>'5-yr'!G74</f>
        <v>312465.49400000001</v>
      </c>
      <c r="O74" s="88">
        <f t="shared" si="29"/>
        <v>1.0655164708676044</v>
      </c>
      <c r="P74" s="44"/>
      <c r="Q74" s="46"/>
    </row>
    <row r="75" spans="1:17" s="45" customFormat="1">
      <c r="A75" s="54" t="s">
        <v>19</v>
      </c>
      <c r="B75" s="16"/>
      <c r="C75" s="16"/>
      <c r="D75" s="16"/>
      <c r="E75" s="48">
        <f>SUBTOTAL(9,E63:E74)</f>
        <v>3556655872.5100002</v>
      </c>
      <c r="G75" s="61"/>
      <c r="H75" s="60">
        <f>IFERROR(I75/$E75,0)</f>
        <v>3.3489883831786173E-2</v>
      </c>
      <c r="I75" s="48">
        <f>SUBTOTAL(9,I63:I74)</f>
        <v>119111992</v>
      </c>
      <c r="K75" s="47">
        <f>IFERROR(L75/$E75,0)</f>
        <v>7.9268265804752717E-3</v>
      </c>
      <c r="L75" s="48">
        <f>SUBTOTAL(9,L63:L74)</f>
        <v>28192994.307815738</v>
      </c>
      <c r="N75" s="48">
        <f>SUBTOTAL(9,N63:N74)</f>
        <v>11215852.268000001</v>
      </c>
      <c r="O75" s="89">
        <f t="shared" si="29"/>
        <v>2.5136738282701261</v>
      </c>
      <c r="P75" s="76"/>
      <c r="Q75" s="76"/>
    </row>
    <row r="76" spans="1:17" s="45" customFormat="1">
      <c r="A76" s="55"/>
      <c r="B76" s="16"/>
      <c r="C76" s="16"/>
      <c r="D76" s="16"/>
      <c r="E76" s="44"/>
      <c r="G76" s="42"/>
      <c r="H76" s="41"/>
      <c r="I76" s="44"/>
      <c r="K76" s="41"/>
      <c r="L76" s="44"/>
      <c r="N76" s="44"/>
      <c r="O76" s="44"/>
      <c r="P76" s="44"/>
      <c r="Q76" s="46"/>
    </row>
    <row r="77" spans="1:17" s="45" customFormat="1">
      <c r="A77" s="55" t="s">
        <v>60</v>
      </c>
      <c r="B77" s="16"/>
      <c r="C77" s="16"/>
      <c r="D77" s="16"/>
      <c r="E77" s="44"/>
      <c r="G77" s="42"/>
      <c r="H77" s="41"/>
      <c r="I77" s="44"/>
      <c r="K77" s="41"/>
      <c r="L77" s="44"/>
      <c r="N77" s="44"/>
      <c r="O77" s="44"/>
      <c r="P77" s="44"/>
      <c r="Q77" s="46"/>
    </row>
    <row r="78" spans="1:17" s="45" customFormat="1">
      <c r="A78" s="55"/>
      <c r="B78" s="16"/>
      <c r="C78" s="16"/>
      <c r="D78" s="16"/>
      <c r="E78" s="44"/>
      <c r="G78" s="42"/>
      <c r="H78" s="41"/>
      <c r="I78" s="44"/>
      <c r="K78" s="41"/>
      <c r="L78" s="44"/>
      <c r="N78" s="44"/>
      <c r="O78" s="44"/>
      <c r="P78" s="44"/>
      <c r="Q78" s="46"/>
    </row>
    <row r="79" spans="1:17" s="45" customFormat="1">
      <c r="A79" s="55"/>
      <c r="B79" s="16"/>
      <c r="C79" s="16"/>
      <c r="D79" s="16"/>
      <c r="E79" s="44"/>
      <c r="G79" s="42"/>
      <c r="H79" s="41"/>
      <c r="I79" s="44"/>
      <c r="K79" s="41"/>
      <c r="L79" s="44"/>
      <c r="N79" s="44"/>
      <c r="O79" s="44"/>
      <c r="P79" s="44"/>
      <c r="Q79" s="46"/>
    </row>
    <row r="80" spans="1:17" s="45" customFormat="1">
      <c r="A80" s="55"/>
      <c r="B80" s="16"/>
      <c r="C80" s="16"/>
      <c r="D80" s="16"/>
      <c r="E80" s="44"/>
      <c r="G80" s="42"/>
      <c r="H80" s="41"/>
      <c r="I80" s="44"/>
      <c r="K80" s="41"/>
      <c r="L80" s="44"/>
      <c r="N80" s="44"/>
      <c r="O80" s="44"/>
      <c r="P80" s="44"/>
      <c r="Q80" s="46"/>
    </row>
    <row r="81" spans="1:17" s="45" customFormat="1">
      <c r="A81" s="55"/>
      <c r="B81" s="16"/>
      <c r="C81" s="16"/>
      <c r="D81" s="16"/>
      <c r="E81" s="44"/>
      <c r="G81" s="42"/>
      <c r="H81" s="41"/>
      <c r="I81" s="44"/>
      <c r="K81" s="41"/>
      <c r="L81" s="44"/>
      <c r="N81" s="44"/>
      <c r="O81" s="44"/>
      <c r="P81" s="44"/>
      <c r="Q81" s="46"/>
    </row>
    <row r="82" spans="1:17" s="45" customFormat="1">
      <c r="A82" s="55"/>
      <c r="B82" s="16"/>
      <c r="C82" s="16"/>
      <c r="D82" s="16"/>
      <c r="E82" s="44"/>
      <c r="G82" s="42"/>
      <c r="H82" s="41"/>
      <c r="I82" s="44"/>
      <c r="K82" s="41"/>
      <c r="L82" s="44"/>
      <c r="N82" s="44"/>
      <c r="O82" s="44"/>
      <c r="P82" s="44"/>
      <c r="Q82" s="46"/>
    </row>
    <row r="83" spans="1:17" s="45" customFormat="1">
      <c r="A83" s="55"/>
      <c r="B83" s="16"/>
      <c r="C83" s="16"/>
      <c r="D83" s="16"/>
      <c r="E83" s="44"/>
      <c r="G83" s="42"/>
      <c r="H83" s="41"/>
      <c r="I83" s="44"/>
      <c r="K83" s="41"/>
      <c r="L83" s="44"/>
      <c r="N83" s="44"/>
      <c r="O83" s="44"/>
      <c r="P83" s="44"/>
      <c r="Q83" s="46"/>
    </row>
    <row r="84" spans="1:17" s="45" customFormat="1">
      <c r="A84" s="55"/>
      <c r="B84" s="16"/>
      <c r="C84" s="16"/>
      <c r="D84" s="16"/>
      <c r="E84" s="44"/>
      <c r="G84" s="42"/>
      <c r="H84" s="41"/>
      <c r="I84" s="44"/>
      <c r="K84" s="41"/>
      <c r="L84" s="44"/>
      <c r="N84" s="44"/>
      <c r="O84" s="44"/>
      <c r="P84" s="44"/>
      <c r="Q84" s="46"/>
    </row>
    <row r="85" spans="1:17" s="45" customFormat="1">
      <c r="A85" s="55"/>
      <c r="B85" s="16"/>
      <c r="C85" s="16"/>
      <c r="D85" s="16"/>
      <c r="E85" s="44"/>
      <c r="G85" s="42"/>
      <c r="H85" s="41"/>
      <c r="I85" s="44"/>
      <c r="K85" s="41"/>
      <c r="L85" s="44"/>
      <c r="N85" s="44"/>
      <c r="O85" s="44"/>
      <c r="P85" s="44"/>
      <c r="Q85" s="46"/>
    </row>
    <row r="86" spans="1:17" s="45" customFormat="1">
      <c r="A86" s="55"/>
      <c r="B86" s="16"/>
      <c r="C86" s="16"/>
      <c r="D86" s="16"/>
      <c r="E86" s="44"/>
      <c r="G86" s="42"/>
      <c r="H86" s="41"/>
      <c r="I86" s="44"/>
      <c r="K86" s="41"/>
      <c r="L86" s="44"/>
      <c r="N86" s="44"/>
      <c r="O86" s="44"/>
      <c r="P86" s="44"/>
      <c r="Q86" s="46"/>
    </row>
    <row r="87" spans="1:17" s="45" customFormat="1">
      <c r="A87" s="55"/>
      <c r="B87" s="16"/>
      <c r="C87" s="16"/>
      <c r="D87" s="16"/>
      <c r="E87" s="44"/>
      <c r="G87" s="42"/>
      <c r="H87" s="41"/>
      <c r="I87" s="44"/>
      <c r="K87" s="41"/>
      <c r="L87" s="44"/>
      <c r="N87" s="44"/>
      <c r="O87" s="44"/>
      <c r="P87" s="44"/>
      <c r="Q87" s="46"/>
    </row>
    <row r="88" spans="1:17" s="45" customFormat="1">
      <c r="A88" s="55"/>
      <c r="B88" s="16"/>
      <c r="C88" s="16"/>
      <c r="D88" s="16"/>
      <c r="E88" s="44"/>
      <c r="G88" s="42"/>
      <c r="H88" s="41"/>
      <c r="I88" s="44"/>
      <c r="K88" s="41"/>
      <c r="L88" s="44"/>
      <c r="N88" s="44"/>
      <c r="O88" s="44"/>
      <c r="P88" s="44"/>
      <c r="Q88" s="46"/>
    </row>
    <row r="89" spans="1:17" s="45" customFormat="1">
      <c r="A89" s="55"/>
      <c r="B89" s="16"/>
      <c r="C89" s="16"/>
      <c r="D89" s="16"/>
      <c r="E89" s="44"/>
      <c r="G89" s="42"/>
      <c r="H89" s="41"/>
      <c r="I89" s="44"/>
      <c r="K89" s="41"/>
      <c r="L89" s="44"/>
      <c r="N89" s="44"/>
      <c r="O89" s="44"/>
      <c r="P89" s="44"/>
      <c r="Q89" s="46"/>
    </row>
    <row r="90" spans="1:17" s="45" customFormat="1">
      <c r="A90" s="55"/>
      <c r="B90" s="16"/>
      <c r="C90" s="16"/>
      <c r="D90" s="16"/>
      <c r="E90" s="44"/>
      <c r="G90" s="42"/>
      <c r="H90" s="41"/>
      <c r="I90" s="44"/>
      <c r="K90" s="41"/>
      <c r="L90" s="44"/>
      <c r="N90" s="44"/>
      <c r="O90" s="44"/>
      <c r="P90" s="44"/>
      <c r="Q90" s="46"/>
    </row>
    <row r="91" spans="1:17" s="45" customFormat="1">
      <c r="A91" s="55"/>
      <c r="B91" s="16"/>
      <c r="C91" s="16"/>
      <c r="D91" s="16"/>
      <c r="E91" s="44"/>
      <c r="G91" s="42"/>
      <c r="H91" s="41"/>
      <c r="I91" s="44"/>
      <c r="K91" s="41"/>
      <c r="L91" s="44"/>
      <c r="N91" s="44"/>
      <c r="O91" s="44"/>
      <c r="P91" s="44"/>
      <c r="Q91" s="46"/>
    </row>
    <row r="92" spans="1:17" s="45" customFormat="1">
      <c r="A92" s="55"/>
      <c r="B92" s="16"/>
      <c r="C92" s="16"/>
      <c r="D92" s="16"/>
      <c r="E92" s="44"/>
      <c r="G92" s="42"/>
      <c r="H92" s="41"/>
      <c r="I92" s="44"/>
      <c r="K92" s="41"/>
      <c r="L92" s="44"/>
      <c r="N92" s="44"/>
      <c r="O92" s="44"/>
      <c r="P92" s="44"/>
      <c r="Q92" s="46"/>
    </row>
    <row r="93" spans="1:17" s="45" customFormat="1">
      <c r="A93" s="55"/>
      <c r="B93" s="16"/>
      <c r="C93" s="16"/>
      <c r="D93" s="16"/>
      <c r="E93" s="44"/>
      <c r="G93" s="42"/>
      <c r="H93" s="41"/>
      <c r="I93" s="44"/>
      <c r="K93" s="41"/>
      <c r="L93" s="44"/>
      <c r="N93" s="44"/>
      <c r="O93" s="44"/>
      <c r="P93" s="44"/>
      <c r="Q93" s="46"/>
    </row>
    <row r="94" spans="1:17" s="45" customFormat="1">
      <c r="A94" s="55"/>
      <c r="B94" s="16"/>
      <c r="C94" s="16"/>
      <c r="D94" s="16"/>
      <c r="E94" s="44"/>
      <c r="G94" s="42"/>
      <c r="H94" s="41"/>
      <c r="I94" s="44"/>
      <c r="K94" s="41"/>
      <c r="L94" s="44"/>
      <c r="N94" s="44"/>
      <c r="O94" s="44"/>
      <c r="P94" s="44"/>
      <c r="Q94" s="46"/>
    </row>
    <row r="95" spans="1:17" s="45" customFormat="1">
      <c r="A95" s="55"/>
      <c r="B95" s="16"/>
      <c r="C95" s="16"/>
      <c r="D95" s="16"/>
      <c r="E95" s="44"/>
      <c r="G95" s="62"/>
      <c r="H95" s="41"/>
      <c r="I95" s="44"/>
      <c r="K95" s="41"/>
      <c r="L95" s="44"/>
      <c r="N95" s="44"/>
      <c r="O95" s="44"/>
      <c r="P95" s="44"/>
      <c r="Q95" s="46"/>
    </row>
    <row r="96" spans="1:17" s="45" customFormat="1">
      <c r="A96" s="55"/>
      <c r="B96" s="16"/>
      <c r="C96" s="16"/>
      <c r="D96" s="16"/>
      <c r="E96" s="44"/>
      <c r="G96" s="62"/>
      <c r="H96" s="41"/>
      <c r="I96" s="44"/>
      <c r="K96" s="41"/>
      <c r="L96" s="44"/>
      <c r="N96" s="44"/>
      <c r="O96" s="44"/>
      <c r="P96" s="44"/>
      <c r="Q96" s="46"/>
    </row>
    <row r="97" spans="1:17" s="45" customFormat="1">
      <c r="A97" s="55"/>
      <c r="B97" s="16"/>
      <c r="C97" s="16"/>
      <c r="D97" s="16"/>
      <c r="E97" s="44"/>
      <c r="G97" s="62"/>
      <c r="H97" s="41"/>
      <c r="I97" s="44"/>
      <c r="K97" s="41"/>
      <c r="L97" s="44"/>
      <c r="N97" s="44"/>
      <c r="O97" s="44"/>
      <c r="P97" s="44"/>
      <c r="Q97" s="46"/>
    </row>
    <row r="98" spans="1:17" s="45" customFormat="1">
      <c r="A98" s="55"/>
      <c r="B98" s="16"/>
      <c r="C98" s="16"/>
      <c r="D98" s="16"/>
      <c r="E98" s="44"/>
      <c r="G98" s="62"/>
      <c r="H98" s="41"/>
      <c r="I98" s="44"/>
      <c r="K98" s="41"/>
      <c r="L98" s="44"/>
      <c r="N98" s="44"/>
      <c r="O98" s="44"/>
      <c r="P98" s="44"/>
      <c r="Q98" s="46"/>
    </row>
    <row r="99" spans="1:17" s="45" customFormat="1">
      <c r="A99" s="55"/>
      <c r="B99" s="16"/>
      <c r="C99" s="16"/>
      <c r="D99" s="16"/>
      <c r="E99" s="44"/>
      <c r="G99" s="62"/>
      <c r="H99" s="41"/>
      <c r="I99" s="44"/>
      <c r="K99" s="41"/>
      <c r="L99" s="44"/>
      <c r="N99" s="44"/>
      <c r="O99" s="44"/>
      <c r="P99" s="44"/>
      <c r="Q99" s="46"/>
    </row>
    <row r="100" spans="1:17" s="45" customFormat="1">
      <c r="A100" s="55"/>
      <c r="B100" s="16"/>
      <c r="C100" s="16"/>
      <c r="D100" s="16"/>
      <c r="E100" s="44"/>
      <c r="G100" s="62"/>
      <c r="H100" s="41"/>
      <c r="I100" s="44"/>
      <c r="K100" s="41"/>
      <c r="L100" s="44"/>
      <c r="N100" s="44"/>
      <c r="O100" s="44"/>
      <c r="P100" s="44"/>
      <c r="Q100" s="46"/>
    </row>
    <row r="101" spans="1:17" s="45" customFormat="1">
      <c r="A101" s="55"/>
      <c r="B101" s="16"/>
      <c r="C101" s="16"/>
      <c r="D101" s="16"/>
      <c r="E101" s="44"/>
      <c r="G101" s="62"/>
      <c r="H101" s="41"/>
      <c r="I101" s="44"/>
      <c r="K101" s="41"/>
      <c r="L101" s="44"/>
      <c r="N101" s="44"/>
      <c r="O101" s="44"/>
      <c r="P101" s="44"/>
      <c r="Q101" s="46"/>
    </row>
    <row r="102" spans="1:17" s="45" customFormat="1">
      <c r="A102" s="55"/>
      <c r="B102" s="16"/>
      <c r="C102" s="16"/>
      <c r="D102" s="16"/>
      <c r="E102" s="44"/>
      <c r="G102" s="62"/>
      <c r="H102" s="41"/>
      <c r="I102" s="44"/>
      <c r="K102" s="41"/>
      <c r="L102" s="44"/>
      <c r="N102" s="44"/>
      <c r="O102" s="44"/>
      <c r="P102" s="44"/>
      <c r="Q102" s="46"/>
    </row>
    <row r="103" spans="1:17" s="45" customFormat="1">
      <c r="A103" s="55"/>
      <c r="B103" s="16"/>
      <c r="C103" s="16"/>
      <c r="D103" s="16"/>
      <c r="E103" s="44"/>
      <c r="G103" s="62"/>
      <c r="H103" s="41"/>
      <c r="I103" s="44"/>
      <c r="K103" s="41"/>
      <c r="L103" s="44"/>
      <c r="N103" s="44"/>
      <c r="O103" s="44"/>
      <c r="P103" s="44"/>
      <c r="Q103" s="46"/>
    </row>
    <row r="104" spans="1:17" s="45" customFormat="1">
      <c r="A104" s="55"/>
      <c r="B104" s="16"/>
      <c r="C104" s="16"/>
      <c r="D104" s="16"/>
      <c r="E104" s="44"/>
      <c r="G104" s="42"/>
      <c r="H104" s="41"/>
      <c r="I104" s="44"/>
      <c r="K104" s="41"/>
      <c r="L104" s="44"/>
      <c r="N104" s="44"/>
      <c r="O104" s="44"/>
      <c r="P104" s="44"/>
      <c r="Q104" s="46"/>
    </row>
    <row r="105" spans="1:17" s="45" customFormat="1">
      <c r="A105" s="55"/>
      <c r="B105" s="16"/>
      <c r="C105" s="16"/>
      <c r="D105" s="16"/>
      <c r="E105" s="44"/>
      <c r="G105" s="42"/>
      <c r="H105" s="41"/>
      <c r="I105" s="44"/>
      <c r="K105" s="41"/>
      <c r="L105" s="44"/>
      <c r="N105" s="44"/>
      <c r="O105" s="44"/>
      <c r="P105" s="44"/>
      <c r="Q105" s="46"/>
    </row>
    <row r="106" spans="1:17" s="45" customFormat="1">
      <c r="A106" s="55"/>
      <c r="B106" s="16"/>
      <c r="C106" s="16"/>
      <c r="D106" s="16"/>
      <c r="E106" s="44"/>
      <c r="G106" s="42"/>
      <c r="H106" s="41"/>
      <c r="I106" s="44"/>
      <c r="K106" s="41"/>
      <c r="L106" s="44"/>
      <c r="N106" s="44"/>
      <c r="O106" s="44"/>
      <c r="P106" s="44"/>
      <c r="Q106" s="46"/>
    </row>
    <row r="107" spans="1:17" s="45" customFormat="1">
      <c r="A107" s="55"/>
      <c r="B107" s="16"/>
      <c r="C107" s="16"/>
      <c r="D107" s="16"/>
      <c r="E107" s="44"/>
      <c r="G107" s="42"/>
      <c r="H107" s="41"/>
      <c r="I107" s="44"/>
      <c r="K107" s="41"/>
      <c r="L107" s="44"/>
      <c r="N107" s="44"/>
      <c r="O107" s="44"/>
      <c r="P107" s="44"/>
      <c r="Q107" s="46"/>
    </row>
    <row r="108" spans="1:17" s="45" customFormat="1">
      <c r="A108" s="55"/>
      <c r="B108" s="16"/>
      <c r="C108" s="16"/>
      <c r="D108" s="16"/>
      <c r="E108" s="44"/>
      <c r="G108" s="42"/>
      <c r="H108" s="41"/>
      <c r="I108" s="44"/>
      <c r="K108" s="41"/>
      <c r="L108" s="44"/>
      <c r="N108" s="44"/>
      <c r="O108" s="44"/>
      <c r="P108" s="44"/>
      <c r="Q108" s="46"/>
    </row>
    <row r="109" spans="1:17" s="45" customFormat="1">
      <c r="A109" s="55"/>
      <c r="B109" s="16"/>
      <c r="C109" s="16"/>
      <c r="D109" s="16"/>
      <c r="E109" s="44"/>
      <c r="G109" s="42"/>
      <c r="H109" s="41"/>
      <c r="I109" s="44"/>
      <c r="K109" s="41"/>
      <c r="L109" s="44"/>
      <c r="N109" s="44"/>
      <c r="O109" s="44"/>
      <c r="P109" s="44"/>
      <c r="Q109" s="46"/>
    </row>
    <row r="110" spans="1:17" s="45" customFormat="1">
      <c r="A110" s="55"/>
      <c r="B110" s="16"/>
      <c r="C110" s="16"/>
      <c r="D110" s="16"/>
      <c r="E110" s="44"/>
      <c r="G110" s="42"/>
      <c r="H110" s="41"/>
      <c r="I110" s="44"/>
      <c r="K110" s="41"/>
      <c r="L110" s="44"/>
      <c r="N110" s="44"/>
      <c r="O110" s="44"/>
      <c r="P110" s="44"/>
      <c r="Q110" s="46"/>
    </row>
    <row r="111" spans="1:17" s="45" customFormat="1">
      <c r="A111" s="55"/>
      <c r="B111" s="16"/>
      <c r="C111" s="16"/>
      <c r="D111" s="16"/>
      <c r="E111" s="44"/>
      <c r="G111" s="42"/>
      <c r="H111" s="41"/>
      <c r="I111" s="44"/>
      <c r="K111" s="41"/>
      <c r="L111" s="44"/>
      <c r="N111" s="44"/>
      <c r="O111" s="44"/>
      <c r="P111" s="44"/>
      <c r="Q111" s="46"/>
    </row>
    <row r="112" spans="1:17" s="45" customFormat="1">
      <c r="A112" s="55"/>
      <c r="B112" s="16"/>
      <c r="C112" s="16"/>
      <c r="D112" s="16"/>
      <c r="E112" s="44"/>
      <c r="G112" s="42"/>
      <c r="H112" s="41"/>
      <c r="I112" s="44"/>
      <c r="K112" s="41"/>
      <c r="L112" s="44"/>
      <c r="N112" s="44"/>
      <c r="O112" s="44"/>
      <c r="P112" s="44"/>
      <c r="Q112" s="46"/>
    </row>
    <row r="113" spans="1:17" s="45" customFormat="1">
      <c r="A113" s="55"/>
      <c r="B113" s="16"/>
      <c r="C113" s="16"/>
      <c r="D113" s="16"/>
      <c r="E113" s="44"/>
      <c r="G113" s="42"/>
      <c r="H113" s="41"/>
      <c r="I113" s="44"/>
      <c r="K113" s="41"/>
      <c r="L113" s="44"/>
      <c r="N113" s="44"/>
      <c r="O113" s="44"/>
      <c r="P113" s="44"/>
      <c r="Q113" s="46"/>
    </row>
    <row r="114" spans="1:17" s="45" customFormat="1">
      <c r="A114" s="55"/>
      <c r="B114" s="16"/>
      <c r="C114" s="16"/>
      <c r="D114" s="16"/>
      <c r="E114" s="44"/>
      <c r="G114" s="42"/>
      <c r="H114" s="41"/>
      <c r="I114" s="40"/>
      <c r="K114" s="41"/>
      <c r="L114" s="44"/>
      <c r="N114" s="44"/>
      <c r="O114" s="44"/>
      <c r="P114" s="44"/>
      <c r="Q114" s="46"/>
    </row>
    <row r="115" spans="1:17" s="45" customFormat="1">
      <c r="A115" s="55"/>
      <c r="B115" s="16"/>
      <c r="C115" s="16"/>
      <c r="D115" s="16"/>
      <c r="E115" s="44"/>
      <c r="G115" s="42"/>
      <c r="H115" s="41"/>
      <c r="I115" s="44"/>
      <c r="K115" s="41"/>
      <c r="L115" s="44"/>
      <c r="N115" s="44"/>
      <c r="O115" s="44"/>
      <c r="P115" s="44"/>
      <c r="Q115" s="46"/>
    </row>
    <row r="116" spans="1:17" s="45" customFormat="1">
      <c r="A116" s="55"/>
      <c r="B116" s="16"/>
      <c r="C116" s="16"/>
      <c r="D116" s="16"/>
      <c r="E116" s="44"/>
      <c r="G116" s="42"/>
      <c r="H116" s="41"/>
      <c r="I116" s="44"/>
      <c r="K116" s="41"/>
      <c r="L116" s="44"/>
      <c r="N116" s="44"/>
      <c r="O116" s="44"/>
      <c r="P116" s="44"/>
      <c r="Q116" s="46"/>
    </row>
    <row r="117" spans="1:17" s="45" customFormat="1">
      <c r="A117" s="55"/>
      <c r="B117" s="16"/>
      <c r="C117" s="16"/>
      <c r="D117" s="16"/>
      <c r="E117" s="44"/>
      <c r="G117" s="42"/>
      <c r="H117" s="41"/>
      <c r="I117" s="40"/>
      <c r="K117" s="41"/>
      <c r="L117" s="44"/>
      <c r="N117" s="44"/>
      <c r="O117" s="44"/>
      <c r="P117" s="44"/>
      <c r="Q117" s="46"/>
    </row>
    <row r="118" spans="1:17" s="45" customFormat="1">
      <c r="A118" s="55"/>
      <c r="B118" s="16"/>
      <c r="C118" s="16"/>
      <c r="D118" s="16"/>
      <c r="E118" s="44"/>
      <c r="G118" s="42"/>
      <c r="H118" s="41"/>
      <c r="I118" s="40"/>
      <c r="K118" s="41"/>
      <c r="L118" s="44"/>
      <c r="N118" s="44"/>
      <c r="O118" s="44"/>
      <c r="P118" s="44"/>
      <c r="Q118" s="46"/>
    </row>
    <row r="119" spans="1:17" s="45" customFormat="1">
      <c r="A119" s="55"/>
      <c r="B119" s="16"/>
      <c r="C119" s="16"/>
      <c r="D119" s="16"/>
      <c r="E119" s="44"/>
      <c r="G119" s="42"/>
      <c r="H119" s="41"/>
      <c r="I119" s="40"/>
      <c r="K119" s="41"/>
      <c r="L119" s="44"/>
      <c r="N119" s="44"/>
      <c r="O119" s="44"/>
      <c r="P119" s="44"/>
      <c r="Q119" s="46"/>
    </row>
    <row r="120" spans="1:17" s="45" customFormat="1">
      <c r="A120" s="55"/>
      <c r="B120" s="16"/>
      <c r="C120" s="16"/>
      <c r="D120" s="16"/>
      <c r="E120" s="44"/>
      <c r="G120" s="42"/>
      <c r="H120" s="41"/>
      <c r="I120" s="40"/>
      <c r="K120" s="41"/>
      <c r="L120" s="44"/>
      <c r="N120" s="44"/>
      <c r="O120" s="44"/>
      <c r="P120" s="44"/>
      <c r="Q120" s="46"/>
    </row>
    <row r="121" spans="1:17" s="45" customFormat="1">
      <c r="A121" s="55"/>
      <c r="B121" s="16"/>
      <c r="C121" s="16"/>
      <c r="D121" s="16"/>
      <c r="E121" s="44"/>
      <c r="G121" s="42"/>
      <c r="H121" s="41"/>
      <c r="I121" s="40"/>
      <c r="K121" s="41"/>
      <c r="L121" s="44"/>
      <c r="N121" s="44"/>
      <c r="O121" s="44"/>
      <c r="P121" s="44"/>
      <c r="Q121" s="46"/>
    </row>
    <row r="122" spans="1:17" s="45" customFormat="1">
      <c r="A122" s="55"/>
      <c r="B122" s="16"/>
      <c r="C122" s="16"/>
      <c r="D122" s="16"/>
      <c r="E122" s="44"/>
      <c r="G122" s="42"/>
      <c r="H122" s="41"/>
      <c r="I122" s="40"/>
      <c r="K122" s="41"/>
      <c r="L122" s="44"/>
      <c r="N122" s="44"/>
      <c r="O122" s="44"/>
      <c r="P122" s="44"/>
      <c r="Q122" s="46"/>
    </row>
    <row r="123" spans="1:17" s="45" customFormat="1">
      <c r="A123" s="55"/>
      <c r="B123" s="16"/>
      <c r="C123" s="16"/>
      <c r="D123" s="16"/>
      <c r="E123" s="44"/>
      <c r="G123" s="42"/>
      <c r="H123" s="41"/>
      <c r="I123" s="40"/>
      <c r="K123" s="41"/>
      <c r="L123" s="44"/>
      <c r="N123" s="44"/>
      <c r="O123" s="44"/>
      <c r="P123" s="44"/>
      <c r="Q123" s="46"/>
    </row>
    <row r="124" spans="1:17" s="45" customFormat="1">
      <c r="A124" s="55"/>
      <c r="B124" s="16"/>
      <c r="C124" s="16"/>
      <c r="D124" s="16"/>
      <c r="E124" s="44"/>
      <c r="G124" s="42"/>
      <c r="H124" s="41"/>
      <c r="I124" s="44"/>
      <c r="K124" s="41"/>
      <c r="L124" s="44"/>
      <c r="N124" s="44"/>
      <c r="O124" s="44"/>
      <c r="P124" s="44"/>
      <c r="Q124" s="46"/>
    </row>
    <row r="125" spans="1:17" s="45" customFormat="1">
      <c r="A125" s="55"/>
      <c r="B125" s="16"/>
      <c r="C125" s="16"/>
      <c r="D125" s="16"/>
      <c r="E125" s="44"/>
      <c r="G125" s="42"/>
      <c r="H125" s="41"/>
      <c r="I125" s="44"/>
      <c r="K125" s="41"/>
      <c r="L125" s="44"/>
      <c r="N125" s="44"/>
      <c r="O125" s="44"/>
      <c r="P125" s="44"/>
      <c r="Q125" s="46"/>
    </row>
    <row r="126" spans="1:17" s="45" customFormat="1">
      <c r="A126" s="55"/>
      <c r="B126" s="16"/>
      <c r="C126" s="16"/>
      <c r="D126" s="16"/>
      <c r="E126" s="44"/>
      <c r="G126" s="42"/>
      <c r="H126" s="41"/>
      <c r="I126" s="44"/>
      <c r="K126" s="41"/>
      <c r="L126" s="44"/>
      <c r="N126" s="44"/>
      <c r="O126" s="44"/>
      <c r="P126" s="44"/>
      <c r="Q126" s="46"/>
    </row>
    <row r="127" spans="1:17" s="45" customFormat="1">
      <c r="A127" s="55"/>
      <c r="B127" s="16"/>
      <c r="C127" s="16"/>
      <c r="D127" s="16"/>
      <c r="E127" s="44"/>
      <c r="G127" s="42"/>
      <c r="H127" s="41"/>
      <c r="I127" s="44"/>
      <c r="K127" s="41"/>
      <c r="L127" s="44"/>
      <c r="N127" s="44"/>
      <c r="O127" s="44"/>
      <c r="P127" s="44"/>
      <c r="Q127" s="46"/>
    </row>
    <row r="128" spans="1:17" s="45" customFormat="1">
      <c r="A128" s="55"/>
      <c r="B128" s="16"/>
      <c r="C128" s="16"/>
      <c r="D128" s="16"/>
      <c r="E128" s="44"/>
      <c r="G128" s="42"/>
      <c r="H128" s="41"/>
      <c r="I128" s="44"/>
      <c r="K128" s="41"/>
      <c r="L128" s="44"/>
      <c r="N128" s="44"/>
      <c r="O128" s="44"/>
      <c r="P128" s="44"/>
      <c r="Q128" s="46"/>
    </row>
    <row r="129" spans="1:17" s="45" customFormat="1">
      <c r="A129" s="55"/>
      <c r="B129" s="16"/>
      <c r="C129" s="16"/>
      <c r="D129" s="16"/>
      <c r="E129" s="44"/>
      <c r="G129" s="42"/>
      <c r="H129" s="41"/>
      <c r="I129" s="44"/>
      <c r="K129" s="41"/>
      <c r="L129" s="44"/>
      <c r="N129" s="44"/>
      <c r="O129" s="44"/>
      <c r="P129" s="44"/>
      <c r="Q129" s="46"/>
    </row>
    <row r="130" spans="1:17" s="45" customFormat="1">
      <c r="A130" s="55"/>
      <c r="B130" s="16"/>
      <c r="C130" s="16"/>
      <c r="D130" s="16"/>
      <c r="E130" s="44"/>
      <c r="G130" s="42"/>
      <c r="H130" s="41"/>
      <c r="I130" s="44"/>
      <c r="K130" s="41"/>
      <c r="L130" s="44"/>
      <c r="N130" s="44"/>
      <c r="O130" s="44"/>
      <c r="P130" s="44"/>
      <c r="Q130" s="46"/>
    </row>
    <row r="131" spans="1:17" s="45" customFormat="1">
      <c r="A131" s="55"/>
      <c r="B131" s="16"/>
      <c r="C131" s="16"/>
      <c r="D131" s="16"/>
      <c r="E131" s="44"/>
      <c r="G131" s="42"/>
      <c r="H131" s="41"/>
      <c r="I131" s="44"/>
      <c r="K131" s="41"/>
      <c r="L131" s="44"/>
      <c r="N131" s="44"/>
      <c r="O131" s="44"/>
      <c r="P131" s="44"/>
      <c r="Q131" s="46"/>
    </row>
    <row r="132" spans="1:17" s="45" customFormat="1">
      <c r="A132" s="55"/>
      <c r="B132" s="16"/>
      <c r="C132" s="16"/>
      <c r="D132" s="16"/>
      <c r="E132" s="44"/>
      <c r="G132" s="42"/>
      <c r="H132" s="41"/>
      <c r="I132" s="40"/>
      <c r="K132" s="41"/>
      <c r="L132" s="44"/>
      <c r="N132" s="44"/>
      <c r="O132" s="44"/>
      <c r="P132" s="44"/>
      <c r="Q132" s="46"/>
    </row>
    <row r="133" spans="1:17" s="45" customFormat="1">
      <c r="A133" s="55"/>
      <c r="B133" s="16"/>
      <c r="C133" s="16"/>
      <c r="D133" s="16"/>
      <c r="E133" s="44"/>
      <c r="G133" s="42"/>
      <c r="H133" s="41"/>
      <c r="I133" s="44"/>
      <c r="K133" s="41"/>
      <c r="L133" s="44"/>
      <c r="N133" s="44"/>
      <c r="O133" s="44"/>
      <c r="P133" s="44"/>
      <c r="Q133" s="46"/>
    </row>
    <row r="134" spans="1:17" s="45" customFormat="1">
      <c r="A134" s="55"/>
      <c r="B134" s="16"/>
      <c r="C134" s="16"/>
      <c r="D134" s="16"/>
      <c r="E134" s="44"/>
      <c r="G134" s="42"/>
      <c r="H134" s="41"/>
      <c r="I134" s="44"/>
      <c r="K134" s="41"/>
      <c r="L134" s="44"/>
      <c r="N134" s="44"/>
      <c r="O134" s="44"/>
      <c r="P134" s="44"/>
      <c r="Q134" s="46"/>
    </row>
    <row r="135" spans="1:17" s="45" customFormat="1">
      <c r="A135" s="55"/>
      <c r="B135" s="16"/>
      <c r="C135" s="16"/>
      <c r="D135" s="16"/>
      <c r="E135" s="44"/>
      <c r="G135" s="42"/>
      <c r="H135" s="41"/>
      <c r="I135" s="44"/>
      <c r="K135" s="41"/>
      <c r="L135" s="44"/>
      <c r="N135" s="44"/>
      <c r="O135" s="44"/>
      <c r="P135" s="44"/>
      <c r="Q135" s="46"/>
    </row>
    <row r="136" spans="1:17" s="45" customFormat="1">
      <c r="A136" s="55"/>
      <c r="B136" s="16"/>
      <c r="C136" s="16"/>
      <c r="D136" s="16"/>
      <c r="E136" s="44"/>
      <c r="G136" s="42"/>
      <c r="H136" s="41"/>
      <c r="I136" s="44"/>
      <c r="K136" s="41"/>
      <c r="L136" s="44"/>
      <c r="N136" s="44"/>
      <c r="O136" s="44"/>
      <c r="P136" s="44"/>
      <c r="Q136" s="46"/>
    </row>
    <row r="137" spans="1:17" s="45" customFormat="1">
      <c r="A137" s="55"/>
      <c r="B137" s="16"/>
      <c r="C137" s="16"/>
      <c r="D137" s="16"/>
      <c r="E137" s="44"/>
      <c r="G137" s="42"/>
      <c r="H137" s="41"/>
      <c r="I137" s="44"/>
      <c r="K137" s="41"/>
      <c r="L137" s="44"/>
      <c r="N137" s="44"/>
      <c r="O137" s="44"/>
      <c r="P137" s="44"/>
      <c r="Q137" s="46"/>
    </row>
    <row r="138" spans="1:17" s="45" customFormat="1">
      <c r="A138" s="55"/>
      <c r="B138" s="16"/>
      <c r="C138" s="16"/>
      <c r="D138" s="16"/>
      <c r="E138" s="44"/>
      <c r="G138" s="42"/>
      <c r="H138" s="41"/>
      <c r="I138" s="44"/>
      <c r="K138" s="41"/>
      <c r="L138" s="44"/>
      <c r="N138" s="44"/>
      <c r="O138" s="44"/>
      <c r="P138" s="44"/>
      <c r="Q138" s="46"/>
    </row>
    <row r="139" spans="1:17" s="45" customFormat="1">
      <c r="A139" s="55"/>
      <c r="B139" s="16"/>
      <c r="C139" s="16"/>
      <c r="D139" s="16"/>
      <c r="E139" s="44"/>
      <c r="G139" s="42"/>
      <c r="H139" s="41"/>
      <c r="I139" s="44"/>
      <c r="K139" s="41"/>
      <c r="L139" s="44"/>
      <c r="N139" s="44"/>
      <c r="O139" s="44"/>
      <c r="P139" s="44"/>
      <c r="Q139" s="46"/>
    </row>
    <row r="140" spans="1:17" s="45" customFormat="1">
      <c r="A140" s="55"/>
      <c r="B140" s="16"/>
      <c r="C140" s="16"/>
      <c r="D140" s="16"/>
      <c r="E140" s="44"/>
      <c r="G140" s="42"/>
      <c r="H140" s="41"/>
      <c r="I140" s="44"/>
      <c r="K140" s="41"/>
      <c r="L140" s="44"/>
      <c r="N140" s="44"/>
      <c r="O140" s="44"/>
      <c r="P140" s="44"/>
      <c r="Q140" s="46"/>
    </row>
    <row r="141" spans="1:17" s="45" customFormat="1">
      <c r="A141" s="55"/>
      <c r="B141" s="16"/>
      <c r="C141" s="16"/>
      <c r="D141" s="16"/>
      <c r="E141" s="44"/>
      <c r="G141" s="42"/>
      <c r="H141" s="41"/>
      <c r="I141" s="40"/>
      <c r="K141" s="41"/>
      <c r="L141" s="44"/>
      <c r="N141" s="44"/>
      <c r="O141" s="44"/>
      <c r="P141" s="44"/>
      <c r="Q141" s="46"/>
    </row>
    <row r="142" spans="1:17" s="45" customFormat="1">
      <c r="A142" s="55"/>
      <c r="B142" s="16"/>
      <c r="C142" s="16"/>
      <c r="D142" s="16"/>
      <c r="E142" s="44"/>
      <c r="G142" s="42"/>
      <c r="H142" s="41"/>
      <c r="I142" s="44"/>
      <c r="K142" s="41"/>
      <c r="L142" s="44"/>
      <c r="N142" s="44"/>
      <c r="O142" s="44"/>
      <c r="P142" s="44"/>
      <c r="Q142" s="46"/>
    </row>
    <row r="143" spans="1:17" s="45" customFormat="1">
      <c r="A143" s="55"/>
      <c r="B143" s="16"/>
      <c r="C143" s="16"/>
      <c r="D143" s="16"/>
      <c r="E143" s="44"/>
      <c r="G143" s="42"/>
      <c r="H143" s="41"/>
      <c r="I143" s="44"/>
      <c r="K143" s="41"/>
      <c r="L143" s="44"/>
      <c r="N143" s="44"/>
      <c r="O143" s="44"/>
      <c r="P143" s="44"/>
      <c r="Q143" s="46"/>
    </row>
    <row r="144" spans="1:17" s="45" customFormat="1">
      <c r="A144" s="55"/>
      <c r="B144" s="16"/>
      <c r="C144" s="16"/>
      <c r="D144" s="16"/>
      <c r="E144" s="44"/>
      <c r="G144" s="42"/>
      <c r="H144" s="41"/>
      <c r="I144" s="44"/>
      <c r="K144" s="41"/>
      <c r="L144" s="44"/>
      <c r="N144" s="44"/>
      <c r="O144" s="44"/>
      <c r="P144" s="44"/>
      <c r="Q144" s="46"/>
    </row>
    <row r="145" spans="1:17" s="45" customFormat="1">
      <c r="A145" s="55"/>
      <c r="B145" s="16"/>
      <c r="C145" s="16"/>
      <c r="D145" s="16"/>
      <c r="E145" s="44"/>
      <c r="G145" s="42"/>
      <c r="H145" s="41"/>
      <c r="I145" s="44"/>
      <c r="K145" s="41"/>
      <c r="L145" s="44"/>
      <c r="N145" s="44"/>
      <c r="O145" s="44"/>
      <c r="P145" s="44"/>
      <c r="Q145" s="46"/>
    </row>
    <row r="146" spans="1:17" s="45" customFormat="1">
      <c r="A146" s="55"/>
      <c r="B146" s="16"/>
      <c r="C146" s="16"/>
      <c r="D146" s="16"/>
      <c r="E146" s="44"/>
      <c r="G146" s="42"/>
      <c r="H146" s="41"/>
      <c r="I146" s="44"/>
      <c r="K146" s="41"/>
      <c r="L146" s="44"/>
      <c r="N146" s="44"/>
      <c r="O146" s="44"/>
      <c r="P146" s="44"/>
      <c r="Q146" s="46"/>
    </row>
    <row r="147" spans="1:17" s="45" customFormat="1">
      <c r="A147" s="55"/>
      <c r="B147" s="16"/>
      <c r="C147" s="16"/>
      <c r="D147" s="16"/>
      <c r="E147" s="44"/>
      <c r="G147" s="42"/>
      <c r="H147" s="41"/>
      <c r="I147" s="44"/>
      <c r="K147" s="41"/>
      <c r="L147" s="44"/>
      <c r="N147" s="44"/>
      <c r="O147" s="44"/>
      <c r="P147" s="44"/>
      <c r="Q147" s="46"/>
    </row>
    <row r="148" spans="1:17" s="45" customFormat="1">
      <c r="A148" s="55"/>
      <c r="B148" s="16"/>
      <c r="C148" s="16"/>
      <c r="D148" s="16"/>
      <c r="E148" s="44"/>
      <c r="G148" s="42"/>
      <c r="H148" s="41"/>
      <c r="I148" s="44"/>
      <c r="K148" s="41"/>
      <c r="L148" s="44"/>
      <c r="N148" s="44"/>
      <c r="O148" s="44"/>
      <c r="P148" s="44"/>
      <c r="Q148" s="46"/>
    </row>
    <row r="149" spans="1:17" s="45" customFormat="1">
      <c r="A149" s="55"/>
      <c r="B149" s="16"/>
      <c r="C149" s="16"/>
      <c r="D149" s="16"/>
      <c r="E149" s="44"/>
      <c r="G149" s="42"/>
      <c r="H149" s="41"/>
      <c r="I149" s="44"/>
      <c r="K149" s="41"/>
      <c r="L149" s="44"/>
      <c r="N149" s="44"/>
      <c r="O149" s="44"/>
      <c r="P149" s="44"/>
      <c r="Q149" s="46"/>
    </row>
    <row r="150" spans="1:17">
      <c r="E150" s="44"/>
      <c r="H150" s="41"/>
    </row>
    <row r="151" spans="1:17">
      <c r="E151" s="44"/>
      <c r="H151" s="41"/>
    </row>
    <row r="152" spans="1:17">
      <c r="E152" s="44"/>
      <c r="H152" s="41"/>
    </row>
    <row r="153" spans="1:17">
      <c r="E153" s="44"/>
      <c r="H153" s="41"/>
    </row>
    <row r="154" spans="1:17">
      <c r="E154" s="44"/>
    </row>
    <row r="155" spans="1:17">
      <c r="E155" s="44"/>
    </row>
    <row r="156" spans="1:17">
      <c r="E156" s="44"/>
    </row>
    <row r="157" spans="1:17">
      <c r="E157" s="44"/>
    </row>
    <row r="158" spans="1:17">
      <c r="E158" s="44"/>
    </row>
    <row r="159" spans="1:17">
      <c r="E159" s="44"/>
    </row>
    <row r="160" spans="1:17">
      <c r="E160" s="44"/>
    </row>
    <row r="161" spans="5:5">
      <c r="E161" s="44"/>
    </row>
    <row r="162" spans="5:5">
      <c r="E162" s="44"/>
    </row>
    <row r="163" spans="5:5">
      <c r="E163" s="44"/>
    </row>
    <row r="164" spans="5:5">
      <c r="E164" s="44"/>
    </row>
    <row r="165" spans="5:5">
      <c r="E165" s="44"/>
    </row>
    <row r="166" spans="5:5">
      <c r="E166" s="44"/>
    </row>
    <row r="167" spans="5:5">
      <c r="E167" s="44"/>
    </row>
    <row r="168" spans="5:5">
      <c r="E168" s="44"/>
    </row>
    <row r="169" spans="5:5">
      <c r="E169" s="44"/>
    </row>
    <row r="170" spans="5:5">
      <c r="E170" s="44"/>
    </row>
    <row r="171" spans="5:5">
      <c r="E171" s="44"/>
    </row>
    <row r="172" spans="5:5">
      <c r="E172" s="44"/>
    </row>
    <row r="173" spans="5:5">
      <c r="E173" s="44"/>
    </row>
    <row r="174" spans="5:5">
      <c r="E174" s="44"/>
    </row>
    <row r="175" spans="5:5">
      <c r="E175" s="44"/>
    </row>
    <row r="176" spans="5:5">
      <c r="E176" s="44"/>
    </row>
    <row r="177" spans="5:5">
      <c r="E177" s="44"/>
    </row>
    <row r="178" spans="5:5">
      <c r="E178" s="44"/>
    </row>
    <row r="179" spans="5:5">
      <c r="E179" s="44"/>
    </row>
    <row r="180" spans="5:5">
      <c r="E180" s="44"/>
    </row>
    <row r="181" spans="5:5">
      <c r="E181" s="44"/>
    </row>
    <row r="182" spans="5:5">
      <c r="E182" s="44"/>
    </row>
    <row r="183" spans="5:5">
      <c r="E183" s="44"/>
    </row>
    <row r="184" spans="5:5">
      <c r="E184" s="44"/>
    </row>
    <row r="185" spans="5:5">
      <c r="E185" s="44"/>
    </row>
    <row r="186" spans="5:5">
      <c r="E186" s="44"/>
    </row>
    <row r="187" spans="5:5">
      <c r="E187" s="44"/>
    </row>
    <row r="188" spans="5:5">
      <c r="E188" s="44"/>
    </row>
    <row r="189" spans="5:5">
      <c r="E189" s="44"/>
    </row>
    <row r="190" spans="5:5">
      <c r="E190" s="44"/>
    </row>
    <row r="191" spans="5:5">
      <c r="E191" s="44"/>
    </row>
    <row r="192" spans="5:5">
      <c r="E192" s="44"/>
    </row>
    <row r="193" spans="5:5">
      <c r="E193" s="44"/>
    </row>
    <row r="194" spans="5:5">
      <c r="E194" s="44"/>
    </row>
    <row r="195" spans="5:5">
      <c r="E195" s="44"/>
    </row>
    <row r="196" spans="5:5">
      <c r="E196" s="44"/>
    </row>
    <row r="197" spans="5:5">
      <c r="E197" s="44"/>
    </row>
    <row r="198" spans="5:5">
      <c r="E198" s="44"/>
    </row>
    <row r="199" spans="5:5">
      <c r="E199" s="44"/>
    </row>
    <row r="200" spans="5:5">
      <c r="E200" s="44"/>
    </row>
    <row r="201" spans="5:5">
      <c r="E201" s="44"/>
    </row>
    <row r="202" spans="5:5">
      <c r="E202" s="44"/>
    </row>
    <row r="203" spans="5:5">
      <c r="E203" s="44"/>
    </row>
    <row r="204" spans="5:5">
      <c r="E204" s="44"/>
    </row>
    <row r="205" spans="5:5">
      <c r="E205" s="44"/>
    </row>
    <row r="206" spans="5:5">
      <c r="E206" s="44"/>
    </row>
    <row r="207" spans="5:5">
      <c r="E207" s="44"/>
    </row>
    <row r="208" spans="5:5">
      <c r="E208" s="44"/>
    </row>
    <row r="209" spans="5:5">
      <c r="E209" s="44"/>
    </row>
    <row r="210" spans="5:5">
      <c r="E210" s="44"/>
    </row>
    <row r="211" spans="5:5">
      <c r="E211" s="44"/>
    </row>
    <row r="212" spans="5:5">
      <c r="E212" s="44"/>
    </row>
    <row r="213" spans="5:5">
      <c r="E213" s="44"/>
    </row>
    <row r="214" spans="5:5">
      <c r="E214" s="44"/>
    </row>
    <row r="215" spans="5:5">
      <c r="E215" s="44"/>
    </row>
    <row r="216" spans="5:5">
      <c r="E216" s="44"/>
    </row>
    <row r="217" spans="5:5">
      <c r="E217" s="44"/>
    </row>
    <row r="218" spans="5:5">
      <c r="E218" s="44"/>
    </row>
    <row r="219" spans="5:5">
      <c r="E219" s="44"/>
    </row>
    <row r="220" spans="5:5">
      <c r="E220" s="44"/>
    </row>
    <row r="221" spans="5:5">
      <c r="E221" s="44"/>
    </row>
    <row r="222" spans="5:5">
      <c r="E222" s="44"/>
    </row>
    <row r="223" spans="5:5">
      <c r="E223" s="44"/>
    </row>
    <row r="224" spans="5:5">
      <c r="E224" s="44"/>
    </row>
    <row r="225" spans="5:5">
      <c r="E225" s="44"/>
    </row>
    <row r="226" spans="5:5">
      <c r="E226" s="44"/>
    </row>
    <row r="227" spans="5:5">
      <c r="E227" s="44"/>
    </row>
    <row r="228" spans="5:5">
      <c r="E228" s="44"/>
    </row>
    <row r="229" spans="5:5">
      <c r="E229" s="44"/>
    </row>
    <row r="230" spans="5:5">
      <c r="E230" s="44"/>
    </row>
    <row r="231" spans="5:5">
      <c r="E231" s="44"/>
    </row>
    <row r="232" spans="5:5">
      <c r="E232" s="44"/>
    </row>
    <row r="233" spans="5:5">
      <c r="E233" s="44"/>
    </row>
    <row r="234" spans="5:5">
      <c r="E234" s="44"/>
    </row>
    <row r="235" spans="5:5">
      <c r="E235" s="44"/>
    </row>
    <row r="236" spans="5:5">
      <c r="E236" s="44"/>
    </row>
    <row r="237" spans="5:5">
      <c r="E237" s="44"/>
    </row>
    <row r="238" spans="5:5">
      <c r="E238" s="44"/>
    </row>
    <row r="239" spans="5:5">
      <c r="E239" s="44"/>
    </row>
    <row r="240" spans="5:5">
      <c r="E240" s="44"/>
    </row>
    <row r="241" spans="5:5">
      <c r="E241" s="44"/>
    </row>
    <row r="242" spans="5:5">
      <c r="E242" s="44"/>
    </row>
    <row r="243" spans="5:5">
      <c r="E243" s="44"/>
    </row>
    <row r="244" spans="5:5">
      <c r="E244" s="44"/>
    </row>
  </sheetData>
  <printOptions horizontalCentered="1"/>
  <pageMargins left="0.7" right="0.7" top="0.75" bottom="0.75" header="0.3" footer="0.3"/>
  <pageSetup scale="2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44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5"/>
  <cols>
    <col min="1" max="1" width="9.85546875" style="55" bestFit="1" customWidth="1"/>
    <col min="2" max="2" width="1.7109375" style="16" customWidth="1"/>
    <col min="3" max="3" width="36.42578125" style="16" bestFit="1" customWidth="1"/>
    <col min="4" max="4" width="1.7109375" style="16" customWidth="1"/>
    <col min="5" max="5" width="13.85546875" style="8" bestFit="1" customWidth="1"/>
    <col min="6" max="6" width="1.7109375" style="43" customWidth="1"/>
    <col min="7" max="7" width="7.85546875" style="17" bestFit="1" customWidth="1"/>
    <col min="8" max="8" width="9.140625" style="9" bestFit="1" customWidth="1"/>
    <col min="9" max="9" width="11.85546875" style="8" bestFit="1" customWidth="1"/>
    <col min="10" max="10" width="1.7109375" style="43" customWidth="1"/>
    <col min="11" max="11" width="9.140625" style="9"/>
    <col min="12" max="12" width="10.5703125" style="8" bestFit="1" customWidth="1"/>
    <col min="13" max="13" width="1.7109375" style="43" customWidth="1"/>
    <col min="14" max="14" width="12.28515625" style="8" bestFit="1" customWidth="1"/>
    <col min="15" max="15" width="13.140625" style="92" bestFit="1" customWidth="1"/>
    <col min="16" max="16" width="11.5703125" style="92" customWidth="1"/>
    <col min="17" max="17" width="5.7109375" style="46" customWidth="1"/>
    <col min="18" max="16384" width="9.140625" style="43"/>
  </cols>
  <sheetData>
    <row r="1" spans="1:17" s="8" customFormat="1">
      <c r="A1" s="1" t="s">
        <v>0</v>
      </c>
      <c r="B1" s="2"/>
      <c r="C1" s="3"/>
      <c r="D1" s="4"/>
      <c r="E1" s="5"/>
      <c r="F1" s="5"/>
      <c r="G1" s="7"/>
      <c r="H1" s="6"/>
      <c r="I1" s="6"/>
      <c r="J1" s="6"/>
      <c r="K1" s="6"/>
      <c r="L1" s="6"/>
      <c r="M1" s="6"/>
      <c r="N1" s="6"/>
      <c r="O1" s="6"/>
      <c r="P1" s="92"/>
      <c r="Q1" s="92"/>
    </row>
    <row r="2" spans="1:17" s="8" customFormat="1">
      <c r="A2" s="91" t="s">
        <v>62</v>
      </c>
      <c r="B2" s="11"/>
      <c r="C2" s="4"/>
      <c r="D2" s="4"/>
      <c r="E2" s="5"/>
      <c r="F2" s="5"/>
      <c r="G2" s="13"/>
      <c r="H2" s="12"/>
      <c r="I2" s="12"/>
      <c r="J2" s="12"/>
      <c r="K2" s="12"/>
      <c r="L2" s="12"/>
      <c r="M2" s="12"/>
      <c r="N2" s="12"/>
      <c r="O2" s="12"/>
      <c r="P2" s="92"/>
      <c r="Q2" s="92"/>
    </row>
    <row r="3" spans="1:17" s="8" customFormat="1">
      <c r="A3" s="10" t="s">
        <v>1</v>
      </c>
      <c r="B3" s="11"/>
      <c r="C3" s="4"/>
      <c r="D3" s="4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92"/>
      <c r="Q3" s="92"/>
    </row>
    <row r="4" spans="1:17" s="8" customFormat="1">
      <c r="A4" s="14"/>
      <c r="B4" s="15"/>
      <c r="C4" s="16"/>
      <c r="D4" s="16"/>
      <c r="E4" s="5"/>
      <c r="F4" s="5"/>
      <c r="G4" s="17"/>
      <c r="H4" s="9"/>
      <c r="K4" s="9"/>
      <c r="O4" s="87" t="s">
        <v>65</v>
      </c>
      <c r="P4" s="92"/>
      <c r="Q4" s="92"/>
    </row>
    <row r="5" spans="1:17" s="8" customFormat="1">
      <c r="A5" s="18"/>
      <c r="B5" s="19"/>
      <c r="C5" s="19"/>
      <c r="D5" s="16"/>
      <c r="E5" s="20"/>
      <c r="F5" s="21"/>
      <c r="G5" s="23" t="s">
        <v>2</v>
      </c>
      <c r="H5" s="22"/>
      <c r="I5" s="24"/>
      <c r="K5" s="9"/>
      <c r="N5" s="20" t="s">
        <v>52</v>
      </c>
      <c r="O5" s="87" t="s">
        <v>58</v>
      </c>
      <c r="P5" s="92"/>
      <c r="Q5" s="92"/>
    </row>
    <row r="6" spans="1:17" s="20" customFormat="1">
      <c r="A6" s="18"/>
      <c r="B6" s="19"/>
      <c r="C6" s="19"/>
      <c r="D6" s="25"/>
      <c r="F6" s="21"/>
      <c r="G6" s="23" t="s">
        <v>3</v>
      </c>
      <c r="H6" s="6" t="s">
        <v>63</v>
      </c>
      <c r="I6" s="5"/>
      <c r="K6" s="93" t="s">
        <v>56</v>
      </c>
      <c r="L6" s="69"/>
      <c r="N6" s="20" t="s">
        <v>53</v>
      </c>
      <c r="O6" s="87" t="s">
        <v>52</v>
      </c>
      <c r="P6" s="87"/>
      <c r="Q6" s="87"/>
    </row>
    <row r="7" spans="1:17" s="20" customFormat="1">
      <c r="A7" s="27"/>
      <c r="B7" s="25"/>
      <c r="C7" s="25"/>
      <c r="D7" s="25"/>
      <c r="E7" s="28" t="s">
        <v>4</v>
      </c>
      <c r="F7" s="29"/>
      <c r="G7" s="23" t="s">
        <v>6</v>
      </c>
      <c r="H7" s="30" t="s">
        <v>7</v>
      </c>
      <c r="I7" s="30"/>
      <c r="K7" s="90" t="s">
        <v>64</v>
      </c>
      <c r="L7" s="30"/>
      <c r="N7" s="20" t="s">
        <v>59</v>
      </c>
      <c r="O7" s="87" t="s">
        <v>59</v>
      </c>
      <c r="P7" s="87"/>
      <c r="Q7" s="87"/>
    </row>
    <row r="8" spans="1:17" s="20" customFormat="1">
      <c r="A8" s="31" t="s">
        <v>8</v>
      </c>
      <c r="B8" s="32"/>
      <c r="C8" s="32" t="s">
        <v>9</v>
      </c>
      <c r="D8" s="32"/>
      <c r="E8" s="33" t="s">
        <v>10</v>
      </c>
      <c r="F8" s="34"/>
      <c r="G8" s="35" t="s">
        <v>5</v>
      </c>
      <c r="H8" s="36" t="s">
        <v>11</v>
      </c>
      <c r="I8" s="37" t="s">
        <v>12</v>
      </c>
      <c r="K8" s="36" t="s">
        <v>11</v>
      </c>
      <c r="L8" s="37" t="s">
        <v>12</v>
      </c>
      <c r="N8" s="33" t="s">
        <v>54</v>
      </c>
      <c r="O8" s="33" t="s">
        <v>54</v>
      </c>
      <c r="P8" s="87"/>
      <c r="Q8" s="94"/>
    </row>
    <row r="9" spans="1:17" s="20" customFormat="1">
      <c r="A9" s="27"/>
      <c r="B9" s="25"/>
      <c r="C9" s="25" t="s">
        <v>13</v>
      </c>
      <c r="D9" s="25"/>
      <c r="E9" s="20" t="s">
        <v>14</v>
      </c>
      <c r="F9" s="21"/>
      <c r="G9" s="38"/>
      <c r="H9" s="26"/>
      <c r="K9" s="26"/>
      <c r="O9" s="87"/>
      <c r="P9" s="87"/>
      <c r="Q9" s="87"/>
    </row>
    <row r="10" spans="1:17" s="8" customFormat="1">
      <c r="A10" s="39" t="s">
        <v>15</v>
      </c>
      <c r="B10" s="4"/>
      <c r="C10" s="3"/>
      <c r="D10" s="25"/>
      <c r="E10" s="20"/>
      <c r="G10" s="17"/>
      <c r="H10" s="9"/>
      <c r="K10" s="9"/>
      <c r="O10" s="92"/>
      <c r="P10" s="92"/>
      <c r="Q10" s="92"/>
    </row>
    <row r="11" spans="1:17" s="8" customFormat="1">
      <c r="A11" s="49" t="s">
        <v>16</v>
      </c>
      <c r="B11" s="15"/>
      <c r="C11" s="15"/>
      <c r="D11" s="25"/>
      <c r="E11" s="20"/>
      <c r="G11" s="17"/>
      <c r="H11" s="9"/>
      <c r="K11" s="9"/>
      <c r="O11" s="92"/>
      <c r="P11" s="92"/>
      <c r="Q11" s="92"/>
    </row>
    <row r="12" spans="1:17" s="8" customFormat="1">
      <c r="A12" s="50">
        <v>350.1</v>
      </c>
      <c r="B12" s="51"/>
      <c r="C12" s="116" t="s">
        <v>83</v>
      </c>
      <c r="D12" s="25"/>
      <c r="E12" s="40">
        <f>[1]Electric!K290</f>
        <v>13037871.039999999</v>
      </c>
      <c r="G12" s="61">
        <f>'[2]Para-Elec'!$G260</f>
        <v>0</v>
      </c>
      <c r="H12" s="59">
        <f>'[2]Comp-Elec'!$G260</f>
        <v>1.9022659989162072E-2</v>
      </c>
      <c r="I12" s="40">
        <f>$E12*H12</f>
        <v>248014.98777646289</v>
      </c>
      <c r="J12" s="45"/>
      <c r="K12" s="41">
        <f t="shared" ref="K12" si="0">IFERROR(L12/$E12,0)</f>
        <v>0</v>
      </c>
      <c r="L12" s="46">
        <f t="shared" ref="L12" si="1">I12*(-G12/(1-G12))</f>
        <v>0</v>
      </c>
      <c r="M12" s="45"/>
      <c r="N12" s="92">
        <f>'5-yr'!G12</f>
        <v>0</v>
      </c>
      <c r="O12" s="88">
        <f>IFERROR(L12/N12,0)</f>
        <v>0</v>
      </c>
      <c r="P12" s="92"/>
      <c r="Q12" s="46"/>
    </row>
    <row r="13" spans="1:17" s="8" customFormat="1">
      <c r="A13" s="50">
        <v>350.16</v>
      </c>
      <c r="B13" s="51"/>
      <c r="C13" s="116" t="s">
        <v>93</v>
      </c>
      <c r="D13" s="25"/>
      <c r="E13" s="40">
        <f>[1]Electric!K291</f>
        <v>2478317.94</v>
      </c>
      <c r="G13" s="61">
        <f>'[2]Para-Elec'!$G261</f>
        <v>0</v>
      </c>
      <c r="H13" s="59">
        <f>'[2]Comp-Elec'!$G261</f>
        <v>1.9022659989162072E-2</v>
      </c>
      <c r="I13" s="40">
        <f t="shared" ref="I13:I15" si="2">$E13*H13</f>
        <v>47144.199517660571</v>
      </c>
      <c r="J13" s="45"/>
      <c r="K13" s="41">
        <f t="shared" ref="K13:K15" si="3">IFERROR(L13/$E13,0)</f>
        <v>0</v>
      </c>
      <c r="L13" s="46">
        <f t="shared" ref="L13:L15" si="4">I13*(-G13/(1-G13))</f>
        <v>0</v>
      </c>
      <c r="M13" s="45"/>
      <c r="N13" s="92">
        <f>'5-yr'!G13</f>
        <v>0</v>
      </c>
      <c r="O13" s="88">
        <f t="shared" ref="O13:O15" si="5">IFERROR(L13/N13,0)</f>
        <v>0</v>
      </c>
      <c r="P13" s="92"/>
      <c r="Q13" s="46"/>
    </row>
    <row r="14" spans="1:17" s="8" customFormat="1">
      <c r="A14" s="50">
        <v>350.17</v>
      </c>
      <c r="B14" s="51"/>
      <c r="C14" s="116" t="s">
        <v>94</v>
      </c>
      <c r="D14" s="25"/>
      <c r="E14" s="40">
        <f>[1]Electric!K292</f>
        <v>20438119.84</v>
      </c>
      <c r="G14" s="61">
        <f>'[2]Para-Elec'!$G262</f>
        <v>0</v>
      </c>
      <c r="H14" s="59">
        <f>'[2]Comp-Elec'!$G262</f>
        <v>1.9022659989162072E-2</v>
      </c>
      <c r="I14" s="40">
        <f t="shared" si="2"/>
        <v>388787.40453406755</v>
      </c>
      <c r="J14" s="45"/>
      <c r="K14" s="41">
        <f t="shared" si="3"/>
        <v>0</v>
      </c>
      <c r="L14" s="46">
        <f t="shared" si="4"/>
        <v>0</v>
      </c>
      <c r="M14" s="45"/>
      <c r="N14" s="92">
        <f>'5-yr'!G14</f>
        <v>0</v>
      </c>
      <c r="O14" s="88">
        <f t="shared" si="5"/>
        <v>0</v>
      </c>
      <c r="P14" s="92"/>
      <c r="Q14" s="46"/>
    </row>
    <row r="15" spans="1:17" s="8" customFormat="1">
      <c r="A15" s="50">
        <v>350.99</v>
      </c>
      <c r="B15" s="51"/>
      <c r="C15" s="116" t="s">
        <v>95</v>
      </c>
      <c r="D15" s="25"/>
      <c r="E15" s="40">
        <f>[1]Electric!K293</f>
        <v>172388.53</v>
      </c>
      <c r="G15" s="61">
        <f>'[2]Para-Elec'!$G263</f>
        <v>0</v>
      </c>
      <c r="H15" s="59">
        <f>'[2]Comp-Elec'!$G263</f>
        <v>1.9022659989162072E-2</v>
      </c>
      <c r="I15" s="40">
        <f t="shared" si="2"/>
        <v>3279.2883922214655</v>
      </c>
      <c r="J15" s="45"/>
      <c r="K15" s="41">
        <f t="shared" si="3"/>
        <v>0</v>
      </c>
      <c r="L15" s="46">
        <f t="shared" si="4"/>
        <v>0</v>
      </c>
      <c r="M15" s="45"/>
      <c r="N15" s="92">
        <f>'5-yr'!G15</f>
        <v>0</v>
      </c>
      <c r="O15" s="88">
        <f t="shared" si="5"/>
        <v>0</v>
      </c>
      <c r="P15" s="92"/>
      <c r="Q15" s="46"/>
    </row>
    <row r="16" spans="1:17" s="8" customFormat="1">
      <c r="A16" s="50"/>
      <c r="B16" s="51"/>
      <c r="C16" s="52"/>
      <c r="D16" s="25"/>
      <c r="E16" s="40"/>
      <c r="G16" s="17"/>
      <c r="H16" s="9"/>
      <c r="K16" s="9"/>
      <c r="O16" s="92"/>
      <c r="P16" s="92"/>
      <c r="Q16" s="92"/>
    </row>
    <row r="17" spans="1:17" s="8" customFormat="1">
      <c r="A17" s="50">
        <v>352</v>
      </c>
      <c r="B17" s="51"/>
      <c r="C17" s="117" t="s">
        <v>96</v>
      </c>
      <c r="D17" s="25"/>
      <c r="E17" s="40">
        <f>[1]Electric!K294</f>
        <v>3818787.78</v>
      </c>
      <c r="G17" s="61">
        <f>'[2]Para-Elec'!$G264</f>
        <v>-0.05</v>
      </c>
      <c r="H17" s="59">
        <f>'[2]Comp-Elec'!$G264</f>
        <v>1.6999325969458436E-2</v>
      </c>
      <c r="I17" s="40">
        <f t="shared" ref="I17:I20" si="6">$E17*H17</f>
        <v>64916.818280404528</v>
      </c>
      <c r="J17" s="45"/>
      <c r="K17" s="41">
        <f t="shared" ref="K17:K20" si="7">IFERROR(L17/$E17,0)</f>
        <v>8.0949171283135413E-4</v>
      </c>
      <c r="L17" s="46">
        <f t="shared" ref="L17:L20" si="8">I17*(-G17/(1-G17))</f>
        <v>3091.277060971644</v>
      </c>
      <c r="M17" s="45"/>
      <c r="N17" s="92">
        <f>'5-yr'!G17</f>
        <v>0</v>
      </c>
      <c r="O17" s="88">
        <f t="shared" ref="O17:O21" si="9">IFERROR(L17/N17,0)</f>
        <v>0</v>
      </c>
      <c r="P17" s="92"/>
      <c r="Q17" s="46"/>
    </row>
    <row r="18" spans="1:17" s="8" customFormat="1">
      <c r="A18" s="50">
        <v>352.6</v>
      </c>
      <c r="B18" s="51"/>
      <c r="C18" s="116" t="s">
        <v>97</v>
      </c>
      <c r="D18" s="25"/>
      <c r="E18" s="40">
        <f>[1]Electric!K295</f>
        <v>1759633.82</v>
      </c>
      <c r="G18" s="61">
        <f>'[2]Para-Elec'!$G265</f>
        <v>-0.05</v>
      </c>
      <c r="H18" s="59">
        <f>'[2]Comp-Elec'!$G265</f>
        <v>1.6999325969458436E-2</v>
      </c>
      <c r="I18" s="40">
        <f t="shared" si="6"/>
        <v>29912.588893063352</v>
      </c>
      <c r="J18" s="45"/>
      <c r="K18" s="41">
        <f t="shared" si="7"/>
        <v>8.0949171283135402E-4</v>
      </c>
      <c r="L18" s="46">
        <f t="shared" si="8"/>
        <v>1424.4089949077786</v>
      </c>
      <c r="M18" s="45"/>
      <c r="N18" s="92">
        <f>'5-yr'!G18</f>
        <v>0</v>
      </c>
      <c r="O18" s="88">
        <f t="shared" si="9"/>
        <v>0</v>
      </c>
      <c r="P18" s="92"/>
      <c r="Q18" s="46"/>
    </row>
    <row r="19" spans="1:17" s="8" customFormat="1">
      <c r="A19" s="50">
        <v>352.7</v>
      </c>
      <c r="B19" s="51"/>
      <c r="C19" s="116" t="s">
        <v>98</v>
      </c>
      <c r="D19" s="25"/>
      <c r="E19" s="40">
        <f>[1]Electric!K296</f>
        <v>2270219.17</v>
      </c>
      <c r="G19" s="61">
        <f>'[2]Para-Elec'!$G266</f>
        <v>-0.05</v>
      </c>
      <c r="H19" s="59">
        <f>'[2]Comp-Elec'!$G266</f>
        <v>1.6999325969458436E-2</v>
      </c>
      <c r="I19" s="40">
        <f t="shared" si="6"/>
        <v>38592.195692943373</v>
      </c>
      <c r="J19" s="45"/>
      <c r="K19" s="41">
        <f t="shared" si="7"/>
        <v>8.0949171283135402E-4</v>
      </c>
      <c r="L19" s="46">
        <f t="shared" si="8"/>
        <v>1837.7236044258748</v>
      </c>
      <c r="M19" s="45"/>
      <c r="N19" s="92">
        <f>'5-yr'!G19</f>
        <v>0</v>
      </c>
      <c r="O19" s="88">
        <f t="shared" si="9"/>
        <v>0</v>
      </c>
      <c r="P19" s="92"/>
      <c r="Q19" s="46"/>
    </row>
    <row r="20" spans="1:17" s="8" customFormat="1">
      <c r="A20" s="50">
        <v>352.9</v>
      </c>
      <c r="B20" s="51"/>
      <c r="C20" s="116" t="s">
        <v>99</v>
      </c>
      <c r="D20" s="25"/>
      <c r="E20" s="40">
        <f>[1]Electric!K297</f>
        <v>1956303.54</v>
      </c>
      <c r="G20" s="61">
        <f>'[2]Para-Elec'!$G267</f>
        <v>-0.05</v>
      </c>
      <c r="H20" s="59">
        <f>'[2]Comp-Elec'!$G267</f>
        <v>1.6999325969458436E-2</v>
      </c>
      <c r="I20" s="40">
        <f t="shared" si="6"/>
        <v>33255.841571665471</v>
      </c>
      <c r="J20" s="45"/>
      <c r="K20" s="41">
        <f t="shared" si="7"/>
        <v>8.0949171283135413E-4</v>
      </c>
      <c r="L20" s="46">
        <f t="shared" si="8"/>
        <v>1583.6115034126415</v>
      </c>
      <c r="M20" s="45"/>
      <c r="N20" s="92">
        <f>'5-yr'!G20</f>
        <v>0</v>
      </c>
      <c r="O20" s="88">
        <f t="shared" si="9"/>
        <v>0</v>
      </c>
      <c r="P20" s="92"/>
      <c r="Q20" s="46"/>
    </row>
    <row r="21" spans="1:17" s="8" customFormat="1">
      <c r="A21" s="70">
        <v>352.99</v>
      </c>
      <c r="B21" s="51"/>
      <c r="C21" s="75" t="s">
        <v>50</v>
      </c>
      <c r="D21" s="25"/>
      <c r="E21" s="80">
        <f>SUBTOTAL(9,E17:E20)</f>
        <v>9804944.3099999987</v>
      </c>
      <c r="G21" s="17"/>
      <c r="H21" s="97">
        <f>IFERROR(I21/$E21,0)</f>
        <v>1.699932596945844E-2</v>
      </c>
      <c r="I21" s="80">
        <f>SUBTOTAL(9,I17:I20)</f>
        <v>166677.44443807675</v>
      </c>
      <c r="K21" s="9"/>
      <c r="L21" s="80">
        <f>SUBTOTAL(9,L17:L20)</f>
        <v>7937.0211637179382</v>
      </c>
      <c r="N21" s="80">
        <f>SUBTOTAL(9,N17:N20)</f>
        <v>0</v>
      </c>
      <c r="O21" s="99">
        <f t="shared" si="9"/>
        <v>0</v>
      </c>
      <c r="P21" s="92"/>
      <c r="Q21" s="92"/>
    </row>
    <row r="22" spans="1:17" s="8" customFormat="1">
      <c r="A22" s="70"/>
      <c r="B22" s="51"/>
      <c r="C22" s="75"/>
      <c r="D22" s="25"/>
      <c r="E22" s="72"/>
      <c r="G22" s="17"/>
      <c r="H22" s="9"/>
      <c r="K22" s="9"/>
      <c r="O22" s="92"/>
      <c r="P22" s="92"/>
      <c r="Q22" s="92"/>
    </row>
    <row r="23" spans="1:17" s="8" customFormat="1">
      <c r="A23" s="50">
        <v>353</v>
      </c>
      <c r="B23" s="51"/>
      <c r="C23" s="117" t="s">
        <v>100</v>
      </c>
      <c r="D23" s="25"/>
      <c r="E23" s="40">
        <f>[1]Electric!K298</f>
        <v>157933119.28999999</v>
      </c>
      <c r="G23" s="61">
        <f>'[2]Para-Elec'!$G268</f>
        <v>-0.1</v>
      </c>
      <c r="H23" s="59">
        <f>'[2]Comp-Elec'!$G268</f>
        <v>2.1072100748681315E-2</v>
      </c>
      <c r="I23" s="40">
        <f t="shared" ref="I23:I27" si="10">$E23*H23</f>
        <v>3327982.6012323843</v>
      </c>
      <c r="J23" s="45"/>
      <c r="K23" s="41">
        <f t="shared" ref="K23:K27" si="11">IFERROR(L23/$E23,0)</f>
        <v>1.9156455226073926E-3</v>
      </c>
      <c r="L23" s="46">
        <f t="shared" ref="L23:L27" si="12">I23*(-G23/(1-G23))</f>
        <v>302543.8728393077</v>
      </c>
      <c r="M23" s="45"/>
      <c r="N23" s="92">
        <f>'5-yr'!G23</f>
        <v>3452.2440000000888</v>
      </c>
      <c r="O23" s="88">
        <f t="shared" ref="O23:O28" si="13">IFERROR(L23/N23,0)</f>
        <v>87.636874114141392</v>
      </c>
      <c r="P23" s="92"/>
      <c r="Q23" s="46"/>
    </row>
    <row r="24" spans="1:17" s="8" customFormat="1">
      <c r="A24" s="50">
        <v>353.6</v>
      </c>
      <c r="B24" s="51"/>
      <c r="C24" s="117" t="s">
        <v>101</v>
      </c>
      <c r="D24" s="25"/>
      <c r="E24" s="40">
        <f>[1]Electric!K299</f>
        <v>108797057.09</v>
      </c>
      <c r="G24" s="61">
        <f>'[2]Para-Elec'!$G269</f>
        <v>-0.1</v>
      </c>
      <c r="H24" s="59">
        <f>'[2]Comp-Elec'!$G269</f>
        <v>2.1072100748681315E-2</v>
      </c>
      <c r="I24" s="40">
        <f t="shared" si="10"/>
        <v>2292582.5481605129</v>
      </c>
      <c r="J24" s="45"/>
      <c r="K24" s="41">
        <f t="shared" si="11"/>
        <v>1.9156455226073924E-3</v>
      </c>
      <c r="L24" s="46">
        <f t="shared" si="12"/>
        <v>208416.59528731936</v>
      </c>
      <c r="M24" s="45"/>
      <c r="N24" s="92">
        <f>'5-yr'!G24</f>
        <v>0</v>
      </c>
      <c r="O24" s="88">
        <f t="shared" si="13"/>
        <v>0</v>
      </c>
      <c r="P24" s="92"/>
      <c r="Q24" s="46"/>
    </row>
    <row r="25" spans="1:17" s="8" customFormat="1">
      <c r="A25" s="50">
        <v>353.7</v>
      </c>
      <c r="B25" s="51"/>
      <c r="C25" s="117" t="s">
        <v>102</v>
      </c>
      <c r="D25" s="25"/>
      <c r="E25" s="40">
        <f>[1]Electric!K300</f>
        <v>198771431.59999999</v>
      </c>
      <c r="G25" s="61">
        <f>'[2]Para-Elec'!$G270</f>
        <v>-0.1</v>
      </c>
      <c r="H25" s="59">
        <f>'[2]Comp-Elec'!$G270</f>
        <v>2.1072100748681315E-2</v>
      </c>
      <c r="I25" s="40">
        <f t="shared" si="10"/>
        <v>4188531.6326348167</v>
      </c>
      <c r="J25" s="45"/>
      <c r="K25" s="41">
        <f t="shared" si="11"/>
        <v>1.9156455226073924E-3</v>
      </c>
      <c r="L25" s="46">
        <f t="shared" si="12"/>
        <v>380775.60296680155</v>
      </c>
      <c r="M25" s="45"/>
      <c r="N25" s="92">
        <f>'5-yr'!G25</f>
        <v>603653.54399999999</v>
      </c>
      <c r="O25" s="88">
        <f t="shared" si="13"/>
        <v>0.63078500366892831</v>
      </c>
      <c r="P25" s="92"/>
      <c r="Q25" s="46"/>
    </row>
    <row r="26" spans="1:17" s="8" customFormat="1">
      <c r="A26" s="50">
        <v>353.8</v>
      </c>
      <c r="B26" s="51"/>
      <c r="C26" s="117" t="s">
        <v>103</v>
      </c>
      <c r="D26" s="25"/>
      <c r="E26" s="40">
        <f>[1]Electric!K301</f>
        <v>405246.36</v>
      </c>
      <c r="G26" s="61">
        <f>'[2]Para-Elec'!$G271</f>
        <v>-0.1</v>
      </c>
      <c r="H26" s="59">
        <f>'[2]Comp-Elec'!$G271</f>
        <v>2.1072100748681315E-2</v>
      </c>
      <c r="I26" s="40">
        <f t="shared" si="10"/>
        <v>8539.3921259563776</v>
      </c>
      <c r="J26" s="45"/>
      <c r="K26" s="41">
        <f t="shared" si="11"/>
        <v>1.9156455226073924E-3</v>
      </c>
      <c r="L26" s="46">
        <f t="shared" si="12"/>
        <v>776.30837508694344</v>
      </c>
      <c r="M26" s="45"/>
      <c r="N26" s="92">
        <f>'5-yr'!G26</f>
        <v>0</v>
      </c>
      <c r="O26" s="88">
        <f t="shared" si="13"/>
        <v>0</v>
      </c>
      <c r="P26" s="92"/>
      <c r="Q26" s="46"/>
    </row>
    <row r="27" spans="1:17" s="8" customFormat="1">
      <c r="A27" s="50">
        <v>353.9</v>
      </c>
      <c r="B27" s="51"/>
      <c r="C27" s="117" t="s">
        <v>104</v>
      </c>
      <c r="D27" s="25"/>
      <c r="E27" s="40">
        <f>[1]Electric!K302</f>
        <v>129568728.68000001</v>
      </c>
      <c r="G27" s="61">
        <f>'[2]Para-Elec'!$G272</f>
        <v>-0.1</v>
      </c>
      <c r="H27" s="59">
        <f>'[2]Comp-Elec'!$G272</f>
        <v>2.1072100748681315E-2</v>
      </c>
      <c r="I27" s="40">
        <f t="shared" si="10"/>
        <v>2730285.3046235144</v>
      </c>
      <c r="J27" s="45"/>
      <c r="K27" s="41">
        <f t="shared" si="11"/>
        <v>1.9156455226073924E-3</v>
      </c>
      <c r="L27" s="46">
        <f t="shared" si="12"/>
        <v>248207.75496577405</v>
      </c>
      <c r="M27" s="45"/>
      <c r="N27" s="92">
        <f>'5-yr'!G27</f>
        <v>6163.2699999999995</v>
      </c>
      <c r="O27" s="88">
        <f t="shared" si="13"/>
        <v>40.272088512392621</v>
      </c>
      <c r="P27" s="92"/>
      <c r="Q27" s="46"/>
    </row>
    <row r="28" spans="1:17" s="8" customFormat="1">
      <c r="A28" s="70">
        <v>353.99</v>
      </c>
      <c r="B28" s="51"/>
      <c r="C28" s="75" t="s">
        <v>49</v>
      </c>
      <c r="D28" s="25"/>
      <c r="E28" s="80">
        <f>SUBTOTAL(9,E23:E27)</f>
        <v>595475583.01999998</v>
      </c>
      <c r="G28" s="17"/>
      <c r="H28" s="97">
        <f>IFERROR(I28/$E28,0)</f>
        <v>2.1072100748681318E-2</v>
      </c>
      <c r="I28" s="80">
        <f>SUBTOTAL(9,I23:I27)</f>
        <v>12547921.478777185</v>
      </c>
      <c r="K28" s="9"/>
      <c r="L28" s="80">
        <f>SUBTOTAL(9,L23:L27)</f>
        <v>1140720.1344342898</v>
      </c>
      <c r="N28" s="80">
        <f>SUBTOTAL(9,N23:N27)</f>
        <v>613269.05800000008</v>
      </c>
      <c r="O28" s="99">
        <f t="shared" si="13"/>
        <v>1.8600647131202397</v>
      </c>
      <c r="P28" s="92"/>
      <c r="Q28" s="92"/>
    </row>
    <row r="29" spans="1:17" s="8" customFormat="1">
      <c r="A29" s="70"/>
      <c r="B29" s="51"/>
      <c r="C29" s="75"/>
      <c r="D29" s="25"/>
      <c r="E29" s="72"/>
      <c r="G29" s="17"/>
      <c r="H29" s="9"/>
      <c r="K29" s="9"/>
      <c r="O29" s="92"/>
      <c r="P29" s="92"/>
      <c r="Q29" s="92"/>
    </row>
    <row r="30" spans="1:17" s="8" customFormat="1">
      <c r="A30" s="50">
        <v>354</v>
      </c>
      <c r="B30" s="51"/>
      <c r="C30" s="117" t="s">
        <v>105</v>
      </c>
      <c r="D30" s="25"/>
      <c r="E30" s="40">
        <f>[1]Electric!K303</f>
        <v>90563275.939999998</v>
      </c>
      <c r="G30" s="61">
        <f>'[2]Para-Elec'!$G273</f>
        <v>-0.2</v>
      </c>
      <c r="H30" s="59">
        <f>'[2]Comp-Elec'!$G273</f>
        <v>1.6657866348307928E-2</v>
      </c>
      <c r="I30" s="40">
        <f t="shared" ref="I30:I32" si="14">$E30*H30</f>
        <v>1508590.946673451</v>
      </c>
      <c r="J30" s="45"/>
      <c r="K30" s="41">
        <f t="shared" ref="K30:K32" si="15">IFERROR(L30/$E30,0)</f>
        <v>2.7763110580513216E-3</v>
      </c>
      <c r="L30" s="46">
        <f t="shared" ref="L30:L32" si="16">I30*(-G30/(1-G30))</f>
        <v>251431.82444557518</v>
      </c>
      <c r="M30" s="45"/>
      <c r="N30" s="92">
        <f>'5-yr'!G30</f>
        <v>0</v>
      </c>
      <c r="O30" s="88">
        <f t="shared" ref="O30:O33" si="17">IFERROR(L30/N30,0)</f>
        <v>0</v>
      </c>
      <c r="P30" s="92"/>
      <c r="Q30" s="46"/>
    </row>
    <row r="31" spans="1:17" s="8" customFormat="1">
      <c r="A31" s="50">
        <v>354.7</v>
      </c>
      <c r="B31" s="51"/>
      <c r="C31" s="117" t="s">
        <v>106</v>
      </c>
      <c r="D31" s="25"/>
      <c r="E31" s="40">
        <f>[1]Electric!K304</f>
        <v>1507252.65</v>
      </c>
      <c r="G31" s="61">
        <f>'[2]Para-Elec'!$G274</f>
        <v>-0.2</v>
      </c>
      <c r="H31" s="59">
        <f>'[2]Comp-Elec'!$G274</f>
        <v>1.6657866348307928E-2</v>
      </c>
      <c r="I31" s="40">
        <f t="shared" si="14"/>
        <v>25107.613196832946</v>
      </c>
      <c r="J31" s="45"/>
      <c r="K31" s="41">
        <f t="shared" si="15"/>
        <v>2.7763110580513221E-3</v>
      </c>
      <c r="L31" s="46">
        <f t="shared" si="16"/>
        <v>4184.6021994721586</v>
      </c>
      <c r="M31" s="45"/>
      <c r="N31" s="92">
        <f>'5-yr'!G31</f>
        <v>0</v>
      </c>
      <c r="O31" s="88">
        <f t="shared" si="17"/>
        <v>0</v>
      </c>
      <c r="P31" s="92"/>
      <c r="Q31" s="46"/>
    </row>
    <row r="32" spans="1:17" s="8" customFormat="1">
      <c r="A32" s="50">
        <v>354.9</v>
      </c>
      <c r="B32" s="51"/>
      <c r="C32" s="117" t="s">
        <v>107</v>
      </c>
      <c r="D32" s="25"/>
      <c r="E32" s="40">
        <f>[1]Electric!K305</f>
        <v>133399.28</v>
      </c>
      <c r="G32" s="61">
        <f>'[2]Para-Elec'!$G275</f>
        <v>-0.2</v>
      </c>
      <c r="H32" s="59">
        <f>'[2]Comp-Elec'!$G275</f>
        <v>1.6657866348307928E-2</v>
      </c>
      <c r="I32" s="40">
        <f t="shared" si="14"/>
        <v>2222.147377200507</v>
      </c>
      <c r="J32" s="45"/>
      <c r="K32" s="41">
        <f t="shared" si="15"/>
        <v>2.7763110580513221E-3</v>
      </c>
      <c r="L32" s="46">
        <f t="shared" si="16"/>
        <v>370.35789620008455</v>
      </c>
      <c r="M32" s="45"/>
      <c r="N32" s="92">
        <f>'5-yr'!G32</f>
        <v>0</v>
      </c>
      <c r="O32" s="88">
        <f t="shared" si="17"/>
        <v>0</v>
      </c>
      <c r="P32" s="92"/>
      <c r="Q32" s="46"/>
    </row>
    <row r="33" spans="1:17" s="8" customFormat="1">
      <c r="A33" s="70">
        <v>354.99</v>
      </c>
      <c r="B33" s="51"/>
      <c r="C33" s="75" t="s">
        <v>48</v>
      </c>
      <c r="D33" s="25"/>
      <c r="E33" s="80">
        <f>SUBTOTAL(9,E30:E32)</f>
        <v>92203927.870000005</v>
      </c>
      <c r="G33" s="17"/>
      <c r="H33" s="97">
        <f>IFERROR(I33/$E33,0)</f>
        <v>1.6657866348307928E-2</v>
      </c>
      <c r="I33" s="80">
        <f>SUBTOTAL(9,I30:I32)</f>
        <v>1535920.7072474845</v>
      </c>
      <c r="K33" s="9"/>
      <c r="L33" s="80">
        <f>SUBTOTAL(9,L30:L32)</f>
        <v>255986.78454124744</v>
      </c>
      <c r="N33" s="80">
        <f>SUBTOTAL(9,N30:N32)</f>
        <v>0</v>
      </c>
      <c r="O33" s="99">
        <f t="shared" si="17"/>
        <v>0</v>
      </c>
      <c r="P33" s="92"/>
      <c r="Q33" s="92"/>
    </row>
    <row r="34" spans="1:17" s="8" customFormat="1">
      <c r="A34" s="70"/>
      <c r="B34" s="51"/>
      <c r="C34" s="75"/>
      <c r="D34" s="25"/>
      <c r="E34" s="72"/>
      <c r="G34" s="17"/>
      <c r="H34" s="9"/>
      <c r="K34" s="9"/>
      <c r="O34" s="92"/>
      <c r="P34" s="92"/>
      <c r="Q34" s="92"/>
    </row>
    <row r="35" spans="1:17" s="8" customFormat="1">
      <c r="A35" s="50">
        <v>355</v>
      </c>
      <c r="B35" s="51"/>
      <c r="C35" s="117" t="s">
        <v>108</v>
      </c>
      <c r="D35" s="25"/>
      <c r="E35" s="40">
        <f>[1]Electric!K306</f>
        <v>85130847.549999997</v>
      </c>
      <c r="G35" s="61">
        <f>'[2]Para-Elec'!$G276</f>
        <v>-0.3</v>
      </c>
      <c r="H35" s="59">
        <f>'[2]Comp-Elec'!$G276</f>
        <v>3.0158201770479291E-2</v>
      </c>
      <c r="I35" s="40">
        <f t="shared" ref="I35:I38" si="18">$E35*H35</f>
        <v>2567393.2773048123</v>
      </c>
      <c r="J35" s="45"/>
      <c r="K35" s="41">
        <f t="shared" ref="K35:K38" si="19">IFERROR(L35/$E35,0)</f>
        <v>6.9595850239567584E-3</v>
      </c>
      <c r="L35" s="46">
        <f t="shared" ref="L35:L38" si="20">I35*(-G35/(1-G35))</f>
        <v>592475.37168572587</v>
      </c>
      <c r="M35" s="45"/>
      <c r="N35" s="92">
        <f>'5-yr'!G35</f>
        <v>221263.29399999999</v>
      </c>
      <c r="O35" s="88">
        <f t="shared" ref="O35:O39" si="21">IFERROR(L35/N35,0)</f>
        <v>2.6776938956975207</v>
      </c>
      <c r="P35" s="92"/>
      <c r="Q35" s="46"/>
    </row>
    <row r="36" spans="1:17" s="8" customFormat="1">
      <c r="A36" s="50">
        <v>355.6</v>
      </c>
      <c r="B36" s="51"/>
      <c r="C36" s="117" t="s">
        <v>109</v>
      </c>
      <c r="D36" s="25"/>
      <c r="E36" s="40">
        <f>[1]Electric!K307</f>
        <v>78708415.219999999</v>
      </c>
      <c r="G36" s="61">
        <f>'[2]Para-Elec'!$G277</f>
        <v>-0.3</v>
      </c>
      <c r="H36" s="59">
        <f>'[2]Comp-Elec'!$G277</f>
        <v>3.0158201770479291E-2</v>
      </c>
      <c r="I36" s="40">
        <f t="shared" si="18"/>
        <v>2373704.267239423</v>
      </c>
      <c r="J36" s="45"/>
      <c r="K36" s="41">
        <f t="shared" si="19"/>
        <v>6.9595850239567584E-3</v>
      </c>
      <c r="L36" s="46">
        <f t="shared" si="20"/>
        <v>547777.90782448219</v>
      </c>
      <c r="M36" s="45"/>
      <c r="N36" s="92">
        <f>'5-yr'!G36</f>
        <v>14262.259999999998</v>
      </c>
      <c r="O36" s="88">
        <f t="shared" si="21"/>
        <v>38.407510999272361</v>
      </c>
      <c r="P36" s="92"/>
      <c r="Q36" s="46"/>
    </row>
    <row r="37" spans="1:17" s="8" customFormat="1">
      <c r="A37" s="50">
        <v>355.7</v>
      </c>
      <c r="B37" s="51"/>
      <c r="C37" s="117" t="s">
        <v>110</v>
      </c>
      <c r="D37" s="25"/>
      <c r="E37" s="40">
        <f>[1]Electric!K308</f>
        <v>170738423.63</v>
      </c>
      <c r="G37" s="61">
        <f>'[2]Para-Elec'!$G278</f>
        <v>-0.3</v>
      </c>
      <c r="H37" s="59">
        <f>'[2]Comp-Elec'!$G278</f>
        <v>3.0158201770479291E-2</v>
      </c>
      <c r="I37" s="40">
        <f t="shared" si="18"/>
        <v>5149163.8298071092</v>
      </c>
      <c r="J37" s="45"/>
      <c r="K37" s="41">
        <f t="shared" si="19"/>
        <v>6.9595850239567584E-3</v>
      </c>
      <c r="L37" s="46">
        <f t="shared" si="20"/>
        <v>1188268.5761093327</v>
      </c>
      <c r="M37" s="45"/>
      <c r="N37" s="92">
        <f>'5-yr'!G37</f>
        <v>817905.39399999997</v>
      </c>
      <c r="O37" s="88">
        <f t="shared" si="21"/>
        <v>1.4528190972039643</v>
      </c>
      <c r="P37" s="92"/>
      <c r="Q37" s="46"/>
    </row>
    <row r="38" spans="1:17" s="8" customFormat="1">
      <c r="A38" s="50">
        <v>355.9</v>
      </c>
      <c r="B38" s="51"/>
      <c r="C38" s="117" t="s">
        <v>111</v>
      </c>
      <c r="D38" s="25"/>
      <c r="E38" s="40">
        <f>[1]Electric!K309</f>
        <v>8879281.0700000003</v>
      </c>
      <c r="G38" s="61">
        <f>'[2]Para-Elec'!$G279</f>
        <v>-0.3</v>
      </c>
      <c r="H38" s="59">
        <f>'[2]Comp-Elec'!$G279</f>
        <v>3.0158201770479291E-2</v>
      </c>
      <c r="I38" s="40">
        <f t="shared" si="18"/>
        <v>267783.15008585725</v>
      </c>
      <c r="J38" s="45"/>
      <c r="K38" s="41">
        <f t="shared" si="19"/>
        <v>6.9595850239567584E-3</v>
      </c>
      <c r="L38" s="46">
        <f t="shared" si="20"/>
        <v>61796.111558274744</v>
      </c>
      <c r="M38" s="45"/>
      <c r="N38" s="92">
        <f>'5-yr'!G38</f>
        <v>4391.5120000000006</v>
      </c>
      <c r="O38" s="88">
        <f t="shared" si="21"/>
        <v>14.071716428937171</v>
      </c>
      <c r="P38" s="92"/>
      <c r="Q38" s="46"/>
    </row>
    <row r="39" spans="1:17" s="8" customFormat="1">
      <c r="A39" s="70">
        <v>355.99</v>
      </c>
      <c r="B39" s="51"/>
      <c r="C39" s="75" t="s">
        <v>47</v>
      </c>
      <c r="D39" s="25"/>
      <c r="E39" s="80">
        <f>SUBTOTAL(9,E35:E38)</f>
        <v>343456967.46999997</v>
      </c>
      <c r="G39" s="17"/>
      <c r="H39" s="97">
        <f>IFERROR(I39/$E39,0)</f>
        <v>3.0158201770479294E-2</v>
      </c>
      <c r="I39" s="80">
        <f>SUBTOTAL(9,I35:I38)</f>
        <v>10358044.524437202</v>
      </c>
      <c r="K39" s="9"/>
      <c r="L39" s="80">
        <f>SUBTOTAL(9,L35:L38)</f>
        <v>2390317.9671778153</v>
      </c>
      <c r="N39" s="80">
        <f>SUBTOTAL(9,N35:N38)</f>
        <v>1057822.46</v>
      </c>
      <c r="O39" s="99">
        <f t="shared" si="21"/>
        <v>2.2596589291343041</v>
      </c>
      <c r="P39" s="92"/>
      <c r="Q39" s="92"/>
    </row>
    <row r="40" spans="1:17" s="8" customFormat="1">
      <c r="A40" s="70"/>
      <c r="B40" s="51"/>
      <c r="C40" s="75"/>
      <c r="D40" s="25"/>
      <c r="E40" s="72"/>
      <c r="G40" s="17"/>
      <c r="H40" s="9"/>
      <c r="K40" s="9"/>
      <c r="O40" s="92"/>
      <c r="P40" s="92"/>
      <c r="Q40" s="92"/>
    </row>
    <row r="41" spans="1:17" s="8" customFormat="1">
      <c r="A41" s="50">
        <v>356</v>
      </c>
      <c r="B41" s="51"/>
      <c r="C41" s="117" t="s">
        <v>112</v>
      </c>
      <c r="D41" s="25"/>
      <c r="E41" s="40">
        <f>[1]Electric!K310</f>
        <v>127496954.51000001</v>
      </c>
      <c r="G41" s="61">
        <f>'[2]Para-Elec'!$G280</f>
        <v>-0.2</v>
      </c>
      <c r="H41" s="59">
        <f>'[2]Comp-Elec'!$G280</f>
        <v>2.1084687393477339E-2</v>
      </c>
      <c r="I41" s="40">
        <f t="shared" ref="I41:I44" si="22">$E41*H41</f>
        <v>2688233.4294637507</v>
      </c>
      <c r="J41" s="45"/>
      <c r="K41" s="41">
        <f t="shared" ref="K41:K44" si="23">IFERROR(L41/$E41,0)</f>
        <v>3.5141145655795568E-3</v>
      </c>
      <c r="L41" s="46">
        <f t="shared" ref="L41:L44" si="24">I41*(-G41/(1-G41))</f>
        <v>448038.90491062519</v>
      </c>
      <c r="M41" s="45"/>
      <c r="N41" s="92">
        <f>'5-yr'!G41</f>
        <v>10771.212</v>
      </c>
      <c r="O41" s="88">
        <f t="shared" ref="O41:O45" si="25">IFERROR(L41/N41,0)</f>
        <v>41.595960130635738</v>
      </c>
      <c r="P41" s="92"/>
      <c r="Q41" s="46"/>
    </row>
    <row r="42" spans="1:17" s="8" customFormat="1">
      <c r="A42" s="50">
        <v>356.6</v>
      </c>
      <c r="B42" s="51"/>
      <c r="C42" s="117" t="s">
        <v>113</v>
      </c>
      <c r="D42" s="25"/>
      <c r="E42" s="40">
        <f>[1]Electric!K311</f>
        <v>25127105.969999999</v>
      </c>
      <c r="G42" s="61">
        <f>'[2]Para-Elec'!$G281</f>
        <v>-0.2</v>
      </c>
      <c r="H42" s="59">
        <f>'[2]Comp-Elec'!$G281</f>
        <v>2.1084687393477339E-2</v>
      </c>
      <c r="I42" s="40">
        <f t="shared" si="22"/>
        <v>529797.1744802281</v>
      </c>
      <c r="J42" s="45"/>
      <c r="K42" s="41">
        <f t="shared" si="23"/>
        <v>3.5141145655795568E-3</v>
      </c>
      <c r="L42" s="46">
        <f t="shared" si="24"/>
        <v>88299.529080038032</v>
      </c>
      <c r="M42" s="45"/>
      <c r="N42" s="92">
        <f>'5-yr'!G42</f>
        <v>5356.2039999999997</v>
      </c>
      <c r="O42" s="88">
        <f t="shared" si="25"/>
        <v>16.485467894807226</v>
      </c>
      <c r="P42" s="92"/>
      <c r="Q42" s="46"/>
    </row>
    <row r="43" spans="1:17" s="8" customFormat="1">
      <c r="A43" s="50">
        <v>356.7</v>
      </c>
      <c r="B43" s="51"/>
      <c r="C43" s="117" t="s">
        <v>114</v>
      </c>
      <c r="D43" s="25"/>
      <c r="E43" s="40">
        <f>[1]Electric!K312</f>
        <v>132747968.58</v>
      </c>
      <c r="G43" s="61">
        <f>'[2]Para-Elec'!$G282</f>
        <v>-0.2</v>
      </c>
      <c r="H43" s="59">
        <f>'[2]Comp-Elec'!$G282</f>
        <v>2.1084687393477339E-2</v>
      </c>
      <c r="I43" s="40">
        <f t="shared" si="22"/>
        <v>2798949.419628452</v>
      </c>
      <c r="J43" s="45"/>
      <c r="K43" s="41">
        <f t="shared" si="23"/>
        <v>3.5141145655795572E-3</v>
      </c>
      <c r="L43" s="46">
        <f t="shared" si="24"/>
        <v>466491.56993807538</v>
      </c>
      <c r="M43" s="45"/>
      <c r="N43" s="92">
        <f>'5-yr'!G43</f>
        <v>107370.03000000003</v>
      </c>
      <c r="O43" s="88">
        <f t="shared" si="25"/>
        <v>4.3447093191468351</v>
      </c>
      <c r="P43" s="92"/>
      <c r="Q43" s="46"/>
    </row>
    <row r="44" spans="1:17" s="8" customFormat="1">
      <c r="A44" s="50">
        <v>356.9</v>
      </c>
      <c r="B44" s="51"/>
      <c r="C44" s="117" t="s">
        <v>115</v>
      </c>
      <c r="D44" s="25"/>
      <c r="E44" s="40">
        <f>[1]Electric!K313</f>
        <v>6269537.6799999997</v>
      </c>
      <c r="G44" s="61">
        <f>'[2]Para-Elec'!$G283</f>
        <v>-0.2</v>
      </c>
      <c r="H44" s="59">
        <f>'[2]Comp-Elec'!$G283</f>
        <v>2.1084687393477339E-2</v>
      </c>
      <c r="I44" s="40">
        <f t="shared" si="22"/>
        <v>132191.24208442715</v>
      </c>
      <c r="J44" s="45"/>
      <c r="K44" s="41">
        <f t="shared" si="23"/>
        <v>3.5141145655795572E-3</v>
      </c>
      <c r="L44" s="46">
        <f t="shared" si="24"/>
        <v>22031.873680737863</v>
      </c>
      <c r="M44" s="45"/>
      <c r="N44" s="92">
        <f>'5-yr'!G44</f>
        <v>162.738</v>
      </c>
      <c r="O44" s="88">
        <f t="shared" si="25"/>
        <v>135.38247785236308</v>
      </c>
      <c r="P44" s="92"/>
      <c r="Q44" s="46"/>
    </row>
    <row r="45" spans="1:17" s="8" customFormat="1">
      <c r="A45" s="70">
        <v>356.99</v>
      </c>
      <c r="B45" s="51"/>
      <c r="C45" s="75" t="s">
        <v>46</v>
      </c>
      <c r="D45" s="25"/>
      <c r="E45" s="80">
        <f>SUBTOTAL(9,E41:E44)</f>
        <v>291641566.74000001</v>
      </c>
      <c r="G45" s="17"/>
      <c r="H45" s="97">
        <f>IFERROR(I45/$E45,0)</f>
        <v>2.1084687393477339E-2</v>
      </c>
      <c r="I45" s="80">
        <f>SUBTOTAL(9,I41:I44)</f>
        <v>6149171.2656568578</v>
      </c>
      <c r="K45" s="9"/>
      <c r="L45" s="80">
        <f>SUBTOTAL(9,L41:L44)</f>
        <v>1024861.8776094766</v>
      </c>
      <c r="N45" s="80">
        <f>SUBTOTAL(9,N41:N44)</f>
        <v>123660.18400000002</v>
      </c>
      <c r="O45" s="99">
        <f t="shared" si="25"/>
        <v>8.287727257542139</v>
      </c>
      <c r="P45" s="92"/>
      <c r="Q45" s="92"/>
    </row>
    <row r="46" spans="1:17" s="8" customFormat="1">
      <c r="A46" s="70"/>
      <c r="B46" s="51"/>
      <c r="C46" s="75"/>
      <c r="D46" s="25"/>
      <c r="E46" s="72"/>
      <c r="G46" s="17"/>
      <c r="H46" s="9"/>
      <c r="K46" s="9"/>
      <c r="O46" s="92"/>
      <c r="P46" s="92"/>
      <c r="Q46" s="92"/>
    </row>
    <row r="47" spans="1:17" s="8" customFormat="1">
      <c r="A47" s="50">
        <v>357.7</v>
      </c>
      <c r="B47" s="51"/>
      <c r="C47" s="117" t="s">
        <v>116</v>
      </c>
      <c r="D47" s="25"/>
      <c r="E47" s="40">
        <f>[1]Electric!K314</f>
        <v>700574.85</v>
      </c>
      <c r="G47" s="61">
        <f>'[2]Para-Elec'!$G284</f>
        <v>0</v>
      </c>
      <c r="H47" s="59">
        <f>'[2]Comp-Elec'!$G284</f>
        <v>2.2599999999999999E-2</v>
      </c>
      <c r="I47" s="40">
        <f t="shared" ref="I47:I48" si="26">$E47*H47</f>
        <v>15832.991609999999</v>
      </c>
      <c r="J47" s="45"/>
      <c r="K47" s="41">
        <f t="shared" ref="K47:K48" si="27">IFERROR(L47/$E47,0)</f>
        <v>0</v>
      </c>
      <c r="L47" s="46">
        <f t="shared" ref="L47:L48" si="28">I47*(-G47/(1-G47))</f>
        <v>0</v>
      </c>
      <c r="M47" s="45"/>
      <c r="N47" s="92">
        <f>'5-yr'!G47</f>
        <v>0</v>
      </c>
      <c r="O47" s="88">
        <f t="shared" ref="O47:O49" si="29">IFERROR(L47/N47,0)</f>
        <v>0</v>
      </c>
      <c r="P47" s="92"/>
      <c r="Q47" s="46"/>
    </row>
    <row r="48" spans="1:17" s="8" customFormat="1">
      <c r="A48" s="50">
        <v>357.9</v>
      </c>
      <c r="B48" s="51"/>
      <c r="C48" s="117" t="s">
        <v>117</v>
      </c>
      <c r="D48" s="25"/>
      <c r="E48" s="40">
        <f>[1]Electric!K315</f>
        <v>510284.37</v>
      </c>
      <c r="G48" s="61">
        <f>'[2]Para-Elec'!$G285</f>
        <v>0</v>
      </c>
      <c r="H48" s="59">
        <f>'[2]Comp-Elec'!$G285</f>
        <v>2.2599999999999999E-2</v>
      </c>
      <c r="I48" s="40">
        <f t="shared" si="26"/>
        <v>11532.426761999999</v>
      </c>
      <c r="J48" s="45"/>
      <c r="K48" s="41">
        <f t="shared" si="27"/>
        <v>0</v>
      </c>
      <c r="L48" s="46">
        <f t="shared" si="28"/>
        <v>0</v>
      </c>
      <c r="M48" s="45"/>
      <c r="N48" s="92">
        <f>'5-yr'!G48</f>
        <v>0</v>
      </c>
      <c r="O48" s="88">
        <f t="shared" si="29"/>
        <v>0</v>
      </c>
      <c r="P48" s="92"/>
      <c r="Q48" s="46"/>
    </row>
    <row r="49" spans="1:17" s="8" customFormat="1">
      <c r="A49" s="70">
        <v>357.99</v>
      </c>
      <c r="B49" s="51"/>
      <c r="C49" s="75" t="s">
        <v>45</v>
      </c>
      <c r="D49" s="25"/>
      <c r="E49" s="80">
        <f>SUBTOTAL(9,E47:E48)</f>
        <v>1210859.22</v>
      </c>
      <c r="G49" s="17"/>
      <c r="H49" s="97">
        <f>IFERROR(I49/$E49,0)</f>
        <v>2.2600000000000002E-2</v>
      </c>
      <c r="I49" s="80">
        <f>SUBTOTAL(9,I47:I48)</f>
        <v>27365.418372</v>
      </c>
      <c r="K49" s="9"/>
      <c r="L49" s="80">
        <f>SUBTOTAL(9,L47:L48)</f>
        <v>0</v>
      </c>
      <c r="N49" s="80">
        <f>SUBTOTAL(9,N47:N48)</f>
        <v>0</v>
      </c>
      <c r="O49" s="99">
        <f t="shared" si="29"/>
        <v>0</v>
      </c>
      <c r="P49" s="92"/>
      <c r="Q49" s="92"/>
    </row>
    <row r="50" spans="1:17" s="8" customFormat="1">
      <c r="A50" s="70"/>
      <c r="B50" s="51"/>
      <c r="C50" s="75"/>
      <c r="D50" s="25"/>
      <c r="E50" s="72"/>
      <c r="G50" s="17"/>
      <c r="H50" s="9"/>
      <c r="K50" s="9"/>
      <c r="O50" s="92"/>
      <c r="P50" s="92"/>
      <c r="Q50" s="92"/>
    </row>
    <row r="51" spans="1:17" s="8" customFormat="1">
      <c r="A51" s="50">
        <v>358.7</v>
      </c>
      <c r="B51" s="51"/>
      <c r="C51" s="117" t="s">
        <v>118</v>
      </c>
      <c r="D51" s="25"/>
      <c r="E51" s="40">
        <f>[1]Electric!K316</f>
        <v>2932873.15</v>
      </c>
      <c r="G51" s="61">
        <f>'[2]Para-Elec'!$G286</f>
        <v>0</v>
      </c>
      <c r="H51" s="59">
        <f>'[2]Comp-Elec'!$G286</f>
        <v>1.9223638912558367E-2</v>
      </c>
      <c r="I51" s="40">
        <f t="shared" ref="I51:I52" si="30">$E51*H51</f>
        <v>56380.494411937631</v>
      </c>
      <c r="J51" s="45"/>
      <c r="K51" s="41">
        <f t="shared" ref="K51:K52" si="31">IFERROR(L51/$E51,0)</f>
        <v>0</v>
      </c>
      <c r="L51" s="46">
        <f t="shared" ref="L51:L52" si="32">I51*(-G51/(1-G51))</f>
        <v>0</v>
      </c>
      <c r="M51" s="45"/>
      <c r="N51" s="92">
        <f>'5-yr'!G51</f>
        <v>0</v>
      </c>
      <c r="O51" s="88">
        <f t="shared" ref="O51:O52" si="33">IFERROR(L51/N51,0)</f>
        <v>0</v>
      </c>
      <c r="P51" s="92"/>
      <c r="Q51" s="46"/>
    </row>
    <row r="52" spans="1:17" s="8" customFormat="1">
      <c r="A52" s="50">
        <v>358.9</v>
      </c>
      <c r="B52" s="51"/>
      <c r="C52" s="117" t="s">
        <v>119</v>
      </c>
      <c r="D52" s="25"/>
      <c r="E52" s="40">
        <f>[1]Electric!K317</f>
        <v>34023856.659999996</v>
      </c>
      <c r="G52" s="61">
        <f>'[2]Para-Elec'!$G287</f>
        <v>0</v>
      </c>
      <c r="H52" s="59">
        <f>'[2]Comp-Elec'!$G287</f>
        <v>1.9223638912558367E-2</v>
      </c>
      <c r="I52" s="40">
        <f t="shared" si="30"/>
        <v>654062.33484448411</v>
      </c>
      <c r="J52" s="45"/>
      <c r="K52" s="41">
        <f t="shared" si="31"/>
        <v>0</v>
      </c>
      <c r="L52" s="46">
        <f t="shared" si="32"/>
        <v>0</v>
      </c>
      <c r="M52" s="45"/>
      <c r="N52" s="92">
        <f>'5-yr'!G52</f>
        <v>0</v>
      </c>
      <c r="O52" s="88">
        <f t="shared" si="33"/>
        <v>0</v>
      </c>
      <c r="P52" s="92"/>
      <c r="Q52" s="46"/>
    </row>
    <row r="53" spans="1:17" s="8" customFormat="1">
      <c r="A53" s="70">
        <v>358.99</v>
      </c>
      <c r="B53" s="51"/>
      <c r="C53" s="75" t="s">
        <v>44</v>
      </c>
      <c r="D53" s="25"/>
      <c r="E53" s="80">
        <f>SUBTOTAL(9,E51:E52)</f>
        <v>36956729.809999995</v>
      </c>
      <c r="G53" s="17"/>
      <c r="H53" s="97">
        <f>IFERROR(I53/$E53,0)</f>
        <v>1.922363891255837E-2</v>
      </c>
      <c r="I53" s="80">
        <f>SUBTOTAL(9,I51:I52)</f>
        <v>710442.82925642177</v>
      </c>
      <c r="K53" s="9"/>
      <c r="L53" s="80">
        <f>SUBTOTAL(9,L51:L52)</f>
        <v>0</v>
      </c>
      <c r="N53" s="80">
        <f>SUBTOTAL(9,N51:N52)</f>
        <v>0</v>
      </c>
      <c r="O53" s="99">
        <f t="shared" ref="O53:O58" si="34">IFERROR(L53/N53,0)</f>
        <v>0</v>
      </c>
      <c r="P53" s="92"/>
      <c r="Q53" s="92"/>
    </row>
    <row r="54" spans="1:17" s="8" customFormat="1">
      <c r="A54" s="70"/>
      <c r="B54" s="51"/>
      <c r="C54" s="75"/>
      <c r="D54" s="25"/>
      <c r="E54" s="72"/>
      <c r="G54" s="17"/>
      <c r="H54" s="9"/>
      <c r="K54" s="9"/>
      <c r="O54" s="92"/>
      <c r="P54" s="92"/>
      <c r="Q54" s="92"/>
    </row>
    <row r="55" spans="1:17" s="8" customFormat="1">
      <c r="A55" s="50">
        <v>359</v>
      </c>
      <c r="B55" s="51"/>
      <c r="C55" s="117" t="s">
        <v>120</v>
      </c>
      <c r="D55" s="25"/>
      <c r="E55" s="40">
        <f>[1]Electric!K318</f>
        <v>1379629.34</v>
      </c>
      <c r="G55" s="61">
        <f>'[2]Para-Elec'!$G288</f>
        <v>0</v>
      </c>
      <c r="H55" s="59">
        <f>'[2]Comp-Elec'!$G288</f>
        <v>1.4307227797691544E-2</v>
      </c>
      <c r="I55" s="40">
        <f t="shared" ref="I55:I57" si="35">$E55*H55</f>
        <v>19738.671243758839</v>
      </c>
      <c r="J55" s="45"/>
      <c r="K55" s="41">
        <f t="shared" ref="K55:K57" si="36">IFERROR(L55/$E55,0)</f>
        <v>0</v>
      </c>
      <c r="L55" s="46">
        <f t="shared" ref="L55:L57" si="37">I55*(-G55/(1-G55))</f>
        <v>0</v>
      </c>
      <c r="M55" s="45"/>
      <c r="N55" s="92">
        <f>'5-yr'!G55</f>
        <v>0</v>
      </c>
      <c r="O55" s="88">
        <f t="shared" si="34"/>
        <v>0</v>
      </c>
      <c r="P55" s="92"/>
      <c r="Q55" s="46"/>
    </row>
    <row r="56" spans="1:17" s="8" customFormat="1">
      <c r="A56" s="50">
        <v>359.7</v>
      </c>
      <c r="B56" s="51"/>
      <c r="C56" s="117" t="s">
        <v>121</v>
      </c>
      <c r="D56" s="25"/>
      <c r="E56" s="40">
        <f>[1]Electric!K319</f>
        <v>568185.43000000005</v>
      </c>
      <c r="G56" s="61">
        <f>'[2]Para-Elec'!$G289</f>
        <v>0</v>
      </c>
      <c r="H56" s="59">
        <f>'[2]Comp-Elec'!$G289</f>
        <v>1.4307227797691544E-2</v>
      </c>
      <c r="I56" s="40">
        <f t="shared" si="35"/>
        <v>8129.1583783393235</v>
      </c>
      <c r="J56" s="45"/>
      <c r="K56" s="41">
        <f t="shared" si="36"/>
        <v>0</v>
      </c>
      <c r="L56" s="46">
        <f t="shared" si="37"/>
        <v>0</v>
      </c>
      <c r="M56" s="45"/>
      <c r="N56" s="92">
        <f>'5-yr'!G56</f>
        <v>0</v>
      </c>
      <c r="O56" s="88">
        <f t="shared" si="34"/>
        <v>0</v>
      </c>
      <c r="P56" s="92"/>
      <c r="Q56" s="46"/>
    </row>
    <row r="57" spans="1:17" s="8" customFormat="1">
      <c r="A57" s="50">
        <v>359.99</v>
      </c>
      <c r="B57" s="51"/>
      <c r="C57" s="117" t="s">
        <v>122</v>
      </c>
      <c r="D57" s="25"/>
      <c r="E57" s="40">
        <f>[1]Electric!K320</f>
        <v>8020.92</v>
      </c>
      <c r="G57" s="61">
        <f>'[2]Para-Elec'!$G290</f>
        <v>0</v>
      </c>
      <c r="H57" s="59">
        <f>'[2]Comp-Elec'!$G290</f>
        <v>1.4307227797691544E-2</v>
      </c>
      <c r="I57" s="40">
        <f t="shared" si="35"/>
        <v>114.75712958706005</v>
      </c>
      <c r="J57" s="45"/>
      <c r="K57" s="41">
        <f t="shared" si="36"/>
        <v>0</v>
      </c>
      <c r="L57" s="46">
        <f t="shared" si="37"/>
        <v>0</v>
      </c>
      <c r="M57" s="45"/>
      <c r="N57" s="92">
        <f>'5-yr'!G57</f>
        <v>0</v>
      </c>
      <c r="O57" s="88">
        <f t="shared" si="34"/>
        <v>0</v>
      </c>
      <c r="P57" s="92"/>
      <c r="Q57" s="46"/>
    </row>
    <row r="58" spans="1:17" s="8" customFormat="1">
      <c r="A58" s="70">
        <v>359.99</v>
      </c>
      <c r="B58" s="51"/>
      <c r="C58" s="75" t="s">
        <v>43</v>
      </c>
      <c r="D58" s="25"/>
      <c r="E58" s="71">
        <f>SUBTOTAL(9,E55:E57)</f>
        <v>1955835.69</v>
      </c>
      <c r="G58" s="17"/>
      <c r="H58" s="96">
        <f>IFERROR(I58/$E58,0)</f>
        <v>1.4307227797691545E-2</v>
      </c>
      <c r="I58" s="71">
        <f>SUBTOTAL(9,I55:I57)</f>
        <v>27982.586751685223</v>
      </c>
      <c r="K58" s="9"/>
      <c r="L58" s="71">
        <f>SUBTOTAL(9,L55:L57)</f>
        <v>0</v>
      </c>
      <c r="N58" s="71">
        <f>SUBTOTAL(9,N55:N57)</f>
        <v>0</v>
      </c>
      <c r="O58" s="98">
        <f t="shared" si="34"/>
        <v>0</v>
      </c>
      <c r="P58" s="92"/>
      <c r="Q58" s="92"/>
    </row>
    <row r="59" spans="1:17" s="8" customFormat="1">
      <c r="A59" s="70"/>
      <c r="B59" s="51"/>
      <c r="C59" s="75"/>
      <c r="D59" s="25"/>
      <c r="E59" s="71"/>
      <c r="G59" s="17"/>
      <c r="H59" s="9"/>
      <c r="I59" s="71"/>
      <c r="K59" s="9"/>
      <c r="L59" s="71"/>
      <c r="N59" s="71"/>
      <c r="O59" s="92"/>
      <c r="P59" s="92"/>
      <c r="Q59" s="92"/>
    </row>
    <row r="60" spans="1:17" s="8" customFormat="1">
      <c r="A60" s="54" t="s">
        <v>17</v>
      </c>
      <c r="B60" s="16"/>
      <c r="C60" s="16"/>
      <c r="D60" s="25"/>
      <c r="E60" s="48">
        <f>SUBTOTAL(9,E12:E57)</f>
        <v>1408833111.48</v>
      </c>
      <c r="G60" s="17"/>
      <c r="H60" s="60">
        <f>IFERROR(I60/$E60,0)</f>
        <v>2.2863426386479133E-2</v>
      </c>
      <c r="I60" s="48">
        <f>SUBTOTAL(9,I12:I57)</f>
        <v>32210752.135157332</v>
      </c>
      <c r="K60" s="9"/>
      <c r="L60" s="48">
        <f>SUBTOTAL(9,L12:L57)</f>
        <v>4819823.7849265477</v>
      </c>
      <c r="N60" s="48">
        <f>SUBTOTAL(9,N12:N57)</f>
        <v>1794751.702</v>
      </c>
      <c r="O60" s="89">
        <f t="shared" ref="O60" si="38">IFERROR(L60/N60,0)</f>
        <v>2.6855100789460331</v>
      </c>
      <c r="P60" s="92"/>
      <c r="Q60" s="92"/>
    </row>
    <row r="61" spans="1:17" s="8" customFormat="1">
      <c r="A61" s="39"/>
      <c r="B61" s="4"/>
      <c r="C61" s="3"/>
      <c r="D61" s="25"/>
      <c r="E61" s="20"/>
      <c r="G61" s="17"/>
      <c r="H61" s="9"/>
      <c r="K61" s="9"/>
      <c r="O61" s="92"/>
      <c r="P61" s="92"/>
      <c r="Q61" s="92"/>
    </row>
    <row r="62" spans="1:17" s="45" customFormat="1">
      <c r="A62" s="54" t="s">
        <v>18</v>
      </c>
      <c r="B62" s="16"/>
      <c r="C62" s="16"/>
      <c r="D62" s="16"/>
      <c r="E62" s="92"/>
      <c r="G62" s="42"/>
      <c r="H62" s="41"/>
      <c r="I62" s="92"/>
      <c r="K62" s="41"/>
      <c r="L62" s="92"/>
      <c r="N62" s="92"/>
      <c r="O62" s="92"/>
      <c r="P62" s="92"/>
      <c r="Q62" s="46"/>
    </row>
    <row r="63" spans="1:17" s="45" customFormat="1">
      <c r="A63" s="56">
        <v>360.1</v>
      </c>
      <c r="B63" s="57"/>
      <c r="C63" s="116" t="s">
        <v>83</v>
      </c>
      <c r="D63" s="16"/>
      <c r="E63" s="40">
        <f>[1]Electric!K327</f>
        <v>6192997.7800000003</v>
      </c>
      <c r="G63" s="61">
        <f>'[2]Para-Elec'!$G294</f>
        <v>0</v>
      </c>
      <c r="H63" s="59">
        <f>'[2]Comp-Elec'!$G294</f>
        <v>2.24E-2</v>
      </c>
      <c r="I63" s="40">
        <f>$E63*H63</f>
        <v>138723.150272</v>
      </c>
      <c r="K63" s="41">
        <f t="shared" ref="K63:K74" si="39">IFERROR(L63/$E63,0)</f>
        <v>0</v>
      </c>
      <c r="L63" s="46">
        <f t="shared" ref="L63:L74" si="40">I63*(-G63/(1-G63))</f>
        <v>0</v>
      </c>
      <c r="N63" s="92">
        <f>'5-yr'!G63</f>
        <v>0</v>
      </c>
      <c r="O63" s="88">
        <f>IFERROR(L63/N63,0)</f>
        <v>0</v>
      </c>
      <c r="P63" s="92"/>
      <c r="Q63" s="46"/>
    </row>
    <row r="64" spans="1:17" s="45" customFormat="1">
      <c r="A64" s="56">
        <v>361</v>
      </c>
      <c r="B64" s="57"/>
      <c r="C64" s="117" t="s">
        <v>96</v>
      </c>
      <c r="D64" s="16"/>
      <c r="E64" s="40">
        <f>[1]Electric!K328</f>
        <v>7980826.7300000004</v>
      </c>
      <c r="G64" s="61">
        <f>'[2]Para-Elec'!$G295</f>
        <v>-0.05</v>
      </c>
      <c r="H64" s="59">
        <f>'[2]Comp-Elec'!$G295</f>
        <v>1.8114335710761584E-2</v>
      </c>
      <c r="I64" s="40">
        <f t="shared" ref="I64:I74" si="41">$E64*H64</f>
        <v>144567.37463663961</v>
      </c>
      <c r="K64" s="41">
        <f t="shared" si="39"/>
        <v>8.6258741479817058E-4</v>
      </c>
      <c r="L64" s="46">
        <f t="shared" si="40"/>
        <v>6884.1606969828381</v>
      </c>
      <c r="N64" s="92">
        <f>'5-yr'!G64</f>
        <v>6351.2719999999999</v>
      </c>
      <c r="O64" s="88">
        <f t="shared" ref="O64:O75" si="42">IFERROR(L64/N64,0)</f>
        <v>1.0839026728792025</v>
      </c>
      <c r="P64" s="92"/>
      <c r="Q64" s="46"/>
    </row>
    <row r="65" spans="1:17" s="45" customFormat="1">
      <c r="A65" s="56">
        <v>362</v>
      </c>
      <c r="B65" s="57"/>
      <c r="C65" s="117" t="s">
        <v>100</v>
      </c>
      <c r="D65" s="16"/>
      <c r="E65" s="40">
        <f>[1]Electric!K329</f>
        <v>434912648.51999998</v>
      </c>
      <c r="G65" s="61">
        <f>'[2]Para-Elec'!$G296</f>
        <v>-0.1</v>
      </c>
      <c r="H65" s="59">
        <f>'[2]Comp-Elec'!$G296</f>
        <v>1.9733551151120413E-2</v>
      </c>
      <c r="I65" s="40">
        <f t="shared" si="41"/>
        <v>8582370.9958386738</v>
      </c>
      <c r="K65" s="41">
        <f t="shared" si="39"/>
        <v>1.7939591955564015E-3</v>
      </c>
      <c r="L65" s="46">
        <f t="shared" si="40"/>
        <v>780215.54507624311</v>
      </c>
      <c r="N65" s="92">
        <f>'5-yr'!G65</f>
        <v>272048.13</v>
      </c>
      <c r="O65" s="88">
        <f t="shared" si="42"/>
        <v>2.867932027602039</v>
      </c>
      <c r="P65" s="92"/>
      <c r="Q65" s="46"/>
    </row>
    <row r="66" spans="1:17" s="45" customFormat="1">
      <c r="A66" s="56">
        <v>363</v>
      </c>
      <c r="B66" s="57"/>
      <c r="C66" s="118" t="s">
        <v>123</v>
      </c>
      <c r="D66" s="16"/>
      <c r="E66" s="40">
        <f>[1]Electric!K330</f>
        <v>1194182.8600000001</v>
      </c>
      <c r="G66" s="61">
        <f>'[2]Para-Elec'!$G297</f>
        <v>0</v>
      </c>
      <c r="H66" s="59">
        <f>'[2]Comp-Elec'!$G297</f>
        <v>0.05</v>
      </c>
      <c r="I66" s="40">
        <f t="shared" si="41"/>
        <v>59709.143000000011</v>
      </c>
      <c r="K66" s="41">
        <f t="shared" si="39"/>
        <v>0</v>
      </c>
      <c r="L66" s="46">
        <f t="shared" si="40"/>
        <v>0</v>
      </c>
      <c r="N66" s="92">
        <f>'5-yr'!G66</f>
        <v>0</v>
      </c>
      <c r="O66" s="88">
        <f t="shared" si="42"/>
        <v>0</v>
      </c>
      <c r="P66" s="92"/>
      <c r="Q66" s="46"/>
    </row>
    <row r="67" spans="1:17" s="45" customFormat="1">
      <c r="A67" s="56">
        <v>364</v>
      </c>
      <c r="B67" s="57"/>
      <c r="C67" s="118" t="s">
        <v>88</v>
      </c>
      <c r="D67" s="16"/>
      <c r="E67" s="40">
        <f>[1]Electric!K331</f>
        <v>340904415.12</v>
      </c>
      <c r="G67" s="61">
        <f>'[2]Para-Elec'!$G298</f>
        <v>-0.3</v>
      </c>
      <c r="H67" s="59">
        <f>'[2]Comp-Elec'!$G298</f>
        <v>3.1095606869037819E-2</v>
      </c>
      <c r="I67" s="40">
        <f t="shared" si="41"/>
        <v>10600629.672490792</v>
      </c>
      <c r="K67" s="41">
        <f t="shared" si="39"/>
        <v>7.1759092774702658E-3</v>
      </c>
      <c r="L67" s="46">
        <f t="shared" si="40"/>
        <v>2446299.1551901828</v>
      </c>
      <c r="N67" s="92">
        <f>'5-yr'!G67</f>
        <v>2600667.2340000002</v>
      </c>
      <c r="O67" s="88">
        <f t="shared" si="42"/>
        <v>0.94064289471883378</v>
      </c>
      <c r="P67" s="92"/>
      <c r="Q67" s="46"/>
    </row>
    <row r="68" spans="1:17" s="45" customFormat="1">
      <c r="A68" s="56">
        <v>365</v>
      </c>
      <c r="B68" s="57"/>
      <c r="C68" s="117" t="s">
        <v>112</v>
      </c>
      <c r="D68" s="16"/>
      <c r="E68" s="40">
        <f>[1]Electric!K332</f>
        <v>409216186.50999999</v>
      </c>
      <c r="G68" s="61">
        <f>'[2]Para-Elec'!$G299</f>
        <v>-0.2</v>
      </c>
      <c r="H68" s="59">
        <f>'[2]Comp-Elec'!$G299</f>
        <v>2.8332401654424556E-2</v>
      </c>
      <c r="I68" s="40">
        <f t="shared" si="41"/>
        <v>11594077.359693231</v>
      </c>
      <c r="K68" s="41">
        <f t="shared" si="39"/>
        <v>4.7220669424040936E-3</v>
      </c>
      <c r="L68" s="46">
        <f t="shared" si="40"/>
        <v>1932346.2266155388</v>
      </c>
      <c r="N68" s="92">
        <f>'5-yr'!G68</f>
        <v>1936403.9219999998</v>
      </c>
      <c r="O68" s="88">
        <f t="shared" si="42"/>
        <v>0.99790452015803088</v>
      </c>
      <c r="P68" s="92"/>
      <c r="Q68" s="46"/>
    </row>
    <row r="69" spans="1:17" s="45" customFormat="1">
      <c r="A69" s="56">
        <v>366</v>
      </c>
      <c r="B69" s="57"/>
      <c r="C69" s="117" t="s">
        <v>124</v>
      </c>
      <c r="D69" s="16"/>
      <c r="E69" s="40">
        <f>[1]Electric!K333</f>
        <v>672272622.88</v>
      </c>
      <c r="G69" s="61">
        <f>'[2]Para-Elec'!$G300</f>
        <v>-0.15</v>
      </c>
      <c r="H69" s="59">
        <f>'[2]Comp-Elec'!$G300</f>
        <v>2.2604493411295855E-2</v>
      </c>
      <c r="I69" s="40">
        <f t="shared" si="41"/>
        <v>15196382.074485542</v>
      </c>
      <c r="K69" s="41">
        <f t="shared" si="39"/>
        <v>2.9484121840820678E-3</v>
      </c>
      <c r="L69" s="46">
        <f t="shared" si="40"/>
        <v>1982136.7923242012</v>
      </c>
      <c r="N69" s="92">
        <f>'5-yr'!G69</f>
        <v>-5399.7179999999989</v>
      </c>
      <c r="O69" s="88">
        <f t="shared" si="42"/>
        <v>-367.08153876261719</v>
      </c>
      <c r="P69" s="92"/>
      <c r="Q69" s="46"/>
    </row>
    <row r="70" spans="1:17" s="45" customFormat="1">
      <c r="A70" s="56">
        <v>367</v>
      </c>
      <c r="B70" s="57"/>
      <c r="C70" s="117" t="s">
        <v>125</v>
      </c>
      <c r="D70" s="16"/>
      <c r="E70" s="40">
        <f>[1]Electric!K334</f>
        <v>844856752.28999996</v>
      </c>
      <c r="G70" s="61">
        <f>'[2]Para-Elec'!$G301</f>
        <v>-0.2</v>
      </c>
      <c r="H70" s="59">
        <f>'[2]Comp-Elec'!$G301</f>
        <v>3.5330963096960606E-2</v>
      </c>
      <c r="I70" s="40">
        <f t="shared" si="41"/>
        <v>29849602.737375978</v>
      </c>
      <c r="K70" s="41">
        <f t="shared" si="39"/>
        <v>5.8884938494934355E-3</v>
      </c>
      <c r="L70" s="46">
        <f t="shared" si="40"/>
        <v>4974933.789562664</v>
      </c>
      <c r="N70" s="92">
        <f>'5-yr'!G70</f>
        <v>1985431.088</v>
      </c>
      <c r="O70" s="88">
        <f t="shared" si="42"/>
        <v>2.5057196996819986</v>
      </c>
      <c r="P70" s="92"/>
      <c r="Q70" s="46"/>
    </row>
    <row r="71" spans="1:17" s="45" customFormat="1">
      <c r="A71" s="56">
        <v>368</v>
      </c>
      <c r="B71" s="57"/>
      <c r="C71" s="118" t="s">
        <v>89</v>
      </c>
      <c r="D71" s="16"/>
      <c r="E71" s="40">
        <f>[1]Electric!K335</f>
        <v>462673680.60000002</v>
      </c>
      <c r="G71" s="61">
        <f>'[2]Para-Elec'!$G302</f>
        <v>-0.2</v>
      </c>
      <c r="H71" s="59">
        <f>'[2]Comp-Elec'!$G302</f>
        <v>3.2558334596421962E-2</v>
      </c>
      <c r="I71" s="40">
        <f t="shared" si="41"/>
        <v>15063884.501932865</v>
      </c>
      <c r="K71" s="41">
        <f t="shared" si="39"/>
        <v>5.4263890994036609E-3</v>
      </c>
      <c r="L71" s="46">
        <f t="shared" si="40"/>
        <v>2510647.416988811</v>
      </c>
      <c r="N71" s="92">
        <f>'5-yr'!G71</f>
        <v>2352591.7920000004</v>
      </c>
      <c r="O71" s="88">
        <f t="shared" si="42"/>
        <v>1.0671836166079809</v>
      </c>
      <c r="P71" s="92"/>
      <c r="Q71" s="46"/>
    </row>
    <row r="72" spans="1:17" s="45" customFormat="1">
      <c r="A72" s="56">
        <v>369</v>
      </c>
      <c r="B72" s="57"/>
      <c r="C72" s="118" t="s">
        <v>90</v>
      </c>
      <c r="D72" s="16"/>
      <c r="E72" s="40">
        <f>[1]Electric!K336</f>
        <v>182057677.19</v>
      </c>
      <c r="G72" s="61">
        <f>'[2]Para-Elec'!$G303</f>
        <v>-0.2</v>
      </c>
      <c r="H72" s="59">
        <f>'[2]Comp-Elec'!$G303</f>
        <v>2.3307465575096241E-2</v>
      </c>
      <c r="I72" s="40">
        <f t="shared" si="41"/>
        <v>4243303.0437879087</v>
      </c>
      <c r="K72" s="41">
        <f t="shared" si="39"/>
        <v>3.8845775958493735E-3</v>
      </c>
      <c r="L72" s="46">
        <f t="shared" si="40"/>
        <v>707217.17396465153</v>
      </c>
      <c r="N72" s="92">
        <f>'5-yr'!G72</f>
        <v>597977.93599999999</v>
      </c>
      <c r="O72" s="88">
        <f t="shared" si="42"/>
        <v>1.1826810512363981</v>
      </c>
      <c r="P72" s="92"/>
      <c r="Q72" s="46"/>
    </row>
    <row r="73" spans="1:17" s="45" customFormat="1">
      <c r="A73" s="56">
        <v>370</v>
      </c>
      <c r="B73" s="57"/>
      <c r="C73" s="118" t="s">
        <v>91</v>
      </c>
      <c r="D73" s="16"/>
      <c r="E73" s="40">
        <f>[1]Electric!K337</f>
        <v>140665913.55000001</v>
      </c>
      <c r="G73" s="61">
        <f>'[2]Para-Elec'!$G304</f>
        <v>0</v>
      </c>
      <c r="H73" s="59">
        <f>'[2]Comp-Elec'!$G304</f>
        <v>2.3180503216424637E-2</v>
      </c>
      <c r="I73" s="40">
        <f t="shared" si="41"/>
        <v>3260706.6614870853</v>
      </c>
      <c r="K73" s="41">
        <f t="shared" si="39"/>
        <v>0</v>
      </c>
      <c r="L73" s="46">
        <f t="shared" si="40"/>
        <v>0</v>
      </c>
      <c r="N73" s="92">
        <f>'5-yr'!G73</f>
        <v>1157315.118</v>
      </c>
      <c r="O73" s="88">
        <f t="shared" si="42"/>
        <v>0</v>
      </c>
      <c r="P73" s="92"/>
      <c r="Q73" s="46"/>
    </row>
    <row r="74" spans="1:17" s="45" customFormat="1">
      <c r="A74" s="56">
        <v>373</v>
      </c>
      <c r="B74" s="57"/>
      <c r="C74" s="118" t="s">
        <v>126</v>
      </c>
      <c r="D74" s="16"/>
      <c r="E74" s="40">
        <f>[1]Electric!K338</f>
        <v>53727968.479999997</v>
      </c>
      <c r="G74" s="61">
        <f>'[2]Para-Elec'!$G305</f>
        <v>-0.15</v>
      </c>
      <c r="H74" s="59">
        <f>'[2]Comp-Elec'!$G305</f>
        <v>3.3358725124848228E-2</v>
      </c>
      <c r="I74" s="40">
        <f t="shared" si="41"/>
        <v>1792296.5320408295</v>
      </c>
      <c r="K74" s="41">
        <f t="shared" si="39"/>
        <v>4.3511380597628119E-3</v>
      </c>
      <c r="L74" s="46">
        <f t="shared" si="40"/>
        <v>233777.80852706471</v>
      </c>
      <c r="N74" s="92">
        <f>'5-yr'!G74</f>
        <v>312465.49400000001</v>
      </c>
      <c r="O74" s="88">
        <f t="shared" si="42"/>
        <v>0.74817159979611925</v>
      </c>
      <c r="P74" s="92"/>
      <c r="Q74" s="46"/>
    </row>
    <row r="75" spans="1:17" s="45" customFormat="1">
      <c r="A75" s="54" t="s">
        <v>19</v>
      </c>
      <c r="B75" s="16"/>
      <c r="C75" s="16"/>
      <c r="D75" s="16"/>
      <c r="E75" s="48">
        <f>SUBTOTAL(9,E63:E74)</f>
        <v>3556655872.5100002</v>
      </c>
      <c r="G75" s="61"/>
      <c r="H75" s="60">
        <f>IFERROR(I75/$E75,0)</f>
        <v>2.8264261950116148E-2</v>
      </c>
      <c r="I75" s="48">
        <f>SUBTOTAL(9,I63:I74)</f>
        <v>100526253.24704155</v>
      </c>
      <c r="K75" s="47">
        <f>IFERROR(L75/$E75,0)</f>
        <v>4.3789612004141261E-3</v>
      </c>
      <c r="L75" s="48">
        <f>SUBTOTAL(9,L63:L74)</f>
        <v>15574458.068946341</v>
      </c>
      <c r="N75" s="48">
        <f>SUBTOTAL(9,N63:N74)</f>
        <v>11215852.268000001</v>
      </c>
      <c r="O75" s="89">
        <f t="shared" si="42"/>
        <v>1.3886111992917292</v>
      </c>
      <c r="P75" s="76"/>
      <c r="Q75" s="76"/>
    </row>
    <row r="76" spans="1:17" s="45" customFormat="1">
      <c r="A76" s="55"/>
      <c r="B76" s="16"/>
      <c r="C76" s="16"/>
      <c r="D76" s="16"/>
      <c r="E76" s="92"/>
      <c r="G76" s="42"/>
      <c r="H76" s="41"/>
      <c r="I76" s="92"/>
      <c r="K76" s="41"/>
      <c r="L76" s="92"/>
      <c r="N76" s="92"/>
      <c r="O76" s="92"/>
      <c r="P76" s="92"/>
      <c r="Q76" s="46"/>
    </row>
    <row r="77" spans="1:17" s="45" customFormat="1">
      <c r="A77" s="55" t="s">
        <v>66</v>
      </c>
      <c r="B77" s="16"/>
      <c r="C77" s="16"/>
      <c r="D77" s="16"/>
      <c r="E77" s="92"/>
      <c r="G77" s="42"/>
      <c r="H77" s="41"/>
      <c r="I77" s="92"/>
      <c r="K77" s="41"/>
      <c r="L77" s="92"/>
      <c r="N77" s="92"/>
      <c r="O77" s="92"/>
      <c r="P77" s="92"/>
      <c r="Q77" s="46"/>
    </row>
    <row r="78" spans="1:17" s="45" customFormat="1">
      <c r="A78" s="55"/>
      <c r="B78" s="16"/>
      <c r="C78" s="16"/>
      <c r="D78" s="16"/>
      <c r="E78" s="92"/>
      <c r="G78" s="42"/>
      <c r="H78" s="41"/>
      <c r="I78" s="92"/>
      <c r="K78" s="41"/>
      <c r="L78" s="92"/>
      <c r="N78" s="92"/>
      <c r="O78" s="92"/>
      <c r="P78" s="92"/>
      <c r="Q78" s="46"/>
    </row>
    <row r="79" spans="1:17" s="45" customFormat="1">
      <c r="A79" s="55"/>
      <c r="B79" s="16"/>
      <c r="C79" s="16"/>
      <c r="D79" s="16"/>
      <c r="E79" s="92"/>
      <c r="G79" s="42"/>
      <c r="H79" s="41"/>
      <c r="I79" s="92"/>
      <c r="K79" s="41"/>
      <c r="L79" s="92"/>
      <c r="N79" s="92"/>
      <c r="O79" s="92"/>
      <c r="P79" s="92"/>
      <c r="Q79" s="46"/>
    </row>
    <row r="80" spans="1:17" s="45" customFormat="1">
      <c r="A80" s="55"/>
      <c r="B80" s="16"/>
      <c r="C80" s="16"/>
      <c r="D80" s="16"/>
      <c r="E80" s="92"/>
      <c r="G80" s="42"/>
      <c r="H80" s="41"/>
      <c r="I80" s="92"/>
      <c r="K80" s="41"/>
      <c r="L80" s="92"/>
      <c r="N80" s="92"/>
      <c r="O80" s="92"/>
      <c r="P80" s="92"/>
      <c r="Q80" s="46"/>
    </row>
    <row r="81" spans="1:17" s="45" customFormat="1">
      <c r="A81" s="55"/>
      <c r="B81" s="16"/>
      <c r="C81" s="16"/>
      <c r="D81" s="16"/>
      <c r="E81" s="92"/>
      <c r="G81" s="42"/>
      <c r="H81" s="41"/>
      <c r="I81" s="92"/>
      <c r="K81" s="41"/>
      <c r="L81" s="92"/>
      <c r="N81" s="92"/>
      <c r="O81" s="92"/>
      <c r="P81" s="92"/>
      <c r="Q81" s="46"/>
    </row>
    <row r="82" spans="1:17" s="45" customFormat="1">
      <c r="A82" s="55"/>
      <c r="B82" s="16"/>
      <c r="C82" s="16"/>
      <c r="D82" s="16"/>
      <c r="E82" s="92"/>
      <c r="G82" s="42"/>
      <c r="H82" s="41"/>
      <c r="I82" s="92"/>
      <c r="K82" s="41"/>
      <c r="L82" s="92"/>
      <c r="N82" s="92"/>
      <c r="O82" s="92"/>
      <c r="P82" s="92"/>
      <c r="Q82" s="46"/>
    </row>
    <row r="83" spans="1:17" s="45" customFormat="1">
      <c r="A83" s="55"/>
      <c r="B83" s="16"/>
      <c r="C83" s="16"/>
      <c r="D83" s="16"/>
      <c r="E83" s="92"/>
      <c r="G83" s="42"/>
      <c r="H83" s="41"/>
      <c r="I83" s="92"/>
      <c r="K83" s="41"/>
      <c r="L83" s="92"/>
      <c r="N83" s="92"/>
      <c r="O83" s="92"/>
      <c r="P83" s="92"/>
      <c r="Q83" s="46"/>
    </row>
    <row r="84" spans="1:17" s="45" customFormat="1">
      <c r="A84" s="55"/>
      <c r="B84" s="16"/>
      <c r="C84" s="16"/>
      <c r="D84" s="16"/>
      <c r="E84" s="92"/>
      <c r="G84" s="42"/>
      <c r="H84" s="41"/>
      <c r="I84" s="92"/>
      <c r="K84" s="41"/>
      <c r="L84" s="92"/>
      <c r="N84" s="92"/>
      <c r="O84" s="92"/>
      <c r="P84" s="92"/>
      <c r="Q84" s="46"/>
    </row>
    <row r="85" spans="1:17" s="45" customFormat="1">
      <c r="A85" s="55"/>
      <c r="B85" s="16"/>
      <c r="C85" s="16"/>
      <c r="D85" s="16"/>
      <c r="E85" s="92"/>
      <c r="G85" s="42"/>
      <c r="H85" s="41"/>
      <c r="I85" s="92"/>
      <c r="K85" s="41"/>
      <c r="L85" s="92"/>
      <c r="N85" s="92"/>
      <c r="O85" s="92"/>
      <c r="P85" s="92"/>
      <c r="Q85" s="46"/>
    </row>
    <row r="86" spans="1:17" s="45" customFormat="1">
      <c r="A86" s="55"/>
      <c r="B86" s="16"/>
      <c r="C86" s="16"/>
      <c r="D86" s="16"/>
      <c r="E86" s="92"/>
      <c r="G86" s="42"/>
      <c r="H86" s="41"/>
      <c r="I86" s="92"/>
      <c r="K86" s="41"/>
      <c r="L86" s="92"/>
      <c r="N86" s="92"/>
      <c r="O86" s="92"/>
      <c r="P86" s="92"/>
      <c r="Q86" s="46"/>
    </row>
    <row r="87" spans="1:17" s="45" customFormat="1">
      <c r="A87" s="55"/>
      <c r="B87" s="16"/>
      <c r="C87" s="16"/>
      <c r="D87" s="16"/>
      <c r="E87" s="92"/>
      <c r="G87" s="42"/>
      <c r="H87" s="41"/>
      <c r="I87" s="92"/>
      <c r="K87" s="41"/>
      <c r="L87" s="92"/>
      <c r="N87" s="92"/>
      <c r="O87" s="92"/>
      <c r="P87" s="92"/>
      <c r="Q87" s="46"/>
    </row>
    <row r="88" spans="1:17" s="45" customFormat="1">
      <c r="A88" s="55"/>
      <c r="B88" s="16"/>
      <c r="C88" s="16"/>
      <c r="D88" s="16"/>
      <c r="E88" s="92"/>
      <c r="G88" s="42"/>
      <c r="H88" s="41"/>
      <c r="I88" s="92"/>
      <c r="K88" s="41"/>
      <c r="L88" s="92"/>
      <c r="N88" s="92"/>
      <c r="O88" s="92"/>
      <c r="P88" s="92"/>
      <c r="Q88" s="46"/>
    </row>
    <row r="89" spans="1:17" s="45" customFormat="1">
      <c r="A89" s="55"/>
      <c r="B89" s="16"/>
      <c r="C89" s="16"/>
      <c r="D89" s="16"/>
      <c r="E89" s="92"/>
      <c r="G89" s="42"/>
      <c r="H89" s="41"/>
      <c r="I89" s="92"/>
      <c r="K89" s="41"/>
      <c r="L89" s="92"/>
      <c r="N89" s="92"/>
      <c r="O89" s="92"/>
      <c r="P89" s="92"/>
      <c r="Q89" s="46"/>
    </row>
    <row r="90" spans="1:17" s="45" customFormat="1">
      <c r="A90" s="55"/>
      <c r="B90" s="16"/>
      <c r="C90" s="16"/>
      <c r="D90" s="16"/>
      <c r="E90" s="92"/>
      <c r="G90" s="42"/>
      <c r="H90" s="41"/>
      <c r="I90" s="92"/>
      <c r="K90" s="41"/>
      <c r="L90" s="92"/>
      <c r="N90" s="92"/>
      <c r="O90" s="92"/>
      <c r="P90" s="92"/>
      <c r="Q90" s="46"/>
    </row>
    <row r="91" spans="1:17" s="45" customFormat="1">
      <c r="A91" s="55"/>
      <c r="B91" s="16"/>
      <c r="C91" s="16"/>
      <c r="D91" s="16"/>
      <c r="E91" s="92"/>
      <c r="G91" s="42"/>
      <c r="H91" s="41"/>
      <c r="I91" s="92"/>
      <c r="K91" s="41"/>
      <c r="L91" s="92"/>
      <c r="N91" s="92"/>
      <c r="O91" s="92"/>
      <c r="P91" s="92"/>
      <c r="Q91" s="46"/>
    </row>
    <row r="92" spans="1:17" s="45" customFormat="1">
      <c r="A92" s="55"/>
      <c r="B92" s="16"/>
      <c r="C92" s="16"/>
      <c r="D92" s="16"/>
      <c r="E92" s="92"/>
      <c r="G92" s="42"/>
      <c r="H92" s="41"/>
      <c r="I92" s="92"/>
      <c r="K92" s="41"/>
      <c r="L92" s="92"/>
      <c r="N92" s="92"/>
      <c r="O92" s="92"/>
      <c r="P92" s="92"/>
      <c r="Q92" s="46"/>
    </row>
    <row r="93" spans="1:17" s="45" customFormat="1">
      <c r="A93" s="55"/>
      <c r="B93" s="16"/>
      <c r="C93" s="16"/>
      <c r="D93" s="16"/>
      <c r="E93" s="92"/>
      <c r="G93" s="42"/>
      <c r="H93" s="41"/>
      <c r="I93" s="92"/>
      <c r="K93" s="41"/>
      <c r="L93" s="92"/>
      <c r="N93" s="92"/>
      <c r="O93" s="92"/>
      <c r="P93" s="92"/>
      <c r="Q93" s="46"/>
    </row>
    <row r="94" spans="1:17" s="45" customFormat="1">
      <c r="A94" s="55"/>
      <c r="B94" s="16"/>
      <c r="C94" s="16"/>
      <c r="D94" s="16"/>
      <c r="E94" s="92"/>
      <c r="G94" s="42"/>
      <c r="H94" s="41"/>
      <c r="I94" s="92"/>
      <c r="K94" s="41"/>
      <c r="L94" s="92"/>
      <c r="N94" s="92"/>
      <c r="O94" s="92"/>
      <c r="P94" s="92"/>
      <c r="Q94" s="46"/>
    </row>
    <row r="95" spans="1:17" s="45" customFormat="1">
      <c r="A95" s="55"/>
      <c r="B95" s="16"/>
      <c r="C95" s="16"/>
      <c r="D95" s="16"/>
      <c r="E95" s="92"/>
      <c r="G95" s="62"/>
      <c r="H95" s="41"/>
      <c r="I95" s="92"/>
      <c r="K95" s="41"/>
      <c r="L95" s="92"/>
      <c r="N95" s="92"/>
      <c r="O95" s="92"/>
      <c r="P95" s="92"/>
      <c r="Q95" s="46"/>
    </row>
    <row r="96" spans="1:17" s="45" customFormat="1">
      <c r="A96" s="55"/>
      <c r="B96" s="16"/>
      <c r="C96" s="16"/>
      <c r="D96" s="16"/>
      <c r="E96" s="92"/>
      <c r="G96" s="62"/>
      <c r="H96" s="41"/>
      <c r="I96" s="92"/>
      <c r="K96" s="41"/>
      <c r="L96" s="92"/>
      <c r="N96" s="92"/>
      <c r="O96" s="92"/>
      <c r="P96" s="92"/>
      <c r="Q96" s="46"/>
    </row>
    <row r="97" spans="1:17" s="45" customFormat="1">
      <c r="A97" s="55"/>
      <c r="B97" s="16"/>
      <c r="C97" s="16"/>
      <c r="D97" s="16"/>
      <c r="E97" s="92"/>
      <c r="G97" s="62"/>
      <c r="H97" s="41"/>
      <c r="I97" s="92"/>
      <c r="K97" s="41"/>
      <c r="L97" s="92"/>
      <c r="N97" s="92"/>
      <c r="O97" s="92"/>
      <c r="P97" s="92"/>
      <c r="Q97" s="46"/>
    </row>
    <row r="98" spans="1:17" s="45" customFormat="1">
      <c r="A98" s="55"/>
      <c r="B98" s="16"/>
      <c r="C98" s="16"/>
      <c r="D98" s="16"/>
      <c r="E98" s="92"/>
      <c r="G98" s="62"/>
      <c r="H98" s="41"/>
      <c r="I98" s="92"/>
      <c r="K98" s="41"/>
      <c r="L98" s="92"/>
      <c r="N98" s="92"/>
      <c r="O98" s="92"/>
      <c r="P98" s="92"/>
      <c r="Q98" s="46"/>
    </row>
    <row r="99" spans="1:17" s="45" customFormat="1">
      <c r="A99" s="55"/>
      <c r="B99" s="16"/>
      <c r="C99" s="16"/>
      <c r="D99" s="16"/>
      <c r="E99" s="92"/>
      <c r="G99" s="62"/>
      <c r="H99" s="41"/>
      <c r="I99" s="92"/>
      <c r="K99" s="41"/>
      <c r="L99" s="92"/>
      <c r="N99" s="92"/>
      <c r="O99" s="92"/>
      <c r="P99" s="92"/>
      <c r="Q99" s="46"/>
    </row>
    <row r="100" spans="1:17" s="45" customFormat="1">
      <c r="A100" s="55"/>
      <c r="B100" s="16"/>
      <c r="C100" s="16"/>
      <c r="D100" s="16"/>
      <c r="E100" s="92"/>
      <c r="G100" s="62"/>
      <c r="H100" s="41"/>
      <c r="I100" s="92"/>
      <c r="K100" s="41"/>
      <c r="L100" s="92"/>
      <c r="N100" s="92"/>
      <c r="O100" s="92"/>
      <c r="P100" s="92"/>
      <c r="Q100" s="46"/>
    </row>
    <row r="101" spans="1:17" s="45" customFormat="1">
      <c r="A101" s="55"/>
      <c r="B101" s="16"/>
      <c r="C101" s="16"/>
      <c r="D101" s="16"/>
      <c r="E101" s="92"/>
      <c r="G101" s="62"/>
      <c r="H101" s="41"/>
      <c r="I101" s="92"/>
      <c r="K101" s="41"/>
      <c r="L101" s="92"/>
      <c r="N101" s="92"/>
      <c r="O101" s="92"/>
      <c r="P101" s="92"/>
      <c r="Q101" s="46"/>
    </row>
    <row r="102" spans="1:17" s="45" customFormat="1">
      <c r="A102" s="55"/>
      <c r="B102" s="16"/>
      <c r="C102" s="16"/>
      <c r="D102" s="16"/>
      <c r="E102" s="92"/>
      <c r="G102" s="62"/>
      <c r="H102" s="41"/>
      <c r="I102" s="92"/>
      <c r="K102" s="41"/>
      <c r="L102" s="92"/>
      <c r="N102" s="92"/>
      <c r="O102" s="92"/>
      <c r="P102" s="92"/>
      <c r="Q102" s="46"/>
    </row>
    <row r="103" spans="1:17" s="45" customFormat="1">
      <c r="A103" s="55"/>
      <c r="B103" s="16"/>
      <c r="C103" s="16"/>
      <c r="D103" s="16"/>
      <c r="E103" s="92"/>
      <c r="G103" s="62"/>
      <c r="H103" s="41"/>
      <c r="I103" s="92"/>
      <c r="K103" s="41"/>
      <c r="L103" s="92"/>
      <c r="N103" s="92"/>
      <c r="O103" s="92"/>
      <c r="P103" s="92"/>
      <c r="Q103" s="46"/>
    </row>
    <row r="104" spans="1:17" s="45" customFormat="1">
      <c r="A104" s="55"/>
      <c r="B104" s="16"/>
      <c r="C104" s="16"/>
      <c r="D104" s="16"/>
      <c r="E104" s="92"/>
      <c r="G104" s="42"/>
      <c r="H104" s="41"/>
      <c r="I104" s="92"/>
      <c r="K104" s="41"/>
      <c r="L104" s="92"/>
      <c r="N104" s="92"/>
      <c r="O104" s="92"/>
      <c r="P104" s="92"/>
      <c r="Q104" s="46"/>
    </row>
    <row r="105" spans="1:17" s="45" customFormat="1">
      <c r="A105" s="55"/>
      <c r="B105" s="16"/>
      <c r="C105" s="16"/>
      <c r="D105" s="16"/>
      <c r="E105" s="92"/>
      <c r="G105" s="42"/>
      <c r="H105" s="41"/>
      <c r="I105" s="92"/>
      <c r="K105" s="41"/>
      <c r="L105" s="92"/>
      <c r="N105" s="92"/>
      <c r="O105" s="92"/>
      <c r="P105" s="92"/>
      <c r="Q105" s="46"/>
    </row>
    <row r="106" spans="1:17" s="45" customFormat="1">
      <c r="A106" s="55"/>
      <c r="B106" s="16"/>
      <c r="C106" s="16"/>
      <c r="D106" s="16"/>
      <c r="E106" s="92"/>
      <c r="G106" s="42"/>
      <c r="H106" s="41"/>
      <c r="I106" s="92"/>
      <c r="K106" s="41"/>
      <c r="L106" s="92"/>
      <c r="N106" s="92"/>
      <c r="O106" s="92"/>
      <c r="P106" s="92"/>
      <c r="Q106" s="46"/>
    </row>
    <row r="107" spans="1:17" s="45" customFormat="1">
      <c r="A107" s="55"/>
      <c r="B107" s="16"/>
      <c r="C107" s="16"/>
      <c r="D107" s="16"/>
      <c r="E107" s="92"/>
      <c r="G107" s="42"/>
      <c r="H107" s="41"/>
      <c r="I107" s="92"/>
      <c r="K107" s="41"/>
      <c r="L107" s="92"/>
      <c r="N107" s="92"/>
      <c r="O107" s="92"/>
      <c r="P107" s="92"/>
      <c r="Q107" s="46"/>
    </row>
    <row r="108" spans="1:17" s="45" customFormat="1">
      <c r="A108" s="55"/>
      <c r="B108" s="16"/>
      <c r="C108" s="16"/>
      <c r="D108" s="16"/>
      <c r="E108" s="92"/>
      <c r="G108" s="42"/>
      <c r="H108" s="41"/>
      <c r="I108" s="92"/>
      <c r="K108" s="41"/>
      <c r="L108" s="92"/>
      <c r="N108" s="92"/>
      <c r="O108" s="92"/>
      <c r="P108" s="92"/>
      <c r="Q108" s="46"/>
    </row>
    <row r="109" spans="1:17" s="45" customFormat="1">
      <c r="A109" s="55"/>
      <c r="B109" s="16"/>
      <c r="C109" s="16"/>
      <c r="D109" s="16"/>
      <c r="E109" s="92"/>
      <c r="G109" s="42"/>
      <c r="H109" s="41"/>
      <c r="I109" s="92"/>
      <c r="K109" s="41"/>
      <c r="L109" s="92"/>
      <c r="N109" s="92"/>
      <c r="O109" s="92"/>
      <c r="P109" s="92"/>
      <c r="Q109" s="46"/>
    </row>
    <row r="110" spans="1:17" s="45" customFormat="1">
      <c r="A110" s="55"/>
      <c r="B110" s="16"/>
      <c r="C110" s="16"/>
      <c r="D110" s="16"/>
      <c r="E110" s="92"/>
      <c r="G110" s="42"/>
      <c r="H110" s="41"/>
      <c r="I110" s="92"/>
      <c r="K110" s="41"/>
      <c r="L110" s="92"/>
      <c r="N110" s="92"/>
      <c r="O110" s="92"/>
      <c r="P110" s="92"/>
      <c r="Q110" s="46"/>
    </row>
    <row r="111" spans="1:17" s="45" customFormat="1">
      <c r="A111" s="55"/>
      <c r="B111" s="16"/>
      <c r="C111" s="16"/>
      <c r="D111" s="16"/>
      <c r="E111" s="92"/>
      <c r="G111" s="42"/>
      <c r="H111" s="41"/>
      <c r="I111" s="92"/>
      <c r="K111" s="41"/>
      <c r="L111" s="92"/>
      <c r="N111" s="92"/>
      <c r="O111" s="92"/>
      <c r="P111" s="92"/>
      <c r="Q111" s="46"/>
    </row>
    <row r="112" spans="1:17" s="45" customFormat="1">
      <c r="A112" s="55"/>
      <c r="B112" s="16"/>
      <c r="C112" s="16"/>
      <c r="D112" s="16"/>
      <c r="E112" s="92"/>
      <c r="G112" s="42"/>
      <c r="H112" s="41"/>
      <c r="I112" s="92"/>
      <c r="K112" s="41"/>
      <c r="L112" s="92"/>
      <c r="N112" s="92"/>
      <c r="O112" s="92"/>
      <c r="P112" s="92"/>
      <c r="Q112" s="46"/>
    </row>
    <row r="113" spans="1:17" s="45" customFormat="1">
      <c r="A113" s="55"/>
      <c r="B113" s="16"/>
      <c r="C113" s="16"/>
      <c r="D113" s="16"/>
      <c r="E113" s="92"/>
      <c r="G113" s="42"/>
      <c r="H113" s="41"/>
      <c r="I113" s="92"/>
      <c r="K113" s="41"/>
      <c r="L113" s="92"/>
      <c r="N113" s="92"/>
      <c r="O113" s="92"/>
      <c r="P113" s="92"/>
      <c r="Q113" s="46"/>
    </row>
    <row r="114" spans="1:17" s="45" customFormat="1">
      <c r="A114" s="55"/>
      <c r="B114" s="16"/>
      <c r="C114" s="16"/>
      <c r="D114" s="16"/>
      <c r="E114" s="92"/>
      <c r="G114" s="42"/>
      <c r="H114" s="41"/>
      <c r="I114" s="40"/>
      <c r="K114" s="41"/>
      <c r="L114" s="92"/>
      <c r="N114" s="92"/>
      <c r="O114" s="92"/>
      <c r="P114" s="92"/>
      <c r="Q114" s="46"/>
    </row>
    <row r="115" spans="1:17" s="45" customFormat="1">
      <c r="A115" s="55"/>
      <c r="B115" s="16"/>
      <c r="C115" s="16"/>
      <c r="D115" s="16"/>
      <c r="E115" s="92"/>
      <c r="G115" s="42"/>
      <c r="H115" s="41"/>
      <c r="I115" s="92"/>
      <c r="K115" s="41"/>
      <c r="L115" s="92"/>
      <c r="N115" s="92"/>
      <c r="O115" s="92"/>
      <c r="P115" s="92"/>
      <c r="Q115" s="46"/>
    </row>
    <row r="116" spans="1:17" s="45" customFormat="1">
      <c r="A116" s="55"/>
      <c r="B116" s="16"/>
      <c r="C116" s="16"/>
      <c r="D116" s="16"/>
      <c r="E116" s="92"/>
      <c r="G116" s="42"/>
      <c r="H116" s="41"/>
      <c r="I116" s="92"/>
      <c r="K116" s="41"/>
      <c r="L116" s="92"/>
      <c r="N116" s="92"/>
      <c r="O116" s="92"/>
      <c r="P116" s="92"/>
      <c r="Q116" s="46"/>
    </row>
    <row r="117" spans="1:17" s="45" customFormat="1">
      <c r="A117" s="55"/>
      <c r="B117" s="16"/>
      <c r="C117" s="16"/>
      <c r="D117" s="16"/>
      <c r="E117" s="92"/>
      <c r="G117" s="42"/>
      <c r="H117" s="41"/>
      <c r="I117" s="40"/>
      <c r="K117" s="41"/>
      <c r="L117" s="92"/>
      <c r="N117" s="92"/>
      <c r="O117" s="92"/>
      <c r="P117" s="92"/>
      <c r="Q117" s="46"/>
    </row>
    <row r="118" spans="1:17" s="45" customFormat="1">
      <c r="A118" s="55"/>
      <c r="B118" s="16"/>
      <c r="C118" s="16"/>
      <c r="D118" s="16"/>
      <c r="E118" s="92"/>
      <c r="G118" s="42"/>
      <c r="H118" s="41"/>
      <c r="I118" s="40"/>
      <c r="K118" s="41"/>
      <c r="L118" s="92"/>
      <c r="N118" s="92"/>
      <c r="O118" s="92"/>
      <c r="P118" s="92"/>
      <c r="Q118" s="46"/>
    </row>
    <row r="119" spans="1:17" s="45" customFormat="1">
      <c r="A119" s="55"/>
      <c r="B119" s="16"/>
      <c r="C119" s="16"/>
      <c r="D119" s="16"/>
      <c r="E119" s="92"/>
      <c r="G119" s="42"/>
      <c r="H119" s="41"/>
      <c r="I119" s="40"/>
      <c r="K119" s="41"/>
      <c r="L119" s="92"/>
      <c r="N119" s="92"/>
      <c r="O119" s="92"/>
      <c r="P119" s="92"/>
      <c r="Q119" s="46"/>
    </row>
    <row r="120" spans="1:17" s="45" customFormat="1">
      <c r="A120" s="55"/>
      <c r="B120" s="16"/>
      <c r="C120" s="16"/>
      <c r="D120" s="16"/>
      <c r="E120" s="92"/>
      <c r="G120" s="42"/>
      <c r="H120" s="41"/>
      <c r="I120" s="40"/>
      <c r="K120" s="41"/>
      <c r="L120" s="92"/>
      <c r="N120" s="92"/>
      <c r="O120" s="92"/>
      <c r="P120" s="92"/>
      <c r="Q120" s="46"/>
    </row>
    <row r="121" spans="1:17" s="45" customFormat="1">
      <c r="A121" s="55"/>
      <c r="B121" s="16"/>
      <c r="C121" s="16"/>
      <c r="D121" s="16"/>
      <c r="E121" s="92"/>
      <c r="G121" s="42"/>
      <c r="H121" s="41"/>
      <c r="I121" s="40"/>
      <c r="K121" s="41"/>
      <c r="L121" s="92"/>
      <c r="N121" s="92"/>
      <c r="O121" s="92"/>
      <c r="P121" s="92"/>
      <c r="Q121" s="46"/>
    </row>
    <row r="122" spans="1:17" s="45" customFormat="1">
      <c r="A122" s="55"/>
      <c r="B122" s="16"/>
      <c r="C122" s="16"/>
      <c r="D122" s="16"/>
      <c r="E122" s="92"/>
      <c r="G122" s="42"/>
      <c r="H122" s="41"/>
      <c r="I122" s="40"/>
      <c r="K122" s="41"/>
      <c r="L122" s="92"/>
      <c r="N122" s="92"/>
      <c r="O122" s="92"/>
      <c r="P122" s="92"/>
      <c r="Q122" s="46"/>
    </row>
    <row r="123" spans="1:17" s="45" customFormat="1">
      <c r="A123" s="55"/>
      <c r="B123" s="16"/>
      <c r="C123" s="16"/>
      <c r="D123" s="16"/>
      <c r="E123" s="92"/>
      <c r="G123" s="42"/>
      <c r="H123" s="41"/>
      <c r="I123" s="40"/>
      <c r="K123" s="41"/>
      <c r="L123" s="92"/>
      <c r="N123" s="92"/>
      <c r="O123" s="92"/>
      <c r="P123" s="92"/>
      <c r="Q123" s="46"/>
    </row>
    <row r="124" spans="1:17" s="45" customFormat="1">
      <c r="A124" s="55"/>
      <c r="B124" s="16"/>
      <c r="C124" s="16"/>
      <c r="D124" s="16"/>
      <c r="E124" s="92"/>
      <c r="G124" s="42"/>
      <c r="H124" s="41"/>
      <c r="I124" s="92"/>
      <c r="K124" s="41"/>
      <c r="L124" s="92"/>
      <c r="N124" s="92"/>
      <c r="O124" s="92"/>
      <c r="P124" s="92"/>
      <c r="Q124" s="46"/>
    </row>
    <row r="125" spans="1:17" s="45" customFormat="1">
      <c r="A125" s="55"/>
      <c r="B125" s="16"/>
      <c r="C125" s="16"/>
      <c r="D125" s="16"/>
      <c r="E125" s="92"/>
      <c r="G125" s="42"/>
      <c r="H125" s="41"/>
      <c r="I125" s="92"/>
      <c r="K125" s="41"/>
      <c r="L125" s="92"/>
      <c r="N125" s="92"/>
      <c r="O125" s="92"/>
      <c r="P125" s="92"/>
      <c r="Q125" s="46"/>
    </row>
    <row r="126" spans="1:17" s="45" customFormat="1">
      <c r="A126" s="55"/>
      <c r="B126" s="16"/>
      <c r="C126" s="16"/>
      <c r="D126" s="16"/>
      <c r="E126" s="92"/>
      <c r="G126" s="42"/>
      <c r="H126" s="41"/>
      <c r="I126" s="92"/>
      <c r="K126" s="41"/>
      <c r="L126" s="92"/>
      <c r="N126" s="92"/>
      <c r="O126" s="92"/>
      <c r="P126" s="92"/>
      <c r="Q126" s="46"/>
    </row>
    <row r="127" spans="1:17" s="45" customFormat="1">
      <c r="A127" s="55"/>
      <c r="B127" s="16"/>
      <c r="C127" s="16"/>
      <c r="D127" s="16"/>
      <c r="E127" s="92"/>
      <c r="G127" s="42"/>
      <c r="H127" s="41"/>
      <c r="I127" s="92"/>
      <c r="K127" s="41"/>
      <c r="L127" s="92"/>
      <c r="N127" s="92"/>
      <c r="O127" s="92"/>
      <c r="P127" s="92"/>
      <c r="Q127" s="46"/>
    </row>
    <row r="128" spans="1:17" s="45" customFormat="1">
      <c r="A128" s="55"/>
      <c r="B128" s="16"/>
      <c r="C128" s="16"/>
      <c r="D128" s="16"/>
      <c r="E128" s="92"/>
      <c r="G128" s="42"/>
      <c r="H128" s="41"/>
      <c r="I128" s="92"/>
      <c r="K128" s="41"/>
      <c r="L128" s="92"/>
      <c r="N128" s="92"/>
      <c r="O128" s="92"/>
      <c r="P128" s="92"/>
      <c r="Q128" s="46"/>
    </row>
    <row r="129" spans="1:17" s="45" customFormat="1">
      <c r="A129" s="55"/>
      <c r="B129" s="16"/>
      <c r="C129" s="16"/>
      <c r="D129" s="16"/>
      <c r="E129" s="92"/>
      <c r="G129" s="42"/>
      <c r="H129" s="41"/>
      <c r="I129" s="92"/>
      <c r="K129" s="41"/>
      <c r="L129" s="92"/>
      <c r="N129" s="92"/>
      <c r="O129" s="92"/>
      <c r="P129" s="92"/>
      <c r="Q129" s="46"/>
    </row>
    <row r="130" spans="1:17" s="45" customFormat="1">
      <c r="A130" s="55"/>
      <c r="B130" s="16"/>
      <c r="C130" s="16"/>
      <c r="D130" s="16"/>
      <c r="E130" s="92"/>
      <c r="G130" s="42"/>
      <c r="H130" s="41"/>
      <c r="I130" s="92"/>
      <c r="K130" s="41"/>
      <c r="L130" s="92"/>
      <c r="N130" s="92"/>
      <c r="O130" s="92"/>
      <c r="P130" s="92"/>
      <c r="Q130" s="46"/>
    </row>
    <row r="131" spans="1:17" s="45" customFormat="1">
      <c r="A131" s="55"/>
      <c r="B131" s="16"/>
      <c r="C131" s="16"/>
      <c r="D131" s="16"/>
      <c r="E131" s="92"/>
      <c r="G131" s="42"/>
      <c r="H131" s="41"/>
      <c r="I131" s="92"/>
      <c r="K131" s="41"/>
      <c r="L131" s="92"/>
      <c r="N131" s="92"/>
      <c r="O131" s="92"/>
      <c r="P131" s="92"/>
      <c r="Q131" s="46"/>
    </row>
    <row r="132" spans="1:17" s="45" customFormat="1">
      <c r="A132" s="55"/>
      <c r="B132" s="16"/>
      <c r="C132" s="16"/>
      <c r="D132" s="16"/>
      <c r="E132" s="92"/>
      <c r="G132" s="42"/>
      <c r="H132" s="41"/>
      <c r="I132" s="40"/>
      <c r="K132" s="41"/>
      <c r="L132" s="92"/>
      <c r="N132" s="92"/>
      <c r="O132" s="92"/>
      <c r="P132" s="92"/>
      <c r="Q132" s="46"/>
    </row>
    <row r="133" spans="1:17" s="45" customFormat="1">
      <c r="A133" s="55"/>
      <c r="B133" s="16"/>
      <c r="C133" s="16"/>
      <c r="D133" s="16"/>
      <c r="E133" s="92"/>
      <c r="G133" s="42"/>
      <c r="H133" s="41"/>
      <c r="I133" s="92"/>
      <c r="K133" s="41"/>
      <c r="L133" s="92"/>
      <c r="N133" s="92"/>
      <c r="O133" s="92"/>
      <c r="P133" s="92"/>
      <c r="Q133" s="46"/>
    </row>
    <row r="134" spans="1:17" s="45" customFormat="1">
      <c r="A134" s="55"/>
      <c r="B134" s="16"/>
      <c r="C134" s="16"/>
      <c r="D134" s="16"/>
      <c r="E134" s="92"/>
      <c r="G134" s="42"/>
      <c r="H134" s="41"/>
      <c r="I134" s="92"/>
      <c r="K134" s="41"/>
      <c r="L134" s="92"/>
      <c r="N134" s="92"/>
      <c r="O134" s="92"/>
      <c r="P134" s="92"/>
      <c r="Q134" s="46"/>
    </row>
    <row r="135" spans="1:17" s="45" customFormat="1">
      <c r="A135" s="55"/>
      <c r="B135" s="16"/>
      <c r="C135" s="16"/>
      <c r="D135" s="16"/>
      <c r="E135" s="92"/>
      <c r="G135" s="42"/>
      <c r="H135" s="41"/>
      <c r="I135" s="92"/>
      <c r="K135" s="41"/>
      <c r="L135" s="92"/>
      <c r="N135" s="92"/>
      <c r="O135" s="92"/>
      <c r="P135" s="92"/>
      <c r="Q135" s="46"/>
    </row>
    <row r="136" spans="1:17" s="45" customFormat="1">
      <c r="A136" s="55"/>
      <c r="B136" s="16"/>
      <c r="C136" s="16"/>
      <c r="D136" s="16"/>
      <c r="E136" s="92"/>
      <c r="G136" s="42"/>
      <c r="H136" s="41"/>
      <c r="I136" s="92"/>
      <c r="K136" s="41"/>
      <c r="L136" s="92"/>
      <c r="N136" s="92"/>
      <c r="O136" s="92"/>
      <c r="P136" s="92"/>
      <c r="Q136" s="46"/>
    </row>
    <row r="137" spans="1:17" s="45" customFormat="1">
      <c r="A137" s="55"/>
      <c r="B137" s="16"/>
      <c r="C137" s="16"/>
      <c r="D137" s="16"/>
      <c r="E137" s="92"/>
      <c r="G137" s="42"/>
      <c r="H137" s="41"/>
      <c r="I137" s="92"/>
      <c r="K137" s="41"/>
      <c r="L137" s="92"/>
      <c r="N137" s="92"/>
      <c r="O137" s="92"/>
      <c r="P137" s="92"/>
      <c r="Q137" s="46"/>
    </row>
    <row r="138" spans="1:17" s="45" customFormat="1">
      <c r="A138" s="55"/>
      <c r="B138" s="16"/>
      <c r="C138" s="16"/>
      <c r="D138" s="16"/>
      <c r="E138" s="92"/>
      <c r="G138" s="42"/>
      <c r="H138" s="41"/>
      <c r="I138" s="92"/>
      <c r="K138" s="41"/>
      <c r="L138" s="92"/>
      <c r="N138" s="92"/>
      <c r="O138" s="92"/>
      <c r="P138" s="92"/>
      <c r="Q138" s="46"/>
    </row>
    <row r="139" spans="1:17" s="45" customFormat="1">
      <c r="A139" s="55"/>
      <c r="B139" s="16"/>
      <c r="C139" s="16"/>
      <c r="D139" s="16"/>
      <c r="E139" s="92"/>
      <c r="G139" s="42"/>
      <c r="H139" s="41"/>
      <c r="I139" s="92"/>
      <c r="K139" s="41"/>
      <c r="L139" s="92"/>
      <c r="N139" s="92"/>
      <c r="O139" s="92"/>
      <c r="P139" s="92"/>
      <c r="Q139" s="46"/>
    </row>
    <row r="140" spans="1:17" s="45" customFormat="1">
      <c r="A140" s="55"/>
      <c r="B140" s="16"/>
      <c r="C140" s="16"/>
      <c r="D140" s="16"/>
      <c r="E140" s="92"/>
      <c r="G140" s="42"/>
      <c r="H140" s="41"/>
      <c r="I140" s="92"/>
      <c r="K140" s="41"/>
      <c r="L140" s="92"/>
      <c r="N140" s="92"/>
      <c r="O140" s="92"/>
      <c r="P140" s="92"/>
      <c r="Q140" s="46"/>
    </row>
    <row r="141" spans="1:17" s="45" customFormat="1">
      <c r="A141" s="55"/>
      <c r="B141" s="16"/>
      <c r="C141" s="16"/>
      <c r="D141" s="16"/>
      <c r="E141" s="92"/>
      <c r="G141" s="42"/>
      <c r="H141" s="41"/>
      <c r="I141" s="40"/>
      <c r="K141" s="41"/>
      <c r="L141" s="92"/>
      <c r="N141" s="92"/>
      <c r="O141" s="92"/>
      <c r="P141" s="92"/>
      <c r="Q141" s="46"/>
    </row>
    <row r="142" spans="1:17" s="45" customFormat="1">
      <c r="A142" s="55"/>
      <c r="B142" s="16"/>
      <c r="C142" s="16"/>
      <c r="D142" s="16"/>
      <c r="E142" s="92"/>
      <c r="G142" s="42"/>
      <c r="H142" s="41"/>
      <c r="I142" s="92"/>
      <c r="K142" s="41"/>
      <c r="L142" s="92"/>
      <c r="N142" s="92"/>
      <c r="O142" s="92"/>
      <c r="P142" s="92"/>
      <c r="Q142" s="46"/>
    </row>
    <row r="143" spans="1:17" s="45" customFormat="1">
      <c r="A143" s="55"/>
      <c r="B143" s="16"/>
      <c r="C143" s="16"/>
      <c r="D143" s="16"/>
      <c r="E143" s="92"/>
      <c r="G143" s="42"/>
      <c r="H143" s="41"/>
      <c r="I143" s="92"/>
      <c r="K143" s="41"/>
      <c r="L143" s="92"/>
      <c r="N143" s="92"/>
      <c r="O143" s="92"/>
      <c r="P143" s="92"/>
      <c r="Q143" s="46"/>
    </row>
    <row r="144" spans="1:17" s="45" customFormat="1">
      <c r="A144" s="55"/>
      <c r="B144" s="16"/>
      <c r="C144" s="16"/>
      <c r="D144" s="16"/>
      <c r="E144" s="92"/>
      <c r="G144" s="42"/>
      <c r="H144" s="41"/>
      <c r="I144" s="92"/>
      <c r="K144" s="41"/>
      <c r="L144" s="92"/>
      <c r="N144" s="92"/>
      <c r="O144" s="92"/>
      <c r="P144" s="92"/>
      <c r="Q144" s="46"/>
    </row>
    <row r="145" spans="1:17" s="45" customFormat="1">
      <c r="A145" s="55"/>
      <c r="B145" s="16"/>
      <c r="C145" s="16"/>
      <c r="D145" s="16"/>
      <c r="E145" s="92"/>
      <c r="G145" s="42"/>
      <c r="H145" s="41"/>
      <c r="I145" s="92"/>
      <c r="K145" s="41"/>
      <c r="L145" s="92"/>
      <c r="N145" s="92"/>
      <c r="O145" s="92"/>
      <c r="P145" s="92"/>
      <c r="Q145" s="46"/>
    </row>
    <row r="146" spans="1:17" s="45" customFormat="1">
      <c r="A146" s="55"/>
      <c r="B146" s="16"/>
      <c r="C146" s="16"/>
      <c r="D146" s="16"/>
      <c r="E146" s="92"/>
      <c r="G146" s="42"/>
      <c r="H146" s="41"/>
      <c r="I146" s="92"/>
      <c r="K146" s="41"/>
      <c r="L146" s="92"/>
      <c r="N146" s="92"/>
      <c r="O146" s="92"/>
      <c r="P146" s="92"/>
      <c r="Q146" s="46"/>
    </row>
    <row r="147" spans="1:17" s="45" customFormat="1">
      <c r="A147" s="55"/>
      <c r="B147" s="16"/>
      <c r="C147" s="16"/>
      <c r="D147" s="16"/>
      <c r="E147" s="92"/>
      <c r="G147" s="42"/>
      <c r="H147" s="41"/>
      <c r="I147" s="92"/>
      <c r="K147" s="41"/>
      <c r="L147" s="92"/>
      <c r="N147" s="92"/>
      <c r="O147" s="92"/>
      <c r="P147" s="92"/>
      <c r="Q147" s="46"/>
    </row>
    <row r="148" spans="1:17" s="45" customFormat="1">
      <c r="A148" s="55"/>
      <c r="B148" s="16"/>
      <c r="C148" s="16"/>
      <c r="D148" s="16"/>
      <c r="E148" s="92"/>
      <c r="G148" s="42"/>
      <c r="H148" s="41"/>
      <c r="I148" s="92"/>
      <c r="K148" s="41"/>
      <c r="L148" s="92"/>
      <c r="N148" s="92"/>
      <c r="O148" s="92"/>
      <c r="P148" s="92"/>
      <c r="Q148" s="46"/>
    </row>
    <row r="149" spans="1:17" s="45" customFormat="1">
      <c r="A149" s="55"/>
      <c r="B149" s="16"/>
      <c r="C149" s="16"/>
      <c r="D149" s="16"/>
      <c r="E149" s="92"/>
      <c r="G149" s="42"/>
      <c r="H149" s="41"/>
      <c r="I149" s="92"/>
      <c r="K149" s="41"/>
      <c r="L149" s="92"/>
      <c r="N149" s="92"/>
      <c r="O149" s="92"/>
      <c r="P149" s="92"/>
      <c r="Q149" s="46"/>
    </row>
    <row r="150" spans="1:17">
      <c r="E150" s="92"/>
      <c r="H150" s="41"/>
    </row>
    <row r="151" spans="1:17">
      <c r="E151" s="92"/>
      <c r="H151" s="41"/>
    </row>
    <row r="152" spans="1:17">
      <c r="E152" s="92"/>
      <c r="H152" s="41"/>
    </row>
    <row r="153" spans="1:17">
      <c r="E153" s="92"/>
      <c r="H153" s="41"/>
    </row>
    <row r="154" spans="1:17">
      <c r="E154" s="92"/>
    </row>
    <row r="155" spans="1:17">
      <c r="E155" s="92"/>
    </row>
    <row r="156" spans="1:17">
      <c r="E156" s="92"/>
    </row>
    <row r="157" spans="1:17">
      <c r="E157" s="92"/>
    </row>
    <row r="158" spans="1:17">
      <c r="E158" s="92"/>
    </row>
    <row r="159" spans="1:17">
      <c r="E159" s="92"/>
    </row>
    <row r="160" spans="1:17">
      <c r="E160" s="92"/>
    </row>
    <row r="161" spans="5:5">
      <c r="E161" s="92"/>
    </row>
    <row r="162" spans="5:5">
      <c r="E162" s="92"/>
    </row>
    <row r="163" spans="5:5">
      <c r="E163" s="92"/>
    </row>
    <row r="164" spans="5:5">
      <c r="E164" s="92"/>
    </row>
    <row r="165" spans="5:5">
      <c r="E165" s="92"/>
    </row>
    <row r="166" spans="5:5">
      <c r="E166" s="92"/>
    </row>
    <row r="167" spans="5:5">
      <c r="E167" s="92"/>
    </row>
    <row r="168" spans="5:5">
      <c r="E168" s="92"/>
    </row>
    <row r="169" spans="5:5">
      <c r="E169" s="92"/>
    </row>
    <row r="170" spans="5:5">
      <c r="E170" s="92"/>
    </row>
    <row r="171" spans="5:5">
      <c r="E171" s="92"/>
    </row>
    <row r="172" spans="5:5">
      <c r="E172" s="92"/>
    </row>
    <row r="173" spans="5:5">
      <c r="E173" s="92"/>
    </row>
    <row r="174" spans="5:5">
      <c r="E174" s="92"/>
    </row>
    <row r="175" spans="5:5">
      <c r="E175" s="92"/>
    </row>
    <row r="176" spans="5:5">
      <c r="E176" s="92"/>
    </row>
    <row r="177" spans="5:5">
      <c r="E177" s="92"/>
    </row>
    <row r="178" spans="5:5">
      <c r="E178" s="92"/>
    </row>
    <row r="179" spans="5:5">
      <c r="E179" s="92"/>
    </row>
    <row r="180" spans="5:5">
      <c r="E180" s="92"/>
    </row>
    <row r="181" spans="5:5">
      <c r="E181" s="92"/>
    </row>
    <row r="182" spans="5:5">
      <c r="E182" s="92"/>
    </row>
    <row r="183" spans="5:5">
      <c r="E183" s="92"/>
    </row>
    <row r="184" spans="5:5">
      <c r="E184" s="92"/>
    </row>
    <row r="185" spans="5:5">
      <c r="E185" s="92"/>
    </row>
    <row r="186" spans="5:5">
      <c r="E186" s="92"/>
    </row>
    <row r="187" spans="5:5">
      <c r="E187" s="92"/>
    </row>
    <row r="188" spans="5:5">
      <c r="E188" s="92"/>
    </row>
    <row r="189" spans="5:5">
      <c r="E189" s="92"/>
    </row>
    <row r="190" spans="5:5">
      <c r="E190" s="92"/>
    </row>
    <row r="191" spans="5:5">
      <c r="E191" s="92"/>
    </row>
    <row r="192" spans="5:5">
      <c r="E192" s="92"/>
    </row>
    <row r="193" spans="5:5">
      <c r="E193" s="92"/>
    </row>
    <row r="194" spans="5:5">
      <c r="E194" s="92"/>
    </row>
    <row r="195" spans="5:5">
      <c r="E195" s="92"/>
    </row>
    <row r="196" spans="5:5">
      <c r="E196" s="92"/>
    </row>
    <row r="197" spans="5:5">
      <c r="E197" s="92"/>
    </row>
    <row r="198" spans="5:5">
      <c r="E198" s="92"/>
    </row>
    <row r="199" spans="5:5">
      <c r="E199" s="92"/>
    </row>
    <row r="200" spans="5:5">
      <c r="E200" s="92"/>
    </row>
    <row r="201" spans="5:5">
      <c r="E201" s="92"/>
    </row>
    <row r="202" spans="5:5">
      <c r="E202" s="92"/>
    </row>
    <row r="203" spans="5:5">
      <c r="E203" s="92"/>
    </row>
    <row r="204" spans="5:5">
      <c r="E204" s="92"/>
    </row>
    <row r="205" spans="5:5">
      <c r="E205" s="92"/>
    </row>
    <row r="206" spans="5:5">
      <c r="E206" s="92"/>
    </row>
    <row r="207" spans="5:5">
      <c r="E207" s="92"/>
    </row>
    <row r="208" spans="5:5">
      <c r="E208" s="92"/>
    </row>
    <row r="209" spans="5:5">
      <c r="E209" s="92"/>
    </row>
    <row r="210" spans="5:5">
      <c r="E210" s="92"/>
    </row>
    <row r="211" spans="5:5">
      <c r="E211" s="92"/>
    </row>
    <row r="212" spans="5:5">
      <c r="E212" s="92"/>
    </row>
    <row r="213" spans="5:5">
      <c r="E213" s="92"/>
    </row>
    <row r="214" spans="5:5">
      <c r="E214" s="92"/>
    </row>
    <row r="215" spans="5:5">
      <c r="E215" s="92"/>
    </row>
    <row r="216" spans="5:5">
      <c r="E216" s="92"/>
    </row>
    <row r="217" spans="5:5">
      <c r="E217" s="92"/>
    </row>
    <row r="218" spans="5:5">
      <c r="E218" s="92"/>
    </row>
    <row r="219" spans="5:5">
      <c r="E219" s="92"/>
    </row>
    <row r="220" spans="5:5">
      <c r="E220" s="92"/>
    </row>
    <row r="221" spans="5:5">
      <c r="E221" s="92"/>
    </row>
    <row r="222" spans="5:5">
      <c r="E222" s="92"/>
    </row>
    <row r="223" spans="5:5">
      <c r="E223" s="92"/>
    </row>
    <row r="224" spans="5:5">
      <c r="E224" s="92"/>
    </row>
    <row r="225" spans="5:5">
      <c r="E225" s="92"/>
    </row>
    <row r="226" spans="5:5">
      <c r="E226" s="92"/>
    </row>
    <row r="227" spans="5:5">
      <c r="E227" s="92"/>
    </row>
    <row r="228" spans="5:5">
      <c r="E228" s="92"/>
    </row>
    <row r="229" spans="5:5">
      <c r="E229" s="92"/>
    </row>
    <row r="230" spans="5:5">
      <c r="E230" s="92"/>
    </row>
    <row r="231" spans="5:5">
      <c r="E231" s="92"/>
    </row>
    <row r="232" spans="5:5">
      <c r="E232" s="92"/>
    </row>
    <row r="233" spans="5:5">
      <c r="E233" s="92"/>
    </row>
    <row r="234" spans="5:5">
      <c r="E234" s="92"/>
    </row>
    <row r="235" spans="5:5">
      <c r="E235" s="92"/>
    </row>
    <row r="236" spans="5:5">
      <c r="E236" s="92"/>
    </row>
    <row r="237" spans="5:5">
      <c r="E237" s="92"/>
    </row>
    <row r="238" spans="5:5">
      <c r="E238" s="92"/>
    </row>
    <row r="239" spans="5:5">
      <c r="E239" s="92"/>
    </row>
    <row r="240" spans="5:5">
      <c r="E240" s="92"/>
    </row>
    <row r="241" spans="5:5">
      <c r="E241" s="92"/>
    </row>
    <row r="242" spans="5:5">
      <c r="E242" s="92"/>
    </row>
    <row r="243" spans="5:5">
      <c r="E243" s="92"/>
    </row>
    <row r="244" spans="5:5">
      <c r="E244" s="9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44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E11" sqref="E11"/>
    </sheetView>
  </sheetViews>
  <sheetFormatPr defaultRowHeight="15"/>
  <cols>
    <col min="1" max="1" width="9.85546875" style="55" bestFit="1" customWidth="1"/>
    <col min="2" max="2" width="1.7109375" style="16" customWidth="1"/>
    <col min="3" max="3" width="36.42578125" style="16" bestFit="1" customWidth="1"/>
    <col min="4" max="4" width="1.7109375" style="16" customWidth="1"/>
    <col min="5" max="5" width="13.85546875" style="8" bestFit="1" customWidth="1"/>
    <col min="6" max="6" width="1.7109375" style="43" customWidth="1"/>
    <col min="7" max="7" width="12.28515625" style="8" bestFit="1" customWidth="1"/>
    <col min="8" max="8" width="5.7109375" style="46" customWidth="1"/>
    <col min="9" max="9" width="12.5703125" style="43" bestFit="1" customWidth="1"/>
    <col min="10" max="10" width="10.85546875" style="43" bestFit="1" customWidth="1"/>
    <col min="11" max="11" width="10.5703125" style="43" bestFit="1" customWidth="1"/>
    <col min="12" max="12" width="11.5703125" style="8" bestFit="1" customWidth="1"/>
    <col min="13" max="13" width="10.85546875" style="8" customWidth="1"/>
    <col min="14" max="14" width="10.85546875" style="92" customWidth="1"/>
    <col min="15" max="15" width="11.5703125" style="8" bestFit="1" customWidth="1"/>
    <col min="16" max="16" width="10.85546875" style="8" bestFit="1" customWidth="1"/>
    <col min="17" max="17" width="9" style="8" bestFit="1" customWidth="1"/>
    <col min="18" max="18" width="10.85546875" style="8" bestFit="1" customWidth="1"/>
    <col min="19" max="19" width="11.5703125" style="8" bestFit="1" customWidth="1"/>
    <col min="20" max="20" width="10.85546875" style="8" bestFit="1" customWidth="1"/>
    <col min="21" max="21" width="9" style="8" bestFit="1" customWidth="1"/>
    <col min="22" max="22" width="10.85546875" style="8" bestFit="1" customWidth="1"/>
    <col min="23" max="23" width="11.5703125" style="8" bestFit="1" customWidth="1"/>
    <col min="24" max="24" width="10.85546875" style="8" bestFit="1" customWidth="1"/>
    <col min="25" max="25" width="11.140625" style="8" bestFit="1" customWidth="1"/>
    <col min="26" max="26" width="10.85546875" style="8" bestFit="1" customWidth="1"/>
    <col min="27" max="27" width="11.5703125" style="8" bestFit="1" customWidth="1"/>
    <col min="28" max="28" width="10.85546875" style="8" bestFit="1" customWidth="1"/>
    <col min="29" max="29" width="10.5703125" style="8" bestFit="1" customWidth="1"/>
    <col min="30" max="30" width="10.85546875" style="8" bestFit="1" customWidth="1"/>
    <col min="31" max="31" width="11.5703125" style="8" bestFit="1" customWidth="1"/>
    <col min="32" max="32" width="10.85546875" style="8" bestFit="1" customWidth="1"/>
    <col min="33" max="33" width="9" style="8" bestFit="1" customWidth="1"/>
    <col min="34" max="34" width="10.85546875" style="8" bestFit="1" customWidth="1"/>
    <col min="35" max="16384" width="9.140625" style="43"/>
  </cols>
  <sheetData>
    <row r="1" spans="1:34" s="8" customFormat="1">
      <c r="A1" s="1" t="s">
        <v>0</v>
      </c>
      <c r="B1" s="2"/>
      <c r="C1" s="3"/>
      <c r="D1" s="4"/>
      <c r="E1" s="5"/>
      <c r="F1" s="5"/>
      <c r="G1" s="6"/>
      <c r="H1" s="92"/>
      <c r="N1" s="92"/>
    </row>
    <row r="2" spans="1:34" s="8" customFormat="1">
      <c r="A2" s="91" t="s">
        <v>139</v>
      </c>
      <c r="B2" s="11"/>
      <c r="C2" s="4"/>
      <c r="D2" s="4"/>
      <c r="E2" s="5"/>
      <c r="F2" s="5"/>
      <c r="G2" s="12"/>
      <c r="H2" s="92"/>
      <c r="N2" s="92"/>
    </row>
    <row r="3" spans="1:34" s="8" customFormat="1">
      <c r="A3" s="10" t="s">
        <v>1</v>
      </c>
      <c r="B3" s="11"/>
      <c r="C3" s="4"/>
      <c r="D3" s="4"/>
      <c r="E3" s="5"/>
      <c r="F3" s="5"/>
      <c r="G3" s="6"/>
      <c r="H3" s="92"/>
      <c r="N3" s="92"/>
    </row>
    <row r="4" spans="1:34" s="8" customFormat="1">
      <c r="A4" s="14"/>
      <c r="B4" s="15"/>
      <c r="C4" s="16"/>
      <c r="D4" s="16"/>
      <c r="E4" s="5"/>
      <c r="F4" s="5"/>
      <c r="H4" s="92"/>
      <c r="N4" s="92"/>
    </row>
    <row r="5" spans="1:34" s="8" customFormat="1">
      <c r="A5" s="18"/>
      <c r="B5" s="19"/>
      <c r="C5" s="19"/>
      <c r="D5" s="16"/>
      <c r="E5" s="20"/>
      <c r="F5" s="21"/>
      <c r="G5" s="20" t="s">
        <v>52</v>
      </c>
      <c r="H5" s="92"/>
      <c r="N5" s="92"/>
    </row>
    <row r="6" spans="1:34" s="20" customFormat="1">
      <c r="A6" s="18"/>
      <c r="B6" s="19"/>
      <c r="C6" s="19"/>
      <c r="D6" s="25"/>
      <c r="F6" s="21"/>
      <c r="G6" s="20" t="s">
        <v>53</v>
      </c>
      <c r="H6" s="87"/>
      <c r="I6" s="20" t="s">
        <v>38</v>
      </c>
      <c r="J6" s="20" t="s">
        <v>38</v>
      </c>
      <c r="K6" s="20" t="s">
        <v>38</v>
      </c>
      <c r="L6" s="20" t="s">
        <v>38</v>
      </c>
      <c r="M6" s="20" t="s">
        <v>38</v>
      </c>
      <c r="N6" s="87"/>
    </row>
    <row r="7" spans="1:34" s="20" customFormat="1">
      <c r="A7" s="27"/>
      <c r="B7" s="25"/>
      <c r="C7" s="25"/>
      <c r="D7" s="25"/>
      <c r="E7" s="28" t="s">
        <v>4</v>
      </c>
      <c r="F7" s="29"/>
      <c r="G7" s="20" t="s">
        <v>59</v>
      </c>
      <c r="H7" s="87"/>
      <c r="I7" s="20" t="s">
        <v>40</v>
      </c>
      <c r="J7" s="20" t="s">
        <v>40</v>
      </c>
      <c r="K7" s="20" t="s">
        <v>40</v>
      </c>
      <c r="L7" s="20" t="s">
        <v>40</v>
      </c>
      <c r="M7" s="20" t="s">
        <v>39</v>
      </c>
      <c r="N7" s="87"/>
      <c r="O7" s="77">
        <v>2015</v>
      </c>
      <c r="P7" s="77">
        <f>O7</f>
        <v>2015</v>
      </c>
      <c r="Q7" s="77">
        <f>P7</f>
        <v>2015</v>
      </c>
      <c r="R7" s="77">
        <f>Q7</f>
        <v>2015</v>
      </c>
      <c r="S7" s="77">
        <f>O7-1</f>
        <v>2014</v>
      </c>
      <c r="T7" s="77">
        <f>S7</f>
        <v>2014</v>
      </c>
      <c r="U7" s="77">
        <f>T7</f>
        <v>2014</v>
      </c>
      <c r="V7" s="77">
        <f>U7</f>
        <v>2014</v>
      </c>
      <c r="W7" s="77">
        <f>S7-1</f>
        <v>2013</v>
      </c>
      <c r="X7" s="77">
        <f>W7</f>
        <v>2013</v>
      </c>
      <c r="Y7" s="77">
        <f>X7</f>
        <v>2013</v>
      </c>
      <c r="Z7" s="77">
        <f>Y7</f>
        <v>2013</v>
      </c>
      <c r="AA7" s="77">
        <f>W7-1</f>
        <v>2012</v>
      </c>
      <c r="AB7" s="77">
        <f>AA7</f>
        <v>2012</v>
      </c>
      <c r="AC7" s="77">
        <f>AB7</f>
        <v>2012</v>
      </c>
      <c r="AD7" s="77">
        <f>AC7</f>
        <v>2012</v>
      </c>
      <c r="AE7" s="77">
        <f>AA7-1</f>
        <v>2011</v>
      </c>
      <c r="AF7" s="77">
        <f>AE7</f>
        <v>2011</v>
      </c>
      <c r="AG7" s="77">
        <f>AF7</f>
        <v>2011</v>
      </c>
      <c r="AH7" s="77">
        <f>AG7</f>
        <v>2011</v>
      </c>
    </row>
    <row r="8" spans="1:34" s="20" customFormat="1">
      <c r="A8" s="31" t="s">
        <v>8</v>
      </c>
      <c r="B8" s="32"/>
      <c r="C8" s="32" t="s">
        <v>9</v>
      </c>
      <c r="D8" s="32"/>
      <c r="E8" s="33" t="s">
        <v>10</v>
      </c>
      <c r="F8" s="34"/>
      <c r="G8" s="33" t="s">
        <v>54</v>
      </c>
      <c r="H8" s="94"/>
      <c r="I8" s="20" t="s">
        <v>41</v>
      </c>
      <c r="J8" s="20" t="s">
        <v>35</v>
      </c>
      <c r="K8" s="20" t="s">
        <v>36</v>
      </c>
      <c r="L8" s="20" t="s">
        <v>37</v>
      </c>
      <c r="M8" s="20" t="s">
        <v>42</v>
      </c>
      <c r="N8" s="87"/>
      <c r="O8" s="20" t="s">
        <v>41</v>
      </c>
      <c r="P8" s="20" t="s">
        <v>35</v>
      </c>
      <c r="Q8" s="20" t="s">
        <v>36</v>
      </c>
      <c r="R8" s="20" t="s">
        <v>37</v>
      </c>
      <c r="S8" s="20" t="s">
        <v>41</v>
      </c>
      <c r="T8" s="20" t="s">
        <v>35</v>
      </c>
      <c r="U8" s="20" t="s">
        <v>36</v>
      </c>
      <c r="V8" s="20" t="s">
        <v>37</v>
      </c>
      <c r="W8" s="20" t="s">
        <v>41</v>
      </c>
      <c r="X8" s="20" t="s">
        <v>35</v>
      </c>
      <c r="Y8" s="20" t="s">
        <v>36</v>
      </c>
      <c r="Z8" s="20" t="s">
        <v>37</v>
      </c>
      <c r="AA8" s="20" t="s">
        <v>41</v>
      </c>
      <c r="AB8" s="20" t="s">
        <v>35</v>
      </c>
      <c r="AC8" s="20" t="s">
        <v>36</v>
      </c>
      <c r="AD8" s="20" t="s">
        <v>37</v>
      </c>
      <c r="AE8" s="20" t="s">
        <v>41</v>
      </c>
      <c r="AF8" s="20" t="s">
        <v>35</v>
      </c>
      <c r="AG8" s="20" t="s">
        <v>36</v>
      </c>
      <c r="AH8" s="20" t="s">
        <v>37</v>
      </c>
    </row>
    <row r="9" spans="1:34" s="20" customFormat="1">
      <c r="A9" s="27"/>
      <c r="B9" s="25"/>
      <c r="C9" s="25" t="s">
        <v>13</v>
      </c>
      <c r="D9" s="25"/>
      <c r="E9" s="20" t="s">
        <v>14</v>
      </c>
      <c r="F9" s="21"/>
      <c r="H9" s="87"/>
      <c r="N9" s="87"/>
    </row>
    <row r="10" spans="1:34" s="8" customFormat="1">
      <c r="A10" s="39" t="s">
        <v>15</v>
      </c>
      <c r="B10" s="4"/>
      <c r="C10" s="3"/>
      <c r="D10" s="25"/>
      <c r="E10" s="20"/>
      <c r="H10" s="92"/>
      <c r="N10" s="92"/>
    </row>
    <row r="11" spans="1:34" s="8" customFormat="1">
      <c r="A11" s="49" t="s">
        <v>16</v>
      </c>
      <c r="B11" s="15"/>
      <c r="C11" s="15"/>
      <c r="D11" s="25"/>
      <c r="E11" s="20"/>
      <c r="H11" s="92"/>
      <c r="N11" s="92"/>
    </row>
    <row r="12" spans="1:34" s="8" customFormat="1">
      <c r="A12" s="50">
        <v>350.1</v>
      </c>
      <c r="B12" s="51"/>
      <c r="C12" s="116" t="s">
        <v>83</v>
      </c>
      <c r="D12" s="25"/>
      <c r="E12" s="40">
        <f>[1]Electric!K290</f>
        <v>13037871.039999999</v>
      </c>
      <c r="G12" s="92">
        <f>-L12/5</f>
        <v>0</v>
      </c>
      <c r="H12" s="46"/>
      <c r="I12" s="92">
        <f t="shared" ref="I12:L15" si="0">SUM(O12,S12,W12,AA12,AE12)</f>
        <v>0</v>
      </c>
      <c r="J12" s="92">
        <f t="shared" si="0"/>
        <v>0</v>
      </c>
      <c r="K12" s="92">
        <f t="shared" si="0"/>
        <v>0</v>
      </c>
      <c r="L12" s="92">
        <f t="shared" si="0"/>
        <v>0</v>
      </c>
      <c r="M12" s="68">
        <f t="shared" ref="M12:M15" si="1">IFERROR(L12/I12,0)</f>
        <v>0</v>
      </c>
      <c r="N12" s="68"/>
      <c r="O12" s="92">
        <f>-IFERROR(GETPIVOTDATA("Sum of RetirementAmount",table!$A$1,"AccountNumber",$A12*100,"TransactionYear",O$7),0)</f>
        <v>0</v>
      </c>
      <c r="P12" s="92">
        <f>IFERROR(GETPIVOTDATA("Sum of RemovalCost",table!$A$1,"AccountNumber",$A12*100,"TransactionYear",P$7),0)</f>
        <v>0</v>
      </c>
      <c r="Q12" s="92">
        <f>-IFERROR(GETPIVOTDATA("Sum of SalvageFinal",table!$A$1,"AccountNumber",$A12*100,"TransactionYear",Q$7),0)</f>
        <v>0</v>
      </c>
      <c r="R12" s="92">
        <f t="shared" ref="R12:R15" si="2">-P12+Q12</f>
        <v>0</v>
      </c>
      <c r="S12" s="92">
        <f>-IFERROR(GETPIVOTDATA("Sum of RetirementAmount",table!$A$1,"AccountNumber",$A12*100,"TransactionYear",S$7),0)</f>
        <v>0</v>
      </c>
      <c r="T12" s="92">
        <f>IFERROR(GETPIVOTDATA("Sum of RemovalCost",table!$A$1,"AccountNumber",$A12*100,"TransactionYear",T$7),0)</f>
        <v>0</v>
      </c>
      <c r="U12" s="92">
        <f>-IFERROR(GETPIVOTDATA("Sum of SalvageFinal",table!$A$1,"AccountNumber",$A12*100,"TransactionYear",U$7),0)</f>
        <v>0</v>
      </c>
      <c r="V12" s="92">
        <f t="shared" ref="V12:V15" si="3">-T12+U12</f>
        <v>0</v>
      </c>
      <c r="W12" s="92">
        <f>-IFERROR(GETPIVOTDATA("Sum of RetirementAmount",table!$A$1,"AccountNumber",$A12*100,"TransactionYear",W$7),0)</f>
        <v>0</v>
      </c>
      <c r="X12" s="92">
        <f>IFERROR(GETPIVOTDATA("Sum of RemovalCost",table!$A$1,"AccountNumber",$A12*100,"TransactionYear",X$7),0)</f>
        <v>0</v>
      </c>
      <c r="Y12" s="92">
        <f>-IFERROR(GETPIVOTDATA("Sum of SalvageFinal",table!$A$1,"AccountNumber",$A12*100,"TransactionYear",Y$7),0)</f>
        <v>0</v>
      </c>
      <c r="Z12" s="92">
        <f t="shared" ref="Z12:Z15" si="4">-X12+Y12</f>
        <v>0</v>
      </c>
      <c r="AA12" s="92">
        <f>-IFERROR(GETPIVOTDATA("Sum of RetirementAmount",table!$A$1,"AccountNumber",$A12*100,"TransactionYear",AA$7),0)</f>
        <v>0</v>
      </c>
      <c r="AB12" s="92">
        <f>IFERROR(GETPIVOTDATA("Sum of RemovalCost",table!$A$1,"AccountNumber",$A12*100,"TransactionYear",AB$7),0)</f>
        <v>0</v>
      </c>
      <c r="AC12" s="92">
        <f>-IFERROR(GETPIVOTDATA("Sum of SalvageFinal",table!$A$1,"AccountNumber",$A12*100,"TransactionYear",AC$7),0)</f>
        <v>0</v>
      </c>
      <c r="AD12" s="92">
        <f t="shared" ref="AD12:AD15" si="5">-AB12+AC12</f>
        <v>0</v>
      </c>
      <c r="AE12" s="92">
        <f>-IFERROR(GETPIVOTDATA("Sum of RetirementAmount",table!$A$1,"AccountNumber",$A12*100,"TransactionYear",AE$7),0)</f>
        <v>0</v>
      </c>
      <c r="AF12" s="92">
        <f>IFERROR(GETPIVOTDATA("Sum of RemovalCost",table!$A$1,"AccountNumber",$A12*100,"TransactionYear",AF$7),0)</f>
        <v>0</v>
      </c>
      <c r="AG12" s="92">
        <f>-IFERROR(GETPIVOTDATA("Sum of SalvageFinal",table!$A$1,"AccountNumber",$A12*100,"TransactionYear",AG$7),0)</f>
        <v>0</v>
      </c>
      <c r="AH12" s="92">
        <f t="shared" ref="AH12:AH15" si="6">-AF12+AG12</f>
        <v>0</v>
      </c>
    </row>
    <row r="13" spans="1:34" s="8" customFormat="1">
      <c r="A13" s="50">
        <v>350.16</v>
      </c>
      <c r="B13" s="51"/>
      <c r="C13" s="116" t="s">
        <v>93</v>
      </c>
      <c r="D13" s="25"/>
      <c r="E13" s="40">
        <f>[1]Electric!K291</f>
        <v>2478317.94</v>
      </c>
      <c r="G13" s="92">
        <f t="shared" ref="G13:G15" si="7">-L13/5</f>
        <v>0</v>
      </c>
      <c r="H13" s="46"/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68">
        <f t="shared" si="1"/>
        <v>0</v>
      </c>
      <c r="N13" s="68"/>
      <c r="O13" s="92">
        <f>-IFERROR(GETPIVOTDATA("Sum of RetirementAmount",table!$A$1,"AccountNumber",$A13*100,"TransactionYear",O$7),0)</f>
        <v>0</v>
      </c>
      <c r="P13" s="92">
        <f>IFERROR(GETPIVOTDATA("Sum of RemovalCost",table!$A$1,"AccountNumber",$A13*100,"TransactionYear",P$7),0)</f>
        <v>0</v>
      </c>
      <c r="Q13" s="92">
        <f>-IFERROR(GETPIVOTDATA("Sum of SalvageFinal",table!$A$1,"AccountNumber",$A13*100,"TransactionYear",Q$7),0)</f>
        <v>0</v>
      </c>
      <c r="R13" s="92">
        <f t="shared" si="2"/>
        <v>0</v>
      </c>
      <c r="S13" s="92">
        <f>-IFERROR(GETPIVOTDATA("Sum of RetirementAmount",table!$A$1,"AccountNumber",$A13*100,"TransactionYear",S$7),0)</f>
        <v>0</v>
      </c>
      <c r="T13" s="92">
        <f>IFERROR(GETPIVOTDATA("Sum of RemovalCost",table!$A$1,"AccountNumber",$A13*100,"TransactionYear",T$7),0)</f>
        <v>0</v>
      </c>
      <c r="U13" s="92">
        <f>-IFERROR(GETPIVOTDATA("Sum of SalvageFinal",table!$A$1,"AccountNumber",$A13*100,"TransactionYear",U$7),0)</f>
        <v>0</v>
      </c>
      <c r="V13" s="92">
        <f t="shared" si="3"/>
        <v>0</v>
      </c>
      <c r="W13" s="92">
        <f>-IFERROR(GETPIVOTDATA("Sum of RetirementAmount",table!$A$1,"AccountNumber",$A13*100,"TransactionYear",W$7),0)</f>
        <v>0</v>
      </c>
      <c r="X13" s="92">
        <f>IFERROR(GETPIVOTDATA("Sum of RemovalCost",table!$A$1,"AccountNumber",$A13*100,"TransactionYear",X$7),0)</f>
        <v>0</v>
      </c>
      <c r="Y13" s="92">
        <f>-IFERROR(GETPIVOTDATA("Sum of SalvageFinal",table!$A$1,"AccountNumber",$A13*100,"TransactionYear",Y$7),0)</f>
        <v>0</v>
      </c>
      <c r="Z13" s="92">
        <f t="shared" si="4"/>
        <v>0</v>
      </c>
      <c r="AA13" s="92">
        <f>-IFERROR(GETPIVOTDATA("Sum of RetirementAmount",table!$A$1,"AccountNumber",$A13*100,"TransactionYear",AA$7),0)</f>
        <v>0</v>
      </c>
      <c r="AB13" s="92">
        <f>IFERROR(GETPIVOTDATA("Sum of RemovalCost",table!$A$1,"AccountNumber",$A13*100,"TransactionYear",AB$7),0)</f>
        <v>0</v>
      </c>
      <c r="AC13" s="92">
        <f>-IFERROR(GETPIVOTDATA("Sum of SalvageFinal",table!$A$1,"AccountNumber",$A13*100,"TransactionYear",AC$7),0)</f>
        <v>0</v>
      </c>
      <c r="AD13" s="92">
        <f t="shared" si="5"/>
        <v>0</v>
      </c>
      <c r="AE13" s="92">
        <f>-IFERROR(GETPIVOTDATA("Sum of RetirementAmount",table!$A$1,"AccountNumber",$A13*100,"TransactionYear",AE$7),0)</f>
        <v>0</v>
      </c>
      <c r="AF13" s="92">
        <f>IFERROR(GETPIVOTDATA("Sum of RemovalCost",table!$A$1,"AccountNumber",$A13*100,"TransactionYear",AF$7),0)</f>
        <v>0</v>
      </c>
      <c r="AG13" s="92">
        <f>-IFERROR(GETPIVOTDATA("Sum of SalvageFinal",table!$A$1,"AccountNumber",$A13*100,"TransactionYear",AG$7),0)</f>
        <v>0</v>
      </c>
      <c r="AH13" s="92">
        <f t="shared" si="6"/>
        <v>0</v>
      </c>
    </row>
    <row r="14" spans="1:34" s="8" customFormat="1">
      <c r="A14" s="50">
        <v>350.17</v>
      </c>
      <c r="B14" s="51"/>
      <c r="C14" s="116" t="s">
        <v>94</v>
      </c>
      <c r="D14" s="25"/>
      <c r="E14" s="40">
        <f>[1]Electric!K292</f>
        <v>20438119.84</v>
      </c>
      <c r="G14" s="92">
        <f t="shared" si="7"/>
        <v>0</v>
      </c>
      <c r="H14" s="46"/>
      <c r="I14" s="92">
        <f t="shared" si="0"/>
        <v>0</v>
      </c>
      <c r="J14" s="92">
        <f t="shared" si="0"/>
        <v>0</v>
      </c>
      <c r="K14" s="92">
        <f t="shared" si="0"/>
        <v>0</v>
      </c>
      <c r="L14" s="92">
        <f t="shared" si="0"/>
        <v>0</v>
      </c>
      <c r="M14" s="68">
        <f t="shared" si="1"/>
        <v>0</v>
      </c>
      <c r="N14" s="68"/>
      <c r="O14" s="92">
        <f>-IFERROR(GETPIVOTDATA("Sum of RetirementAmount",table!$A$1,"AccountNumber",$A14*100,"TransactionYear",O$7),0)</f>
        <v>0</v>
      </c>
      <c r="P14" s="92">
        <f>IFERROR(GETPIVOTDATA("Sum of RemovalCost",table!$A$1,"AccountNumber",$A14*100,"TransactionYear",P$7),0)</f>
        <v>0</v>
      </c>
      <c r="Q14" s="92">
        <f>-IFERROR(GETPIVOTDATA("Sum of SalvageFinal",table!$A$1,"AccountNumber",$A14*100,"TransactionYear",Q$7),0)</f>
        <v>0</v>
      </c>
      <c r="R14" s="92">
        <f t="shared" si="2"/>
        <v>0</v>
      </c>
      <c r="S14" s="92">
        <f>-IFERROR(GETPIVOTDATA("Sum of RetirementAmount",table!$A$1,"AccountNumber",$A14*100,"TransactionYear",S$7),0)</f>
        <v>0</v>
      </c>
      <c r="T14" s="92">
        <f>IFERROR(GETPIVOTDATA("Sum of RemovalCost",table!$A$1,"AccountNumber",$A14*100,"TransactionYear",T$7),0)</f>
        <v>0</v>
      </c>
      <c r="U14" s="92">
        <f>-IFERROR(GETPIVOTDATA("Sum of SalvageFinal",table!$A$1,"AccountNumber",$A14*100,"TransactionYear",U$7),0)</f>
        <v>0</v>
      </c>
      <c r="V14" s="92">
        <f t="shared" si="3"/>
        <v>0</v>
      </c>
      <c r="W14" s="92">
        <f>-IFERROR(GETPIVOTDATA("Sum of RetirementAmount",table!$A$1,"AccountNumber",$A14*100,"TransactionYear",W$7),0)</f>
        <v>0</v>
      </c>
      <c r="X14" s="92">
        <f>IFERROR(GETPIVOTDATA("Sum of RemovalCost",table!$A$1,"AccountNumber",$A14*100,"TransactionYear",X$7),0)</f>
        <v>0</v>
      </c>
      <c r="Y14" s="92">
        <f>-IFERROR(GETPIVOTDATA("Sum of SalvageFinal",table!$A$1,"AccountNumber",$A14*100,"TransactionYear",Y$7),0)</f>
        <v>0</v>
      </c>
      <c r="Z14" s="92">
        <f t="shared" si="4"/>
        <v>0</v>
      </c>
      <c r="AA14" s="92">
        <f>-IFERROR(GETPIVOTDATA("Sum of RetirementAmount",table!$A$1,"AccountNumber",$A14*100,"TransactionYear",AA$7),0)</f>
        <v>0</v>
      </c>
      <c r="AB14" s="92">
        <f>IFERROR(GETPIVOTDATA("Sum of RemovalCost",table!$A$1,"AccountNumber",$A14*100,"TransactionYear",AB$7),0)</f>
        <v>0</v>
      </c>
      <c r="AC14" s="92">
        <f>-IFERROR(GETPIVOTDATA("Sum of SalvageFinal",table!$A$1,"AccountNumber",$A14*100,"TransactionYear",AC$7),0)</f>
        <v>0</v>
      </c>
      <c r="AD14" s="92">
        <f t="shared" si="5"/>
        <v>0</v>
      </c>
      <c r="AE14" s="92">
        <f>-IFERROR(GETPIVOTDATA("Sum of RetirementAmount",table!$A$1,"AccountNumber",$A14*100,"TransactionYear",AE$7),0)</f>
        <v>0</v>
      </c>
      <c r="AF14" s="92">
        <f>IFERROR(GETPIVOTDATA("Sum of RemovalCost",table!$A$1,"AccountNumber",$A14*100,"TransactionYear",AF$7),0)</f>
        <v>0</v>
      </c>
      <c r="AG14" s="92">
        <f>-IFERROR(GETPIVOTDATA("Sum of SalvageFinal",table!$A$1,"AccountNumber",$A14*100,"TransactionYear",AG$7),0)</f>
        <v>0</v>
      </c>
      <c r="AH14" s="92">
        <f t="shared" si="6"/>
        <v>0</v>
      </c>
    </row>
    <row r="15" spans="1:34" s="8" customFormat="1">
      <c r="A15" s="50">
        <v>350.99</v>
      </c>
      <c r="B15" s="51"/>
      <c r="C15" s="116" t="s">
        <v>95</v>
      </c>
      <c r="D15" s="25"/>
      <c r="E15" s="40">
        <f>[1]Electric!K293</f>
        <v>172388.53</v>
      </c>
      <c r="G15" s="92">
        <f t="shared" si="7"/>
        <v>0</v>
      </c>
      <c r="H15" s="46"/>
      <c r="I15" s="92">
        <f t="shared" si="0"/>
        <v>0</v>
      </c>
      <c r="J15" s="92">
        <f t="shared" si="0"/>
        <v>0</v>
      </c>
      <c r="K15" s="92">
        <f t="shared" si="0"/>
        <v>0</v>
      </c>
      <c r="L15" s="92">
        <f t="shared" si="0"/>
        <v>0</v>
      </c>
      <c r="M15" s="68">
        <f t="shared" si="1"/>
        <v>0</v>
      </c>
      <c r="N15" s="68"/>
      <c r="O15" s="92">
        <f>-IFERROR(GETPIVOTDATA("Sum of RetirementAmount",table!$A$1,"AccountNumber",$A15*100,"TransactionYear",O$7),0)</f>
        <v>0</v>
      </c>
      <c r="P15" s="92">
        <f>IFERROR(GETPIVOTDATA("Sum of RemovalCost",table!$A$1,"AccountNumber",$A15*100,"TransactionYear",P$7),0)</f>
        <v>0</v>
      </c>
      <c r="Q15" s="92">
        <f>-IFERROR(GETPIVOTDATA("Sum of SalvageFinal",table!$A$1,"AccountNumber",$A15*100,"TransactionYear",Q$7),0)</f>
        <v>0</v>
      </c>
      <c r="R15" s="92">
        <f t="shared" si="2"/>
        <v>0</v>
      </c>
      <c r="S15" s="92">
        <f>-IFERROR(GETPIVOTDATA("Sum of RetirementAmount",table!$A$1,"AccountNumber",$A15*100,"TransactionYear",S$7),0)</f>
        <v>0</v>
      </c>
      <c r="T15" s="92">
        <f>IFERROR(GETPIVOTDATA("Sum of RemovalCost",table!$A$1,"AccountNumber",$A15*100,"TransactionYear",T$7),0)</f>
        <v>0</v>
      </c>
      <c r="U15" s="92">
        <f>-IFERROR(GETPIVOTDATA("Sum of SalvageFinal",table!$A$1,"AccountNumber",$A15*100,"TransactionYear",U$7),0)</f>
        <v>0</v>
      </c>
      <c r="V15" s="92">
        <f t="shared" si="3"/>
        <v>0</v>
      </c>
      <c r="W15" s="92">
        <f>-IFERROR(GETPIVOTDATA("Sum of RetirementAmount",table!$A$1,"AccountNumber",$A15*100,"TransactionYear",W$7),0)</f>
        <v>0</v>
      </c>
      <c r="X15" s="92">
        <f>IFERROR(GETPIVOTDATA("Sum of RemovalCost",table!$A$1,"AccountNumber",$A15*100,"TransactionYear",X$7),0)</f>
        <v>0</v>
      </c>
      <c r="Y15" s="92">
        <f>-IFERROR(GETPIVOTDATA("Sum of SalvageFinal",table!$A$1,"AccountNumber",$A15*100,"TransactionYear",Y$7),0)</f>
        <v>0</v>
      </c>
      <c r="Z15" s="92">
        <f t="shared" si="4"/>
        <v>0</v>
      </c>
      <c r="AA15" s="92">
        <f>-IFERROR(GETPIVOTDATA("Sum of RetirementAmount",table!$A$1,"AccountNumber",$A15*100,"TransactionYear",AA$7),0)</f>
        <v>0</v>
      </c>
      <c r="AB15" s="92">
        <f>IFERROR(GETPIVOTDATA("Sum of RemovalCost",table!$A$1,"AccountNumber",$A15*100,"TransactionYear",AB$7),0)</f>
        <v>0</v>
      </c>
      <c r="AC15" s="92">
        <f>-IFERROR(GETPIVOTDATA("Sum of SalvageFinal",table!$A$1,"AccountNumber",$A15*100,"TransactionYear",AC$7),0)</f>
        <v>0</v>
      </c>
      <c r="AD15" s="92">
        <f t="shared" si="5"/>
        <v>0</v>
      </c>
      <c r="AE15" s="92">
        <f>-IFERROR(GETPIVOTDATA("Sum of RetirementAmount",table!$A$1,"AccountNumber",$A15*100,"TransactionYear",AE$7),0)</f>
        <v>0</v>
      </c>
      <c r="AF15" s="92">
        <f>IFERROR(GETPIVOTDATA("Sum of RemovalCost",table!$A$1,"AccountNumber",$A15*100,"TransactionYear",AF$7),0)</f>
        <v>0</v>
      </c>
      <c r="AG15" s="92">
        <f>-IFERROR(GETPIVOTDATA("Sum of SalvageFinal",table!$A$1,"AccountNumber",$A15*100,"TransactionYear",AG$7),0)</f>
        <v>0</v>
      </c>
      <c r="AH15" s="92">
        <f t="shared" si="6"/>
        <v>0</v>
      </c>
    </row>
    <row r="16" spans="1:34" s="8" customFormat="1">
      <c r="A16" s="50"/>
      <c r="B16" s="51"/>
      <c r="C16" s="52"/>
      <c r="D16" s="25"/>
      <c r="E16" s="40"/>
      <c r="H16" s="92"/>
      <c r="N16" s="92"/>
    </row>
    <row r="17" spans="1:34" s="8" customFormat="1">
      <c r="A17" s="50">
        <v>352</v>
      </c>
      <c r="B17" s="51"/>
      <c r="C17" s="117" t="s">
        <v>96</v>
      </c>
      <c r="D17" s="25"/>
      <c r="E17" s="40">
        <f>[1]Electric!K294</f>
        <v>3818787.78</v>
      </c>
      <c r="G17" s="92">
        <f t="shared" ref="G17:G20" si="8">-L17/5</f>
        <v>0</v>
      </c>
      <c r="H17" s="46"/>
      <c r="I17" s="92">
        <f t="shared" ref="I17:L20" si="9">SUM(O17,S17,W17,AA17,AE17)</f>
        <v>5499.42</v>
      </c>
      <c r="J17" s="92">
        <f t="shared" si="9"/>
        <v>0</v>
      </c>
      <c r="K17" s="92">
        <f t="shared" si="9"/>
        <v>0</v>
      </c>
      <c r="L17" s="92">
        <f t="shared" si="9"/>
        <v>0</v>
      </c>
      <c r="M17" s="68">
        <f t="shared" ref="M17:M21" si="10">IFERROR(L17/I17,0)</f>
        <v>0</v>
      </c>
      <c r="N17" s="68"/>
      <c r="O17" s="92">
        <f>-IFERROR(GETPIVOTDATA("Sum of RetirementAmount",table!$A$1,"AccountNumber",$A17*100,"TransactionYear",O$7),0)</f>
        <v>0</v>
      </c>
      <c r="P17" s="92">
        <f>IFERROR(GETPIVOTDATA("Sum of RemovalCost",table!$A$1,"AccountNumber",$A17*100,"TransactionYear",P$7),0)</f>
        <v>0</v>
      </c>
      <c r="Q17" s="92">
        <f>-IFERROR(GETPIVOTDATA("Sum of SalvageFinal",table!$A$1,"AccountNumber",$A17*100,"TransactionYear",Q$7),0)</f>
        <v>0</v>
      </c>
      <c r="R17" s="92">
        <f t="shared" ref="R17:R20" si="11">-P17+Q17</f>
        <v>0</v>
      </c>
      <c r="S17" s="92">
        <f>-IFERROR(GETPIVOTDATA("Sum of RetirementAmount",table!$A$1,"AccountNumber",$A17*100,"TransactionYear",S$7),0)</f>
        <v>0</v>
      </c>
      <c r="T17" s="92">
        <f>IFERROR(GETPIVOTDATA("Sum of RemovalCost",table!$A$1,"AccountNumber",$A17*100,"TransactionYear",T$7),0)</f>
        <v>0</v>
      </c>
      <c r="U17" s="92">
        <f>-IFERROR(GETPIVOTDATA("Sum of SalvageFinal",table!$A$1,"AccountNumber",$A17*100,"TransactionYear",U$7),0)</f>
        <v>0</v>
      </c>
      <c r="V17" s="92">
        <f t="shared" ref="V17:V20" si="12">-T17+U17</f>
        <v>0</v>
      </c>
      <c r="W17" s="92">
        <f>-IFERROR(GETPIVOTDATA("Sum of RetirementAmount",table!$A$1,"AccountNumber",$A17*100,"TransactionYear",W$7),0)</f>
        <v>0</v>
      </c>
      <c r="X17" s="92">
        <f>IFERROR(GETPIVOTDATA("Sum of RemovalCost",table!$A$1,"AccountNumber",$A17*100,"TransactionYear",X$7),0)</f>
        <v>0</v>
      </c>
      <c r="Y17" s="92">
        <f>-IFERROR(GETPIVOTDATA("Sum of SalvageFinal",table!$A$1,"AccountNumber",$A17*100,"TransactionYear",Y$7),0)</f>
        <v>0</v>
      </c>
      <c r="Z17" s="92">
        <f t="shared" ref="Z17:Z20" si="13">-X17+Y17</f>
        <v>0</v>
      </c>
      <c r="AA17" s="92">
        <f>-IFERROR(GETPIVOTDATA("Sum of RetirementAmount",table!$A$1,"AccountNumber",$A17*100,"TransactionYear",AA$7),0)</f>
        <v>5499.42</v>
      </c>
      <c r="AB17" s="92">
        <f>IFERROR(GETPIVOTDATA("Sum of RemovalCost",table!$A$1,"AccountNumber",$A17*100,"TransactionYear",AB$7),0)</f>
        <v>0</v>
      </c>
      <c r="AC17" s="92">
        <f>-IFERROR(GETPIVOTDATA("Sum of SalvageFinal",table!$A$1,"AccountNumber",$A17*100,"TransactionYear",AC$7),0)</f>
        <v>0</v>
      </c>
      <c r="AD17" s="92">
        <f t="shared" ref="AD17:AD20" si="14">-AB17+AC17</f>
        <v>0</v>
      </c>
      <c r="AE17" s="92">
        <f>-IFERROR(GETPIVOTDATA("Sum of RetirementAmount",table!$A$1,"AccountNumber",$A17*100,"TransactionYear",AE$7),0)</f>
        <v>0</v>
      </c>
      <c r="AF17" s="92">
        <f>IFERROR(GETPIVOTDATA("Sum of RemovalCost",table!$A$1,"AccountNumber",$A17*100,"TransactionYear",AF$7),0)</f>
        <v>0</v>
      </c>
      <c r="AG17" s="92">
        <f>-IFERROR(GETPIVOTDATA("Sum of SalvageFinal",table!$A$1,"AccountNumber",$A17*100,"TransactionYear",AG$7),0)</f>
        <v>0</v>
      </c>
      <c r="AH17" s="92">
        <f t="shared" ref="AH17:AH20" si="15">-AF17+AG17</f>
        <v>0</v>
      </c>
    </row>
    <row r="18" spans="1:34" s="8" customFormat="1">
      <c r="A18" s="50">
        <v>352.6</v>
      </c>
      <c r="B18" s="51"/>
      <c r="C18" s="116" t="s">
        <v>97</v>
      </c>
      <c r="D18" s="25"/>
      <c r="E18" s="40">
        <f>[1]Electric!K295</f>
        <v>1759633.82</v>
      </c>
      <c r="G18" s="92">
        <f t="shared" si="8"/>
        <v>0</v>
      </c>
      <c r="H18" s="46"/>
      <c r="I18" s="92">
        <f t="shared" si="9"/>
        <v>0</v>
      </c>
      <c r="J18" s="92">
        <f t="shared" si="9"/>
        <v>0</v>
      </c>
      <c r="K18" s="92">
        <f t="shared" si="9"/>
        <v>0</v>
      </c>
      <c r="L18" s="92">
        <f t="shared" si="9"/>
        <v>0</v>
      </c>
      <c r="M18" s="68">
        <f t="shared" si="10"/>
        <v>0</v>
      </c>
      <c r="N18" s="68"/>
      <c r="O18" s="92">
        <f>-IFERROR(GETPIVOTDATA("Sum of RetirementAmount",table!$A$1,"AccountNumber",$A18*100,"TransactionYear",O$7),0)</f>
        <v>0</v>
      </c>
      <c r="P18" s="92">
        <f>IFERROR(GETPIVOTDATA("Sum of RemovalCost",table!$A$1,"AccountNumber",$A18*100,"TransactionYear",P$7),0)</f>
        <v>0</v>
      </c>
      <c r="Q18" s="92">
        <f>-IFERROR(GETPIVOTDATA("Sum of SalvageFinal",table!$A$1,"AccountNumber",$A18*100,"TransactionYear",Q$7),0)</f>
        <v>0</v>
      </c>
      <c r="R18" s="92">
        <f t="shared" si="11"/>
        <v>0</v>
      </c>
      <c r="S18" s="92">
        <f>-IFERROR(GETPIVOTDATA("Sum of RetirementAmount",table!$A$1,"AccountNumber",$A18*100,"TransactionYear",S$7),0)</f>
        <v>0</v>
      </c>
      <c r="T18" s="92">
        <f>IFERROR(GETPIVOTDATA("Sum of RemovalCost",table!$A$1,"AccountNumber",$A18*100,"TransactionYear",T$7),0)</f>
        <v>0</v>
      </c>
      <c r="U18" s="92">
        <f>-IFERROR(GETPIVOTDATA("Sum of SalvageFinal",table!$A$1,"AccountNumber",$A18*100,"TransactionYear",U$7),0)</f>
        <v>0</v>
      </c>
      <c r="V18" s="92">
        <f t="shared" si="12"/>
        <v>0</v>
      </c>
      <c r="W18" s="92">
        <f>-IFERROR(GETPIVOTDATA("Sum of RetirementAmount",table!$A$1,"AccountNumber",$A18*100,"TransactionYear",W$7),0)</f>
        <v>0</v>
      </c>
      <c r="X18" s="92">
        <f>IFERROR(GETPIVOTDATA("Sum of RemovalCost",table!$A$1,"AccountNumber",$A18*100,"TransactionYear",X$7),0)</f>
        <v>0</v>
      </c>
      <c r="Y18" s="92">
        <f>-IFERROR(GETPIVOTDATA("Sum of SalvageFinal",table!$A$1,"AccountNumber",$A18*100,"TransactionYear",Y$7),0)</f>
        <v>0</v>
      </c>
      <c r="Z18" s="92">
        <f t="shared" si="13"/>
        <v>0</v>
      </c>
      <c r="AA18" s="92">
        <f>-IFERROR(GETPIVOTDATA("Sum of RetirementAmount",table!$A$1,"AccountNumber",$A18*100,"TransactionYear",AA$7),0)</f>
        <v>0</v>
      </c>
      <c r="AB18" s="92">
        <f>IFERROR(GETPIVOTDATA("Sum of RemovalCost",table!$A$1,"AccountNumber",$A18*100,"TransactionYear",AB$7),0)</f>
        <v>0</v>
      </c>
      <c r="AC18" s="92">
        <f>-IFERROR(GETPIVOTDATA("Sum of SalvageFinal",table!$A$1,"AccountNumber",$A18*100,"TransactionYear",AC$7),0)</f>
        <v>0</v>
      </c>
      <c r="AD18" s="92">
        <f t="shared" si="14"/>
        <v>0</v>
      </c>
      <c r="AE18" s="92">
        <f>-IFERROR(GETPIVOTDATA("Sum of RetirementAmount",table!$A$1,"AccountNumber",$A18*100,"TransactionYear",AE$7),0)</f>
        <v>0</v>
      </c>
      <c r="AF18" s="92">
        <f>IFERROR(GETPIVOTDATA("Sum of RemovalCost",table!$A$1,"AccountNumber",$A18*100,"TransactionYear",AF$7),0)</f>
        <v>0</v>
      </c>
      <c r="AG18" s="92">
        <f>-IFERROR(GETPIVOTDATA("Sum of SalvageFinal",table!$A$1,"AccountNumber",$A18*100,"TransactionYear",AG$7),0)</f>
        <v>0</v>
      </c>
      <c r="AH18" s="92">
        <f t="shared" si="15"/>
        <v>0</v>
      </c>
    </row>
    <row r="19" spans="1:34" s="8" customFormat="1">
      <c r="A19" s="50">
        <v>352.7</v>
      </c>
      <c r="B19" s="51"/>
      <c r="C19" s="116" t="s">
        <v>98</v>
      </c>
      <c r="D19" s="25"/>
      <c r="E19" s="40">
        <f>[1]Electric!K296</f>
        <v>2270219.17</v>
      </c>
      <c r="G19" s="92">
        <f t="shared" si="8"/>
        <v>0</v>
      </c>
      <c r="H19" s="46"/>
      <c r="I19" s="92">
        <f t="shared" si="9"/>
        <v>0</v>
      </c>
      <c r="J19" s="92">
        <f t="shared" si="9"/>
        <v>0</v>
      </c>
      <c r="K19" s="92">
        <f t="shared" si="9"/>
        <v>0</v>
      </c>
      <c r="L19" s="92">
        <f t="shared" si="9"/>
        <v>0</v>
      </c>
      <c r="M19" s="68">
        <f t="shared" si="10"/>
        <v>0</v>
      </c>
      <c r="N19" s="68"/>
      <c r="O19" s="92">
        <f>-IFERROR(GETPIVOTDATA("Sum of RetirementAmount",table!$A$1,"AccountNumber",$A19*100,"TransactionYear",O$7),0)</f>
        <v>0</v>
      </c>
      <c r="P19" s="92">
        <f>IFERROR(GETPIVOTDATA("Sum of RemovalCost",table!$A$1,"AccountNumber",$A19*100,"TransactionYear",P$7),0)</f>
        <v>0</v>
      </c>
      <c r="Q19" s="92">
        <f>-IFERROR(GETPIVOTDATA("Sum of SalvageFinal",table!$A$1,"AccountNumber",$A19*100,"TransactionYear",Q$7),0)</f>
        <v>0</v>
      </c>
      <c r="R19" s="92">
        <f t="shared" si="11"/>
        <v>0</v>
      </c>
      <c r="S19" s="92">
        <f>-IFERROR(GETPIVOTDATA("Sum of RetirementAmount",table!$A$1,"AccountNumber",$A19*100,"TransactionYear",S$7),0)</f>
        <v>0</v>
      </c>
      <c r="T19" s="92">
        <f>IFERROR(GETPIVOTDATA("Sum of RemovalCost",table!$A$1,"AccountNumber",$A19*100,"TransactionYear",T$7),0)</f>
        <v>0</v>
      </c>
      <c r="U19" s="92">
        <f>-IFERROR(GETPIVOTDATA("Sum of SalvageFinal",table!$A$1,"AccountNumber",$A19*100,"TransactionYear",U$7),0)</f>
        <v>0</v>
      </c>
      <c r="V19" s="92">
        <f t="shared" si="12"/>
        <v>0</v>
      </c>
      <c r="W19" s="92">
        <f>-IFERROR(GETPIVOTDATA("Sum of RetirementAmount",table!$A$1,"AccountNumber",$A19*100,"TransactionYear",W$7),0)</f>
        <v>0</v>
      </c>
      <c r="X19" s="92">
        <f>IFERROR(GETPIVOTDATA("Sum of RemovalCost",table!$A$1,"AccountNumber",$A19*100,"TransactionYear",X$7),0)</f>
        <v>0</v>
      </c>
      <c r="Y19" s="92">
        <f>-IFERROR(GETPIVOTDATA("Sum of SalvageFinal",table!$A$1,"AccountNumber",$A19*100,"TransactionYear",Y$7),0)</f>
        <v>0</v>
      </c>
      <c r="Z19" s="92">
        <f t="shared" si="13"/>
        <v>0</v>
      </c>
      <c r="AA19" s="92">
        <f>-IFERROR(GETPIVOTDATA("Sum of RetirementAmount",table!$A$1,"AccountNumber",$A19*100,"TransactionYear",AA$7),0)</f>
        <v>0</v>
      </c>
      <c r="AB19" s="92">
        <f>IFERROR(GETPIVOTDATA("Sum of RemovalCost",table!$A$1,"AccountNumber",$A19*100,"TransactionYear",AB$7),0)</f>
        <v>0</v>
      </c>
      <c r="AC19" s="92">
        <f>-IFERROR(GETPIVOTDATA("Sum of SalvageFinal",table!$A$1,"AccountNumber",$A19*100,"TransactionYear",AC$7),0)</f>
        <v>0</v>
      </c>
      <c r="AD19" s="92">
        <f t="shared" si="14"/>
        <v>0</v>
      </c>
      <c r="AE19" s="92">
        <f>-IFERROR(GETPIVOTDATA("Sum of RetirementAmount",table!$A$1,"AccountNumber",$A19*100,"TransactionYear",AE$7),0)</f>
        <v>0</v>
      </c>
      <c r="AF19" s="92">
        <f>IFERROR(GETPIVOTDATA("Sum of RemovalCost",table!$A$1,"AccountNumber",$A19*100,"TransactionYear",AF$7),0)</f>
        <v>0</v>
      </c>
      <c r="AG19" s="92">
        <f>-IFERROR(GETPIVOTDATA("Sum of SalvageFinal",table!$A$1,"AccountNumber",$A19*100,"TransactionYear",AG$7),0)</f>
        <v>0</v>
      </c>
      <c r="AH19" s="92">
        <f t="shared" si="15"/>
        <v>0</v>
      </c>
    </row>
    <row r="20" spans="1:34" s="8" customFormat="1">
      <c r="A20" s="50">
        <v>352.9</v>
      </c>
      <c r="B20" s="51"/>
      <c r="C20" s="116" t="s">
        <v>99</v>
      </c>
      <c r="D20" s="25"/>
      <c r="E20" s="40">
        <f>[1]Electric!K297</f>
        <v>1956303.54</v>
      </c>
      <c r="G20" s="92">
        <f t="shared" si="8"/>
        <v>0</v>
      </c>
      <c r="H20" s="46"/>
      <c r="I20" s="92">
        <f t="shared" si="9"/>
        <v>0</v>
      </c>
      <c r="J20" s="92">
        <f t="shared" si="9"/>
        <v>0</v>
      </c>
      <c r="K20" s="92">
        <f t="shared" si="9"/>
        <v>0</v>
      </c>
      <c r="L20" s="92">
        <f t="shared" si="9"/>
        <v>0</v>
      </c>
      <c r="M20" s="68">
        <f t="shared" si="10"/>
        <v>0</v>
      </c>
      <c r="N20" s="68"/>
      <c r="O20" s="92">
        <f>-IFERROR(GETPIVOTDATA("Sum of RetirementAmount",table!$A$1,"AccountNumber",$A20*100,"TransactionYear",O$7),0)</f>
        <v>0</v>
      </c>
      <c r="P20" s="92">
        <f>IFERROR(GETPIVOTDATA("Sum of RemovalCost",table!$A$1,"AccountNumber",$A20*100,"TransactionYear",P$7),0)</f>
        <v>0</v>
      </c>
      <c r="Q20" s="92">
        <f>-IFERROR(GETPIVOTDATA("Sum of SalvageFinal",table!$A$1,"AccountNumber",$A20*100,"TransactionYear",Q$7),0)</f>
        <v>0</v>
      </c>
      <c r="R20" s="92">
        <f t="shared" si="11"/>
        <v>0</v>
      </c>
      <c r="S20" s="92">
        <f>-IFERROR(GETPIVOTDATA("Sum of RetirementAmount",table!$A$1,"AccountNumber",$A20*100,"TransactionYear",S$7),0)</f>
        <v>0</v>
      </c>
      <c r="T20" s="92">
        <f>IFERROR(GETPIVOTDATA("Sum of RemovalCost",table!$A$1,"AccountNumber",$A20*100,"TransactionYear",T$7),0)</f>
        <v>0</v>
      </c>
      <c r="U20" s="92">
        <f>-IFERROR(GETPIVOTDATA("Sum of SalvageFinal",table!$A$1,"AccountNumber",$A20*100,"TransactionYear",U$7),0)</f>
        <v>0</v>
      </c>
      <c r="V20" s="92">
        <f t="shared" si="12"/>
        <v>0</v>
      </c>
      <c r="W20" s="92">
        <f>-IFERROR(GETPIVOTDATA("Sum of RetirementAmount",table!$A$1,"AccountNumber",$A20*100,"TransactionYear",W$7),0)</f>
        <v>0</v>
      </c>
      <c r="X20" s="92">
        <f>IFERROR(GETPIVOTDATA("Sum of RemovalCost",table!$A$1,"AccountNumber",$A20*100,"TransactionYear",X$7),0)</f>
        <v>0</v>
      </c>
      <c r="Y20" s="92">
        <f>-IFERROR(GETPIVOTDATA("Sum of SalvageFinal",table!$A$1,"AccountNumber",$A20*100,"TransactionYear",Y$7),0)</f>
        <v>0</v>
      </c>
      <c r="Z20" s="92">
        <f t="shared" si="13"/>
        <v>0</v>
      </c>
      <c r="AA20" s="92">
        <f>-IFERROR(GETPIVOTDATA("Sum of RetirementAmount",table!$A$1,"AccountNumber",$A20*100,"TransactionYear",AA$7),0)</f>
        <v>0</v>
      </c>
      <c r="AB20" s="92">
        <f>IFERROR(GETPIVOTDATA("Sum of RemovalCost",table!$A$1,"AccountNumber",$A20*100,"TransactionYear",AB$7),0)</f>
        <v>0</v>
      </c>
      <c r="AC20" s="92">
        <f>-IFERROR(GETPIVOTDATA("Sum of SalvageFinal",table!$A$1,"AccountNumber",$A20*100,"TransactionYear",AC$7),0)</f>
        <v>0</v>
      </c>
      <c r="AD20" s="92">
        <f t="shared" si="14"/>
        <v>0</v>
      </c>
      <c r="AE20" s="92">
        <f>-IFERROR(GETPIVOTDATA("Sum of RetirementAmount",table!$A$1,"AccountNumber",$A20*100,"TransactionYear",AE$7),0)</f>
        <v>0</v>
      </c>
      <c r="AF20" s="92">
        <f>IFERROR(GETPIVOTDATA("Sum of RemovalCost",table!$A$1,"AccountNumber",$A20*100,"TransactionYear",AF$7),0)</f>
        <v>0</v>
      </c>
      <c r="AG20" s="92">
        <f>-IFERROR(GETPIVOTDATA("Sum of SalvageFinal",table!$A$1,"AccountNumber",$A20*100,"TransactionYear",AG$7),0)</f>
        <v>0</v>
      </c>
      <c r="AH20" s="92">
        <f t="shared" si="15"/>
        <v>0</v>
      </c>
    </row>
    <row r="21" spans="1:34" s="8" customFormat="1">
      <c r="A21" s="70">
        <v>352.99</v>
      </c>
      <c r="B21" s="51"/>
      <c r="C21" s="75" t="s">
        <v>50</v>
      </c>
      <c r="D21" s="25"/>
      <c r="E21" s="80">
        <f>SUBTOTAL(9,E17:E20)</f>
        <v>9804944.3099999987</v>
      </c>
      <c r="G21" s="80">
        <f>SUBTOTAL(9,G17:G20)</f>
        <v>0</v>
      </c>
      <c r="H21" s="92"/>
      <c r="I21" s="80">
        <f t="shared" ref="I21:L21" si="16">SUBTOTAL(9,I17:I20)</f>
        <v>5499.42</v>
      </c>
      <c r="J21" s="80">
        <f t="shared" si="16"/>
        <v>0</v>
      </c>
      <c r="K21" s="80">
        <f t="shared" si="16"/>
        <v>0</v>
      </c>
      <c r="L21" s="80">
        <f t="shared" si="16"/>
        <v>0</v>
      </c>
      <c r="M21" s="73">
        <f t="shared" si="10"/>
        <v>0</v>
      </c>
      <c r="N21" s="92"/>
      <c r="O21" s="80">
        <f t="shared" ref="O21:AH21" si="17">SUBTOTAL(9,O17:O20)</f>
        <v>0</v>
      </c>
      <c r="P21" s="80">
        <f t="shared" si="17"/>
        <v>0</v>
      </c>
      <c r="Q21" s="80">
        <f t="shared" si="17"/>
        <v>0</v>
      </c>
      <c r="R21" s="80">
        <f t="shared" si="17"/>
        <v>0</v>
      </c>
      <c r="S21" s="80">
        <f t="shared" si="17"/>
        <v>0</v>
      </c>
      <c r="T21" s="80">
        <f t="shared" si="17"/>
        <v>0</v>
      </c>
      <c r="U21" s="80">
        <f t="shared" si="17"/>
        <v>0</v>
      </c>
      <c r="V21" s="80">
        <f t="shared" si="17"/>
        <v>0</v>
      </c>
      <c r="W21" s="80">
        <f t="shared" si="17"/>
        <v>0</v>
      </c>
      <c r="X21" s="80">
        <f t="shared" si="17"/>
        <v>0</v>
      </c>
      <c r="Y21" s="80">
        <f t="shared" si="17"/>
        <v>0</v>
      </c>
      <c r="Z21" s="80">
        <f t="shared" si="17"/>
        <v>0</v>
      </c>
      <c r="AA21" s="80">
        <f t="shared" si="17"/>
        <v>5499.42</v>
      </c>
      <c r="AB21" s="80">
        <f t="shared" si="17"/>
        <v>0</v>
      </c>
      <c r="AC21" s="80">
        <f t="shared" si="17"/>
        <v>0</v>
      </c>
      <c r="AD21" s="80">
        <f t="shared" si="17"/>
        <v>0</v>
      </c>
      <c r="AE21" s="80">
        <f t="shared" si="17"/>
        <v>0</v>
      </c>
      <c r="AF21" s="80">
        <f t="shared" si="17"/>
        <v>0</v>
      </c>
      <c r="AG21" s="80">
        <f t="shared" si="17"/>
        <v>0</v>
      </c>
      <c r="AH21" s="80">
        <f t="shared" si="17"/>
        <v>0</v>
      </c>
    </row>
    <row r="22" spans="1:34" s="8" customFormat="1">
      <c r="A22" s="70"/>
      <c r="B22" s="51"/>
      <c r="C22" s="75"/>
      <c r="D22" s="25"/>
      <c r="E22" s="72"/>
      <c r="H22" s="92"/>
      <c r="N22" s="92"/>
    </row>
    <row r="23" spans="1:34" s="8" customFormat="1">
      <c r="A23" s="50">
        <v>353</v>
      </c>
      <c r="B23" s="51"/>
      <c r="C23" s="117" t="s">
        <v>100</v>
      </c>
      <c r="D23" s="25"/>
      <c r="E23" s="40">
        <f>[1]Electric!K298</f>
        <v>157933119.28999999</v>
      </c>
      <c r="G23" s="92">
        <f t="shared" ref="G23:G27" si="18">-L23/5</f>
        <v>3452.2440000000888</v>
      </c>
      <c r="H23" s="46"/>
      <c r="I23" s="92">
        <f t="shared" ref="I23:L27" si="19">SUM(O23,S23,W23,AA23,AE23)</f>
        <v>8281977.6500000004</v>
      </c>
      <c r="J23" s="92">
        <f t="shared" si="19"/>
        <v>1585617.2700000003</v>
      </c>
      <c r="K23" s="92">
        <f t="shared" si="19"/>
        <v>1568356.0499999998</v>
      </c>
      <c r="L23" s="92">
        <f t="shared" si="19"/>
        <v>-17261.220000000445</v>
      </c>
      <c r="M23" s="68">
        <f t="shared" ref="M23:M28" si="20">IFERROR(L23/I23,0)</f>
        <v>-2.0841906039193963E-3</v>
      </c>
      <c r="N23" s="68"/>
      <c r="O23" s="92">
        <f>-IFERROR(GETPIVOTDATA("Sum of RetirementAmount",table!$A$1,"AccountNumber",$A23*100,"TransactionYear",O$7),0)</f>
        <v>2399706.64</v>
      </c>
      <c r="P23" s="92">
        <f>IFERROR(GETPIVOTDATA("Sum of RemovalCost",table!$A$1,"AccountNumber",$A23*100,"TransactionYear",P$7),0)</f>
        <v>131163.52000000002</v>
      </c>
      <c r="Q23" s="92">
        <f>-IFERROR(GETPIVOTDATA("Sum of SalvageFinal",table!$A$1,"AccountNumber",$A23*100,"TransactionYear",Q$7),0)</f>
        <v>192546.64</v>
      </c>
      <c r="R23" s="92">
        <f t="shared" ref="R23:R27" si="21">-P23+Q23</f>
        <v>61383.119999999995</v>
      </c>
      <c r="S23" s="92">
        <f>-IFERROR(GETPIVOTDATA("Sum of RetirementAmount",table!$A$1,"AccountNumber",$A23*100,"TransactionYear",S$7),0)</f>
        <v>1350245.6099999999</v>
      </c>
      <c r="T23" s="92">
        <f>IFERROR(GETPIVOTDATA("Sum of RemovalCost",table!$A$1,"AccountNumber",$A23*100,"TransactionYear",T$7),0)</f>
        <v>185995.06</v>
      </c>
      <c r="U23" s="92">
        <f>-IFERROR(GETPIVOTDATA("Sum of SalvageFinal",table!$A$1,"AccountNumber",$A23*100,"TransactionYear",U$7),0)</f>
        <v>117369.9</v>
      </c>
      <c r="V23" s="92">
        <f t="shared" ref="V23:V27" si="22">-T23+U23</f>
        <v>-68625.16</v>
      </c>
      <c r="W23" s="92">
        <f>-IFERROR(GETPIVOTDATA("Sum of RetirementAmount",table!$A$1,"AccountNumber",$A23*100,"TransactionYear",W$7),0)</f>
        <v>143715.10999999999</v>
      </c>
      <c r="X23" s="92">
        <f>IFERROR(GETPIVOTDATA("Sum of RemovalCost",table!$A$1,"AccountNumber",$A23*100,"TransactionYear",X$7),0)</f>
        <v>0</v>
      </c>
      <c r="Y23" s="92">
        <f>-IFERROR(GETPIVOTDATA("Sum of SalvageFinal",table!$A$1,"AccountNumber",$A23*100,"TransactionYear",Y$7),0)</f>
        <v>-1391560</v>
      </c>
      <c r="Z23" s="92">
        <f t="shared" ref="Z23:Z27" si="23">-X23+Y23</f>
        <v>-1391560</v>
      </c>
      <c r="AA23" s="92">
        <f>-IFERROR(GETPIVOTDATA("Sum of RetirementAmount",table!$A$1,"AccountNumber",$A23*100,"TransactionYear",AA$7),0)</f>
        <v>1375661.52</v>
      </c>
      <c r="AB23" s="92">
        <f>IFERROR(GETPIVOTDATA("Sum of RemovalCost",table!$A$1,"AccountNumber",$A23*100,"TransactionYear",AB$7),0)</f>
        <v>1325908.7000000002</v>
      </c>
      <c r="AC23" s="92">
        <f>-IFERROR(GETPIVOTDATA("Sum of SalvageFinal",table!$A$1,"AccountNumber",$A23*100,"TransactionYear",AC$7),0)</f>
        <v>2649999.5099999998</v>
      </c>
      <c r="AD23" s="92">
        <f t="shared" ref="AD23:AD27" si="24">-AB23+AC23</f>
        <v>1324090.8099999996</v>
      </c>
      <c r="AE23" s="92">
        <f>-IFERROR(GETPIVOTDATA("Sum of RetirementAmount",table!$A$1,"AccountNumber",$A23*100,"TransactionYear",AE$7),0)</f>
        <v>3012648.77</v>
      </c>
      <c r="AF23" s="92">
        <f>IFERROR(GETPIVOTDATA("Sum of RemovalCost",table!$A$1,"AccountNumber",$A23*100,"TransactionYear",AF$7),0)</f>
        <v>-57450.01</v>
      </c>
      <c r="AG23" s="92">
        <f>-IFERROR(GETPIVOTDATA("Sum of SalvageFinal",table!$A$1,"AccountNumber",$A23*100,"TransactionYear",AG$7),0)</f>
        <v>0</v>
      </c>
      <c r="AH23" s="92">
        <f t="shared" ref="AH23:AH27" si="25">-AF23+AG23</f>
        <v>57450.01</v>
      </c>
    </row>
    <row r="24" spans="1:34" s="8" customFormat="1">
      <c r="A24" s="50">
        <v>353.6</v>
      </c>
      <c r="B24" s="51"/>
      <c r="C24" s="117" t="s">
        <v>101</v>
      </c>
      <c r="D24" s="25"/>
      <c r="E24" s="40">
        <f>[1]Electric!K299</f>
        <v>108797057.09</v>
      </c>
      <c r="G24" s="92">
        <f t="shared" si="18"/>
        <v>0</v>
      </c>
      <c r="H24" s="46"/>
      <c r="I24" s="92">
        <f t="shared" si="19"/>
        <v>0</v>
      </c>
      <c r="J24" s="92">
        <f t="shared" si="19"/>
        <v>0</v>
      </c>
      <c r="K24" s="92">
        <f t="shared" si="19"/>
        <v>0</v>
      </c>
      <c r="L24" s="92">
        <f t="shared" si="19"/>
        <v>0</v>
      </c>
      <c r="M24" s="68">
        <f t="shared" si="20"/>
        <v>0</v>
      </c>
      <c r="N24" s="68"/>
      <c r="O24" s="92">
        <f>-IFERROR(GETPIVOTDATA("Sum of RetirementAmount",table!$A$1,"AccountNumber",$A24*100,"TransactionYear",O$7),0)</f>
        <v>0</v>
      </c>
      <c r="P24" s="92">
        <f>IFERROR(GETPIVOTDATA("Sum of RemovalCost",table!$A$1,"AccountNumber",$A24*100,"TransactionYear",P$7),0)</f>
        <v>0</v>
      </c>
      <c r="Q24" s="92">
        <f>-IFERROR(GETPIVOTDATA("Sum of SalvageFinal",table!$A$1,"AccountNumber",$A24*100,"TransactionYear",Q$7),0)</f>
        <v>0</v>
      </c>
      <c r="R24" s="92">
        <f t="shared" si="21"/>
        <v>0</v>
      </c>
      <c r="S24" s="92">
        <f>-IFERROR(GETPIVOTDATA("Sum of RetirementAmount",table!$A$1,"AccountNumber",$A24*100,"TransactionYear",S$7),0)</f>
        <v>0</v>
      </c>
      <c r="T24" s="92">
        <f>IFERROR(GETPIVOTDATA("Sum of RemovalCost",table!$A$1,"AccountNumber",$A24*100,"TransactionYear",T$7),0)</f>
        <v>0</v>
      </c>
      <c r="U24" s="92">
        <f>-IFERROR(GETPIVOTDATA("Sum of SalvageFinal",table!$A$1,"AccountNumber",$A24*100,"TransactionYear",U$7),0)</f>
        <v>0</v>
      </c>
      <c r="V24" s="92">
        <f t="shared" si="22"/>
        <v>0</v>
      </c>
      <c r="W24" s="92">
        <f>-IFERROR(GETPIVOTDATA("Sum of RetirementAmount",table!$A$1,"AccountNumber",$A24*100,"TransactionYear",W$7),0)</f>
        <v>0</v>
      </c>
      <c r="X24" s="92">
        <f>IFERROR(GETPIVOTDATA("Sum of RemovalCost",table!$A$1,"AccountNumber",$A24*100,"TransactionYear",X$7),0)</f>
        <v>0</v>
      </c>
      <c r="Y24" s="92">
        <f>-IFERROR(GETPIVOTDATA("Sum of SalvageFinal",table!$A$1,"AccountNumber",$A24*100,"TransactionYear",Y$7),0)</f>
        <v>0</v>
      </c>
      <c r="Z24" s="92">
        <f t="shared" si="23"/>
        <v>0</v>
      </c>
      <c r="AA24" s="92">
        <f>-IFERROR(GETPIVOTDATA("Sum of RetirementAmount",table!$A$1,"AccountNumber",$A24*100,"TransactionYear",AA$7),0)</f>
        <v>0</v>
      </c>
      <c r="AB24" s="92">
        <f>IFERROR(GETPIVOTDATA("Sum of RemovalCost",table!$A$1,"AccountNumber",$A24*100,"TransactionYear",AB$7),0)</f>
        <v>0</v>
      </c>
      <c r="AC24" s="92">
        <f>-IFERROR(GETPIVOTDATA("Sum of SalvageFinal",table!$A$1,"AccountNumber",$A24*100,"TransactionYear",AC$7),0)</f>
        <v>0</v>
      </c>
      <c r="AD24" s="92">
        <f t="shared" si="24"/>
        <v>0</v>
      </c>
      <c r="AE24" s="92">
        <f>-IFERROR(GETPIVOTDATA("Sum of RetirementAmount",table!$A$1,"AccountNumber",$A24*100,"TransactionYear",AE$7),0)</f>
        <v>0</v>
      </c>
      <c r="AF24" s="92">
        <f>IFERROR(GETPIVOTDATA("Sum of RemovalCost",table!$A$1,"AccountNumber",$A24*100,"TransactionYear",AF$7),0)</f>
        <v>0</v>
      </c>
      <c r="AG24" s="92">
        <f>-IFERROR(GETPIVOTDATA("Sum of SalvageFinal",table!$A$1,"AccountNumber",$A24*100,"TransactionYear",AG$7),0)</f>
        <v>0</v>
      </c>
      <c r="AH24" s="92">
        <f t="shared" si="25"/>
        <v>0</v>
      </c>
    </row>
    <row r="25" spans="1:34" s="8" customFormat="1">
      <c r="A25" s="50">
        <v>353.7</v>
      </c>
      <c r="B25" s="51"/>
      <c r="C25" s="117" t="s">
        <v>102</v>
      </c>
      <c r="D25" s="25"/>
      <c r="E25" s="40">
        <f>[1]Electric!K300</f>
        <v>198771431.59999999</v>
      </c>
      <c r="G25" s="92">
        <f t="shared" si="18"/>
        <v>603653.54399999999</v>
      </c>
      <c r="H25" s="46"/>
      <c r="I25" s="92">
        <f t="shared" si="19"/>
        <v>10276845.83</v>
      </c>
      <c r="J25" s="92">
        <f t="shared" si="19"/>
        <v>3018267.7199999997</v>
      </c>
      <c r="K25" s="92">
        <f t="shared" si="19"/>
        <v>0</v>
      </c>
      <c r="L25" s="92">
        <f t="shared" si="19"/>
        <v>-3018267.7199999997</v>
      </c>
      <c r="M25" s="68">
        <f t="shared" si="20"/>
        <v>-0.29369592284717572</v>
      </c>
      <c r="N25" s="68"/>
      <c r="O25" s="92">
        <f>-IFERROR(GETPIVOTDATA("Sum of RetirementAmount",table!$A$1,"AccountNumber",$A25*100,"TransactionYear",O$7),0)</f>
        <v>2436456.63</v>
      </c>
      <c r="P25" s="92">
        <f>IFERROR(GETPIVOTDATA("Sum of RemovalCost",table!$A$1,"AccountNumber",$A25*100,"TransactionYear",P$7),0)</f>
        <v>734611.07</v>
      </c>
      <c r="Q25" s="92">
        <f>-IFERROR(GETPIVOTDATA("Sum of SalvageFinal",table!$A$1,"AccountNumber",$A25*100,"TransactionYear",Q$7),0)</f>
        <v>0</v>
      </c>
      <c r="R25" s="92">
        <f t="shared" si="21"/>
        <v>-734611.07</v>
      </c>
      <c r="S25" s="92">
        <f>-IFERROR(GETPIVOTDATA("Sum of RetirementAmount",table!$A$1,"AccountNumber",$A25*100,"TransactionYear",S$7),0)</f>
        <v>3313433.5500000003</v>
      </c>
      <c r="T25" s="92">
        <f>IFERROR(GETPIVOTDATA("Sum of RemovalCost",table!$A$1,"AccountNumber",$A25*100,"TransactionYear",T$7),0)</f>
        <v>470714.77</v>
      </c>
      <c r="U25" s="92">
        <f>-IFERROR(GETPIVOTDATA("Sum of SalvageFinal",table!$A$1,"AccountNumber",$A25*100,"TransactionYear",U$7),0)</f>
        <v>0</v>
      </c>
      <c r="V25" s="92">
        <f t="shared" si="22"/>
        <v>-470714.77</v>
      </c>
      <c r="W25" s="92">
        <f>-IFERROR(GETPIVOTDATA("Sum of RetirementAmount",table!$A$1,"AccountNumber",$A25*100,"TransactionYear",W$7),0)</f>
        <v>695578.40999999992</v>
      </c>
      <c r="X25" s="92">
        <f>IFERROR(GETPIVOTDATA("Sum of RemovalCost",table!$A$1,"AccountNumber",$A25*100,"TransactionYear",X$7),0)</f>
        <v>360012.55</v>
      </c>
      <c r="Y25" s="92">
        <f>-IFERROR(GETPIVOTDATA("Sum of SalvageFinal",table!$A$1,"AccountNumber",$A25*100,"TransactionYear",Y$7),0)</f>
        <v>0</v>
      </c>
      <c r="Z25" s="92">
        <f t="shared" si="23"/>
        <v>-360012.55</v>
      </c>
      <c r="AA25" s="92">
        <f>-IFERROR(GETPIVOTDATA("Sum of RetirementAmount",table!$A$1,"AccountNumber",$A25*100,"TransactionYear",AA$7),0)</f>
        <v>1461602.6400000001</v>
      </c>
      <c r="AB25" s="92">
        <f>IFERROR(GETPIVOTDATA("Sum of RemovalCost",table!$A$1,"AccountNumber",$A25*100,"TransactionYear",AB$7),0)</f>
        <v>372663.22</v>
      </c>
      <c r="AC25" s="92">
        <f>-IFERROR(GETPIVOTDATA("Sum of SalvageFinal",table!$A$1,"AccountNumber",$A25*100,"TransactionYear",AC$7),0)</f>
        <v>0</v>
      </c>
      <c r="AD25" s="92">
        <f t="shared" si="24"/>
        <v>-372663.22</v>
      </c>
      <c r="AE25" s="92">
        <f>-IFERROR(GETPIVOTDATA("Sum of RetirementAmount",table!$A$1,"AccountNumber",$A25*100,"TransactionYear",AE$7),0)</f>
        <v>2369774.6</v>
      </c>
      <c r="AF25" s="92">
        <f>IFERROR(GETPIVOTDATA("Sum of RemovalCost",table!$A$1,"AccountNumber",$A25*100,"TransactionYear",AF$7),0)</f>
        <v>1080266.1100000001</v>
      </c>
      <c r="AG25" s="92">
        <f>-IFERROR(GETPIVOTDATA("Sum of SalvageFinal",table!$A$1,"AccountNumber",$A25*100,"TransactionYear",AG$7),0)</f>
        <v>0</v>
      </c>
      <c r="AH25" s="92">
        <f t="shared" si="25"/>
        <v>-1080266.1100000001</v>
      </c>
    </row>
    <row r="26" spans="1:34" s="8" customFormat="1">
      <c r="A26" s="50">
        <v>353.8</v>
      </c>
      <c r="B26" s="51"/>
      <c r="C26" s="117" t="s">
        <v>103</v>
      </c>
      <c r="D26" s="25"/>
      <c r="E26" s="40">
        <f>[1]Electric!K301</f>
        <v>405246.36</v>
      </c>
      <c r="G26" s="92">
        <f t="shared" si="18"/>
        <v>0</v>
      </c>
      <c r="H26" s="46"/>
      <c r="I26" s="92">
        <f t="shared" si="19"/>
        <v>0</v>
      </c>
      <c r="J26" s="92">
        <f t="shared" si="19"/>
        <v>0</v>
      </c>
      <c r="K26" s="92">
        <f t="shared" si="19"/>
        <v>0</v>
      </c>
      <c r="L26" s="92">
        <f t="shared" si="19"/>
        <v>0</v>
      </c>
      <c r="M26" s="68">
        <f t="shared" si="20"/>
        <v>0</v>
      </c>
      <c r="N26" s="68"/>
      <c r="O26" s="92">
        <f>-IFERROR(GETPIVOTDATA("Sum of RetirementAmount",table!$A$1,"AccountNumber",$A26*100,"TransactionYear",O$7),0)</f>
        <v>0</v>
      </c>
      <c r="P26" s="92">
        <f>IFERROR(GETPIVOTDATA("Sum of RemovalCost",table!$A$1,"AccountNumber",$A26*100,"TransactionYear",P$7),0)</f>
        <v>0</v>
      </c>
      <c r="Q26" s="92">
        <f>-IFERROR(GETPIVOTDATA("Sum of SalvageFinal",table!$A$1,"AccountNumber",$A26*100,"TransactionYear",Q$7),0)</f>
        <v>0</v>
      </c>
      <c r="R26" s="92">
        <f t="shared" si="21"/>
        <v>0</v>
      </c>
      <c r="S26" s="92">
        <f>-IFERROR(GETPIVOTDATA("Sum of RetirementAmount",table!$A$1,"AccountNumber",$A26*100,"TransactionYear",S$7),0)</f>
        <v>0</v>
      </c>
      <c r="T26" s="92">
        <f>IFERROR(GETPIVOTDATA("Sum of RemovalCost",table!$A$1,"AccountNumber",$A26*100,"TransactionYear",T$7),0)</f>
        <v>0</v>
      </c>
      <c r="U26" s="92">
        <f>-IFERROR(GETPIVOTDATA("Sum of SalvageFinal",table!$A$1,"AccountNumber",$A26*100,"TransactionYear",U$7),0)</f>
        <v>0</v>
      </c>
      <c r="V26" s="92">
        <f t="shared" si="22"/>
        <v>0</v>
      </c>
      <c r="W26" s="92">
        <f>-IFERROR(GETPIVOTDATA("Sum of RetirementAmount",table!$A$1,"AccountNumber",$A26*100,"TransactionYear",W$7),0)</f>
        <v>0</v>
      </c>
      <c r="X26" s="92">
        <f>IFERROR(GETPIVOTDATA("Sum of RemovalCost",table!$A$1,"AccountNumber",$A26*100,"TransactionYear",X$7),0)</f>
        <v>0</v>
      </c>
      <c r="Y26" s="92">
        <f>-IFERROR(GETPIVOTDATA("Sum of SalvageFinal",table!$A$1,"AccountNumber",$A26*100,"TransactionYear",Y$7),0)</f>
        <v>0</v>
      </c>
      <c r="Z26" s="92">
        <f t="shared" si="23"/>
        <v>0</v>
      </c>
      <c r="AA26" s="92">
        <f>-IFERROR(GETPIVOTDATA("Sum of RetirementAmount",table!$A$1,"AccountNumber",$A26*100,"TransactionYear",AA$7),0)</f>
        <v>0</v>
      </c>
      <c r="AB26" s="92">
        <f>IFERROR(GETPIVOTDATA("Sum of RemovalCost",table!$A$1,"AccountNumber",$A26*100,"TransactionYear",AB$7),0)</f>
        <v>0</v>
      </c>
      <c r="AC26" s="92">
        <f>-IFERROR(GETPIVOTDATA("Sum of SalvageFinal",table!$A$1,"AccountNumber",$A26*100,"TransactionYear",AC$7),0)</f>
        <v>0</v>
      </c>
      <c r="AD26" s="92">
        <f t="shared" si="24"/>
        <v>0</v>
      </c>
      <c r="AE26" s="92">
        <f>-IFERROR(GETPIVOTDATA("Sum of RetirementAmount",table!$A$1,"AccountNumber",$A26*100,"TransactionYear",AE$7),0)</f>
        <v>0</v>
      </c>
      <c r="AF26" s="92">
        <f>IFERROR(GETPIVOTDATA("Sum of RemovalCost",table!$A$1,"AccountNumber",$A26*100,"TransactionYear",AF$7),0)</f>
        <v>0</v>
      </c>
      <c r="AG26" s="92">
        <f>-IFERROR(GETPIVOTDATA("Sum of SalvageFinal",table!$A$1,"AccountNumber",$A26*100,"TransactionYear",AG$7),0)</f>
        <v>0</v>
      </c>
      <c r="AH26" s="92">
        <f t="shared" si="25"/>
        <v>0</v>
      </c>
    </row>
    <row r="27" spans="1:34" s="8" customFormat="1">
      <c r="A27" s="50">
        <v>353.9</v>
      </c>
      <c r="B27" s="51"/>
      <c r="C27" s="117" t="s">
        <v>104</v>
      </c>
      <c r="D27" s="25"/>
      <c r="E27" s="40">
        <f>[1]Electric!K302</f>
        <v>129568728.68000001</v>
      </c>
      <c r="G27" s="92">
        <f t="shared" si="18"/>
        <v>6163.2699999999995</v>
      </c>
      <c r="H27" s="46"/>
      <c r="I27" s="92">
        <f t="shared" si="19"/>
        <v>727260.63</v>
      </c>
      <c r="J27" s="92">
        <f t="shared" si="19"/>
        <v>30816.35</v>
      </c>
      <c r="K27" s="92">
        <f t="shared" si="19"/>
        <v>0</v>
      </c>
      <c r="L27" s="92">
        <f t="shared" si="19"/>
        <v>-30816.35</v>
      </c>
      <c r="M27" s="68">
        <f t="shared" si="20"/>
        <v>-4.2373186074983873E-2</v>
      </c>
      <c r="N27" s="68"/>
      <c r="O27" s="92">
        <f>-IFERROR(GETPIVOTDATA("Sum of RetirementAmount",table!$A$1,"AccountNumber",$A27*100,"TransactionYear",O$7),0)</f>
        <v>454608.43000000005</v>
      </c>
      <c r="P27" s="92">
        <f>IFERROR(GETPIVOTDATA("Sum of RemovalCost",table!$A$1,"AccountNumber",$A27*100,"TransactionYear",P$7),0)</f>
        <v>53551.89</v>
      </c>
      <c r="Q27" s="92">
        <f>-IFERROR(GETPIVOTDATA("Sum of SalvageFinal",table!$A$1,"AccountNumber",$A27*100,"TransactionYear",Q$7),0)</f>
        <v>0</v>
      </c>
      <c r="R27" s="92">
        <f t="shared" si="21"/>
        <v>-53551.89</v>
      </c>
      <c r="S27" s="92">
        <f>-IFERROR(GETPIVOTDATA("Sum of RetirementAmount",table!$A$1,"AccountNumber",$A27*100,"TransactionYear",S$7),0)</f>
        <v>77581.920000000042</v>
      </c>
      <c r="T27" s="92">
        <f>IFERROR(GETPIVOTDATA("Sum of RemovalCost",table!$A$1,"AccountNumber",$A27*100,"TransactionYear",T$7),0)</f>
        <v>-27409.9</v>
      </c>
      <c r="U27" s="92">
        <f>-IFERROR(GETPIVOTDATA("Sum of SalvageFinal",table!$A$1,"AccountNumber",$A27*100,"TransactionYear",U$7),0)</f>
        <v>0</v>
      </c>
      <c r="V27" s="92">
        <f t="shared" si="22"/>
        <v>27409.9</v>
      </c>
      <c r="W27" s="92">
        <f>-IFERROR(GETPIVOTDATA("Sum of RetirementAmount",table!$A$1,"AccountNumber",$A27*100,"TransactionYear",W$7),0)</f>
        <v>168713.45</v>
      </c>
      <c r="X27" s="92">
        <f>IFERROR(GETPIVOTDATA("Sum of RemovalCost",table!$A$1,"AccountNumber",$A27*100,"TransactionYear",X$7),0)</f>
        <v>0</v>
      </c>
      <c r="Y27" s="92">
        <f>-IFERROR(GETPIVOTDATA("Sum of SalvageFinal",table!$A$1,"AccountNumber",$A27*100,"TransactionYear",Y$7),0)</f>
        <v>0</v>
      </c>
      <c r="Z27" s="92">
        <f t="shared" si="23"/>
        <v>0</v>
      </c>
      <c r="AA27" s="92">
        <f>-IFERROR(GETPIVOTDATA("Sum of RetirementAmount",table!$A$1,"AccountNumber",$A27*100,"TransactionYear",AA$7),0)</f>
        <v>26356.83</v>
      </c>
      <c r="AB27" s="92">
        <f>IFERROR(GETPIVOTDATA("Sum of RemovalCost",table!$A$1,"AccountNumber",$A27*100,"TransactionYear",AB$7),0)</f>
        <v>4674.3599999999997</v>
      </c>
      <c r="AC27" s="92">
        <f>-IFERROR(GETPIVOTDATA("Sum of SalvageFinal",table!$A$1,"AccountNumber",$A27*100,"TransactionYear",AC$7),0)</f>
        <v>0</v>
      </c>
      <c r="AD27" s="92">
        <f t="shared" si="24"/>
        <v>-4674.3599999999997</v>
      </c>
      <c r="AE27" s="92">
        <f>-IFERROR(GETPIVOTDATA("Sum of RetirementAmount",table!$A$1,"AccountNumber",$A27*100,"TransactionYear",AE$7),0)</f>
        <v>0</v>
      </c>
      <c r="AF27" s="92">
        <f>IFERROR(GETPIVOTDATA("Sum of RemovalCost",table!$A$1,"AccountNumber",$A27*100,"TransactionYear",AF$7),0)</f>
        <v>0</v>
      </c>
      <c r="AG27" s="92">
        <f>-IFERROR(GETPIVOTDATA("Sum of SalvageFinal",table!$A$1,"AccountNumber",$A27*100,"TransactionYear",AG$7),0)</f>
        <v>0</v>
      </c>
      <c r="AH27" s="92">
        <f t="shared" si="25"/>
        <v>0</v>
      </c>
    </row>
    <row r="28" spans="1:34" s="8" customFormat="1">
      <c r="A28" s="70">
        <v>353.99</v>
      </c>
      <c r="B28" s="51"/>
      <c r="C28" s="75" t="s">
        <v>49</v>
      </c>
      <c r="D28" s="25"/>
      <c r="E28" s="80">
        <f>SUBTOTAL(9,E23:E27)</f>
        <v>595475583.01999998</v>
      </c>
      <c r="G28" s="80">
        <f>SUBTOTAL(9,G23:G27)</f>
        <v>613269.05800000008</v>
      </c>
      <c r="H28" s="92"/>
      <c r="I28" s="80">
        <f t="shared" ref="I28:L28" si="26">SUBTOTAL(9,I23:I27)</f>
        <v>19286084.109999999</v>
      </c>
      <c r="J28" s="80">
        <f t="shared" si="26"/>
        <v>4634701.34</v>
      </c>
      <c r="K28" s="80">
        <f t="shared" si="26"/>
        <v>1568356.0499999998</v>
      </c>
      <c r="L28" s="80">
        <f t="shared" si="26"/>
        <v>-3066345.2900000005</v>
      </c>
      <c r="M28" s="73">
        <f t="shared" si="20"/>
        <v>-0.15899263284919898</v>
      </c>
      <c r="N28" s="92"/>
      <c r="O28" s="80">
        <f t="shared" ref="O28:AH28" si="27">SUBTOTAL(9,O23:O27)</f>
        <v>5290771.6999999993</v>
      </c>
      <c r="P28" s="80">
        <f t="shared" si="27"/>
        <v>919326.48</v>
      </c>
      <c r="Q28" s="80">
        <f t="shared" si="27"/>
        <v>192546.64</v>
      </c>
      <c r="R28" s="80">
        <f t="shared" si="27"/>
        <v>-726779.84</v>
      </c>
      <c r="S28" s="80">
        <f t="shared" si="27"/>
        <v>4741261.08</v>
      </c>
      <c r="T28" s="80">
        <f t="shared" si="27"/>
        <v>629299.93000000005</v>
      </c>
      <c r="U28" s="80">
        <f t="shared" si="27"/>
        <v>117369.9</v>
      </c>
      <c r="V28" s="80">
        <f t="shared" si="27"/>
        <v>-511930.03</v>
      </c>
      <c r="W28" s="80">
        <f t="shared" si="27"/>
        <v>1008006.97</v>
      </c>
      <c r="X28" s="80">
        <f t="shared" si="27"/>
        <v>360012.55</v>
      </c>
      <c r="Y28" s="80">
        <f t="shared" si="27"/>
        <v>-1391560</v>
      </c>
      <c r="Z28" s="80">
        <f t="shared" si="27"/>
        <v>-1751572.55</v>
      </c>
      <c r="AA28" s="80">
        <f t="shared" si="27"/>
        <v>2863620.99</v>
      </c>
      <c r="AB28" s="80">
        <f t="shared" si="27"/>
        <v>1703246.2800000003</v>
      </c>
      <c r="AC28" s="80">
        <f t="shared" si="27"/>
        <v>2649999.5099999998</v>
      </c>
      <c r="AD28" s="80">
        <f t="shared" si="27"/>
        <v>946753.22999999963</v>
      </c>
      <c r="AE28" s="80">
        <f t="shared" si="27"/>
        <v>5382423.3700000001</v>
      </c>
      <c r="AF28" s="80">
        <f t="shared" si="27"/>
        <v>1022816.1000000001</v>
      </c>
      <c r="AG28" s="80">
        <f t="shared" si="27"/>
        <v>0</v>
      </c>
      <c r="AH28" s="80">
        <f t="shared" si="27"/>
        <v>-1022816.1000000001</v>
      </c>
    </row>
    <row r="29" spans="1:34" s="8" customFormat="1">
      <c r="A29" s="70"/>
      <c r="B29" s="51"/>
      <c r="C29" s="75"/>
      <c r="D29" s="25"/>
      <c r="E29" s="72"/>
      <c r="H29" s="92"/>
      <c r="N29" s="92"/>
    </row>
    <row r="30" spans="1:34" s="8" customFormat="1">
      <c r="A30" s="50">
        <v>354</v>
      </c>
      <c r="B30" s="51"/>
      <c r="C30" s="117" t="s">
        <v>105</v>
      </c>
      <c r="D30" s="25"/>
      <c r="E30" s="40">
        <f>[1]Electric!K303</f>
        <v>90563275.939999998</v>
      </c>
      <c r="G30" s="92">
        <f t="shared" ref="G30:G32" si="28">-L30/5</f>
        <v>0</v>
      </c>
      <c r="H30" s="46"/>
      <c r="I30" s="92">
        <f t="shared" ref="I30:L32" si="29">SUM(O30,S30,W30,AA30,AE30)</f>
        <v>0</v>
      </c>
      <c r="J30" s="92">
        <f t="shared" si="29"/>
        <v>0</v>
      </c>
      <c r="K30" s="92">
        <f t="shared" si="29"/>
        <v>0</v>
      </c>
      <c r="L30" s="92">
        <f t="shared" si="29"/>
        <v>0</v>
      </c>
      <c r="M30" s="68">
        <f t="shared" ref="M30:M33" si="30">IFERROR(L30/I30,0)</f>
        <v>0</v>
      </c>
      <c r="N30" s="68"/>
      <c r="O30" s="92">
        <f>-IFERROR(GETPIVOTDATA("Sum of RetirementAmount",table!$A$1,"AccountNumber",$A30*100,"TransactionYear",O$7),0)</f>
        <v>0</v>
      </c>
      <c r="P30" s="92">
        <f>IFERROR(GETPIVOTDATA("Sum of RemovalCost",table!$A$1,"AccountNumber",$A30*100,"TransactionYear",P$7),0)</f>
        <v>0</v>
      </c>
      <c r="Q30" s="92">
        <f>-IFERROR(GETPIVOTDATA("Sum of SalvageFinal",table!$A$1,"AccountNumber",$A30*100,"TransactionYear",Q$7),0)</f>
        <v>0</v>
      </c>
      <c r="R30" s="92">
        <f t="shared" ref="R30:R32" si="31">-P30+Q30</f>
        <v>0</v>
      </c>
      <c r="S30" s="92">
        <f>-IFERROR(GETPIVOTDATA("Sum of RetirementAmount",table!$A$1,"AccountNumber",$A30*100,"TransactionYear",S$7),0)</f>
        <v>0</v>
      </c>
      <c r="T30" s="92">
        <f>IFERROR(GETPIVOTDATA("Sum of RemovalCost",table!$A$1,"AccountNumber",$A30*100,"TransactionYear",T$7),0)</f>
        <v>0</v>
      </c>
      <c r="U30" s="92">
        <f>-IFERROR(GETPIVOTDATA("Sum of SalvageFinal",table!$A$1,"AccountNumber",$A30*100,"TransactionYear",U$7),0)</f>
        <v>0</v>
      </c>
      <c r="V30" s="92">
        <f t="shared" ref="V30:V32" si="32">-T30+U30</f>
        <v>0</v>
      </c>
      <c r="W30" s="92">
        <f>-IFERROR(GETPIVOTDATA("Sum of RetirementAmount",table!$A$1,"AccountNumber",$A30*100,"TransactionYear",W$7),0)</f>
        <v>0</v>
      </c>
      <c r="X30" s="92">
        <f>IFERROR(GETPIVOTDATA("Sum of RemovalCost",table!$A$1,"AccountNumber",$A30*100,"TransactionYear",X$7),0)</f>
        <v>0</v>
      </c>
      <c r="Y30" s="92">
        <f>-IFERROR(GETPIVOTDATA("Sum of SalvageFinal",table!$A$1,"AccountNumber",$A30*100,"TransactionYear",Y$7),0)</f>
        <v>0</v>
      </c>
      <c r="Z30" s="92">
        <f t="shared" ref="Z30:Z32" si="33">-X30+Y30</f>
        <v>0</v>
      </c>
      <c r="AA30" s="92">
        <f>-IFERROR(GETPIVOTDATA("Sum of RetirementAmount",table!$A$1,"AccountNumber",$A30*100,"TransactionYear",AA$7),0)</f>
        <v>0</v>
      </c>
      <c r="AB30" s="92">
        <f>IFERROR(GETPIVOTDATA("Sum of RemovalCost",table!$A$1,"AccountNumber",$A30*100,"TransactionYear",AB$7),0)</f>
        <v>0</v>
      </c>
      <c r="AC30" s="92">
        <f>-IFERROR(GETPIVOTDATA("Sum of SalvageFinal",table!$A$1,"AccountNumber",$A30*100,"TransactionYear",AC$7),0)</f>
        <v>0</v>
      </c>
      <c r="AD30" s="92">
        <f t="shared" ref="AD30:AD32" si="34">-AB30+AC30</f>
        <v>0</v>
      </c>
      <c r="AE30" s="92">
        <f>-IFERROR(GETPIVOTDATA("Sum of RetirementAmount",table!$A$1,"AccountNumber",$A30*100,"TransactionYear",AE$7),0)</f>
        <v>0</v>
      </c>
      <c r="AF30" s="92">
        <f>IFERROR(GETPIVOTDATA("Sum of RemovalCost",table!$A$1,"AccountNumber",$A30*100,"TransactionYear",AF$7),0)</f>
        <v>0</v>
      </c>
      <c r="AG30" s="92">
        <f>-IFERROR(GETPIVOTDATA("Sum of SalvageFinal",table!$A$1,"AccountNumber",$A30*100,"TransactionYear",AG$7),0)</f>
        <v>0</v>
      </c>
      <c r="AH30" s="92">
        <f t="shared" ref="AH30:AH32" si="35">-AF30+AG30</f>
        <v>0</v>
      </c>
    </row>
    <row r="31" spans="1:34" s="8" customFormat="1">
      <c r="A31" s="50">
        <v>354.7</v>
      </c>
      <c r="B31" s="51"/>
      <c r="C31" s="117" t="s">
        <v>106</v>
      </c>
      <c r="D31" s="25"/>
      <c r="E31" s="40">
        <f>[1]Electric!K304</f>
        <v>1507252.65</v>
      </c>
      <c r="G31" s="92">
        <f t="shared" si="28"/>
        <v>0</v>
      </c>
      <c r="H31" s="46"/>
      <c r="I31" s="92">
        <f t="shared" si="29"/>
        <v>4322.26</v>
      </c>
      <c r="J31" s="92">
        <f t="shared" si="29"/>
        <v>0</v>
      </c>
      <c r="K31" s="92">
        <f t="shared" si="29"/>
        <v>0</v>
      </c>
      <c r="L31" s="92">
        <f t="shared" si="29"/>
        <v>0</v>
      </c>
      <c r="M31" s="68">
        <f t="shared" si="30"/>
        <v>0</v>
      </c>
      <c r="N31" s="68"/>
      <c r="O31" s="92">
        <f>-IFERROR(GETPIVOTDATA("Sum of RetirementAmount",table!$A$1,"AccountNumber",$A31*100,"TransactionYear",O$7),0)</f>
        <v>3971.46</v>
      </c>
      <c r="P31" s="92">
        <f>IFERROR(GETPIVOTDATA("Sum of RemovalCost",table!$A$1,"AccountNumber",$A31*100,"TransactionYear",P$7),0)</f>
        <v>0</v>
      </c>
      <c r="Q31" s="92">
        <f>-IFERROR(GETPIVOTDATA("Sum of SalvageFinal",table!$A$1,"AccountNumber",$A31*100,"TransactionYear",Q$7),0)</f>
        <v>0</v>
      </c>
      <c r="R31" s="92">
        <f t="shared" si="31"/>
        <v>0</v>
      </c>
      <c r="S31" s="92">
        <f>-IFERROR(GETPIVOTDATA("Sum of RetirementAmount",table!$A$1,"AccountNumber",$A31*100,"TransactionYear",S$7),0)</f>
        <v>0</v>
      </c>
      <c r="T31" s="92">
        <f>IFERROR(GETPIVOTDATA("Sum of RemovalCost",table!$A$1,"AccountNumber",$A31*100,"TransactionYear",T$7),0)</f>
        <v>0</v>
      </c>
      <c r="U31" s="92">
        <f>-IFERROR(GETPIVOTDATA("Sum of SalvageFinal",table!$A$1,"AccountNumber",$A31*100,"TransactionYear",U$7),0)</f>
        <v>0</v>
      </c>
      <c r="V31" s="92">
        <f t="shared" si="32"/>
        <v>0</v>
      </c>
      <c r="W31" s="92">
        <f>-IFERROR(GETPIVOTDATA("Sum of RetirementAmount",table!$A$1,"AccountNumber",$A31*100,"TransactionYear",W$7),0)</f>
        <v>0</v>
      </c>
      <c r="X31" s="92">
        <f>IFERROR(GETPIVOTDATA("Sum of RemovalCost",table!$A$1,"AccountNumber",$A31*100,"TransactionYear",X$7),0)</f>
        <v>0</v>
      </c>
      <c r="Y31" s="92">
        <f>-IFERROR(GETPIVOTDATA("Sum of SalvageFinal",table!$A$1,"AccountNumber",$A31*100,"TransactionYear",Y$7),0)</f>
        <v>0</v>
      </c>
      <c r="Z31" s="92">
        <f t="shared" si="33"/>
        <v>0</v>
      </c>
      <c r="AA31" s="92">
        <f>-IFERROR(GETPIVOTDATA("Sum of RetirementAmount",table!$A$1,"AccountNumber",$A31*100,"TransactionYear",AA$7),0)</f>
        <v>0</v>
      </c>
      <c r="AB31" s="92">
        <f>IFERROR(GETPIVOTDATA("Sum of RemovalCost",table!$A$1,"AccountNumber",$A31*100,"TransactionYear",AB$7),0)</f>
        <v>0</v>
      </c>
      <c r="AC31" s="92">
        <f>-IFERROR(GETPIVOTDATA("Sum of SalvageFinal",table!$A$1,"AccountNumber",$A31*100,"TransactionYear",AC$7),0)</f>
        <v>0</v>
      </c>
      <c r="AD31" s="92">
        <f t="shared" si="34"/>
        <v>0</v>
      </c>
      <c r="AE31" s="92">
        <f>-IFERROR(GETPIVOTDATA("Sum of RetirementAmount",table!$A$1,"AccountNumber",$A31*100,"TransactionYear",AE$7),0)</f>
        <v>350.8</v>
      </c>
      <c r="AF31" s="92">
        <f>IFERROR(GETPIVOTDATA("Sum of RemovalCost",table!$A$1,"AccountNumber",$A31*100,"TransactionYear",AF$7),0)</f>
        <v>0</v>
      </c>
      <c r="AG31" s="92">
        <f>-IFERROR(GETPIVOTDATA("Sum of SalvageFinal",table!$A$1,"AccountNumber",$A31*100,"TransactionYear",AG$7),0)</f>
        <v>0</v>
      </c>
      <c r="AH31" s="92">
        <f t="shared" si="35"/>
        <v>0</v>
      </c>
    </row>
    <row r="32" spans="1:34" s="8" customFormat="1">
      <c r="A32" s="50">
        <v>354.9</v>
      </c>
      <c r="B32" s="51"/>
      <c r="C32" s="117" t="s">
        <v>107</v>
      </c>
      <c r="D32" s="25"/>
      <c r="E32" s="40">
        <f>[1]Electric!K305</f>
        <v>133399.28</v>
      </c>
      <c r="G32" s="92">
        <f t="shared" si="28"/>
        <v>0</v>
      </c>
      <c r="H32" s="46"/>
      <c r="I32" s="92">
        <f t="shared" si="29"/>
        <v>0</v>
      </c>
      <c r="J32" s="92">
        <f t="shared" si="29"/>
        <v>0</v>
      </c>
      <c r="K32" s="92">
        <f t="shared" si="29"/>
        <v>0</v>
      </c>
      <c r="L32" s="92">
        <f t="shared" si="29"/>
        <v>0</v>
      </c>
      <c r="M32" s="68">
        <f t="shared" si="30"/>
        <v>0</v>
      </c>
      <c r="N32" s="68"/>
      <c r="O32" s="92">
        <f>-IFERROR(GETPIVOTDATA("Sum of RetirementAmount",table!$A$1,"AccountNumber",$A32*100,"TransactionYear",O$7),0)</f>
        <v>0</v>
      </c>
      <c r="P32" s="92">
        <f>IFERROR(GETPIVOTDATA("Sum of RemovalCost",table!$A$1,"AccountNumber",$A32*100,"TransactionYear",P$7),0)</f>
        <v>0</v>
      </c>
      <c r="Q32" s="92">
        <f>-IFERROR(GETPIVOTDATA("Sum of SalvageFinal",table!$A$1,"AccountNumber",$A32*100,"TransactionYear",Q$7),0)</f>
        <v>0</v>
      </c>
      <c r="R32" s="92">
        <f t="shared" si="31"/>
        <v>0</v>
      </c>
      <c r="S32" s="92">
        <f>-IFERROR(GETPIVOTDATA("Sum of RetirementAmount",table!$A$1,"AccountNumber",$A32*100,"TransactionYear",S$7),0)</f>
        <v>0</v>
      </c>
      <c r="T32" s="92">
        <f>IFERROR(GETPIVOTDATA("Sum of RemovalCost",table!$A$1,"AccountNumber",$A32*100,"TransactionYear",T$7),0)</f>
        <v>0</v>
      </c>
      <c r="U32" s="92">
        <f>-IFERROR(GETPIVOTDATA("Sum of SalvageFinal",table!$A$1,"AccountNumber",$A32*100,"TransactionYear",U$7),0)</f>
        <v>0</v>
      </c>
      <c r="V32" s="92">
        <f t="shared" si="32"/>
        <v>0</v>
      </c>
      <c r="W32" s="92">
        <f>-IFERROR(GETPIVOTDATA("Sum of RetirementAmount",table!$A$1,"AccountNumber",$A32*100,"TransactionYear",W$7),0)</f>
        <v>0</v>
      </c>
      <c r="X32" s="92">
        <f>IFERROR(GETPIVOTDATA("Sum of RemovalCost",table!$A$1,"AccountNumber",$A32*100,"TransactionYear",X$7),0)</f>
        <v>0</v>
      </c>
      <c r="Y32" s="92">
        <f>-IFERROR(GETPIVOTDATA("Sum of SalvageFinal",table!$A$1,"AccountNumber",$A32*100,"TransactionYear",Y$7),0)</f>
        <v>0</v>
      </c>
      <c r="Z32" s="92">
        <f t="shared" si="33"/>
        <v>0</v>
      </c>
      <c r="AA32" s="92">
        <f>-IFERROR(GETPIVOTDATA("Sum of RetirementAmount",table!$A$1,"AccountNumber",$A32*100,"TransactionYear",AA$7),0)</f>
        <v>0</v>
      </c>
      <c r="AB32" s="92">
        <f>IFERROR(GETPIVOTDATA("Sum of RemovalCost",table!$A$1,"AccountNumber",$A32*100,"TransactionYear",AB$7),0)</f>
        <v>0</v>
      </c>
      <c r="AC32" s="92">
        <f>-IFERROR(GETPIVOTDATA("Sum of SalvageFinal",table!$A$1,"AccountNumber",$A32*100,"TransactionYear",AC$7),0)</f>
        <v>0</v>
      </c>
      <c r="AD32" s="92">
        <f t="shared" si="34"/>
        <v>0</v>
      </c>
      <c r="AE32" s="92">
        <f>-IFERROR(GETPIVOTDATA("Sum of RetirementAmount",table!$A$1,"AccountNumber",$A32*100,"TransactionYear",AE$7),0)</f>
        <v>0</v>
      </c>
      <c r="AF32" s="92">
        <f>IFERROR(GETPIVOTDATA("Sum of RemovalCost",table!$A$1,"AccountNumber",$A32*100,"TransactionYear",AF$7),0)</f>
        <v>0</v>
      </c>
      <c r="AG32" s="92">
        <f>-IFERROR(GETPIVOTDATA("Sum of SalvageFinal",table!$A$1,"AccountNumber",$A32*100,"TransactionYear",AG$7),0)</f>
        <v>0</v>
      </c>
      <c r="AH32" s="92">
        <f t="shared" si="35"/>
        <v>0</v>
      </c>
    </row>
    <row r="33" spans="1:34" s="8" customFormat="1">
      <c r="A33" s="70">
        <v>354.99</v>
      </c>
      <c r="B33" s="51"/>
      <c r="C33" s="75" t="s">
        <v>48</v>
      </c>
      <c r="D33" s="25"/>
      <c r="E33" s="80">
        <f>SUBTOTAL(9,E30:E32)</f>
        <v>92203927.870000005</v>
      </c>
      <c r="G33" s="80">
        <f>SUBTOTAL(9,G30:G32)</f>
        <v>0</v>
      </c>
      <c r="H33" s="92"/>
      <c r="I33" s="80">
        <f t="shared" ref="I33:L33" si="36">SUBTOTAL(9,I30:I32)</f>
        <v>4322.26</v>
      </c>
      <c r="J33" s="80">
        <f t="shared" si="36"/>
        <v>0</v>
      </c>
      <c r="K33" s="80">
        <f t="shared" si="36"/>
        <v>0</v>
      </c>
      <c r="L33" s="80">
        <f t="shared" si="36"/>
        <v>0</v>
      </c>
      <c r="M33" s="73">
        <f t="shared" si="30"/>
        <v>0</v>
      </c>
      <c r="N33" s="92"/>
      <c r="O33" s="80">
        <f t="shared" ref="O33:AH33" si="37">SUBTOTAL(9,O30:O32)</f>
        <v>3971.46</v>
      </c>
      <c r="P33" s="80">
        <f t="shared" si="37"/>
        <v>0</v>
      </c>
      <c r="Q33" s="80">
        <f t="shared" si="37"/>
        <v>0</v>
      </c>
      <c r="R33" s="80">
        <f t="shared" si="37"/>
        <v>0</v>
      </c>
      <c r="S33" s="80">
        <f t="shared" si="37"/>
        <v>0</v>
      </c>
      <c r="T33" s="80">
        <f t="shared" si="37"/>
        <v>0</v>
      </c>
      <c r="U33" s="80">
        <f t="shared" si="37"/>
        <v>0</v>
      </c>
      <c r="V33" s="80">
        <f t="shared" si="37"/>
        <v>0</v>
      </c>
      <c r="W33" s="80">
        <f t="shared" si="37"/>
        <v>0</v>
      </c>
      <c r="X33" s="80">
        <f t="shared" si="37"/>
        <v>0</v>
      </c>
      <c r="Y33" s="80">
        <f t="shared" si="37"/>
        <v>0</v>
      </c>
      <c r="Z33" s="80">
        <f t="shared" si="37"/>
        <v>0</v>
      </c>
      <c r="AA33" s="80">
        <f t="shared" si="37"/>
        <v>0</v>
      </c>
      <c r="AB33" s="80">
        <f t="shared" si="37"/>
        <v>0</v>
      </c>
      <c r="AC33" s="80">
        <f t="shared" si="37"/>
        <v>0</v>
      </c>
      <c r="AD33" s="80">
        <f t="shared" si="37"/>
        <v>0</v>
      </c>
      <c r="AE33" s="80">
        <f t="shared" si="37"/>
        <v>350.8</v>
      </c>
      <c r="AF33" s="80">
        <f t="shared" si="37"/>
        <v>0</v>
      </c>
      <c r="AG33" s="80">
        <f t="shared" si="37"/>
        <v>0</v>
      </c>
      <c r="AH33" s="80">
        <f t="shared" si="37"/>
        <v>0</v>
      </c>
    </row>
    <row r="34" spans="1:34" s="8" customFormat="1">
      <c r="A34" s="70"/>
      <c r="B34" s="51"/>
      <c r="C34" s="75"/>
      <c r="D34" s="25"/>
      <c r="E34" s="72"/>
      <c r="H34" s="92"/>
      <c r="N34" s="92"/>
    </row>
    <row r="35" spans="1:34" s="8" customFormat="1">
      <c r="A35" s="50">
        <v>355</v>
      </c>
      <c r="B35" s="51"/>
      <c r="C35" s="117" t="s">
        <v>108</v>
      </c>
      <c r="D35" s="25"/>
      <c r="E35" s="40">
        <f>[1]Electric!K306</f>
        <v>85130847.549999997</v>
      </c>
      <c r="G35" s="92">
        <f t="shared" ref="G35:G38" si="38">-L35/5</f>
        <v>221263.29399999999</v>
      </c>
      <c r="H35" s="46"/>
      <c r="I35" s="92">
        <f t="shared" ref="I35:L38" si="39">SUM(O35,S35,W35,AA35,AE35)</f>
        <v>743854.62</v>
      </c>
      <c r="J35" s="92">
        <f t="shared" si="39"/>
        <v>1106316.47</v>
      </c>
      <c r="K35" s="92">
        <f t="shared" si="39"/>
        <v>0</v>
      </c>
      <c r="L35" s="92">
        <f t="shared" si="39"/>
        <v>-1106316.47</v>
      </c>
      <c r="M35" s="68">
        <f t="shared" ref="M35:M39" si="40">IFERROR(L35/I35,0)</f>
        <v>-1.4872751210444859</v>
      </c>
      <c r="N35" s="68"/>
      <c r="O35" s="92">
        <f>-IFERROR(GETPIVOTDATA("Sum of RetirementAmount",table!$A$1,"AccountNumber",$A35*100,"TransactionYear",O$7),0)</f>
        <v>10491.28</v>
      </c>
      <c r="P35" s="92">
        <f>IFERROR(GETPIVOTDATA("Sum of RemovalCost",table!$A$1,"AccountNumber",$A35*100,"TransactionYear",P$7),0)</f>
        <v>4480.59</v>
      </c>
      <c r="Q35" s="92">
        <f>-IFERROR(GETPIVOTDATA("Sum of SalvageFinal",table!$A$1,"AccountNumber",$A35*100,"TransactionYear",Q$7),0)</f>
        <v>0</v>
      </c>
      <c r="R35" s="92">
        <f t="shared" ref="R35:R38" si="41">-P35+Q35</f>
        <v>-4480.59</v>
      </c>
      <c r="S35" s="92">
        <f>-IFERROR(GETPIVOTDATA("Sum of RetirementAmount",table!$A$1,"AccountNumber",$A35*100,"TransactionYear",S$7),0)</f>
        <v>261821.68</v>
      </c>
      <c r="T35" s="92">
        <f>IFERROR(GETPIVOTDATA("Sum of RemovalCost",table!$A$1,"AccountNumber",$A35*100,"TransactionYear",T$7),0)</f>
        <v>313685.19</v>
      </c>
      <c r="U35" s="92">
        <f>-IFERROR(GETPIVOTDATA("Sum of SalvageFinal",table!$A$1,"AccountNumber",$A35*100,"TransactionYear",U$7),0)</f>
        <v>0</v>
      </c>
      <c r="V35" s="92">
        <f t="shared" ref="V35:V38" si="42">-T35+U35</f>
        <v>-313685.19</v>
      </c>
      <c r="W35" s="92">
        <f>-IFERROR(GETPIVOTDATA("Sum of RetirementAmount",table!$A$1,"AccountNumber",$A35*100,"TransactionYear",W$7),0)</f>
        <v>3553.04</v>
      </c>
      <c r="X35" s="92">
        <f>IFERROR(GETPIVOTDATA("Sum of RemovalCost",table!$A$1,"AccountNumber",$A35*100,"TransactionYear",X$7),0)</f>
        <v>700.7</v>
      </c>
      <c r="Y35" s="92">
        <f>-IFERROR(GETPIVOTDATA("Sum of SalvageFinal",table!$A$1,"AccountNumber",$A35*100,"TransactionYear",Y$7),0)</f>
        <v>0</v>
      </c>
      <c r="Z35" s="92">
        <f t="shared" ref="Z35:Z38" si="43">-X35+Y35</f>
        <v>-700.7</v>
      </c>
      <c r="AA35" s="92">
        <f>-IFERROR(GETPIVOTDATA("Sum of RetirementAmount",table!$A$1,"AccountNumber",$A35*100,"TransactionYear",AA$7),0)</f>
        <v>298762.61</v>
      </c>
      <c r="AB35" s="92">
        <f>IFERROR(GETPIVOTDATA("Sum of RemovalCost",table!$A$1,"AccountNumber",$A35*100,"TransactionYear",AB$7),0)</f>
        <v>444550.92</v>
      </c>
      <c r="AC35" s="92">
        <f>-IFERROR(GETPIVOTDATA("Sum of SalvageFinal",table!$A$1,"AccountNumber",$A35*100,"TransactionYear",AC$7),0)</f>
        <v>0</v>
      </c>
      <c r="AD35" s="92">
        <f t="shared" ref="AD35:AD38" si="44">-AB35+AC35</f>
        <v>-444550.92</v>
      </c>
      <c r="AE35" s="92">
        <f>-IFERROR(GETPIVOTDATA("Sum of RetirementAmount",table!$A$1,"AccountNumber",$A35*100,"TransactionYear",AE$7),0)</f>
        <v>169226.01</v>
      </c>
      <c r="AF35" s="92">
        <f>IFERROR(GETPIVOTDATA("Sum of RemovalCost",table!$A$1,"AccountNumber",$A35*100,"TransactionYear",AF$7),0)</f>
        <v>342899.07</v>
      </c>
      <c r="AG35" s="92">
        <f>-IFERROR(GETPIVOTDATA("Sum of SalvageFinal",table!$A$1,"AccountNumber",$A35*100,"TransactionYear",AG$7),0)</f>
        <v>0</v>
      </c>
      <c r="AH35" s="92">
        <f t="shared" ref="AH35:AH38" si="45">-AF35+AG35</f>
        <v>-342899.07</v>
      </c>
    </row>
    <row r="36" spans="1:34" s="8" customFormat="1">
      <c r="A36" s="50">
        <v>355.6</v>
      </c>
      <c r="B36" s="51"/>
      <c r="C36" s="117" t="s">
        <v>109</v>
      </c>
      <c r="D36" s="25"/>
      <c r="E36" s="40">
        <f>[1]Electric!K307</f>
        <v>78708415.219999999</v>
      </c>
      <c r="G36" s="92">
        <f t="shared" si="38"/>
        <v>14262.259999999998</v>
      </c>
      <c r="H36" s="46"/>
      <c r="I36" s="92">
        <f t="shared" si="39"/>
        <v>52895.619999999995</v>
      </c>
      <c r="J36" s="92">
        <f t="shared" si="39"/>
        <v>71311.299999999988</v>
      </c>
      <c r="K36" s="92">
        <f t="shared" si="39"/>
        <v>0</v>
      </c>
      <c r="L36" s="92">
        <f t="shared" si="39"/>
        <v>-71311.299999999988</v>
      </c>
      <c r="M36" s="68">
        <f t="shared" si="40"/>
        <v>-1.3481513214137577</v>
      </c>
      <c r="N36" s="68"/>
      <c r="O36" s="92">
        <f>-IFERROR(GETPIVOTDATA("Sum of RetirementAmount",table!$A$1,"AccountNumber",$A36*100,"TransactionYear",O$7),0)</f>
        <v>17703.45</v>
      </c>
      <c r="P36" s="92">
        <f>IFERROR(GETPIVOTDATA("Sum of RemovalCost",table!$A$1,"AccountNumber",$A36*100,"TransactionYear",P$7),0)</f>
        <v>-14242.51</v>
      </c>
      <c r="Q36" s="92">
        <f>-IFERROR(GETPIVOTDATA("Sum of SalvageFinal",table!$A$1,"AccountNumber",$A36*100,"TransactionYear",Q$7),0)</f>
        <v>0</v>
      </c>
      <c r="R36" s="92">
        <f t="shared" si="41"/>
        <v>14242.51</v>
      </c>
      <c r="S36" s="92">
        <f>-IFERROR(GETPIVOTDATA("Sum of RetirementAmount",table!$A$1,"AccountNumber",$A36*100,"TransactionYear",S$7),0)</f>
        <v>0</v>
      </c>
      <c r="T36" s="92">
        <f>IFERROR(GETPIVOTDATA("Sum of RemovalCost",table!$A$1,"AccountNumber",$A36*100,"TransactionYear",T$7),0)</f>
        <v>49291.18</v>
      </c>
      <c r="U36" s="92">
        <f>-IFERROR(GETPIVOTDATA("Sum of SalvageFinal",table!$A$1,"AccountNumber",$A36*100,"TransactionYear",U$7),0)</f>
        <v>0</v>
      </c>
      <c r="V36" s="92">
        <f t="shared" si="42"/>
        <v>-49291.18</v>
      </c>
      <c r="W36" s="92">
        <f>-IFERROR(GETPIVOTDATA("Sum of RetirementAmount",table!$A$1,"AccountNumber",$A36*100,"TransactionYear",W$7),0)</f>
        <v>35192.169999999991</v>
      </c>
      <c r="X36" s="92">
        <f>IFERROR(GETPIVOTDATA("Sum of RemovalCost",table!$A$1,"AccountNumber",$A36*100,"TransactionYear",X$7),0)</f>
        <v>36262.629999999997</v>
      </c>
      <c r="Y36" s="92">
        <f>-IFERROR(GETPIVOTDATA("Sum of SalvageFinal",table!$A$1,"AccountNumber",$A36*100,"TransactionYear",Y$7),0)</f>
        <v>0</v>
      </c>
      <c r="Z36" s="92">
        <f t="shared" si="43"/>
        <v>-36262.629999999997</v>
      </c>
      <c r="AA36" s="92">
        <f>-IFERROR(GETPIVOTDATA("Sum of RetirementAmount",table!$A$1,"AccountNumber",$A36*100,"TransactionYear",AA$7),0)</f>
        <v>0</v>
      </c>
      <c r="AB36" s="92">
        <f>IFERROR(GETPIVOTDATA("Sum of RemovalCost",table!$A$1,"AccountNumber",$A36*100,"TransactionYear",AB$7),0)</f>
        <v>0</v>
      </c>
      <c r="AC36" s="92">
        <f>-IFERROR(GETPIVOTDATA("Sum of SalvageFinal",table!$A$1,"AccountNumber",$A36*100,"TransactionYear",AC$7),0)</f>
        <v>0</v>
      </c>
      <c r="AD36" s="92">
        <f t="shared" si="44"/>
        <v>0</v>
      </c>
      <c r="AE36" s="92">
        <f>-IFERROR(GETPIVOTDATA("Sum of RetirementAmount",table!$A$1,"AccountNumber",$A36*100,"TransactionYear",AE$7),0)</f>
        <v>0</v>
      </c>
      <c r="AF36" s="92">
        <f>IFERROR(GETPIVOTDATA("Sum of RemovalCost",table!$A$1,"AccountNumber",$A36*100,"TransactionYear",AF$7),0)</f>
        <v>0</v>
      </c>
      <c r="AG36" s="92">
        <f>-IFERROR(GETPIVOTDATA("Sum of SalvageFinal",table!$A$1,"AccountNumber",$A36*100,"TransactionYear",AG$7),0)</f>
        <v>0</v>
      </c>
      <c r="AH36" s="92">
        <f t="shared" si="45"/>
        <v>0</v>
      </c>
    </row>
    <row r="37" spans="1:34" s="8" customFormat="1">
      <c r="A37" s="50">
        <v>355.7</v>
      </c>
      <c r="B37" s="51"/>
      <c r="C37" s="117" t="s">
        <v>110</v>
      </c>
      <c r="D37" s="25"/>
      <c r="E37" s="40">
        <f>[1]Electric!K308</f>
        <v>170738423.63</v>
      </c>
      <c r="G37" s="92">
        <f t="shared" si="38"/>
        <v>817905.39399999997</v>
      </c>
      <c r="H37" s="46"/>
      <c r="I37" s="92">
        <f t="shared" si="39"/>
        <v>8611881.7599999998</v>
      </c>
      <c r="J37" s="92">
        <f t="shared" si="39"/>
        <v>4089526.9699999997</v>
      </c>
      <c r="K37" s="92">
        <f t="shared" si="39"/>
        <v>0</v>
      </c>
      <c r="L37" s="92">
        <f t="shared" si="39"/>
        <v>-4089526.9699999997</v>
      </c>
      <c r="M37" s="68">
        <f t="shared" si="40"/>
        <v>-0.47487031103873401</v>
      </c>
      <c r="N37" s="68"/>
      <c r="O37" s="92">
        <f>-IFERROR(GETPIVOTDATA("Sum of RetirementAmount",table!$A$1,"AccountNumber",$A37*100,"TransactionYear",O$7),0)</f>
        <v>1459273.67</v>
      </c>
      <c r="P37" s="92">
        <f>IFERROR(GETPIVOTDATA("Sum of RemovalCost",table!$A$1,"AccountNumber",$A37*100,"TransactionYear",P$7),0)</f>
        <v>634954.25</v>
      </c>
      <c r="Q37" s="92">
        <f>-IFERROR(GETPIVOTDATA("Sum of SalvageFinal",table!$A$1,"AccountNumber",$A37*100,"TransactionYear",Q$7),0)</f>
        <v>0</v>
      </c>
      <c r="R37" s="92">
        <f t="shared" si="41"/>
        <v>-634954.25</v>
      </c>
      <c r="S37" s="92">
        <f>-IFERROR(GETPIVOTDATA("Sum of RetirementAmount",table!$A$1,"AccountNumber",$A37*100,"TransactionYear",S$7),0)</f>
        <v>2338750.59</v>
      </c>
      <c r="T37" s="92">
        <f>IFERROR(GETPIVOTDATA("Sum of RemovalCost",table!$A$1,"AccountNumber",$A37*100,"TransactionYear",T$7),0)</f>
        <v>748396.83</v>
      </c>
      <c r="U37" s="92">
        <f>-IFERROR(GETPIVOTDATA("Sum of SalvageFinal",table!$A$1,"AccountNumber",$A37*100,"TransactionYear",U$7),0)</f>
        <v>0</v>
      </c>
      <c r="V37" s="92">
        <f t="shared" si="42"/>
        <v>-748396.83</v>
      </c>
      <c r="W37" s="92">
        <f>-IFERROR(GETPIVOTDATA("Sum of RetirementAmount",table!$A$1,"AccountNumber",$A37*100,"TransactionYear",W$7),0)</f>
        <v>351039.0299999998</v>
      </c>
      <c r="X37" s="92">
        <f>IFERROR(GETPIVOTDATA("Sum of RemovalCost",table!$A$1,"AccountNumber",$A37*100,"TransactionYear",X$7),0)</f>
        <v>239757.97</v>
      </c>
      <c r="Y37" s="92">
        <f>-IFERROR(GETPIVOTDATA("Sum of SalvageFinal",table!$A$1,"AccountNumber",$A37*100,"TransactionYear",Y$7),0)</f>
        <v>0</v>
      </c>
      <c r="Z37" s="92">
        <f t="shared" si="43"/>
        <v>-239757.97</v>
      </c>
      <c r="AA37" s="92">
        <f>-IFERROR(GETPIVOTDATA("Sum of RetirementAmount",table!$A$1,"AccountNumber",$A37*100,"TransactionYear",AA$7),0)</f>
        <v>990098.4</v>
      </c>
      <c r="AB37" s="92">
        <f>IFERROR(GETPIVOTDATA("Sum of RemovalCost",table!$A$1,"AccountNumber",$A37*100,"TransactionYear",AB$7),0)</f>
        <v>399513.35000000003</v>
      </c>
      <c r="AC37" s="92">
        <f>-IFERROR(GETPIVOTDATA("Sum of SalvageFinal",table!$A$1,"AccountNumber",$A37*100,"TransactionYear",AC$7),0)</f>
        <v>0</v>
      </c>
      <c r="AD37" s="92">
        <f t="shared" si="44"/>
        <v>-399513.35000000003</v>
      </c>
      <c r="AE37" s="92">
        <f>-IFERROR(GETPIVOTDATA("Sum of RetirementAmount",table!$A$1,"AccountNumber",$A37*100,"TransactionYear",AE$7),0)</f>
        <v>3472720.07</v>
      </c>
      <c r="AF37" s="92">
        <f>IFERROR(GETPIVOTDATA("Sum of RemovalCost",table!$A$1,"AccountNumber",$A37*100,"TransactionYear",AF$7),0)</f>
        <v>2066904.5699999998</v>
      </c>
      <c r="AG37" s="92">
        <f>-IFERROR(GETPIVOTDATA("Sum of SalvageFinal",table!$A$1,"AccountNumber",$A37*100,"TransactionYear",AG$7),0)</f>
        <v>0</v>
      </c>
      <c r="AH37" s="92">
        <f t="shared" si="45"/>
        <v>-2066904.5699999998</v>
      </c>
    </row>
    <row r="38" spans="1:34" s="8" customFormat="1">
      <c r="A38" s="50">
        <v>355.9</v>
      </c>
      <c r="B38" s="51"/>
      <c r="C38" s="117" t="s">
        <v>111</v>
      </c>
      <c r="D38" s="25"/>
      <c r="E38" s="40">
        <f>[1]Electric!K309</f>
        <v>8879281.0700000003</v>
      </c>
      <c r="G38" s="92">
        <f t="shared" si="38"/>
        <v>4391.5120000000006</v>
      </c>
      <c r="H38" s="46"/>
      <c r="I38" s="92">
        <f t="shared" si="39"/>
        <v>52967.079999999994</v>
      </c>
      <c r="J38" s="92">
        <f t="shared" si="39"/>
        <v>21957.56</v>
      </c>
      <c r="K38" s="92">
        <f t="shared" si="39"/>
        <v>0</v>
      </c>
      <c r="L38" s="92">
        <f t="shared" si="39"/>
        <v>-21957.56</v>
      </c>
      <c r="M38" s="68">
        <f t="shared" si="40"/>
        <v>-0.41455107587580819</v>
      </c>
      <c r="N38" s="68"/>
      <c r="O38" s="92">
        <f>-IFERROR(GETPIVOTDATA("Sum of RetirementAmount",table!$A$1,"AccountNumber",$A38*100,"TransactionYear",O$7),0)</f>
        <v>0</v>
      </c>
      <c r="P38" s="92">
        <f>IFERROR(GETPIVOTDATA("Sum of RemovalCost",table!$A$1,"AccountNumber",$A38*100,"TransactionYear",P$7),0)</f>
        <v>0</v>
      </c>
      <c r="Q38" s="92">
        <f>-IFERROR(GETPIVOTDATA("Sum of SalvageFinal",table!$A$1,"AccountNumber",$A38*100,"TransactionYear",Q$7),0)</f>
        <v>0</v>
      </c>
      <c r="R38" s="92">
        <f t="shared" si="41"/>
        <v>0</v>
      </c>
      <c r="S38" s="92">
        <f>-IFERROR(GETPIVOTDATA("Sum of RetirementAmount",table!$A$1,"AccountNumber",$A38*100,"TransactionYear",S$7),0)</f>
        <v>47926.829999999994</v>
      </c>
      <c r="T38" s="92">
        <f>IFERROR(GETPIVOTDATA("Sum of RemovalCost",table!$A$1,"AccountNumber",$A38*100,"TransactionYear",T$7),0)</f>
        <v>21558.73</v>
      </c>
      <c r="U38" s="92">
        <f>-IFERROR(GETPIVOTDATA("Sum of SalvageFinal",table!$A$1,"AccountNumber",$A38*100,"TransactionYear",U$7),0)</f>
        <v>0</v>
      </c>
      <c r="V38" s="92">
        <f t="shared" si="42"/>
        <v>-21558.73</v>
      </c>
      <c r="W38" s="92">
        <f>-IFERROR(GETPIVOTDATA("Sum of RetirementAmount",table!$A$1,"AccountNumber",$A38*100,"TransactionYear",W$7),0)</f>
        <v>5040.25</v>
      </c>
      <c r="X38" s="92">
        <f>IFERROR(GETPIVOTDATA("Sum of RemovalCost",table!$A$1,"AccountNumber",$A38*100,"TransactionYear",X$7),0)</f>
        <v>398.83</v>
      </c>
      <c r="Y38" s="92">
        <f>-IFERROR(GETPIVOTDATA("Sum of SalvageFinal",table!$A$1,"AccountNumber",$A38*100,"TransactionYear",Y$7),0)</f>
        <v>0</v>
      </c>
      <c r="Z38" s="92">
        <f t="shared" si="43"/>
        <v>-398.83</v>
      </c>
      <c r="AA38" s="92">
        <f>-IFERROR(GETPIVOTDATA("Sum of RetirementAmount",table!$A$1,"AccountNumber",$A38*100,"TransactionYear",AA$7),0)</f>
        <v>0</v>
      </c>
      <c r="AB38" s="92">
        <f>IFERROR(GETPIVOTDATA("Sum of RemovalCost",table!$A$1,"AccountNumber",$A38*100,"TransactionYear",AB$7),0)</f>
        <v>0</v>
      </c>
      <c r="AC38" s="92">
        <f>-IFERROR(GETPIVOTDATA("Sum of SalvageFinal",table!$A$1,"AccountNumber",$A38*100,"TransactionYear",AC$7),0)</f>
        <v>0</v>
      </c>
      <c r="AD38" s="92">
        <f t="shared" si="44"/>
        <v>0</v>
      </c>
      <c r="AE38" s="92">
        <f>-IFERROR(GETPIVOTDATA("Sum of RetirementAmount",table!$A$1,"AccountNumber",$A38*100,"TransactionYear",AE$7),0)</f>
        <v>0</v>
      </c>
      <c r="AF38" s="92">
        <f>IFERROR(GETPIVOTDATA("Sum of RemovalCost",table!$A$1,"AccountNumber",$A38*100,"TransactionYear",AF$7),0)</f>
        <v>0</v>
      </c>
      <c r="AG38" s="92">
        <f>-IFERROR(GETPIVOTDATA("Sum of SalvageFinal",table!$A$1,"AccountNumber",$A38*100,"TransactionYear",AG$7),0)</f>
        <v>0</v>
      </c>
      <c r="AH38" s="92">
        <f t="shared" si="45"/>
        <v>0</v>
      </c>
    </row>
    <row r="39" spans="1:34" s="8" customFormat="1">
      <c r="A39" s="70">
        <v>355.99</v>
      </c>
      <c r="B39" s="51"/>
      <c r="C39" s="75" t="s">
        <v>47</v>
      </c>
      <c r="D39" s="25"/>
      <c r="E39" s="80">
        <f>SUBTOTAL(9,E35:E38)</f>
        <v>343456967.46999997</v>
      </c>
      <c r="G39" s="80">
        <f>SUBTOTAL(9,G35:G38)</f>
        <v>1057822.46</v>
      </c>
      <c r="H39" s="92"/>
      <c r="I39" s="80">
        <f t="shared" ref="I39:L39" si="46">SUBTOTAL(9,I35:I38)</f>
        <v>9461599.0800000001</v>
      </c>
      <c r="J39" s="80">
        <f t="shared" si="46"/>
        <v>5289112.3</v>
      </c>
      <c r="K39" s="80">
        <f t="shared" si="46"/>
        <v>0</v>
      </c>
      <c r="L39" s="80">
        <f t="shared" si="46"/>
        <v>-5289112.3</v>
      </c>
      <c r="M39" s="73">
        <f t="shared" si="40"/>
        <v>-0.55900828763503263</v>
      </c>
      <c r="N39" s="92"/>
      <c r="O39" s="80">
        <f t="shared" ref="O39:AH39" si="47">SUBTOTAL(9,O35:O38)</f>
        <v>1487468.4</v>
      </c>
      <c r="P39" s="80">
        <f t="shared" si="47"/>
        <v>625192.32999999996</v>
      </c>
      <c r="Q39" s="80">
        <f t="shared" si="47"/>
        <v>0</v>
      </c>
      <c r="R39" s="80">
        <f t="shared" si="47"/>
        <v>-625192.32999999996</v>
      </c>
      <c r="S39" s="80">
        <f t="shared" si="47"/>
        <v>2648499.1</v>
      </c>
      <c r="T39" s="80">
        <f t="shared" si="47"/>
        <v>1132931.93</v>
      </c>
      <c r="U39" s="80">
        <f t="shared" si="47"/>
        <v>0</v>
      </c>
      <c r="V39" s="80">
        <f t="shared" si="47"/>
        <v>-1132931.93</v>
      </c>
      <c r="W39" s="80">
        <f t="shared" si="47"/>
        <v>394824.48999999976</v>
      </c>
      <c r="X39" s="80">
        <f t="shared" si="47"/>
        <v>277120.13</v>
      </c>
      <c r="Y39" s="80">
        <f t="shared" si="47"/>
        <v>0</v>
      </c>
      <c r="Z39" s="80">
        <f t="shared" si="47"/>
        <v>-277120.13</v>
      </c>
      <c r="AA39" s="80">
        <f t="shared" si="47"/>
        <v>1288861.01</v>
      </c>
      <c r="AB39" s="80">
        <f t="shared" si="47"/>
        <v>844064.27</v>
      </c>
      <c r="AC39" s="80">
        <f t="shared" si="47"/>
        <v>0</v>
      </c>
      <c r="AD39" s="80">
        <f t="shared" si="47"/>
        <v>-844064.27</v>
      </c>
      <c r="AE39" s="80">
        <f t="shared" si="47"/>
        <v>3641946.08</v>
      </c>
      <c r="AF39" s="80">
        <f t="shared" si="47"/>
        <v>2409803.6399999997</v>
      </c>
      <c r="AG39" s="80">
        <f t="shared" si="47"/>
        <v>0</v>
      </c>
      <c r="AH39" s="80">
        <f t="shared" si="47"/>
        <v>-2409803.6399999997</v>
      </c>
    </row>
    <row r="40" spans="1:34" s="8" customFormat="1">
      <c r="A40" s="70"/>
      <c r="B40" s="51"/>
      <c r="C40" s="75"/>
      <c r="D40" s="25"/>
      <c r="E40" s="72"/>
      <c r="H40" s="92"/>
      <c r="N40" s="92"/>
    </row>
    <row r="41" spans="1:34" s="8" customFormat="1">
      <c r="A41" s="50">
        <v>356</v>
      </c>
      <c r="B41" s="51"/>
      <c r="C41" s="117" t="s">
        <v>112</v>
      </c>
      <c r="D41" s="25"/>
      <c r="E41" s="40">
        <f>[1]Electric!K310</f>
        <v>127496954.51000001</v>
      </c>
      <c r="G41" s="92">
        <f t="shared" ref="G41:G44" si="48">-L41/5</f>
        <v>10771.212</v>
      </c>
      <c r="H41" s="46"/>
      <c r="I41" s="92">
        <f t="shared" ref="I41:L44" si="49">SUM(O41,S41,W41,AA41,AE41)</f>
        <v>126548.81999999999</v>
      </c>
      <c r="J41" s="92">
        <f t="shared" si="49"/>
        <v>53856.06</v>
      </c>
      <c r="K41" s="92">
        <f t="shared" si="49"/>
        <v>0</v>
      </c>
      <c r="L41" s="92">
        <f t="shared" si="49"/>
        <v>-53856.06</v>
      </c>
      <c r="M41" s="68">
        <f t="shared" ref="M41:M45" si="50">IFERROR(L41/I41,0)</f>
        <v>-0.42557536293108067</v>
      </c>
      <c r="N41" s="68"/>
      <c r="O41" s="92">
        <f>-IFERROR(GETPIVOTDATA("Sum of RetirementAmount",table!$A$1,"AccountNumber",$A41*100,"TransactionYear",O$7),0)</f>
        <v>0</v>
      </c>
      <c r="P41" s="92">
        <f>IFERROR(GETPIVOTDATA("Sum of RemovalCost",table!$A$1,"AccountNumber",$A41*100,"TransactionYear",P$7),0)</f>
        <v>0</v>
      </c>
      <c r="Q41" s="92">
        <f>-IFERROR(GETPIVOTDATA("Sum of SalvageFinal",table!$A$1,"AccountNumber",$A41*100,"TransactionYear",Q$7),0)</f>
        <v>0</v>
      </c>
      <c r="R41" s="92">
        <f t="shared" ref="R41:R44" si="51">-P41+Q41</f>
        <v>0</v>
      </c>
      <c r="S41" s="92">
        <f>-IFERROR(GETPIVOTDATA("Sum of RetirementAmount",table!$A$1,"AccountNumber",$A41*100,"TransactionYear",S$7),0)</f>
        <v>49190.46</v>
      </c>
      <c r="T41" s="92">
        <f>IFERROR(GETPIVOTDATA("Sum of RemovalCost",table!$A$1,"AccountNumber",$A41*100,"TransactionYear",T$7),0)</f>
        <v>7242.15</v>
      </c>
      <c r="U41" s="92">
        <f>-IFERROR(GETPIVOTDATA("Sum of SalvageFinal",table!$A$1,"AccountNumber",$A41*100,"TransactionYear",U$7),0)</f>
        <v>0</v>
      </c>
      <c r="V41" s="92">
        <f t="shared" ref="V41:V44" si="52">-T41+U41</f>
        <v>-7242.15</v>
      </c>
      <c r="W41" s="92">
        <f>-IFERROR(GETPIVOTDATA("Sum of RetirementAmount",table!$A$1,"AccountNumber",$A41*100,"TransactionYear",W$7),0)</f>
        <v>39961</v>
      </c>
      <c r="X41" s="92">
        <f>IFERROR(GETPIVOTDATA("Sum of RemovalCost",table!$A$1,"AccountNumber",$A41*100,"TransactionYear",X$7),0)</f>
        <v>12362.28</v>
      </c>
      <c r="Y41" s="92">
        <f>-IFERROR(GETPIVOTDATA("Sum of SalvageFinal",table!$A$1,"AccountNumber",$A41*100,"TransactionYear",Y$7),0)</f>
        <v>0</v>
      </c>
      <c r="Z41" s="92">
        <f t="shared" ref="Z41:Z44" si="53">-X41+Y41</f>
        <v>-12362.28</v>
      </c>
      <c r="AA41" s="92">
        <f>-IFERROR(GETPIVOTDATA("Sum of RetirementAmount",table!$A$1,"AccountNumber",$A41*100,"TransactionYear",AA$7),0)</f>
        <v>0</v>
      </c>
      <c r="AB41" s="92">
        <f>IFERROR(GETPIVOTDATA("Sum of RemovalCost",table!$A$1,"AccountNumber",$A41*100,"TransactionYear",AB$7),0)</f>
        <v>0</v>
      </c>
      <c r="AC41" s="92">
        <f>-IFERROR(GETPIVOTDATA("Sum of SalvageFinal",table!$A$1,"AccountNumber",$A41*100,"TransactionYear",AC$7),0)</f>
        <v>0</v>
      </c>
      <c r="AD41" s="92">
        <f t="shared" ref="AD41:AD44" si="54">-AB41+AC41</f>
        <v>0</v>
      </c>
      <c r="AE41" s="92">
        <f>-IFERROR(GETPIVOTDATA("Sum of RetirementAmount",table!$A$1,"AccountNumber",$A41*100,"TransactionYear",AE$7),0)</f>
        <v>37397.360000000001</v>
      </c>
      <c r="AF41" s="92">
        <f>IFERROR(GETPIVOTDATA("Sum of RemovalCost",table!$A$1,"AccountNumber",$A41*100,"TransactionYear",AF$7),0)</f>
        <v>34251.629999999997</v>
      </c>
      <c r="AG41" s="92">
        <f>-IFERROR(GETPIVOTDATA("Sum of SalvageFinal",table!$A$1,"AccountNumber",$A41*100,"TransactionYear",AG$7),0)</f>
        <v>0</v>
      </c>
      <c r="AH41" s="92">
        <f t="shared" ref="AH41:AH44" si="55">-AF41+AG41</f>
        <v>-34251.629999999997</v>
      </c>
    </row>
    <row r="42" spans="1:34" s="8" customFormat="1">
      <c r="A42" s="50">
        <v>356.6</v>
      </c>
      <c r="B42" s="51"/>
      <c r="C42" s="117" t="s">
        <v>113</v>
      </c>
      <c r="D42" s="25"/>
      <c r="E42" s="40">
        <f>[1]Electric!K311</f>
        <v>25127105.969999999</v>
      </c>
      <c r="G42" s="92">
        <f t="shared" si="48"/>
        <v>5356.2039999999997</v>
      </c>
      <c r="H42" s="46"/>
      <c r="I42" s="92">
        <f t="shared" si="49"/>
        <v>0</v>
      </c>
      <c r="J42" s="92">
        <f t="shared" si="49"/>
        <v>26781.02</v>
      </c>
      <c r="K42" s="92">
        <f t="shared" si="49"/>
        <v>0</v>
      </c>
      <c r="L42" s="92">
        <f t="shared" si="49"/>
        <v>-26781.02</v>
      </c>
      <c r="M42" s="68">
        <f t="shared" si="50"/>
        <v>0</v>
      </c>
      <c r="N42" s="68"/>
      <c r="O42" s="92">
        <f>-IFERROR(GETPIVOTDATA("Sum of RetirementAmount",table!$A$1,"AccountNumber",$A42*100,"TransactionYear",O$7),0)</f>
        <v>0</v>
      </c>
      <c r="P42" s="92">
        <f>IFERROR(GETPIVOTDATA("Sum of RemovalCost",table!$A$1,"AccountNumber",$A42*100,"TransactionYear",P$7),0)</f>
        <v>7984.54</v>
      </c>
      <c r="Q42" s="92">
        <f>-IFERROR(GETPIVOTDATA("Sum of SalvageFinal",table!$A$1,"AccountNumber",$A42*100,"TransactionYear",Q$7),0)</f>
        <v>0</v>
      </c>
      <c r="R42" s="92">
        <f t="shared" si="51"/>
        <v>-7984.54</v>
      </c>
      <c r="S42" s="92">
        <f>-IFERROR(GETPIVOTDATA("Sum of RetirementAmount",table!$A$1,"AccountNumber",$A42*100,"TransactionYear",S$7),0)</f>
        <v>0</v>
      </c>
      <c r="T42" s="92">
        <f>IFERROR(GETPIVOTDATA("Sum of RemovalCost",table!$A$1,"AccountNumber",$A42*100,"TransactionYear",T$7),0)</f>
        <v>3505.79</v>
      </c>
      <c r="U42" s="92">
        <f>-IFERROR(GETPIVOTDATA("Sum of SalvageFinal",table!$A$1,"AccountNumber",$A42*100,"TransactionYear",U$7),0)</f>
        <v>0</v>
      </c>
      <c r="V42" s="92">
        <f t="shared" si="52"/>
        <v>-3505.79</v>
      </c>
      <c r="W42" s="92">
        <f>-IFERROR(GETPIVOTDATA("Sum of RetirementAmount",table!$A$1,"AccountNumber",$A42*100,"TransactionYear",W$7),0)</f>
        <v>0</v>
      </c>
      <c r="X42" s="92">
        <f>IFERROR(GETPIVOTDATA("Sum of RemovalCost",table!$A$1,"AccountNumber",$A42*100,"TransactionYear",X$7),0)</f>
        <v>2424.44</v>
      </c>
      <c r="Y42" s="92">
        <f>-IFERROR(GETPIVOTDATA("Sum of SalvageFinal",table!$A$1,"AccountNumber",$A42*100,"TransactionYear",Y$7),0)</f>
        <v>0</v>
      </c>
      <c r="Z42" s="92">
        <f t="shared" si="53"/>
        <v>-2424.44</v>
      </c>
      <c r="AA42" s="92">
        <f>-IFERROR(GETPIVOTDATA("Sum of RetirementAmount",table!$A$1,"AccountNumber",$A42*100,"TransactionYear",AA$7),0)</f>
        <v>0</v>
      </c>
      <c r="AB42" s="92">
        <f>IFERROR(GETPIVOTDATA("Sum of RemovalCost",table!$A$1,"AccountNumber",$A42*100,"TransactionYear",AB$7),0)</f>
        <v>12866.25</v>
      </c>
      <c r="AC42" s="92">
        <f>-IFERROR(GETPIVOTDATA("Sum of SalvageFinal",table!$A$1,"AccountNumber",$A42*100,"TransactionYear",AC$7),0)</f>
        <v>0</v>
      </c>
      <c r="AD42" s="92">
        <f t="shared" si="54"/>
        <v>-12866.25</v>
      </c>
      <c r="AE42" s="92">
        <f>-IFERROR(GETPIVOTDATA("Sum of RetirementAmount",table!$A$1,"AccountNumber",$A42*100,"TransactionYear",AE$7),0)</f>
        <v>0</v>
      </c>
      <c r="AF42" s="92">
        <f>IFERROR(GETPIVOTDATA("Sum of RemovalCost",table!$A$1,"AccountNumber",$A42*100,"TransactionYear",AF$7),0)</f>
        <v>0</v>
      </c>
      <c r="AG42" s="92">
        <f>-IFERROR(GETPIVOTDATA("Sum of SalvageFinal",table!$A$1,"AccountNumber",$A42*100,"TransactionYear",AG$7),0)</f>
        <v>0</v>
      </c>
      <c r="AH42" s="92">
        <f t="shared" si="55"/>
        <v>0</v>
      </c>
    </row>
    <row r="43" spans="1:34" s="8" customFormat="1">
      <c r="A43" s="50">
        <v>356.7</v>
      </c>
      <c r="B43" s="51"/>
      <c r="C43" s="117" t="s">
        <v>114</v>
      </c>
      <c r="D43" s="25"/>
      <c r="E43" s="40">
        <f>[1]Electric!K312</f>
        <v>132747968.58</v>
      </c>
      <c r="G43" s="92">
        <f t="shared" si="48"/>
        <v>107370.03000000003</v>
      </c>
      <c r="H43" s="46"/>
      <c r="I43" s="92">
        <f t="shared" si="49"/>
        <v>4419287.9799999995</v>
      </c>
      <c r="J43" s="92">
        <f t="shared" si="49"/>
        <v>536850.15000000014</v>
      </c>
      <c r="K43" s="92">
        <f t="shared" si="49"/>
        <v>0</v>
      </c>
      <c r="L43" s="92">
        <f t="shared" si="49"/>
        <v>-536850.15000000014</v>
      </c>
      <c r="M43" s="68">
        <f t="shared" si="50"/>
        <v>-0.12147887904784159</v>
      </c>
      <c r="N43" s="68"/>
      <c r="O43" s="92">
        <f>-IFERROR(GETPIVOTDATA("Sum of RetirementAmount",table!$A$1,"AccountNumber",$A43*100,"TransactionYear",O$7),0)</f>
        <v>67640.570000000007</v>
      </c>
      <c r="P43" s="92">
        <f>IFERROR(GETPIVOTDATA("Sum of RemovalCost",table!$A$1,"AccountNumber",$A43*100,"TransactionYear",P$7),0)</f>
        <v>15786.96</v>
      </c>
      <c r="Q43" s="92">
        <f>-IFERROR(GETPIVOTDATA("Sum of SalvageFinal",table!$A$1,"AccountNumber",$A43*100,"TransactionYear",Q$7),0)</f>
        <v>0</v>
      </c>
      <c r="R43" s="92">
        <f t="shared" si="51"/>
        <v>-15786.96</v>
      </c>
      <c r="S43" s="92">
        <f>-IFERROR(GETPIVOTDATA("Sum of RetirementAmount",table!$A$1,"AccountNumber",$A43*100,"TransactionYear",S$7),0)</f>
        <v>332091.52000000002</v>
      </c>
      <c r="T43" s="92">
        <f>IFERROR(GETPIVOTDATA("Sum of RemovalCost",table!$A$1,"AccountNumber",$A43*100,"TransactionYear",T$7),0)</f>
        <v>344611.05000000005</v>
      </c>
      <c r="U43" s="92">
        <f>-IFERROR(GETPIVOTDATA("Sum of SalvageFinal",table!$A$1,"AccountNumber",$A43*100,"TransactionYear",U$7),0)</f>
        <v>0</v>
      </c>
      <c r="V43" s="92">
        <f t="shared" si="52"/>
        <v>-344611.05000000005</v>
      </c>
      <c r="W43" s="92">
        <f>-IFERROR(GETPIVOTDATA("Sum of RetirementAmount",table!$A$1,"AccountNumber",$A43*100,"TransactionYear",W$7),0)</f>
        <v>1767922.1099999999</v>
      </c>
      <c r="X43" s="92">
        <f>IFERROR(GETPIVOTDATA("Sum of RemovalCost",table!$A$1,"AccountNumber",$A43*100,"TransactionYear",X$7),0)</f>
        <v>23689.46</v>
      </c>
      <c r="Y43" s="92">
        <f>-IFERROR(GETPIVOTDATA("Sum of SalvageFinal",table!$A$1,"AccountNumber",$A43*100,"TransactionYear",Y$7),0)</f>
        <v>0</v>
      </c>
      <c r="Z43" s="92">
        <f t="shared" si="53"/>
        <v>-23689.46</v>
      </c>
      <c r="AA43" s="92">
        <f>-IFERROR(GETPIVOTDATA("Sum of RetirementAmount",table!$A$1,"AccountNumber",$A43*100,"TransactionYear",AA$7),0)</f>
        <v>162749.74</v>
      </c>
      <c r="AB43" s="92">
        <f>IFERROR(GETPIVOTDATA("Sum of RemovalCost",table!$A$1,"AccountNumber",$A43*100,"TransactionYear",AB$7),0)</f>
        <v>17244.39</v>
      </c>
      <c r="AC43" s="92">
        <f>-IFERROR(GETPIVOTDATA("Sum of SalvageFinal",table!$A$1,"AccountNumber",$A43*100,"TransactionYear",AC$7),0)</f>
        <v>0</v>
      </c>
      <c r="AD43" s="92">
        <f t="shared" si="54"/>
        <v>-17244.39</v>
      </c>
      <c r="AE43" s="92">
        <f>-IFERROR(GETPIVOTDATA("Sum of RetirementAmount",table!$A$1,"AccountNumber",$A43*100,"TransactionYear",AE$7),0)</f>
        <v>2088884.04</v>
      </c>
      <c r="AF43" s="92">
        <f>IFERROR(GETPIVOTDATA("Sum of RemovalCost",table!$A$1,"AccountNumber",$A43*100,"TransactionYear",AF$7),0)</f>
        <v>135518.29</v>
      </c>
      <c r="AG43" s="92">
        <f>-IFERROR(GETPIVOTDATA("Sum of SalvageFinal",table!$A$1,"AccountNumber",$A43*100,"TransactionYear",AG$7),0)</f>
        <v>0</v>
      </c>
      <c r="AH43" s="92">
        <f t="shared" si="55"/>
        <v>-135518.29</v>
      </c>
    </row>
    <row r="44" spans="1:34" s="8" customFormat="1">
      <c r="A44" s="50">
        <v>356.9</v>
      </c>
      <c r="B44" s="51"/>
      <c r="C44" s="117" t="s">
        <v>115</v>
      </c>
      <c r="D44" s="25"/>
      <c r="E44" s="40">
        <f>[1]Electric!K313</f>
        <v>6269537.6799999997</v>
      </c>
      <c r="G44" s="92">
        <f t="shared" si="48"/>
        <v>162.738</v>
      </c>
      <c r="H44" s="46"/>
      <c r="I44" s="92">
        <f t="shared" si="49"/>
        <v>10283.33</v>
      </c>
      <c r="J44" s="92">
        <f t="shared" si="49"/>
        <v>813.69</v>
      </c>
      <c r="K44" s="92">
        <f t="shared" si="49"/>
        <v>0</v>
      </c>
      <c r="L44" s="92">
        <f t="shared" si="49"/>
        <v>-813.69</v>
      </c>
      <c r="M44" s="68">
        <f t="shared" si="50"/>
        <v>-7.9127092099543633E-2</v>
      </c>
      <c r="N44" s="68"/>
      <c r="O44" s="92">
        <f>-IFERROR(GETPIVOTDATA("Sum of RetirementAmount",table!$A$1,"AccountNumber",$A44*100,"TransactionYear",O$7),0)</f>
        <v>0</v>
      </c>
      <c r="P44" s="92">
        <f>IFERROR(GETPIVOTDATA("Sum of RemovalCost",table!$A$1,"AccountNumber",$A44*100,"TransactionYear",P$7),0)</f>
        <v>0</v>
      </c>
      <c r="Q44" s="92">
        <f>-IFERROR(GETPIVOTDATA("Sum of SalvageFinal",table!$A$1,"AccountNumber",$A44*100,"TransactionYear",Q$7),0)</f>
        <v>0</v>
      </c>
      <c r="R44" s="92">
        <f t="shared" si="51"/>
        <v>0</v>
      </c>
      <c r="S44" s="92">
        <f>-IFERROR(GETPIVOTDATA("Sum of RetirementAmount",table!$A$1,"AccountNumber",$A44*100,"TransactionYear",S$7),0)</f>
        <v>0</v>
      </c>
      <c r="T44" s="92">
        <f>IFERROR(GETPIVOTDATA("Sum of RemovalCost",table!$A$1,"AccountNumber",$A44*100,"TransactionYear",T$7),0)</f>
        <v>0</v>
      </c>
      <c r="U44" s="92">
        <f>-IFERROR(GETPIVOTDATA("Sum of SalvageFinal",table!$A$1,"AccountNumber",$A44*100,"TransactionYear",U$7),0)</f>
        <v>0</v>
      </c>
      <c r="V44" s="92">
        <f t="shared" si="52"/>
        <v>0</v>
      </c>
      <c r="W44" s="92">
        <f>-IFERROR(GETPIVOTDATA("Sum of RetirementAmount",table!$A$1,"AccountNumber",$A44*100,"TransactionYear",W$7),0)</f>
        <v>10283.33</v>
      </c>
      <c r="X44" s="92">
        <f>IFERROR(GETPIVOTDATA("Sum of RemovalCost",table!$A$1,"AccountNumber",$A44*100,"TransactionYear",X$7),0)</f>
        <v>813.69</v>
      </c>
      <c r="Y44" s="92">
        <f>-IFERROR(GETPIVOTDATA("Sum of SalvageFinal",table!$A$1,"AccountNumber",$A44*100,"TransactionYear",Y$7),0)</f>
        <v>0</v>
      </c>
      <c r="Z44" s="92">
        <f t="shared" si="53"/>
        <v>-813.69</v>
      </c>
      <c r="AA44" s="92">
        <f>-IFERROR(GETPIVOTDATA("Sum of RetirementAmount",table!$A$1,"AccountNumber",$A44*100,"TransactionYear",AA$7),0)</f>
        <v>0</v>
      </c>
      <c r="AB44" s="92">
        <f>IFERROR(GETPIVOTDATA("Sum of RemovalCost",table!$A$1,"AccountNumber",$A44*100,"TransactionYear",AB$7),0)</f>
        <v>0</v>
      </c>
      <c r="AC44" s="92">
        <f>-IFERROR(GETPIVOTDATA("Sum of SalvageFinal",table!$A$1,"AccountNumber",$A44*100,"TransactionYear",AC$7),0)</f>
        <v>0</v>
      </c>
      <c r="AD44" s="92">
        <f t="shared" si="54"/>
        <v>0</v>
      </c>
      <c r="AE44" s="92">
        <f>-IFERROR(GETPIVOTDATA("Sum of RetirementAmount",table!$A$1,"AccountNumber",$A44*100,"TransactionYear",AE$7),0)</f>
        <v>0</v>
      </c>
      <c r="AF44" s="92">
        <f>IFERROR(GETPIVOTDATA("Sum of RemovalCost",table!$A$1,"AccountNumber",$A44*100,"TransactionYear",AF$7),0)</f>
        <v>0</v>
      </c>
      <c r="AG44" s="92">
        <f>-IFERROR(GETPIVOTDATA("Sum of SalvageFinal",table!$A$1,"AccountNumber",$A44*100,"TransactionYear",AG$7),0)</f>
        <v>0</v>
      </c>
      <c r="AH44" s="92">
        <f t="shared" si="55"/>
        <v>0</v>
      </c>
    </row>
    <row r="45" spans="1:34" s="8" customFormat="1">
      <c r="A45" s="70">
        <v>356.99</v>
      </c>
      <c r="B45" s="51"/>
      <c r="C45" s="75" t="s">
        <v>46</v>
      </c>
      <c r="D45" s="25"/>
      <c r="E45" s="80">
        <f>SUBTOTAL(9,E41:E44)</f>
        <v>291641566.74000001</v>
      </c>
      <c r="G45" s="80">
        <f>SUBTOTAL(9,G41:G44)</f>
        <v>123660.18400000002</v>
      </c>
      <c r="H45" s="92"/>
      <c r="I45" s="80">
        <f t="shared" ref="I45:L45" si="56">SUBTOTAL(9,I41:I44)</f>
        <v>4556120.13</v>
      </c>
      <c r="J45" s="80">
        <f t="shared" si="56"/>
        <v>618300.92000000004</v>
      </c>
      <c r="K45" s="80">
        <f t="shared" si="56"/>
        <v>0</v>
      </c>
      <c r="L45" s="80">
        <f t="shared" si="56"/>
        <v>-618300.92000000004</v>
      </c>
      <c r="M45" s="73">
        <f t="shared" si="50"/>
        <v>-0.1357077737983173</v>
      </c>
      <c r="N45" s="92"/>
      <c r="O45" s="80">
        <f t="shared" ref="O45:AH45" si="57">SUBTOTAL(9,O41:O44)</f>
        <v>67640.570000000007</v>
      </c>
      <c r="P45" s="80">
        <f t="shared" si="57"/>
        <v>23771.5</v>
      </c>
      <c r="Q45" s="80">
        <f t="shared" si="57"/>
        <v>0</v>
      </c>
      <c r="R45" s="80">
        <f t="shared" si="57"/>
        <v>-23771.5</v>
      </c>
      <c r="S45" s="80">
        <f t="shared" si="57"/>
        <v>381281.98000000004</v>
      </c>
      <c r="T45" s="80">
        <f t="shared" si="57"/>
        <v>355358.99000000005</v>
      </c>
      <c r="U45" s="80">
        <f t="shared" si="57"/>
        <v>0</v>
      </c>
      <c r="V45" s="80">
        <f t="shared" si="57"/>
        <v>-355358.99000000005</v>
      </c>
      <c r="W45" s="80">
        <f t="shared" si="57"/>
        <v>1818166.44</v>
      </c>
      <c r="X45" s="80">
        <f t="shared" si="57"/>
        <v>39289.870000000003</v>
      </c>
      <c r="Y45" s="80">
        <f t="shared" si="57"/>
        <v>0</v>
      </c>
      <c r="Z45" s="80">
        <f t="shared" si="57"/>
        <v>-39289.870000000003</v>
      </c>
      <c r="AA45" s="80">
        <f t="shared" si="57"/>
        <v>162749.74</v>
      </c>
      <c r="AB45" s="80">
        <f t="shared" si="57"/>
        <v>30110.639999999999</v>
      </c>
      <c r="AC45" s="80">
        <f t="shared" si="57"/>
        <v>0</v>
      </c>
      <c r="AD45" s="80">
        <f t="shared" si="57"/>
        <v>-30110.639999999999</v>
      </c>
      <c r="AE45" s="80">
        <f t="shared" si="57"/>
        <v>2126281.4</v>
      </c>
      <c r="AF45" s="80">
        <f t="shared" si="57"/>
        <v>169769.92</v>
      </c>
      <c r="AG45" s="80">
        <f t="shared" si="57"/>
        <v>0</v>
      </c>
      <c r="AH45" s="80">
        <f t="shared" si="57"/>
        <v>-169769.92</v>
      </c>
    </row>
    <row r="46" spans="1:34" s="8" customFormat="1">
      <c r="A46" s="70"/>
      <c r="B46" s="51"/>
      <c r="C46" s="75"/>
      <c r="D46" s="25"/>
      <c r="E46" s="72"/>
      <c r="H46" s="92"/>
      <c r="N46" s="92"/>
    </row>
    <row r="47" spans="1:34" s="8" customFormat="1">
      <c r="A47" s="50">
        <v>357.7</v>
      </c>
      <c r="B47" s="51"/>
      <c r="C47" s="117" t="s">
        <v>116</v>
      </c>
      <c r="D47" s="25"/>
      <c r="E47" s="40">
        <f>[1]Electric!K314</f>
        <v>700574.85</v>
      </c>
      <c r="G47" s="92">
        <f t="shared" ref="G47:G48" si="58">-L47/5</f>
        <v>0</v>
      </c>
      <c r="H47" s="46"/>
      <c r="I47" s="92">
        <f t="shared" ref="I47:L48" si="59">SUM(O47,S47,W47,AA47,AE47)</f>
        <v>0</v>
      </c>
      <c r="J47" s="92">
        <f t="shared" si="59"/>
        <v>0</v>
      </c>
      <c r="K47" s="92">
        <f t="shared" si="59"/>
        <v>0</v>
      </c>
      <c r="L47" s="92">
        <f t="shared" si="59"/>
        <v>0</v>
      </c>
      <c r="M47" s="68">
        <f t="shared" ref="M47:M49" si="60">IFERROR(L47/I47,0)</f>
        <v>0</v>
      </c>
      <c r="N47" s="68"/>
      <c r="O47" s="92">
        <f>-IFERROR(GETPIVOTDATA("Sum of RetirementAmount",table!$A$1,"AccountNumber",$A47*100,"TransactionYear",O$7),0)</f>
        <v>0</v>
      </c>
      <c r="P47" s="92">
        <f>IFERROR(GETPIVOTDATA("Sum of RemovalCost",table!$A$1,"AccountNumber",$A47*100,"TransactionYear",P$7),0)</f>
        <v>0</v>
      </c>
      <c r="Q47" s="92">
        <f>-IFERROR(GETPIVOTDATA("Sum of SalvageFinal",table!$A$1,"AccountNumber",$A47*100,"TransactionYear",Q$7),0)</f>
        <v>0</v>
      </c>
      <c r="R47" s="92">
        <f t="shared" ref="R47:R48" si="61">-P47+Q47</f>
        <v>0</v>
      </c>
      <c r="S47" s="92">
        <f>-IFERROR(GETPIVOTDATA("Sum of RetirementAmount",table!$A$1,"AccountNumber",$A47*100,"TransactionYear",S$7),0)</f>
        <v>0</v>
      </c>
      <c r="T47" s="92">
        <f>IFERROR(GETPIVOTDATA("Sum of RemovalCost",table!$A$1,"AccountNumber",$A47*100,"TransactionYear",T$7),0)</f>
        <v>0</v>
      </c>
      <c r="U47" s="92">
        <f>-IFERROR(GETPIVOTDATA("Sum of SalvageFinal",table!$A$1,"AccountNumber",$A47*100,"TransactionYear",U$7),0)</f>
        <v>0</v>
      </c>
      <c r="V47" s="92">
        <f t="shared" ref="V47:V48" si="62">-T47+U47</f>
        <v>0</v>
      </c>
      <c r="W47" s="92">
        <f>-IFERROR(GETPIVOTDATA("Sum of RetirementAmount",table!$A$1,"AccountNumber",$A47*100,"TransactionYear",W$7),0)</f>
        <v>0</v>
      </c>
      <c r="X47" s="92">
        <f>IFERROR(GETPIVOTDATA("Sum of RemovalCost",table!$A$1,"AccountNumber",$A47*100,"TransactionYear",X$7),0)</f>
        <v>0</v>
      </c>
      <c r="Y47" s="92">
        <f>-IFERROR(GETPIVOTDATA("Sum of SalvageFinal",table!$A$1,"AccountNumber",$A47*100,"TransactionYear",Y$7),0)</f>
        <v>0</v>
      </c>
      <c r="Z47" s="92">
        <f t="shared" ref="Z47:Z48" si="63">-X47+Y47</f>
        <v>0</v>
      </c>
      <c r="AA47" s="92">
        <f>-IFERROR(GETPIVOTDATA("Sum of RetirementAmount",table!$A$1,"AccountNumber",$A47*100,"TransactionYear",AA$7),0)</f>
        <v>0</v>
      </c>
      <c r="AB47" s="92">
        <f>IFERROR(GETPIVOTDATA("Sum of RemovalCost",table!$A$1,"AccountNumber",$A47*100,"TransactionYear",AB$7),0)</f>
        <v>0</v>
      </c>
      <c r="AC47" s="92">
        <f>-IFERROR(GETPIVOTDATA("Sum of SalvageFinal",table!$A$1,"AccountNumber",$A47*100,"TransactionYear",AC$7),0)</f>
        <v>0</v>
      </c>
      <c r="AD47" s="92">
        <f t="shared" ref="AD47:AD48" si="64">-AB47+AC47</f>
        <v>0</v>
      </c>
      <c r="AE47" s="92">
        <f>-IFERROR(GETPIVOTDATA("Sum of RetirementAmount",table!$A$1,"AccountNumber",$A47*100,"TransactionYear",AE$7),0)</f>
        <v>0</v>
      </c>
      <c r="AF47" s="92">
        <f>IFERROR(GETPIVOTDATA("Sum of RemovalCost",table!$A$1,"AccountNumber",$A47*100,"TransactionYear",AF$7),0)</f>
        <v>0</v>
      </c>
      <c r="AG47" s="92">
        <f>-IFERROR(GETPIVOTDATA("Sum of SalvageFinal",table!$A$1,"AccountNumber",$A47*100,"TransactionYear",AG$7),0)</f>
        <v>0</v>
      </c>
      <c r="AH47" s="92">
        <f t="shared" ref="AH47:AH48" si="65">-AF47+AG47</f>
        <v>0</v>
      </c>
    </row>
    <row r="48" spans="1:34" s="8" customFormat="1">
      <c r="A48" s="50">
        <v>357.9</v>
      </c>
      <c r="B48" s="51"/>
      <c r="C48" s="117" t="s">
        <v>117</v>
      </c>
      <c r="D48" s="25"/>
      <c r="E48" s="40">
        <f>[1]Electric!K315</f>
        <v>510284.37</v>
      </c>
      <c r="G48" s="92">
        <f t="shared" si="58"/>
        <v>0</v>
      </c>
      <c r="H48" s="46"/>
      <c r="I48" s="92">
        <f t="shared" si="59"/>
        <v>0</v>
      </c>
      <c r="J48" s="92">
        <f t="shared" si="59"/>
        <v>0</v>
      </c>
      <c r="K48" s="92">
        <f t="shared" si="59"/>
        <v>0</v>
      </c>
      <c r="L48" s="92">
        <f t="shared" si="59"/>
        <v>0</v>
      </c>
      <c r="M48" s="68">
        <f t="shared" si="60"/>
        <v>0</v>
      </c>
      <c r="N48" s="68"/>
      <c r="O48" s="92">
        <f>-IFERROR(GETPIVOTDATA("Sum of RetirementAmount",table!$A$1,"AccountNumber",$A48*100,"TransactionYear",O$7),0)</f>
        <v>0</v>
      </c>
      <c r="P48" s="92">
        <f>IFERROR(GETPIVOTDATA("Sum of RemovalCost",table!$A$1,"AccountNumber",$A48*100,"TransactionYear",P$7),0)</f>
        <v>0</v>
      </c>
      <c r="Q48" s="92">
        <f>-IFERROR(GETPIVOTDATA("Sum of SalvageFinal",table!$A$1,"AccountNumber",$A48*100,"TransactionYear",Q$7),0)</f>
        <v>0</v>
      </c>
      <c r="R48" s="92">
        <f t="shared" si="61"/>
        <v>0</v>
      </c>
      <c r="S48" s="92">
        <f>-IFERROR(GETPIVOTDATA("Sum of RetirementAmount",table!$A$1,"AccountNumber",$A48*100,"TransactionYear",S$7),0)</f>
        <v>0</v>
      </c>
      <c r="T48" s="92">
        <f>IFERROR(GETPIVOTDATA("Sum of RemovalCost",table!$A$1,"AccountNumber",$A48*100,"TransactionYear",T$7),0)</f>
        <v>0</v>
      </c>
      <c r="U48" s="92">
        <f>-IFERROR(GETPIVOTDATA("Sum of SalvageFinal",table!$A$1,"AccountNumber",$A48*100,"TransactionYear",U$7),0)</f>
        <v>0</v>
      </c>
      <c r="V48" s="92">
        <f t="shared" si="62"/>
        <v>0</v>
      </c>
      <c r="W48" s="92">
        <f>-IFERROR(GETPIVOTDATA("Sum of RetirementAmount",table!$A$1,"AccountNumber",$A48*100,"TransactionYear",W$7),0)</f>
        <v>0</v>
      </c>
      <c r="X48" s="92">
        <f>IFERROR(GETPIVOTDATA("Sum of RemovalCost",table!$A$1,"AccountNumber",$A48*100,"TransactionYear",X$7),0)</f>
        <v>0</v>
      </c>
      <c r="Y48" s="92">
        <f>-IFERROR(GETPIVOTDATA("Sum of SalvageFinal",table!$A$1,"AccountNumber",$A48*100,"TransactionYear",Y$7),0)</f>
        <v>0</v>
      </c>
      <c r="Z48" s="92">
        <f t="shared" si="63"/>
        <v>0</v>
      </c>
      <c r="AA48" s="92">
        <f>-IFERROR(GETPIVOTDATA("Sum of RetirementAmount",table!$A$1,"AccountNumber",$A48*100,"TransactionYear",AA$7),0)</f>
        <v>0</v>
      </c>
      <c r="AB48" s="92">
        <f>IFERROR(GETPIVOTDATA("Sum of RemovalCost",table!$A$1,"AccountNumber",$A48*100,"TransactionYear",AB$7),0)</f>
        <v>0</v>
      </c>
      <c r="AC48" s="92">
        <f>-IFERROR(GETPIVOTDATA("Sum of SalvageFinal",table!$A$1,"AccountNumber",$A48*100,"TransactionYear",AC$7),0)</f>
        <v>0</v>
      </c>
      <c r="AD48" s="92">
        <f t="shared" si="64"/>
        <v>0</v>
      </c>
      <c r="AE48" s="92">
        <f>-IFERROR(GETPIVOTDATA("Sum of RetirementAmount",table!$A$1,"AccountNumber",$A48*100,"TransactionYear",AE$7),0)</f>
        <v>0</v>
      </c>
      <c r="AF48" s="92">
        <f>IFERROR(GETPIVOTDATA("Sum of RemovalCost",table!$A$1,"AccountNumber",$A48*100,"TransactionYear",AF$7),0)</f>
        <v>0</v>
      </c>
      <c r="AG48" s="92">
        <f>-IFERROR(GETPIVOTDATA("Sum of SalvageFinal",table!$A$1,"AccountNumber",$A48*100,"TransactionYear",AG$7),0)</f>
        <v>0</v>
      </c>
      <c r="AH48" s="92">
        <f t="shared" si="65"/>
        <v>0</v>
      </c>
    </row>
    <row r="49" spans="1:34" s="8" customFormat="1">
      <c r="A49" s="70">
        <v>357.99</v>
      </c>
      <c r="B49" s="51"/>
      <c r="C49" s="75" t="s">
        <v>45</v>
      </c>
      <c r="D49" s="25"/>
      <c r="E49" s="80">
        <f>SUBTOTAL(9,E47:E48)</f>
        <v>1210859.22</v>
      </c>
      <c r="G49" s="80">
        <f>SUBTOTAL(9,G47:G48)</f>
        <v>0</v>
      </c>
      <c r="H49" s="92"/>
      <c r="I49" s="80">
        <f t="shared" ref="I49:L49" si="66">SUBTOTAL(9,I47:I48)</f>
        <v>0</v>
      </c>
      <c r="J49" s="80">
        <f t="shared" si="66"/>
        <v>0</v>
      </c>
      <c r="K49" s="80">
        <f t="shared" si="66"/>
        <v>0</v>
      </c>
      <c r="L49" s="80">
        <f t="shared" si="66"/>
        <v>0</v>
      </c>
      <c r="M49" s="73">
        <f t="shared" si="60"/>
        <v>0</v>
      </c>
      <c r="N49" s="92"/>
      <c r="O49" s="80">
        <f t="shared" ref="O49:AH49" si="67">SUBTOTAL(9,O47:O48)</f>
        <v>0</v>
      </c>
      <c r="P49" s="80">
        <f t="shared" si="67"/>
        <v>0</v>
      </c>
      <c r="Q49" s="80">
        <f t="shared" si="67"/>
        <v>0</v>
      </c>
      <c r="R49" s="80">
        <f t="shared" si="67"/>
        <v>0</v>
      </c>
      <c r="S49" s="80">
        <f t="shared" si="67"/>
        <v>0</v>
      </c>
      <c r="T49" s="80">
        <f t="shared" si="67"/>
        <v>0</v>
      </c>
      <c r="U49" s="80">
        <f t="shared" si="67"/>
        <v>0</v>
      </c>
      <c r="V49" s="80">
        <f t="shared" si="67"/>
        <v>0</v>
      </c>
      <c r="W49" s="80">
        <f t="shared" si="67"/>
        <v>0</v>
      </c>
      <c r="X49" s="80">
        <f t="shared" si="67"/>
        <v>0</v>
      </c>
      <c r="Y49" s="80">
        <f t="shared" si="67"/>
        <v>0</v>
      </c>
      <c r="Z49" s="80">
        <f t="shared" si="67"/>
        <v>0</v>
      </c>
      <c r="AA49" s="80">
        <f t="shared" si="67"/>
        <v>0</v>
      </c>
      <c r="AB49" s="80">
        <f t="shared" si="67"/>
        <v>0</v>
      </c>
      <c r="AC49" s="80">
        <f t="shared" si="67"/>
        <v>0</v>
      </c>
      <c r="AD49" s="80">
        <f t="shared" si="67"/>
        <v>0</v>
      </c>
      <c r="AE49" s="80">
        <f t="shared" si="67"/>
        <v>0</v>
      </c>
      <c r="AF49" s="80">
        <f t="shared" si="67"/>
        <v>0</v>
      </c>
      <c r="AG49" s="80">
        <f t="shared" si="67"/>
        <v>0</v>
      </c>
      <c r="AH49" s="80">
        <f t="shared" si="67"/>
        <v>0</v>
      </c>
    </row>
    <row r="50" spans="1:34" s="8" customFormat="1">
      <c r="A50" s="70"/>
      <c r="B50" s="51"/>
      <c r="C50" s="75"/>
      <c r="D50" s="25"/>
      <c r="E50" s="72"/>
      <c r="H50" s="92"/>
      <c r="N50" s="92"/>
    </row>
    <row r="51" spans="1:34" s="8" customFormat="1">
      <c r="A51" s="50">
        <v>358.7</v>
      </c>
      <c r="B51" s="51"/>
      <c r="C51" s="117" t="s">
        <v>118</v>
      </c>
      <c r="D51" s="25"/>
      <c r="E51" s="40">
        <f>[1]Electric!K316</f>
        <v>2932873.15</v>
      </c>
      <c r="G51" s="92">
        <f t="shared" ref="G51:G52" si="68">-L51/5</f>
        <v>0</v>
      </c>
      <c r="H51" s="46"/>
      <c r="I51" s="92">
        <f t="shared" ref="I51:L52" si="69">SUM(O51,S51,W51,AA51,AE51)</f>
        <v>0</v>
      </c>
      <c r="J51" s="92">
        <f t="shared" si="69"/>
        <v>0</v>
      </c>
      <c r="K51" s="92">
        <f t="shared" si="69"/>
        <v>0</v>
      </c>
      <c r="L51" s="92">
        <f t="shared" si="69"/>
        <v>0</v>
      </c>
      <c r="M51" s="68">
        <f t="shared" ref="M51:M58" si="70">IFERROR(L51/I51,0)</f>
        <v>0</v>
      </c>
      <c r="N51" s="68"/>
      <c r="O51" s="92">
        <f>-IFERROR(GETPIVOTDATA("Sum of RetirementAmount",table!$A$1,"AccountNumber",$A51*100,"TransactionYear",O$7),0)</f>
        <v>0</v>
      </c>
      <c r="P51" s="92">
        <f>IFERROR(GETPIVOTDATA("Sum of RemovalCost",table!$A$1,"AccountNumber",$A51*100,"TransactionYear",P$7),0)</f>
        <v>0</v>
      </c>
      <c r="Q51" s="92">
        <f>-IFERROR(GETPIVOTDATA("Sum of SalvageFinal",table!$A$1,"AccountNumber",$A51*100,"TransactionYear",Q$7),0)</f>
        <v>0</v>
      </c>
      <c r="R51" s="92">
        <f t="shared" ref="R51:R52" si="71">-P51+Q51</f>
        <v>0</v>
      </c>
      <c r="S51" s="92">
        <f>-IFERROR(GETPIVOTDATA("Sum of RetirementAmount",table!$A$1,"AccountNumber",$A51*100,"TransactionYear",S$7),0)</f>
        <v>0</v>
      </c>
      <c r="T51" s="92">
        <f>IFERROR(GETPIVOTDATA("Sum of RemovalCost",table!$A$1,"AccountNumber",$A51*100,"TransactionYear",T$7),0)</f>
        <v>0</v>
      </c>
      <c r="U51" s="92">
        <f>-IFERROR(GETPIVOTDATA("Sum of SalvageFinal",table!$A$1,"AccountNumber",$A51*100,"TransactionYear",U$7),0)</f>
        <v>0</v>
      </c>
      <c r="V51" s="92">
        <f t="shared" ref="V51:V52" si="72">-T51+U51</f>
        <v>0</v>
      </c>
      <c r="W51" s="92">
        <f>-IFERROR(GETPIVOTDATA("Sum of RetirementAmount",table!$A$1,"AccountNumber",$A51*100,"TransactionYear",W$7),0)</f>
        <v>0</v>
      </c>
      <c r="X51" s="92">
        <f>IFERROR(GETPIVOTDATA("Sum of RemovalCost",table!$A$1,"AccountNumber",$A51*100,"TransactionYear",X$7),0)</f>
        <v>0</v>
      </c>
      <c r="Y51" s="92">
        <f>-IFERROR(GETPIVOTDATA("Sum of SalvageFinal",table!$A$1,"AccountNumber",$A51*100,"TransactionYear",Y$7),0)</f>
        <v>0</v>
      </c>
      <c r="Z51" s="92">
        <f t="shared" ref="Z51:Z52" si="73">-X51+Y51</f>
        <v>0</v>
      </c>
      <c r="AA51" s="92">
        <f>-IFERROR(GETPIVOTDATA("Sum of RetirementAmount",table!$A$1,"AccountNumber",$A51*100,"TransactionYear",AA$7),0)</f>
        <v>0</v>
      </c>
      <c r="AB51" s="92">
        <f>IFERROR(GETPIVOTDATA("Sum of RemovalCost",table!$A$1,"AccountNumber",$A51*100,"TransactionYear",AB$7),0)</f>
        <v>0</v>
      </c>
      <c r="AC51" s="92">
        <f>-IFERROR(GETPIVOTDATA("Sum of SalvageFinal",table!$A$1,"AccountNumber",$A51*100,"TransactionYear",AC$7),0)</f>
        <v>0</v>
      </c>
      <c r="AD51" s="92">
        <f t="shared" ref="AD51:AD52" si="74">-AB51+AC51</f>
        <v>0</v>
      </c>
      <c r="AE51" s="92">
        <f>-IFERROR(GETPIVOTDATA("Sum of RetirementAmount",table!$A$1,"AccountNumber",$A51*100,"TransactionYear",AE$7),0)</f>
        <v>0</v>
      </c>
      <c r="AF51" s="92">
        <f>IFERROR(GETPIVOTDATA("Sum of RemovalCost",table!$A$1,"AccountNumber",$A51*100,"TransactionYear",AF$7),0)</f>
        <v>0</v>
      </c>
      <c r="AG51" s="92">
        <f>-IFERROR(GETPIVOTDATA("Sum of SalvageFinal",table!$A$1,"AccountNumber",$A51*100,"TransactionYear",AG$7),0)</f>
        <v>0</v>
      </c>
      <c r="AH51" s="92">
        <f t="shared" ref="AH51:AH52" si="75">-AF51+AG51</f>
        <v>0</v>
      </c>
    </row>
    <row r="52" spans="1:34" s="8" customFormat="1">
      <c r="A52" s="50">
        <v>358.9</v>
      </c>
      <c r="B52" s="51"/>
      <c r="C52" s="117" t="s">
        <v>119</v>
      </c>
      <c r="D52" s="25"/>
      <c r="E52" s="40">
        <f>[1]Electric!K317</f>
        <v>34023856.659999996</v>
      </c>
      <c r="G52" s="92">
        <f t="shared" si="68"/>
        <v>0</v>
      </c>
      <c r="H52" s="46"/>
      <c r="I52" s="92">
        <f t="shared" si="69"/>
        <v>0</v>
      </c>
      <c r="J52" s="92">
        <f t="shared" si="69"/>
        <v>0</v>
      </c>
      <c r="K52" s="92">
        <f t="shared" si="69"/>
        <v>0</v>
      </c>
      <c r="L52" s="92">
        <f t="shared" si="69"/>
        <v>0</v>
      </c>
      <c r="M52" s="68">
        <f t="shared" si="70"/>
        <v>0</v>
      </c>
      <c r="N52" s="68"/>
      <c r="O52" s="92">
        <f>-IFERROR(GETPIVOTDATA("Sum of RetirementAmount",table!$A$1,"AccountNumber",$A52*100,"TransactionYear",O$7),0)</f>
        <v>0</v>
      </c>
      <c r="P52" s="92">
        <f>IFERROR(GETPIVOTDATA("Sum of RemovalCost",table!$A$1,"AccountNumber",$A52*100,"TransactionYear",P$7),0)</f>
        <v>0</v>
      </c>
      <c r="Q52" s="92">
        <f>-IFERROR(GETPIVOTDATA("Sum of SalvageFinal",table!$A$1,"AccountNumber",$A52*100,"TransactionYear",Q$7),0)</f>
        <v>0</v>
      </c>
      <c r="R52" s="92">
        <f t="shared" si="71"/>
        <v>0</v>
      </c>
      <c r="S52" s="92">
        <f>-IFERROR(GETPIVOTDATA("Sum of RetirementAmount",table!$A$1,"AccountNumber",$A52*100,"TransactionYear",S$7),0)</f>
        <v>0</v>
      </c>
      <c r="T52" s="92">
        <f>IFERROR(GETPIVOTDATA("Sum of RemovalCost",table!$A$1,"AccountNumber",$A52*100,"TransactionYear",T$7),0)</f>
        <v>0</v>
      </c>
      <c r="U52" s="92">
        <f>-IFERROR(GETPIVOTDATA("Sum of SalvageFinal",table!$A$1,"AccountNumber",$A52*100,"TransactionYear",U$7),0)</f>
        <v>0</v>
      </c>
      <c r="V52" s="92">
        <f t="shared" si="72"/>
        <v>0</v>
      </c>
      <c r="W52" s="92">
        <f>-IFERROR(GETPIVOTDATA("Sum of RetirementAmount",table!$A$1,"AccountNumber",$A52*100,"TransactionYear",W$7),0)</f>
        <v>0</v>
      </c>
      <c r="X52" s="92">
        <f>IFERROR(GETPIVOTDATA("Sum of RemovalCost",table!$A$1,"AccountNumber",$A52*100,"TransactionYear",X$7),0)</f>
        <v>0</v>
      </c>
      <c r="Y52" s="92">
        <f>-IFERROR(GETPIVOTDATA("Sum of SalvageFinal",table!$A$1,"AccountNumber",$A52*100,"TransactionYear",Y$7),0)</f>
        <v>0</v>
      </c>
      <c r="Z52" s="92">
        <f t="shared" si="73"/>
        <v>0</v>
      </c>
      <c r="AA52" s="92">
        <f>-IFERROR(GETPIVOTDATA("Sum of RetirementAmount",table!$A$1,"AccountNumber",$A52*100,"TransactionYear",AA$7),0)</f>
        <v>0</v>
      </c>
      <c r="AB52" s="92">
        <f>IFERROR(GETPIVOTDATA("Sum of RemovalCost",table!$A$1,"AccountNumber",$A52*100,"TransactionYear",AB$7),0)</f>
        <v>0</v>
      </c>
      <c r="AC52" s="92">
        <f>-IFERROR(GETPIVOTDATA("Sum of SalvageFinal",table!$A$1,"AccountNumber",$A52*100,"TransactionYear",AC$7),0)</f>
        <v>0</v>
      </c>
      <c r="AD52" s="92">
        <f t="shared" si="74"/>
        <v>0</v>
      </c>
      <c r="AE52" s="92">
        <f>-IFERROR(GETPIVOTDATA("Sum of RetirementAmount",table!$A$1,"AccountNumber",$A52*100,"TransactionYear",AE$7),0)</f>
        <v>0</v>
      </c>
      <c r="AF52" s="92">
        <f>IFERROR(GETPIVOTDATA("Sum of RemovalCost",table!$A$1,"AccountNumber",$A52*100,"TransactionYear",AF$7),0)</f>
        <v>0</v>
      </c>
      <c r="AG52" s="92">
        <f>-IFERROR(GETPIVOTDATA("Sum of SalvageFinal",table!$A$1,"AccountNumber",$A52*100,"TransactionYear",AG$7),0)</f>
        <v>0</v>
      </c>
      <c r="AH52" s="92">
        <f t="shared" si="75"/>
        <v>0</v>
      </c>
    </row>
    <row r="53" spans="1:34" s="8" customFormat="1">
      <c r="A53" s="70">
        <v>358.99</v>
      </c>
      <c r="B53" s="51"/>
      <c r="C53" s="75" t="s">
        <v>44</v>
      </c>
      <c r="D53" s="25"/>
      <c r="E53" s="80">
        <f>SUBTOTAL(9,E51:E52)</f>
        <v>36956729.809999995</v>
      </c>
      <c r="G53" s="80">
        <f>SUBTOTAL(9,G51:G52)</f>
        <v>0</v>
      </c>
      <c r="H53" s="92"/>
      <c r="I53" s="80">
        <f t="shared" ref="I53:L53" si="76">SUBTOTAL(9,I51:I52)</f>
        <v>0</v>
      </c>
      <c r="J53" s="80">
        <f t="shared" si="76"/>
        <v>0</v>
      </c>
      <c r="K53" s="80">
        <f t="shared" si="76"/>
        <v>0</v>
      </c>
      <c r="L53" s="80">
        <f t="shared" si="76"/>
        <v>0</v>
      </c>
      <c r="M53" s="73">
        <f t="shared" si="70"/>
        <v>0</v>
      </c>
      <c r="N53" s="92"/>
      <c r="O53" s="80">
        <f t="shared" ref="O53:AH53" si="77">SUBTOTAL(9,O51:O52)</f>
        <v>0</v>
      </c>
      <c r="P53" s="80">
        <f t="shared" si="77"/>
        <v>0</v>
      </c>
      <c r="Q53" s="80">
        <f t="shared" si="77"/>
        <v>0</v>
      </c>
      <c r="R53" s="80">
        <f t="shared" si="77"/>
        <v>0</v>
      </c>
      <c r="S53" s="80">
        <f t="shared" si="77"/>
        <v>0</v>
      </c>
      <c r="T53" s="80">
        <f t="shared" si="77"/>
        <v>0</v>
      </c>
      <c r="U53" s="80">
        <f t="shared" si="77"/>
        <v>0</v>
      </c>
      <c r="V53" s="80">
        <f t="shared" si="77"/>
        <v>0</v>
      </c>
      <c r="W53" s="80">
        <f t="shared" si="77"/>
        <v>0</v>
      </c>
      <c r="X53" s="80">
        <f t="shared" si="77"/>
        <v>0</v>
      </c>
      <c r="Y53" s="80">
        <f t="shared" si="77"/>
        <v>0</v>
      </c>
      <c r="Z53" s="80">
        <f t="shared" si="77"/>
        <v>0</v>
      </c>
      <c r="AA53" s="80">
        <f t="shared" si="77"/>
        <v>0</v>
      </c>
      <c r="AB53" s="80">
        <f t="shared" si="77"/>
        <v>0</v>
      </c>
      <c r="AC53" s="80">
        <f t="shared" si="77"/>
        <v>0</v>
      </c>
      <c r="AD53" s="80">
        <f t="shared" si="77"/>
        <v>0</v>
      </c>
      <c r="AE53" s="80">
        <f t="shared" si="77"/>
        <v>0</v>
      </c>
      <c r="AF53" s="80">
        <f t="shared" si="77"/>
        <v>0</v>
      </c>
      <c r="AG53" s="80">
        <f t="shared" si="77"/>
        <v>0</v>
      </c>
      <c r="AH53" s="80">
        <f t="shared" si="77"/>
        <v>0</v>
      </c>
    </row>
    <row r="54" spans="1:34" s="8" customFormat="1">
      <c r="A54" s="70"/>
      <c r="B54" s="51"/>
      <c r="C54" s="75"/>
      <c r="D54" s="25"/>
      <c r="E54" s="72"/>
      <c r="H54" s="92"/>
      <c r="N54" s="92"/>
    </row>
    <row r="55" spans="1:34" s="8" customFormat="1">
      <c r="A55" s="50">
        <v>359</v>
      </c>
      <c r="B55" s="51"/>
      <c r="C55" s="117" t="s">
        <v>120</v>
      </c>
      <c r="D55" s="25"/>
      <c r="E55" s="40">
        <f>[1]Electric!K318</f>
        <v>1379629.34</v>
      </c>
      <c r="G55" s="92">
        <f t="shared" ref="G55:G57" si="78">-L55/5</f>
        <v>0</v>
      </c>
      <c r="H55" s="46"/>
      <c r="I55" s="92">
        <f t="shared" ref="I55:L57" si="79">SUM(O55,S55,W55,AA55,AE55)</f>
        <v>328.59</v>
      </c>
      <c r="J55" s="92">
        <f t="shared" si="79"/>
        <v>0</v>
      </c>
      <c r="K55" s="92">
        <f t="shared" si="79"/>
        <v>0</v>
      </c>
      <c r="L55" s="92">
        <f t="shared" si="79"/>
        <v>0</v>
      </c>
      <c r="M55" s="68">
        <f t="shared" si="70"/>
        <v>0</v>
      </c>
      <c r="N55" s="68"/>
      <c r="O55" s="92">
        <f>-IFERROR(GETPIVOTDATA("Sum of RetirementAmount",table!$A$1,"AccountNumber",$A55*100,"TransactionYear",O$7),0)</f>
        <v>0</v>
      </c>
      <c r="P55" s="92">
        <f>IFERROR(GETPIVOTDATA("Sum of RemovalCost",table!$A$1,"AccountNumber",$A55*100,"TransactionYear",P$7),0)</f>
        <v>0</v>
      </c>
      <c r="Q55" s="92">
        <f>-IFERROR(GETPIVOTDATA("Sum of SalvageFinal",table!$A$1,"AccountNumber",$A55*100,"TransactionYear",Q$7),0)</f>
        <v>0</v>
      </c>
      <c r="R55" s="92">
        <f t="shared" ref="R55:R57" si="80">-P55+Q55</f>
        <v>0</v>
      </c>
      <c r="S55" s="92">
        <f>-IFERROR(GETPIVOTDATA("Sum of RetirementAmount",table!$A$1,"AccountNumber",$A55*100,"TransactionYear",S$7),0)</f>
        <v>0</v>
      </c>
      <c r="T55" s="92">
        <f>IFERROR(GETPIVOTDATA("Sum of RemovalCost",table!$A$1,"AccountNumber",$A55*100,"TransactionYear",T$7),0)</f>
        <v>0</v>
      </c>
      <c r="U55" s="92">
        <f>-IFERROR(GETPIVOTDATA("Sum of SalvageFinal",table!$A$1,"AccountNumber",$A55*100,"TransactionYear",U$7),0)</f>
        <v>0</v>
      </c>
      <c r="V55" s="92">
        <f t="shared" ref="V55:V57" si="81">-T55+U55</f>
        <v>0</v>
      </c>
      <c r="W55" s="92">
        <f>-IFERROR(GETPIVOTDATA("Sum of RetirementAmount",table!$A$1,"AccountNumber",$A55*100,"TransactionYear",W$7),0)</f>
        <v>0</v>
      </c>
      <c r="X55" s="92">
        <f>IFERROR(GETPIVOTDATA("Sum of RemovalCost",table!$A$1,"AccountNumber",$A55*100,"TransactionYear",X$7),0)</f>
        <v>0</v>
      </c>
      <c r="Y55" s="92">
        <f>-IFERROR(GETPIVOTDATA("Sum of SalvageFinal",table!$A$1,"AccountNumber",$A55*100,"TransactionYear",Y$7),0)</f>
        <v>0</v>
      </c>
      <c r="Z55" s="92">
        <f t="shared" ref="Z55:Z57" si="82">-X55+Y55</f>
        <v>0</v>
      </c>
      <c r="AA55" s="92">
        <f>-IFERROR(GETPIVOTDATA("Sum of RetirementAmount",table!$A$1,"AccountNumber",$A55*100,"TransactionYear",AA$7),0)</f>
        <v>0</v>
      </c>
      <c r="AB55" s="92">
        <f>IFERROR(GETPIVOTDATA("Sum of RemovalCost",table!$A$1,"AccountNumber",$A55*100,"TransactionYear",AB$7),0)</f>
        <v>0</v>
      </c>
      <c r="AC55" s="92">
        <f>-IFERROR(GETPIVOTDATA("Sum of SalvageFinal",table!$A$1,"AccountNumber",$A55*100,"TransactionYear",AC$7),0)</f>
        <v>0</v>
      </c>
      <c r="AD55" s="92">
        <f t="shared" ref="AD55:AD57" si="83">-AB55+AC55</f>
        <v>0</v>
      </c>
      <c r="AE55" s="92">
        <f>-IFERROR(GETPIVOTDATA("Sum of RetirementAmount",table!$A$1,"AccountNumber",$A55*100,"TransactionYear",AE$7),0)</f>
        <v>328.59</v>
      </c>
      <c r="AF55" s="92">
        <f>IFERROR(GETPIVOTDATA("Sum of RemovalCost",table!$A$1,"AccountNumber",$A55*100,"TransactionYear",AF$7),0)</f>
        <v>0</v>
      </c>
      <c r="AG55" s="92">
        <f>-IFERROR(GETPIVOTDATA("Sum of SalvageFinal",table!$A$1,"AccountNumber",$A55*100,"TransactionYear",AG$7),0)</f>
        <v>0</v>
      </c>
      <c r="AH55" s="92">
        <f t="shared" ref="AH55:AH57" si="84">-AF55+AG55</f>
        <v>0</v>
      </c>
    </row>
    <row r="56" spans="1:34" s="8" customFormat="1">
      <c r="A56" s="50">
        <v>359.7</v>
      </c>
      <c r="B56" s="51"/>
      <c r="C56" s="117" t="s">
        <v>121</v>
      </c>
      <c r="D56" s="25"/>
      <c r="E56" s="40">
        <f>[1]Electric!K319</f>
        <v>568185.43000000005</v>
      </c>
      <c r="G56" s="92">
        <f t="shared" si="78"/>
        <v>0</v>
      </c>
      <c r="H56" s="46"/>
      <c r="I56" s="92">
        <f t="shared" si="79"/>
        <v>146.72999999999999</v>
      </c>
      <c r="J56" s="92">
        <f t="shared" si="79"/>
        <v>0</v>
      </c>
      <c r="K56" s="92">
        <f t="shared" si="79"/>
        <v>0</v>
      </c>
      <c r="L56" s="92">
        <f t="shared" si="79"/>
        <v>0</v>
      </c>
      <c r="M56" s="68">
        <f t="shared" si="70"/>
        <v>0</v>
      </c>
      <c r="N56" s="68"/>
      <c r="O56" s="92">
        <f>-IFERROR(GETPIVOTDATA("Sum of RetirementAmount",table!$A$1,"AccountNumber",$A56*100,"TransactionYear",O$7),0)</f>
        <v>0</v>
      </c>
      <c r="P56" s="92">
        <f>IFERROR(GETPIVOTDATA("Sum of RemovalCost",table!$A$1,"AccountNumber",$A56*100,"TransactionYear",P$7),0)</f>
        <v>0</v>
      </c>
      <c r="Q56" s="92">
        <f>-IFERROR(GETPIVOTDATA("Sum of SalvageFinal",table!$A$1,"AccountNumber",$A56*100,"TransactionYear",Q$7),0)</f>
        <v>0</v>
      </c>
      <c r="R56" s="92">
        <f t="shared" si="80"/>
        <v>0</v>
      </c>
      <c r="S56" s="92">
        <f>-IFERROR(GETPIVOTDATA("Sum of RetirementAmount",table!$A$1,"AccountNumber",$A56*100,"TransactionYear",S$7),0)</f>
        <v>0</v>
      </c>
      <c r="T56" s="92">
        <f>IFERROR(GETPIVOTDATA("Sum of RemovalCost",table!$A$1,"AccountNumber",$A56*100,"TransactionYear",T$7),0)</f>
        <v>0</v>
      </c>
      <c r="U56" s="92">
        <f>-IFERROR(GETPIVOTDATA("Sum of SalvageFinal",table!$A$1,"AccountNumber",$A56*100,"TransactionYear",U$7),0)</f>
        <v>0</v>
      </c>
      <c r="V56" s="92">
        <f t="shared" si="81"/>
        <v>0</v>
      </c>
      <c r="W56" s="92">
        <f>-IFERROR(GETPIVOTDATA("Sum of RetirementAmount",table!$A$1,"AccountNumber",$A56*100,"TransactionYear",W$7),0)</f>
        <v>0</v>
      </c>
      <c r="X56" s="92">
        <f>IFERROR(GETPIVOTDATA("Sum of RemovalCost",table!$A$1,"AccountNumber",$A56*100,"TransactionYear",X$7),0)</f>
        <v>0</v>
      </c>
      <c r="Y56" s="92">
        <f>-IFERROR(GETPIVOTDATA("Sum of SalvageFinal",table!$A$1,"AccountNumber",$A56*100,"TransactionYear",Y$7),0)</f>
        <v>0</v>
      </c>
      <c r="Z56" s="92">
        <f t="shared" si="82"/>
        <v>0</v>
      </c>
      <c r="AA56" s="92">
        <f>-IFERROR(GETPIVOTDATA("Sum of RetirementAmount",table!$A$1,"AccountNumber",$A56*100,"TransactionYear",AA$7),0)</f>
        <v>0</v>
      </c>
      <c r="AB56" s="92">
        <f>IFERROR(GETPIVOTDATA("Sum of RemovalCost",table!$A$1,"AccountNumber",$A56*100,"TransactionYear",AB$7),0)</f>
        <v>0</v>
      </c>
      <c r="AC56" s="92">
        <f>-IFERROR(GETPIVOTDATA("Sum of SalvageFinal",table!$A$1,"AccountNumber",$A56*100,"TransactionYear",AC$7),0)</f>
        <v>0</v>
      </c>
      <c r="AD56" s="92">
        <f t="shared" si="83"/>
        <v>0</v>
      </c>
      <c r="AE56" s="92">
        <f>-IFERROR(GETPIVOTDATA("Sum of RetirementAmount",table!$A$1,"AccountNumber",$A56*100,"TransactionYear",AE$7),0)</f>
        <v>146.72999999999999</v>
      </c>
      <c r="AF56" s="92">
        <f>IFERROR(GETPIVOTDATA("Sum of RemovalCost",table!$A$1,"AccountNumber",$A56*100,"TransactionYear",AF$7),0)</f>
        <v>0</v>
      </c>
      <c r="AG56" s="92">
        <f>-IFERROR(GETPIVOTDATA("Sum of SalvageFinal",table!$A$1,"AccountNumber",$A56*100,"TransactionYear",AG$7),0)</f>
        <v>0</v>
      </c>
      <c r="AH56" s="92">
        <f t="shared" si="84"/>
        <v>0</v>
      </c>
    </row>
    <row r="57" spans="1:34" s="8" customFormat="1">
      <c r="A57" s="50">
        <v>359.99</v>
      </c>
      <c r="B57" s="51"/>
      <c r="C57" s="117" t="s">
        <v>122</v>
      </c>
      <c r="D57" s="25"/>
      <c r="E57" s="40">
        <f>[1]Electric!K320</f>
        <v>8020.92</v>
      </c>
      <c r="G57" s="92">
        <f t="shared" si="78"/>
        <v>0</v>
      </c>
      <c r="H57" s="46"/>
      <c r="I57" s="92">
        <f t="shared" si="79"/>
        <v>6225.6799999999994</v>
      </c>
      <c r="J57" s="92">
        <f t="shared" si="79"/>
        <v>0</v>
      </c>
      <c r="K57" s="92">
        <f t="shared" si="79"/>
        <v>0</v>
      </c>
      <c r="L57" s="92">
        <f t="shared" si="79"/>
        <v>0</v>
      </c>
      <c r="M57" s="68">
        <f t="shared" si="70"/>
        <v>0</v>
      </c>
      <c r="N57" s="68"/>
      <c r="O57" s="92">
        <f>-IFERROR(GETPIVOTDATA("Sum of RetirementAmount",table!$A$1,"AccountNumber",$A57*100,"TransactionYear",O$7),0)</f>
        <v>0</v>
      </c>
      <c r="P57" s="92">
        <f>IFERROR(GETPIVOTDATA("Sum of RemovalCost",table!$A$1,"AccountNumber",$A57*100,"TransactionYear",P$7),0)</f>
        <v>0</v>
      </c>
      <c r="Q57" s="92">
        <f>-IFERROR(GETPIVOTDATA("Sum of SalvageFinal",table!$A$1,"AccountNumber",$A57*100,"TransactionYear",Q$7),0)</f>
        <v>0</v>
      </c>
      <c r="R57" s="92">
        <f t="shared" si="80"/>
        <v>0</v>
      </c>
      <c r="S57" s="92">
        <f>-IFERROR(GETPIVOTDATA("Sum of RetirementAmount",table!$A$1,"AccountNumber",$A57*100,"TransactionYear",S$7),0)</f>
        <v>0</v>
      </c>
      <c r="T57" s="92">
        <f>IFERROR(GETPIVOTDATA("Sum of RemovalCost",table!$A$1,"AccountNumber",$A57*100,"TransactionYear",T$7),0)</f>
        <v>0</v>
      </c>
      <c r="U57" s="92">
        <f>-IFERROR(GETPIVOTDATA("Sum of SalvageFinal",table!$A$1,"AccountNumber",$A57*100,"TransactionYear",U$7),0)</f>
        <v>0</v>
      </c>
      <c r="V57" s="92">
        <f t="shared" si="81"/>
        <v>0</v>
      </c>
      <c r="W57" s="92">
        <f>-IFERROR(GETPIVOTDATA("Sum of RetirementAmount",table!$A$1,"AccountNumber",$A57*100,"TransactionYear",W$7),0)</f>
        <v>5750.36</v>
      </c>
      <c r="X57" s="92">
        <f>IFERROR(GETPIVOTDATA("Sum of RemovalCost",table!$A$1,"AccountNumber",$A57*100,"TransactionYear",X$7),0)</f>
        <v>0</v>
      </c>
      <c r="Y57" s="92">
        <f>-IFERROR(GETPIVOTDATA("Sum of SalvageFinal",table!$A$1,"AccountNumber",$A57*100,"TransactionYear",Y$7),0)</f>
        <v>0</v>
      </c>
      <c r="Z57" s="92">
        <f t="shared" si="82"/>
        <v>0</v>
      </c>
      <c r="AA57" s="92">
        <f>-IFERROR(GETPIVOTDATA("Sum of RetirementAmount",table!$A$1,"AccountNumber",$A57*100,"TransactionYear",AA$7),0)</f>
        <v>0</v>
      </c>
      <c r="AB57" s="92">
        <f>IFERROR(GETPIVOTDATA("Sum of RemovalCost",table!$A$1,"AccountNumber",$A57*100,"TransactionYear",AB$7),0)</f>
        <v>0</v>
      </c>
      <c r="AC57" s="92">
        <f>-IFERROR(GETPIVOTDATA("Sum of SalvageFinal",table!$A$1,"AccountNumber",$A57*100,"TransactionYear",AC$7),0)</f>
        <v>0</v>
      </c>
      <c r="AD57" s="92">
        <f t="shared" si="83"/>
        <v>0</v>
      </c>
      <c r="AE57" s="92">
        <f>-IFERROR(GETPIVOTDATA("Sum of RetirementAmount",table!$A$1,"AccountNumber",$A57*100,"TransactionYear",AE$7),0)</f>
        <v>475.31999999999994</v>
      </c>
      <c r="AF57" s="92">
        <f>IFERROR(GETPIVOTDATA("Sum of RemovalCost",table!$A$1,"AccountNumber",$A57*100,"TransactionYear",AF$7),0)</f>
        <v>0</v>
      </c>
      <c r="AG57" s="92">
        <f>-IFERROR(GETPIVOTDATA("Sum of SalvageFinal",table!$A$1,"AccountNumber",$A57*100,"TransactionYear",AG$7),0)</f>
        <v>0</v>
      </c>
      <c r="AH57" s="92">
        <f t="shared" si="84"/>
        <v>0</v>
      </c>
    </row>
    <row r="58" spans="1:34" s="8" customFormat="1">
      <c r="A58" s="70">
        <v>359.99</v>
      </c>
      <c r="B58" s="51"/>
      <c r="C58" s="75" t="s">
        <v>43</v>
      </c>
      <c r="D58" s="25"/>
      <c r="E58" s="71">
        <f>SUBTOTAL(9,E55:E57)</f>
        <v>1955835.69</v>
      </c>
      <c r="G58" s="71">
        <f>SUBTOTAL(9,G55:G57)</f>
        <v>0</v>
      </c>
      <c r="H58" s="92"/>
      <c r="I58" s="71">
        <f t="shared" ref="I58:L58" si="85">SUBTOTAL(9,I55:I57)</f>
        <v>6700.9999999999991</v>
      </c>
      <c r="J58" s="71">
        <f t="shared" si="85"/>
        <v>0</v>
      </c>
      <c r="K58" s="71">
        <f t="shared" si="85"/>
        <v>0</v>
      </c>
      <c r="L58" s="71">
        <f t="shared" si="85"/>
        <v>0</v>
      </c>
      <c r="M58" s="74">
        <f t="shared" si="70"/>
        <v>0</v>
      </c>
      <c r="N58" s="92"/>
      <c r="O58" s="71">
        <f t="shared" ref="O58:AH58" si="86">SUBTOTAL(9,O55:O57)</f>
        <v>0</v>
      </c>
      <c r="P58" s="71">
        <f t="shared" si="86"/>
        <v>0</v>
      </c>
      <c r="Q58" s="71">
        <f t="shared" si="86"/>
        <v>0</v>
      </c>
      <c r="R58" s="71">
        <f t="shared" si="86"/>
        <v>0</v>
      </c>
      <c r="S58" s="71">
        <f t="shared" si="86"/>
        <v>0</v>
      </c>
      <c r="T58" s="71">
        <f t="shared" si="86"/>
        <v>0</v>
      </c>
      <c r="U58" s="71">
        <f t="shared" si="86"/>
        <v>0</v>
      </c>
      <c r="V58" s="71">
        <f t="shared" si="86"/>
        <v>0</v>
      </c>
      <c r="W58" s="71">
        <f t="shared" si="86"/>
        <v>5750.36</v>
      </c>
      <c r="X58" s="71">
        <f t="shared" si="86"/>
        <v>0</v>
      </c>
      <c r="Y58" s="71">
        <f t="shared" si="86"/>
        <v>0</v>
      </c>
      <c r="Z58" s="71">
        <f t="shared" si="86"/>
        <v>0</v>
      </c>
      <c r="AA58" s="71">
        <f t="shared" si="86"/>
        <v>0</v>
      </c>
      <c r="AB58" s="71">
        <f t="shared" si="86"/>
        <v>0</v>
      </c>
      <c r="AC58" s="71">
        <f t="shared" si="86"/>
        <v>0</v>
      </c>
      <c r="AD58" s="71">
        <f t="shared" si="86"/>
        <v>0</v>
      </c>
      <c r="AE58" s="71">
        <f t="shared" si="86"/>
        <v>950.63999999999987</v>
      </c>
      <c r="AF58" s="71">
        <f t="shared" si="86"/>
        <v>0</v>
      </c>
      <c r="AG58" s="71">
        <f t="shared" si="86"/>
        <v>0</v>
      </c>
      <c r="AH58" s="71">
        <f t="shared" si="86"/>
        <v>0</v>
      </c>
    </row>
    <row r="59" spans="1:34" s="8" customFormat="1">
      <c r="A59" s="70"/>
      <c r="B59" s="51"/>
      <c r="C59" s="75"/>
      <c r="D59" s="25"/>
      <c r="E59" s="71"/>
      <c r="G59" s="71"/>
      <c r="H59" s="92"/>
      <c r="I59" s="71"/>
      <c r="J59" s="71"/>
      <c r="K59" s="71"/>
      <c r="L59" s="71"/>
      <c r="N59" s="92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</row>
    <row r="60" spans="1:34" s="8" customFormat="1">
      <c r="A60" s="54" t="s">
        <v>17</v>
      </c>
      <c r="B60" s="16"/>
      <c r="C60" s="16"/>
      <c r="D60" s="25"/>
      <c r="E60" s="48">
        <f>SUBTOTAL(9,E12:E57)</f>
        <v>1408833111.48</v>
      </c>
      <c r="G60" s="48">
        <f>SUBTOTAL(9,G12:G57)</f>
        <v>1794751.702</v>
      </c>
      <c r="H60" s="92"/>
      <c r="I60" s="48">
        <f t="shared" ref="I60:L60" si="87">SUBTOTAL(9,I12:I57)</f>
        <v>33320325.999999996</v>
      </c>
      <c r="J60" s="48">
        <f t="shared" si="87"/>
        <v>10542114.559999999</v>
      </c>
      <c r="K60" s="48">
        <f t="shared" si="87"/>
        <v>1568356.0499999998</v>
      </c>
      <c r="L60" s="48">
        <f t="shared" si="87"/>
        <v>-8973758.5099999998</v>
      </c>
      <c r="M60" s="78">
        <f t="shared" ref="M60" si="88">IFERROR(L60/I60,0)</f>
        <v>-0.26931784851084595</v>
      </c>
      <c r="N60" s="92"/>
      <c r="O60" s="48">
        <f t="shared" ref="O60:AH60" si="89">SUBTOTAL(9,O12:O57)</f>
        <v>6849852.1299999999</v>
      </c>
      <c r="P60" s="48">
        <f t="shared" si="89"/>
        <v>1568290.31</v>
      </c>
      <c r="Q60" s="48">
        <f t="shared" si="89"/>
        <v>192546.64</v>
      </c>
      <c r="R60" s="48">
        <f t="shared" si="89"/>
        <v>-1375743.67</v>
      </c>
      <c r="S60" s="48">
        <f t="shared" si="89"/>
        <v>7771042.1600000001</v>
      </c>
      <c r="T60" s="48">
        <f t="shared" si="89"/>
        <v>2117590.85</v>
      </c>
      <c r="U60" s="48">
        <f t="shared" si="89"/>
        <v>117369.9</v>
      </c>
      <c r="V60" s="48">
        <f t="shared" si="89"/>
        <v>-2000220.95</v>
      </c>
      <c r="W60" s="48">
        <f t="shared" si="89"/>
        <v>3226748.26</v>
      </c>
      <c r="X60" s="48">
        <f t="shared" si="89"/>
        <v>676422.54999999981</v>
      </c>
      <c r="Y60" s="48">
        <f t="shared" si="89"/>
        <v>-1391560</v>
      </c>
      <c r="Z60" s="48">
        <f t="shared" si="89"/>
        <v>-2067982.5499999998</v>
      </c>
      <c r="AA60" s="48">
        <f t="shared" si="89"/>
        <v>4320731.16</v>
      </c>
      <c r="AB60" s="48">
        <f t="shared" si="89"/>
        <v>2577421.1900000004</v>
      </c>
      <c r="AC60" s="48">
        <f t="shared" si="89"/>
        <v>2649999.5099999998</v>
      </c>
      <c r="AD60" s="48">
        <f t="shared" si="89"/>
        <v>72578.319999999614</v>
      </c>
      <c r="AE60" s="48">
        <f t="shared" si="89"/>
        <v>11151952.289999999</v>
      </c>
      <c r="AF60" s="48">
        <f t="shared" si="89"/>
        <v>3602389.66</v>
      </c>
      <c r="AG60" s="48">
        <f t="shared" si="89"/>
        <v>0</v>
      </c>
      <c r="AH60" s="48">
        <f t="shared" si="89"/>
        <v>-3602389.66</v>
      </c>
    </row>
    <row r="61" spans="1:34" s="8" customFormat="1">
      <c r="A61" s="39"/>
      <c r="B61" s="4"/>
      <c r="C61" s="3"/>
      <c r="D61" s="25"/>
      <c r="E61" s="20"/>
      <c r="H61" s="92"/>
      <c r="N61" s="92"/>
    </row>
    <row r="62" spans="1:34" s="45" customFormat="1">
      <c r="A62" s="54" t="s">
        <v>18</v>
      </c>
      <c r="B62" s="16"/>
      <c r="C62" s="16"/>
      <c r="D62" s="16"/>
      <c r="E62" s="92"/>
      <c r="G62" s="92"/>
      <c r="H62" s="46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</row>
    <row r="63" spans="1:34" s="45" customFormat="1">
      <c r="A63" s="56">
        <v>360.1</v>
      </c>
      <c r="B63" s="57"/>
      <c r="C63" s="116" t="s">
        <v>83</v>
      </c>
      <c r="D63" s="16"/>
      <c r="E63" s="40">
        <f>[1]Electric!K327</f>
        <v>6192997.7800000003</v>
      </c>
      <c r="G63" s="92">
        <f>-L63/5</f>
        <v>0</v>
      </c>
      <c r="H63" s="46"/>
      <c r="I63" s="92">
        <f t="shared" ref="I63:L74" si="90">SUM(O63,S63,W63,AA63,AE63)</f>
        <v>0</v>
      </c>
      <c r="J63" s="92">
        <f t="shared" si="90"/>
        <v>0</v>
      </c>
      <c r="K63" s="92">
        <f t="shared" si="90"/>
        <v>0</v>
      </c>
      <c r="L63" s="92">
        <f t="shared" si="90"/>
        <v>0</v>
      </c>
      <c r="M63" s="68">
        <f t="shared" ref="M63:M75" si="91">IFERROR(L63/I63,0)</f>
        <v>0</v>
      </c>
      <c r="N63" s="68"/>
      <c r="O63" s="92">
        <f>-IFERROR(GETPIVOTDATA("Sum of RetirementAmount",table!$A$1,"AccountNumber",$A63*100,"TransactionYear",O$7),0)</f>
        <v>0</v>
      </c>
      <c r="P63" s="92">
        <f>IFERROR(GETPIVOTDATA("Sum of RemovalCost",table!$A$1,"AccountNumber",$A63*100,"TransactionYear",P$7),0)</f>
        <v>0</v>
      </c>
      <c r="Q63" s="92">
        <f>-IFERROR(GETPIVOTDATA("Sum of SalvageFinal",table!$A$1,"AccountNumber",$A63*100,"TransactionYear",Q$7),0)</f>
        <v>0</v>
      </c>
      <c r="R63" s="92">
        <f t="shared" ref="R63:R68" si="92">-P63+Q63</f>
        <v>0</v>
      </c>
      <c r="S63" s="92">
        <f>-IFERROR(GETPIVOTDATA("Sum of RetirementAmount",table!$A$1,"AccountNumber",$A63*100,"TransactionYear",S$7),0)</f>
        <v>0</v>
      </c>
      <c r="T63" s="92">
        <f>IFERROR(GETPIVOTDATA("Sum of RemovalCost",table!$A$1,"AccountNumber",$A63*100,"TransactionYear",T$7),0)</f>
        <v>0</v>
      </c>
      <c r="U63" s="92">
        <f>-IFERROR(GETPIVOTDATA("Sum of SalvageFinal",table!$A$1,"AccountNumber",$A63*100,"TransactionYear",U$7),0)</f>
        <v>0</v>
      </c>
      <c r="V63" s="92">
        <f t="shared" ref="V63:V68" si="93">-T63+U63</f>
        <v>0</v>
      </c>
      <c r="W63" s="92">
        <f>-IFERROR(GETPIVOTDATA("Sum of RetirementAmount",table!$A$1,"AccountNumber",$A63*100,"TransactionYear",W$7),0)</f>
        <v>0</v>
      </c>
      <c r="X63" s="92">
        <f>IFERROR(GETPIVOTDATA("Sum of RemovalCost",table!$A$1,"AccountNumber",$A63*100,"TransactionYear",X$7),0)</f>
        <v>0</v>
      </c>
      <c r="Y63" s="92">
        <f>-IFERROR(GETPIVOTDATA("Sum of SalvageFinal",table!$A$1,"AccountNumber",$A63*100,"TransactionYear",Y$7),0)</f>
        <v>0</v>
      </c>
      <c r="Z63" s="92">
        <f t="shared" ref="Z63:Z68" si="94">-X63+Y63</f>
        <v>0</v>
      </c>
      <c r="AA63" s="92">
        <f>-IFERROR(GETPIVOTDATA("Sum of RetirementAmount",table!$A$1,"AccountNumber",$A63*100,"TransactionYear",AA$7),0)</f>
        <v>0</v>
      </c>
      <c r="AB63" s="92">
        <f>IFERROR(GETPIVOTDATA("Sum of RemovalCost",table!$A$1,"AccountNumber",$A63*100,"TransactionYear",AB$7),0)</f>
        <v>0</v>
      </c>
      <c r="AC63" s="92">
        <f>-IFERROR(GETPIVOTDATA("Sum of SalvageFinal",table!$A$1,"AccountNumber",$A63*100,"TransactionYear",AC$7),0)</f>
        <v>0</v>
      </c>
      <c r="AD63" s="92">
        <f t="shared" ref="AD63:AD68" si="95">-AB63+AC63</f>
        <v>0</v>
      </c>
      <c r="AE63" s="92">
        <f>-IFERROR(GETPIVOTDATA("Sum of RetirementAmount",table!$A$1,"AccountNumber",$A63*100,"TransactionYear",AE$7),0)</f>
        <v>0</v>
      </c>
      <c r="AF63" s="92">
        <f>IFERROR(GETPIVOTDATA("Sum of RemovalCost",table!$A$1,"AccountNumber",$A63*100,"TransactionYear",AF$7),0)</f>
        <v>0</v>
      </c>
      <c r="AG63" s="92">
        <f>-IFERROR(GETPIVOTDATA("Sum of SalvageFinal",table!$A$1,"AccountNumber",$A63*100,"TransactionYear",AG$7),0)</f>
        <v>0</v>
      </c>
      <c r="AH63" s="92">
        <f t="shared" ref="AH63:AH68" si="96">-AF63+AG63</f>
        <v>0</v>
      </c>
    </row>
    <row r="64" spans="1:34" s="45" customFormat="1">
      <c r="A64" s="56">
        <v>361</v>
      </c>
      <c r="B64" s="57"/>
      <c r="C64" s="117" t="s">
        <v>96</v>
      </c>
      <c r="D64" s="16"/>
      <c r="E64" s="40">
        <f>[1]Electric!K328</f>
        <v>7980826.7300000004</v>
      </c>
      <c r="G64" s="92">
        <f t="shared" ref="G64:G74" si="97">-L64/5</f>
        <v>6351.2719999999999</v>
      </c>
      <c r="H64" s="46"/>
      <c r="I64" s="92">
        <f t="shared" si="90"/>
        <v>56786.400000000001</v>
      </c>
      <c r="J64" s="92">
        <f t="shared" si="90"/>
        <v>31756.36</v>
      </c>
      <c r="K64" s="92">
        <f t="shared" si="90"/>
        <v>0</v>
      </c>
      <c r="L64" s="92">
        <f t="shared" si="90"/>
        <v>-31756.36</v>
      </c>
      <c r="M64" s="68">
        <f t="shared" si="91"/>
        <v>-0.55922474395277744</v>
      </c>
      <c r="N64" s="68"/>
      <c r="O64" s="92">
        <f>-IFERROR(GETPIVOTDATA("Sum of RetirementAmount",table!$A$1,"AccountNumber",$A64*100,"TransactionYear",O$7),0)</f>
        <v>34750.32</v>
      </c>
      <c r="P64" s="92">
        <f>IFERROR(GETPIVOTDATA("Sum of RemovalCost",table!$A$1,"AccountNumber",$A64*100,"TransactionYear",P$7),0)</f>
        <v>0</v>
      </c>
      <c r="Q64" s="92">
        <f>-IFERROR(GETPIVOTDATA("Sum of SalvageFinal",table!$A$1,"AccountNumber",$A64*100,"TransactionYear",Q$7),0)</f>
        <v>0</v>
      </c>
      <c r="R64" s="92">
        <f t="shared" si="92"/>
        <v>0</v>
      </c>
      <c r="S64" s="92">
        <f>-IFERROR(GETPIVOTDATA("Sum of RetirementAmount",table!$A$1,"AccountNumber",$A64*100,"TransactionYear",S$7),0)</f>
        <v>0</v>
      </c>
      <c r="T64" s="92">
        <f>IFERROR(GETPIVOTDATA("Sum of RemovalCost",table!$A$1,"AccountNumber",$A64*100,"TransactionYear",T$7),0)</f>
        <v>0</v>
      </c>
      <c r="U64" s="92">
        <f>-IFERROR(GETPIVOTDATA("Sum of SalvageFinal",table!$A$1,"AccountNumber",$A64*100,"TransactionYear",U$7),0)</f>
        <v>0</v>
      </c>
      <c r="V64" s="92">
        <f t="shared" si="93"/>
        <v>0</v>
      </c>
      <c r="W64" s="92">
        <f>-IFERROR(GETPIVOTDATA("Sum of RetirementAmount",table!$A$1,"AccountNumber",$A64*100,"TransactionYear",W$7),0)</f>
        <v>0</v>
      </c>
      <c r="X64" s="92">
        <f>IFERROR(GETPIVOTDATA("Sum of RemovalCost",table!$A$1,"AccountNumber",$A64*100,"TransactionYear",X$7),0)</f>
        <v>0</v>
      </c>
      <c r="Y64" s="92">
        <f>-IFERROR(GETPIVOTDATA("Sum of SalvageFinal",table!$A$1,"AccountNumber",$A64*100,"TransactionYear",Y$7),0)</f>
        <v>0</v>
      </c>
      <c r="Z64" s="92">
        <f t="shared" si="94"/>
        <v>0</v>
      </c>
      <c r="AA64" s="92">
        <f>-IFERROR(GETPIVOTDATA("Sum of RetirementAmount",table!$A$1,"AccountNumber",$A64*100,"TransactionYear",AA$7),0)</f>
        <v>0</v>
      </c>
      <c r="AB64" s="92">
        <f>IFERROR(GETPIVOTDATA("Sum of RemovalCost",table!$A$1,"AccountNumber",$A64*100,"TransactionYear",AB$7),0)</f>
        <v>28891.99</v>
      </c>
      <c r="AC64" s="92">
        <f>-IFERROR(GETPIVOTDATA("Sum of SalvageFinal",table!$A$1,"AccountNumber",$A64*100,"TransactionYear",AC$7),0)</f>
        <v>0</v>
      </c>
      <c r="AD64" s="92">
        <f t="shared" si="95"/>
        <v>-28891.99</v>
      </c>
      <c r="AE64" s="92">
        <f>-IFERROR(GETPIVOTDATA("Sum of RetirementAmount",table!$A$1,"AccountNumber",$A64*100,"TransactionYear",AE$7),0)</f>
        <v>22036.080000000002</v>
      </c>
      <c r="AF64" s="92">
        <f>IFERROR(GETPIVOTDATA("Sum of RemovalCost",table!$A$1,"AccountNumber",$A64*100,"TransactionYear",AF$7),0)</f>
        <v>2864.37</v>
      </c>
      <c r="AG64" s="92">
        <f>-IFERROR(GETPIVOTDATA("Sum of SalvageFinal",table!$A$1,"AccountNumber",$A64*100,"TransactionYear",AG$7),0)</f>
        <v>0</v>
      </c>
      <c r="AH64" s="92">
        <f t="shared" si="96"/>
        <v>-2864.37</v>
      </c>
    </row>
    <row r="65" spans="1:34" s="45" customFormat="1">
      <c r="A65" s="56">
        <v>362</v>
      </c>
      <c r="B65" s="57"/>
      <c r="C65" s="117" t="s">
        <v>100</v>
      </c>
      <c r="D65" s="16"/>
      <c r="E65" s="40">
        <f>[1]Electric!K329</f>
        <v>434912648.51999998</v>
      </c>
      <c r="G65" s="92">
        <f t="shared" si="97"/>
        <v>272048.13</v>
      </c>
      <c r="H65" s="46"/>
      <c r="I65" s="92">
        <f t="shared" si="90"/>
        <v>13594531.060000004</v>
      </c>
      <c r="J65" s="92">
        <f t="shared" si="90"/>
        <v>1830616.48</v>
      </c>
      <c r="K65" s="92">
        <f t="shared" si="90"/>
        <v>470375.83</v>
      </c>
      <c r="L65" s="92">
        <f t="shared" si="90"/>
        <v>-1360240.65</v>
      </c>
      <c r="M65" s="68">
        <f t="shared" si="91"/>
        <v>-0.10005793094270951</v>
      </c>
      <c r="N65" s="68"/>
      <c r="O65" s="92">
        <f>-IFERROR(GETPIVOTDATA("Sum of RetirementAmount",table!$A$1,"AccountNumber",$A65*100,"TransactionYear",O$7),0)</f>
        <v>4979719.32</v>
      </c>
      <c r="P65" s="92">
        <f>IFERROR(GETPIVOTDATA("Sum of RemovalCost",table!$A$1,"AccountNumber",$A65*100,"TransactionYear",P$7),0)</f>
        <v>1190195.3</v>
      </c>
      <c r="Q65" s="92">
        <f>-IFERROR(GETPIVOTDATA("Sum of SalvageFinal",table!$A$1,"AccountNumber",$A65*100,"TransactionYear",Q$7),0)</f>
        <v>470375.83</v>
      </c>
      <c r="R65" s="92">
        <f t="shared" si="92"/>
        <v>-719819.47</v>
      </c>
      <c r="S65" s="92">
        <f>-IFERROR(GETPIVOTDATA("Sum of RetirementAmount",table!$A$1,"AccountNumber",$A65*100,"TransactionYear",S$7),0)</f>
        <v>2259857.4700000002</v>
      </c>
      <c r="T65" s="92">
        <f>IFERROR(GETPIVOTDATA("Sum of RemovalCost",table!$A$1,"AccountNumber",$A65*100,"TransactionYear",T$7),0)</f>
        <v>198029.22</v>
      </c>
      <c r="U65" s="92">
        <f>-IFERROR(GETPIVOTDATA("Sum of SalvageFinal",table!$A$1,"AccountNumber",$A65*100,"TransactionYear",U$7),0)</f>
        <v>0</v>
      </c>
      <c r="V65" s="92">
        <f t="shared" si="93"/>
        <v>-198029.22</v>
      </c>
      <c r="W65" s="92">
        <f>-IFERROR(GETPIVOTDATA("Sum of RetirementAmount",table!$A$1,"AccountNumber",$A65*100,"TransactionYear",W$7),0)</f>
        <v>1252955.1800000006</v>
      </c>
      <c r="X65" s="92">
        <f>IFERROR(GETPIVOTDATA("Sum of RemovalCost",table!$A$1,"AccountNumber",$A65*100,"TransactionYear",X$7),0)</f>
        <v>550346.26</v>
      </c>
      <c r="Y65" s="92">
        <f>-IFERROR(GETPIVOTDATA("Sum of SalvageFinal",table!$A$1,"AccountNumber",$A65*100,"TransactionYear",Y$7),0)</f>
        <v>0</v>
      </c>
      <c r="Z65" s="92">
        <f t="shared" si="94"/>
        <v>-550346.26</v>
      </c>
      <c r="AA65" s="92">
        <f>-IFERROR(GETPIVOTDATA("Sum of RetirementAmount",table!$A$1,"AccountNumber",$A65*100,"TransactionYear",AA$7),0)</f>
        <v>1378374.9600000004</v>
      </c>
      <c r="AB65" s="92">
        <f>IFERROR(GETPIVOTDATA("Sum of RemovalCost",table!$A$1,"AccountNumber",$A65*100,"TransactionYear",AB$7),0)</f>
        <v>-747244.84000000008</v>
      </c>
      <c r="AC65" s="92">
        <f>-IFERROR(GETPIVOTDATA("Sum of SalvageFinal",table!$A$1,"AccountNumber",$A65*100,"TransactionYear",AC$7),0)</f>
        <v>0</v>
      </c>
      <c r="AD65" s="92">
        <f t="shared" si="95"/>
        <v>747244.84000000008</v>
      </c>
      <c r="AE65" s="92">
        <f>-IFERROR(GETPIVOTDATA("Sum of RetirementAmount",table!$A$1,"AccountNumber",$A65*100,"TransactionYear",AE$7),0)</f>
        <v>3723624.1300000004</v>
      </c>
      <c r="AF65" s="92">
        <f>IFERROR(GETPIVOTDATA("Sum of RemovalCost",table!$A$1,"AccountNumber",$A65*100,"TransactionYear",AF$7),0)</f>
        <v>639290.54</v>
      </c>
      <c r="AG65" s="92">
        <f>-IFERROR(GETPIVOTDATA("Sum of SalvageFinal",table!$A$1,"AccountNumber",$A65*100,"TransactionYear",AG$7),0)</f>
        <v>0</v>
      </c>
      <c r="AH65" s="92">
        <f t="shared" si="96"/>
        <v>-639290.54</v>
      </c>
    </row>
    <row r="66" spans="1:34" s="45" customFormat="1">
      <c r="A66" s="56">
        <v>363</v>
      </c>
      <c r="B66" s="57"/>
      <c r="C66" s="118" t="s">
        <v>123</v>
      </c>
      <c r="D66" s="16"/>
      <c r="E66" s="40">
        <f>[1]Electric!K330</f>
        <v>1194182.8600000001</v>
      </c>
      <c r="G66" s="92">
        <f t="shared" si="97"/>
        <v>0</v>
      </c>
      <c r="H66" s="46"/>
      <c r="I66" s="92">
        <f t="shared" si="90"/>
        <v>0</v>
      </c>
      <c r="J66" s="92">
        <f t="shared" si="90"/>
        <v>0</v>
      </c>
      <c r="K66" s="92">
        <f t="shared" si="90"/>
        <v>0</v>
      </c>
      <c r="L66" s="92">
        <f t="shared" si="90"/>
        <v>0</v>
      </c>
      <c r="M66" s="68">
        <f t="shared" si="91"/>
        <v>0</v>
      </c>
      <c r="N66" s="68"/>
      <c r="O66" s="92">
        <f>-IFERROR(GETPIVOTDATA("Sum of RetirementAmount",table!$A$1,"AccountNumber",$A66*100,"TransactionYear",O$7),0)</f>
        <v>0</v>
      </c>
      <c r="P66" s="92">
        <f>IFERROR(GETPIVOTDATA("Sum of RemovalCost",table!$A$1,"AccountNumber",$A66*100,"TransactionYear",P$7),0)</f>
        <v>0</v>
      </c>
      <c r="Q66" s="92">
        <f>-IFERROR(GETPIVOTDATA("Sum of SalvageFinal",table!$A$1,"AccountNumber",$A66*100,"TransactionYear",Q$7),0)</f>
        <v>0</v>
      </c>
      <c r="R66" s="92">
        <f t="shared" si="92"/>
        <v>0</v>
      </c>
      <c r="S66" s="92">
        <f>-IFERROR(GETPIVOTDATA("Sum of RetirementAmount",table!$A$1,"AccountNumber",$A66*100,"TransactionYear",S$7),0)</f>
        <v>0</v>
      </c>
      <c r="T66" s="92">
        <f>IFERROR(GETPIVOTDATA("Sum of RemovalCost",table!$A$1,"AccountNumber",$A66*100,"TransactionYear",T$7),0)</f>
        <v>0</v>
      </c>
      <c r="U66" s="92">
        <f>-IFERROR(GETPIVOTDATA("Sum of SalvageFinal",table!$A$1,"AccountNumber",$A66*100,"TransactionYear",U$7),0)</f>
        <v>0</v>
      </c>
      <c r="V66" s="92">
        <f t="shared" si="93"/>
        <v>0</v>
      </c>
      <c r="W66" s="92">
        <f>-IFERROR(GETPIVOTDATA("Sum of RetirementAmount",table!$A$1,"AccountNumber",$A66*100,"TransactionYear",W$7),0)</f>
        <v>0</v>
      </c>
      <c r="X66" s="92">
        <f>IFERROR(GETPIVOTDATA("Sum of RemovalCost",table!$A$1,"AccountNumber",$A66*100,"TransactionYear",X$7),0)</f>
        <v>0</v>
      </c>
      <c r="Y66" s="92">
        <f>-IFERROR(GETPIVOTDATA("Sum of SalvageFinal",table!$A$1,"AccountNumber",$A66*100,"TransactionYear",Y$7),0)</f>
        <v>0</v>
      </c>
      <c r="Z66" s="92">
        <f t="shared" si="94"/>
        <v>0</v>
      </c>
      <c r="AA66" s="92">
        <f>-IFERROR(GETPIVOTDATA("Sum of RetirementAmount",table!$A$1,"AccountNumber",$A66*100,"TransactionYear",AA$7),0)</f>
        <v>0</v>
      </c>
      <c r="AB66" s="92">
        <f>IFERROR(GETPIVOTDATA("Sum of RemovalCost",table!$A$1,"AccountNumber",$A66*100,"TransactionYear",AB$7),0)</f>
        <v>0</v>
      </c>
      <c r="AC66" s="92">
        <f>-IFERROR(GETPIVOTDATA("Sum of SalvageFinal",table!$A$1,"AccountNumber",$A66*100,"TransactionYear",AC$7),0)</f>
        <v>0</v>
      </c>
      <c r="AD66" s="92">
        <f t="shared" si="95"/>
        <v>0</v>
      </c>
      <c r="AE66" s="92">
        <f>-IFERROR(GETPIVOTDATA("Sum of RetirementAmount",table!$A$1,"AccountNumber",$A66*100,"TransactionYear",AE$7),0)</f>
        <v>0</v>
      </c>
      <c r="AF66" s="92">
        <f>IFERROR(GETPIVOTDATA("Sum of RemovalCost",table!$A$1,"AccountNumber",$A66*100,"TransactionYear",AF$7),0)</f>
        <v>0</v>
      </c>
      <c r="AG66" s="92">
        <f>-IFERROR(GETPIVOTDATA("Sum of SalvageFinal",table!$A$1,"AccountNumber",$A66*100,"TransactionYear",AG$7),0)</f>
        <v>0</v>
      </c>
      <c r="AH66" s="92">
        <f t="shared" si="96"/>
        <v>0</v>
      </c>
    </row>
    <row r="67" spans="1:34" s="45" customFormat="1">
      <c r="A67" s="56">
        <v>364</v>
      </c>
      <c r="B67" s="57"/>
      <c r="C67" s="118" t="s">
        <v>88</v>
      </c>
      <c r="D67" s="16"/>
      <c r="E67" s="40">
        <f>[1]Electric!K331</f>
        <v>340904415.12</v>
      </c>
      <c r="G67" s="92">
        <f t="shared" si="97"/>
        <v>2600667.2340000002</v>
      </c>
      <c r="H67" s="46"/>
      <c r="I67" s="92">
        <f t="shared" si="90"/>
        <v>11443450.119999999</v>
      </c>
      <c r="J67" s="92">
        <f t="shared" si="90"/>
        <v>13003336.17</v>
      </c>
      <c r="K67" s="92">
        <f t="shared" si="90"/>
        <v>0</v>
      </c>
      <c r="L67" s="92">
        <f t="shared" si="90"/>
        <v>-13003336.17</v>
      </c>
      <c r="M67" s="68">
        <f t="shared" si="91"/>
        <v>-1.1363125660218285</v>
      </c>
      <c r="N67" s="68"/>
      <c r="O67" s="92">
        <f>-IFERROR(GETPIVOTDATA("Sum of RetirementAmount",table!$A$1,"AccountNumber",$A67*100,"TransactionYear",O$7),0)</f>
        <v>2416438.4</v>
      </c>
      <c r="P67" s="92">
        <f>IFERROR(GETPIVOTDATA("Sum of RemovalCost",table!$A$1,"AccountNumber",$A67*100,"TransactionYear",P$7),0)</f>
        <v>1659370.97</v>
      </c>
      <c r="Q67" s="92">
        <f>-IFERROR(GETPIVOTDATA("Sum of SalvageFinal",table!$A$1,"AccountNumber",$A67*100,"TransactionYear",Q$7),0)</f>
        <v>0</v>
      </c>
      <c r="R67" s="92">
        <f t="shared" si="92"/>
        <v>-1659370.97</v>
      </c>
      <c r="S67" s="92">
        <f>-IFERROR(GETPIVOTDATA("Sum of RetirementAmount",table!$A$1,"AccountNumber",$A67*100,"TransactionYear",S$7),0)</f>
        <v>2801309.5</v>
      </c>
      <c r="T67" s="92">
        <f>IFERROR(GETPIVOTDATA("Sum of RemovalCost",table!$A$1,"AccountNumber",$A67*100,"TransactionYear",T$7),0)</f>
        <v>2492581.3199999998</v>
      </c>
      <c r="U67" s="92">
        <f>-IFERROR(GETPIVOTDATA("Sum of SalvageFinal",table!$A$1,"AccountNumber",$A67*100,"TransactionYear",U$7),0)</f>
        <v>0</v>
      </c>
      <c r="V67" s="92">
        <f t="shared" si="93"/>
        <v>-2492581.3199999998</v>
      </c>
      <c r="W67" s="92">
        <f>-IFERROR(GETPIVOTDATA("Sum of RetirementAmount",table!$A$1,"AccountNumber",$A67*100,"TransactionYear",W$7),0)</f>
        <v>1975574.9599999993</v>
      </c>
      <c r="X67" s="92">
        <f>IFERROR(GETPIVOTDATA("Sum of RemovalCost",table!$A$1,"AccountNumber",$A67*100,"TransactionYear",X$7),0)</f>
        <v>2040973.96</v>
      </c>
      <c r="Y67" s="92">
        <f>-IFERROR(GETPIVOTDATA("Sum of SalvageFinal",table!$A$1,"AccountNumber",$A67*100,"TransactionYear",Y$7),0)</f>
        <v>0</v>
      </c>
      <c r="Z67" s="92">
        <f t="shared" si="94"/>
        <v>-2040973.96</v>
      </c>
      <c r="AA67" s="92">
        <f>-IFERROR(GETPIVOTDATA("Sum of RetirementAmount",table!$A$1,"AccountNumber",$A67*100,"TransactionYear",AA$7),0)</f>
        <v>2126598.02</v>
      </c>
      <c r="AB67" s="92">
        <f>IFERROR(GETPIVOTDATA("Sum of RemovalCost",table!$A$1,"AccountNumber",$A67*100,"TransactionYear",AB$7),0)</f>
        <v>2669696.91</v>
      </c>
      <c r="AC67" s="92">
        <f>-IFERROR(GETPIVOTDATA("Sum of SalvageFinal",table!$A$1,"AccountNumber",$A67*100,"TransactionYear",AC$7),0)</f>
        <v>0</v>
      </c>
      <c r="AD67" s="92">
        <f t="shared" si="95"/>
        <v>-2669696.91</v>
      </c>
      <c r="AE67" s="92">
        <f>-IFERROR(GETPIVOTDATA("Sum of RetirementAmount",table!$A$1,"AccountNumber",$A67*100,"TransactionYear",AE$7),0)</f>
        <v>2123529.2400000002</v>
      </c>
      <c r="AF67" s="92">
        <f>IFERROR(GETPIVOTDATA("Sum of RemovalCost",table!$A$1,"AccountNumber",$A67*100,"TransactionYear",AF$7),0)</f>
        <v>4140713.01</v>
      </c>
      <c r="AG67" s="92">
        <f>-IFERROR(GETPIVOTDATA("Sum of SalvageFinal",table!$A$1,"AccountNumber",$A67*100,"TransactionYear",AG$7),0)</f>
        <v>0</v>
      </c>
      <c r="AH67" s="92">
        <f t="shared" si="96"/>
        <v>-4140713.01</v>
      </c>
    </row>
    <row r="68" spans="1:34" s="45" customFormat="1">
      <c r="A68" s="56">
        <v>365</v>
      </c>
      <c r="B68" s="57"/>
      <c r="C68" s="117" t="s">
        <v>112</v>
      </c>
      <c r="D68" s="16"/>
      <c r="E68" s="40">
        <f>[1]Electric!K332</f>
        <v>409216186.50999999</v>
      </c>
      <c r="G68" s="92">
        <f t="shared" si="97"/>
        <v>1936403.9219999998</v>
      </c>
      <c r="H68" s="46"/>
      <c r="I68" s="92">
        <f t="shared" si="90"/>
        <v>31118825.029999994</v>
      </c>
      <c r="J68" s="92">
        <f t="shared" si="90"/>
        <v>9683589.4299999997</v>
      </c>
      <c r="K68" s="92">
        <f t="shared" si="90"/>
        <v>1569.82</v>
      </c>
      <c r="L68" s="92">
        <f t="shared" si="90"/>
        <v>-9682019.6099999994</v>
      </c>
      <c r="M68" s="68">
        <f t="shared" si="91"/>
        <v>-0.31113062915023565</v>
      </c>
      <c r="N68" s="68"/>
      <c r="O68" s="92">
        <f>-IFERROR(GETPIVOTDATA("Sum of RetirementAmount",table!$A$1,"AccountNumber",$A68*100,"TransactionYear",O$7),0)</f>
        <v>5539768.6399999997</v>
      </c>
      <c r="P68" s="92">
        <f>IFERROR(GETPIVOTDATA("Sum of RemovalCost",table!$A$1,"AccountNumber",$A68*100,"TransactionYear",P$7),0)</f>
        <v>1533288.13</v>
      </c>
      <c r="Q68" s="92">
        <f>-IFERROR(GETPIVOTDATA("Sum of SalvageFinal",table!$A$1,"AccountNumber",$A68*100,"TransactionYear",Q$7),0)</f>
        <v>0</v>
      </c>
      <c r="R68" s="92">
        <f t="shared" si="92"/>
        <v>-1533288.13</v>
      </c>
      <c r="S68" s="92">
        <f>-IFERROR(GETPIVOTDATA("Sum of RetirementAmount",table!$A$1,"AccountNumber",$A68*100,"TransactionYear",S$7),0)</f>
        <v>6336968.21</v>
      </c>
      <c r="T68" s="92">
        <f>IFERROR(GETPIVOTDATA("Sum of RemovalCost",table!$A$1,"AccountNumber",$A68*100,"TransactionYear",T$7),0)</f>
        <v>2201361.5699999998</v>
      </c>
      <c r="U68" s="92">
        <f>-IFERROR(GETPIVOTDATA("Sum of SalvageFinal",table!$A$1,"AccountNumber",$A68*100,"TransactionYear",U$7),0)</f>
        <v>0</v>
      </c>
      <c r="V68" s="92">
        <f t="shared" si="93"/>
        <v>-2201361.5699999998</v>
      </c>
      <c r="W68" s="92">
        <f>-IFERROR(GETPIVOTDATA("Sum of RetirementAmount",table!$A$1,"AccountNumber",$A68*100,"TransactionYear",W$7),0)</f>
        <v>5778849.379999999</v>
      </c>
      <c r="X68" s="92">
        <f>IFERROR(GETPIVOTDATA("Sum of RemovalCost",table!$A$1,"AccountNumber",$A68*100,"TransactionYear",X$7),0)</f>
        <v>2161844.4</v>
      </c>
      <c r="Y68" s="92">
        <f>-IFERROR(GETPIVOTDATA("Sum of SalvageFinal",table!$A$1,"AccountNumber",$A68*100,"TransactionYear",Y$7),0)</f>
        <v>0</v>
      </c>
      <c r="Z68" s="92">
        <f t="shared" si="94"/>
        <v>-2161844.4</v>
      </c>
      <c r="AA68" s="92">
        <f>-IFERROR(GETPIVOTDATA("Sum of RetirementAmount",table!$A$1,"AccountNumber",$A68*100,"TransactionYear",AA$7),0)</f>
        <v>7448088.6500000004</v>
      </c>
      <c r="AB68" s="92">
        <f>IFERROR(GETPIVOTDATA("Sum of RemovalCost",table!$A$1,"AccountNumber",$A68*100,"TransactionYear",AB$7),0)</f>
        <v>1419348.94</v>
      </c>
      <c r="AC68" s="92">
        <f>-IFERROR(GETPIVOTDATA("Sum of SalvageFinal",table!$A$1,"AccountNumber",$A68*100,"TransactionYear",AC$7),0)</f>
        <v>1569.82</v>
      </c>
      <c r="AD68" s="92">
        <f t="shared" si="95"/>
        <v>-1417779.1199999999</v>
      </c>
      <c r="AE68" s="92">
        <f>-IFERROR(GETPIVOTDATA("Sum of RetirementAmount",table!$A$1,"AccountNumber",$A68*100,"TransactionYear",AE$7),0)</f>
        <v>6015150.1500000004</v>
      </c>
      <c r="AF68" s="92">
        <f>IFERROR(GETPIVOTDATA("Sum of RemovalCost",table!$A$1,"AccountNumber",$A68*100,"TransactionYear",AF$7),0)</f>
        <v>2367746.39</v>
      </c>
      <c r="AG68" s="92">
        <f>-IFERROR(GETPIVOTDATA("Sum of SalvageFinal",table!$A$1,"AccountNumber",$A68*100,"TransactionYear",AG$7),0)</f>
        <v>0</v>
      </c>
      <c r="AH68" s="92">
        <f t="shared" si="96"/>
        <v>-2367746.39</v>
      </c>
    </row>
    <row r="69" spans="1:34" s="45" customFormat="1">
      <c r="A69" s="56">
        <v>366</v>
      </c>
      <c r="B69" s="57"/>
      <c r="C69" s="117" t="s">
        <v>124</v>
      </c>
      <c r="D69" s="16"/>
      <c r="E69" s="40">
        <f>[1]Electric!K333</f>
        <v>672272622.88</v>
      </c>
      <c r="G69" s="92">
        <f t="shared" si="97"/>
        <v>-5399.7179999999989</v>
      </c>
      <c r="H69" s="46"/>
      <c r="I69" s="92">
        <f t="shared" si="90"/>
        <v>3192110.92</v>
      </c>
      <c r="J69" s="92">
        <f t="shared" si="90"/>
        <v>-26153.299999999959</v>
      </c>
      <c r="K69" s="92">
        <f t="shared" si="90"/>
        <v>845.29</v>
      </c>
      <c r="L69" s="92">
        <f t="shared" si="90"/>
        <v>26998.589999999997</v>
      </c>
      <c r="M69" s="68">
        <f t="shared" si="91"/>
        <v>8.457910980110929E-3</v>
      </c>
      <c r="N69" s="68"/>
      <c r="O69" s="92">
        <f>-IFERROR(GETPIVOTDATA("Sum of RetirementAmount",table!$A$1,"AccountNumber",$A69*100,"TransactionYear",O$7),0)</f>
        <v>1134282.28</v>
      </c>
      <c r="P69" s="92">
        <f>IFERROR(GETPIVOTDATA("Sum of RemovalCost",table!$A$1,"AccountNumber",$A69*100,"TransactionYear",P$7),0)</f>
        <v>145854.84</v>
      </c>
      <c r="Q69" s="92">
        <f>-IFERROR(GETPIVOTDATA("Sum of SalvageFinal",table!$A$1,"AccountNumber",$A69*100,"TransactionYear",Q$7),0)</f>
        <v>0</v>
      </c>
      <c r="R69" s="92">
        <f>-P69+Q69</f>
        <v>-145854.84</v>
      </c>
      <c r="S69" s="92">
        <f>-IFERROR(GETPIVOTDATA("Sum of RetirementAmount",table!$A$1,"AccountNumber",$A69*100,"TransactionYear",S$7),0)</f>
        <v>801341.9</v>
      </c>
      <c r="T69" s="92">
        <f>IFERROR(GETPIVOTDATA("Sum of RemovalCost",table!$A$1,"AccountNumber",$A69*100,"TransactionYear",T$7),0)</f>
        <v>143046.5</v>
      </c>
      <c r="U69" s="92">
        <f>-IFERROR(GETPIVOTDATA("Sum of SalvageFinal",table!$A$1,"AccountNumber",$A69*100,"TransactionYear",U$7),0)</f>
        <v>0</v>
      </c>
      <c r="V69" s="92">
        <f>-T69+U69</f>
        <v>-143046.5</v>
      </c>
      <c r="W69" s="92">
        <f>-IFERROR(GETPIVOTDATA("Sum of RetirementAmount",table!$A$1,"AccountNumber",$A69*100,"TransactionYear",W$7),0)</f>
        <v>126335.83999999962</v>
      </c>
      <c r="X69" s="92">
        <f>IFERROR(GETPIVOTDATA("Sum of RemovalCost",table!$A$1,"AccountNumber",$A69*100,"TransactionYear",X$7),0)</f>
        <v>211746.66</v>
      </c>
      <c r="Y69" s="92">
        <f>-IFERROR(GETPIVOTDATA("Sum of SalvageFinal",table!$A$1,"AccountNumber",$A69*100,"TransactionYear",Y$7),0)</f>
        <v>0</v>
      </c>
      <c r="Z69" s="92">
        <f>-X69+Y69</f>
        <v>-211746.66</v>
      </c>
      <c r="AA69" s="92">
        <f>-IFERROR(GETPIVOTDATA("Sum of RetirementAmount",table!$A$1,"AccountNumber",$A69*100,"TransactionYear",AA$7),0)</f>
        <v>786176.26000000024</v>
      </c>
      <c r="AB69" s="92">
        <f>IFERROR(GETPIVOTDATA("Sum of RemovalCost",table!$A$1,"AccountNumber",$A69*100,"TransactionYear",AB$7),0)</f>
        <v>-748577.95</v>
      </c>
      <c r="AC69" s="92">
        <f>-IFERROR(GETPIVOTDATA("Sum of SalvageFinal",table!$A$1,"AccountNumber",$A69*100,"TransactionYear",AC$7),0)</f>
        <v>845.29</v>
      </c>
      <c r="AD69" s="92">
        <f>-AB69+AC69</f>
        <v>749423.24</v>
      </c>
      <c r="AE69" s="92">
        <f>-IFERROR(GETPIVOTDATA("Sum of RetirementAmount",table!$A$1,"AccountNumber",$A69*100,"TransactionYear",AE$7),0)</f>
        <v>343974.63999999966</v>
      </c>
      <c r="AF69" s="92">
        <f>IFERROR(GETPIVOTDATA("Sum of RemovalCost",table!$A$1,"AccountNumber",$A69*100,"TransactionYear",AF$7),0)</f>
        <v>221776.65</v>
      </c>
      <c r="AG69" s="92">
        <f>-IFERROR(GETPIVOTDATA("Sum of SalvageFinal",table!$A$1,"AccountNumber",$A69*100,"TransactionYear",AG$7),0)</f>
        <v>0</v>
      </c>
      <c r="AH69" s="92">
        <f>-AF69+AG69</f>
        <v>-221776.65</v>
      </c>
    </row>
    <row r="70" spans="1:34" s="45" customFormat="1">
      <c r="A70" s="56">
        <v>367</v>
      </c>
      <c r="B70" s="57"/>
      <c r="C70" s="117" t="s">
        <v>125</v>
      </c>
      <c r="D70" s="16"/>
      <c r="E70" s="40">
        <f>[1]Electric!K334</f>
        <v>844856752.28999996</v>
      </c>
      <c r="G70" s="92">
        <f t="shared" si="97"/>
        <v>1985431.088</v>
      </c>
      <c r="H70" s="46"/>
      <c r="I70" s="92">
        <f t="shared" si="90"/>
        <v>20084013.289999999</v>
      </c>
      <c r="J70" s="92">
        <f t="shared" si="90"/>
        <v>10096718.949999999</v>
      </c>
      <c r="K70" s="92">
        <f t="shared" si="90"/>
        <v>169563.50999999998</v>
      </c>
      <c r="L70" s="92">
        <f t="shared" si="90"/>
        <v>-9927155.4399999995</v>
      </c>
      <c r="M70" s="68">
        <f t="shared" si="91"/>
        <v>-0.49428146141203833</v>
      </c>
      <c r="N70" s="68"/>
      <c r="O70" s="92">
        <f>-IFERROR(GETPIVOTDATA("Sum of RetirementAmount",table!$A$1,"AccountNumber",$A70*100,"TransactionYear",O$7),0)</f>
        <v>5013875.84</v>
      </c>
      <c r="P70" s="92">
        <f>IFERROR(GETPIVOTDATA("Sum of RemovalCost",table!$A$1,"AccountNumber",$A70*100,"TransactionYear",P$7),0)</f>
        <v>1321015.17</v>
      </c>
      <c r="Q70" s="92">
        <f>-IFERROR(GETPIVOTDATA("Sum of SalvageFinal",table!$A$1,"AccountNumber",$A70*100,"TransactionYear",Q$7),0)</f>
        <v>169561.71</v>
      </c>
      <c r="R70" s="92">
        <f t="shared" ref="R70:R74" si="98">-P70+Q70</f>
        <v>-1151453.46</v>
      </c>
      <c r="S70" s="92">
        <f>-IFERROR(GETPIVOTDATA("Sum of RetirementAmount",table!$A$1,"AccountNumber",$A70*100,"TransactionYear",S$7),0)</f>
        <v>3747757.55</v>
      </c>
      <c r="T70" s="92">
        <f>IFERROR(GETPIVOTDATA("Sum of RemovalCost",table!$A$1,"AccountNumber",$A70*100,"TransactionYear",T$7),0)</f>
        <v>2367608.75</v>
      </c>
      <c r="U70" s="92">
        <f>-IFERROR(GETPIVOTDATA("Sum of SalvageFinal",table!$A$1,"AccountNumber",$A70*100,"TransactionYear",U$7),0)</f>
        <v>1.8</v>
      </c>
      <c r="V70" s="92">
        <f t="shared" ref="V70:V74" si="99">-T70+U70</f>
        <v>-2367606.9500000002</v>
      </c>
      <c r="W70" s="92">
        <f>-IFERROR(GETPIVOTDATA("Sum of RetirementAmount",table!$A$1,"AccountNumber",$A70*100,"TransactionYear",W$7),0)</f>
        <v>3561145.7</v>
      </c>
      <c r="X70" s="92">
        <f>IFERROR(GETPIVOTDATA("Sum of RemovalCost",table!$A$1,"AccountNumber",$A70*100,"TransactionYear",X$7),0)</f>
        <v>1777490.14</v>
      </c>
      <c r="Y70" s="92">
        <f>-IFERROR(GETPIVOTDATA("Sum of SalvageFinal",table!$A$1,"AccountNumber",$A70*100,"TransactionYear",Y$7),0)</f>
        <v>0</v>
      </c>
      <c r="Z70" s="92">
        <f t="shared" ref="Z70:Z74" si="100">-X70+Y70</f>
        <v>-1777490.14</v>
      </c>
      <c r="AA70" s="92">
        <f>-IFERROR(GETPIVOTDATA("Sum of RetirementAmount",table!$A$1,"AccountNumber",$A70*100,"TransactionYear",AA$7),0)</f>
        <v>4013494.4899999998</v>
      </c>
      <c r="AB70" s="92">
        <f>IFERROR(GETPIVOTDATA("Sum of RemovalCost",table!$A$1,"AccountNumber",$A70*100,"TransactionYear",AB$7),0)</f>
        <v>2857508.19</v>
      </c>
      <c r="AC70" s="92">
        <f>-IFERROR(GETPIVOTDATA("Sum of SalvageFinal",table!$A$1,"AccountNumber",$A70*100,"TransactionYear",AC$7),0)</f>
        <v>0</v>
      </c>
      <c r="AD70" s="92">
        <f t="shared" ref="AD70:AD74" si="101">-AB70+AC70</f>
        <v>-2857508.19</v>
      </c>
      <c r="AE70" s="92">
        <f>-IFERROR(GETPIVOTDATA("Sum of RetirementAmount",table!$A$1,"AccountNumber",$A70*100,"TransactionYear",AE$7),0)</f>
        <v>3747739.71</v>
      </c>
      <c r="AF70" s="92">
        <f>IFERROR(GETPIVOTDATA("Sum of RemovalCost",table!$A$1,"AccountNumber",$A70*100,"TransactionYear",AF$7),0)</f>
        <v>1773096.7</v>
      </c>
      <c r="AG70" s="92">
        <f>-IFERROR(GETPIVOTDATA("Sum of SalvageFinal",table!$A$1,"AccountNumber",$A70*100,"TransactionYear",AG$7),0)</f>
        <v>0</v>
      </c>
      <c r="AH70" s="92">
        <f t="shared" ref="AH70:AH74" si="102">-AF70+AG70</f>
        <v>-1773096.7</v>
      </c>
    </row>
    <row r="71" spans="1:34" s="45" customFormat="1">
      <c r="A71" s="56">
        <v>368</v>
      </c>
      <c r="B71" s="57"/>
      <c r="C71" s="118" t="s">
        <v>89</v>
      </c>
      <c r="D71" s="16"/>
      <c r="E71" s="40">
        <f>[1]Electric!K335</f>
        <v>462673680.60000002</v>
      </c>
      <c r="G71" s="92">
        <f t="shared" si="97"/>
        <v>2352591.7920000004</v>
      </c>
      <c r="H71" s="46"/>
      <c r="I71" s="92">
        <f t="shared" si="90"/>
        <v>18022271.650000002</v>
      </c>
      <c r="J71" s="92">
        <f t="shared" si="90"/>
        <v>11785005.949999999</v>
      </c>
      <c r="K71" s="92">
        <f t="shared" si="90"/>
        <v>22046.989999999998</v>
      </c>
      <c r="L71" s="92">
        <f t="shared" si="90"/>
        <v>-11762958.960000001</v>
      </c>
      <c r="M71" s="68">
        <f t="shared" si="91"/>
        <v>-0.65269013742781978</v>
      </c>
      <c r="N71" s="68"/>
      <c r="O71" s="92">
        <f>-IFERROR(GETPIVOTDATA("Sum of RetirementAmount",table!$A$1,"AccountNumber",$A71*100,"TransactionYear",O$7),0)</f>
        <v>4224811.24</v>
      </c>
      <c r="P71" s="92">
        <f>IFERROR(GETPIVOTDATA("Sum of RemovalCost",table!$A$1,"AccountNumber",$A71*100,"TransactionYear",P$7),0)</f>
        <v>2680323.37</v>
      </c>
      <c r="Q71" s="92">
        <f>-IFERROR(GETPIVOTDATA("Sum of SalvageFinal",table!$A$1,"AccountNumber",$A71*100,"TransactionYear",Q$7),0)</f>
        <v>0</v>
      </c>
      <c r="R71" s="92">
        <f t="shared" si="98"/>
        <v>-2680323.37</v>
      </c>
      <c r="S71" s="92">
        <f>-IFERROR(GETPIVOTDATA("Sum of RetirementAmount",table!$A$1,"AccountNumber",$A71*100,"TransactionYear",S$7),0)</f>
        <v>3372762.38</v>
      </c>
      <c r="T71" s="92">
        <f>IFERROR(GETPIVOTDATA("Sum of RemovalCost",table!$A$1,"AccountNumber",$A71*100,"TransactionYear",T$7),0)</f>
        <v>984825.85</v>
      </c>
      <c r="U71" s="92">
        <f>-IFERROR(GETPIVOTDATA("Sum of SalvageFinal",table!$A$1,"AccountNumber",$A71*100,"TransactionYear",U$7),0)</f>
        <v>8549.99</v>
      </c>
      <c r="V71" s="92">
        <f t="shared" si="99"/>
        <v>-976275.86</v>
      </c>
      <c r="W71" s="92">
        <f>-IFERROR(GETPIVOTDATA("Sum of RetirementAmount",table!$A$1,"AccountNumber",$A71*100,"TransactionYear",W$7),0)</f>
        <v>3216375.66</v>
      </c>
      <c r="X71" s="92">
        <f>IFERROR(GETPIVOTDATA("Sum of RemovalCost",table!$A$1,"AccountNumber",$A71*100,"TransactionYear",X$7),0)</f>
        <v>2804777.7</v>
      </c>
      <c r="Y71" s="92">
        <f>-IFERROR(GETPIVOTDATA("Sum of SalvageFinal",table!$A$1,"AccountNumber",$A71*100,"TransactionYear",Y$7),0)</f>
        <v>0</v>
      </c>
      <c r="Z71" s="92">
        <f t="shared" si="100"/>
        <v>-2804777.7</v>
      </c>
      <c r="AA71" s="92">
        <f>-IFERROR(GETPIVOTDATA("Sum of RetirementAmount",table!$A$1,"AccountNumber",$A71*100,"TransactionYear",AA$7),0)</f>
        <v>3283941.44</v>
      </c>
      <c r="AB71" s="92">
        <f>IFERROR(GETPIVOTDATA("Sum of RemovalCost",table!$A$1,"AccountNumber",$A71*100,"TransactionYear",AB$7),0)</f>
        <v>477017.3</v>
      </c>
      <c r="AC71" s="92">
        <f>-IFERROR(GETPIVOTDATA("Sum of SalvageFinal",table!$A$1,"AccountNumber",$A71*100,"TransactionYear",AC$7),0)</f>
        <v>10529</v>
      </c>
      <c r="AD71" s="92">
        <f t="shared" si="101"/>
        <v>-466488.3</v>
      </c>
      <c r="AE71" s="92">
        <f>-IFERROR(GETPIVOTDATA("Sum of RetirementAmount",table!$A$1,"AccountNumber",$A71*100,"TransactionYear",AE$7),0)</f>
        <v>3924380.93</v>
      </c>
      <c r="AF71" s="92">
        <f>IFERROR(GETPIVOTDATA("Sum of RemovalCost",table!$A$1,"AccountNumber",$A71*100,"TransactionYear",AF$7),0)</f>
        <v>4838061.7300000004</v>
      </c>
      <c r="AG71" s="92">
        <f>-IFERROR(GETPIVOTDATA("Sum of SalvageFinal",table!$A$1,"AccountNumber",$A71*100,"TransactionYear",AG$7),0)</f>
        <v>2968</v>
      </c>
      <c r="AH71" s="92">
        <f t="shared" si="102"/>
        <v>-4835093.7300000004</v>
      </c>
    </row>
    <row r="72" spans="1:34" s="45" customFormat="1">
      <c r="A72" s="56">
        <v>369</v>
      </c>
      <c r="B72" s="57"/>
      <c r="C72" s="118" t="s">
        <v>90</v>
      </c>
      <c r="D72" s="16"/>
      <c r="E72" s="40">
        <f>[1]Electric!K336</f>
        <v>182057677.19</v>
      </c>
      <c r="G72" s="92">
        <f t="shared" si="97"/>
        <v>597977.93599999999</v>
      </c>
      <c r="H72" s="46"/>
      <c r="I72" s="92">
        <f t="shared" si="90"/>
        <v>2434480.4799999995</v>
      </c>
      <c r="J72" s="92">
        <f t="shared" si="90"/>
        <v>2989889.6799999997</v>
      </c>
      <c r="K72" s="92">
        <f t="shared" si="90"/>
        <v>0</v>
      </c>
      <c r="L72" s="92">
        <f t="shared" si="90"/>
        <v>-2989889.6799999997</v>
      </c>
      <c r="M72" s="68">
        <f t="shared" si="91"/>
        <v>-1.2281428027716206</v>
      </c>
      <c r="N72" s="68"/>
      <c r="O72" s="92">
        <f>-IFERROR(GETPIVOTDATA("Sum of RetirementAmount",table!$A$1,"AccountNumber",$A72*100,"TransactionYear",O$7),0)</f>
        <v>414993.12</v>
      </c>
      <c r="P72" s="92">
        <f>IFERROR(GETPIVOTDATA("Sum of RemovalCost",table!$A$1,"AccountNumber",$A72*100,"TransactionYear",P$7),0)</f>
        <v>407789.97</v>
      </c>
      <c r="Q72" s="92">
        <f>-IFERROR(GETPIVOTDATA("Sum of SalvageFinal",table!$A$1,"AccountNumber",$A72*100,"TransactionYear",Q$7),0)</f>
        <v>0</v>
      </c>
      <c r="R72" s="92">
        <f t="shared" si="98"/>
        <v>-407789.97</v>
      </c>
      <c r="S72" s="92">
        <f>-IFERROR(GETPIVOTDATA("Sum of RetirementAmount",table!$A$1,"AccountNumber",$A72*100,"TransactionYear",S$7),0)</f>
        <v>341262.7</v>
      </c>
      <c r="T72" s="92">
        <f>IFERROR(GETPIVOTDATA("Sum of RemovalCost",table!$A$1,"AccountNumber",$A72*100,"TransactionYear",T$7),0)</f>
        <v>464836.78</v>
      </c>
      <c r="U72" s="92">
        <f>-IFERROR(GETPIVOTDATA("Sum of SalvageFinal",table!$A$1,"AccountNumber",$A72*100,"TransactionYear",U$7),0)</f>
        <v>0</v>
      </c>
      <c r="V72" s="92">
        <f t="shared" si="99"/>
        <v>-464836.78</v>
      </c>
      <c r="W72" s="92">
        <f>-IFERROR(GETPIVOTDATA("Sum of RetirementAmount",table!$A$1,"AccountNumber",$A72*100,"TransactionYear",W$7),0)</f>
        <v>545984.80999999959</v>
      </c>
      <c r="X72" s="92">
        <f>IFERROR(GETPIVOTDATA("Sum of RemovalCost",table!$A$1,"AccountNumber",$A72*100,"TransactionYear",X$7),0)</f>
        <v>657449.15</v>
      </c>
      <c r="Y72" s="92">
        <f>-IFERROR(GETPIVOTDATA("Sum of SalvageFinal",table!$A$1,"AccountNumber",$A72*100,"TransactionYear",Y$7),0)</f>
        <v>0</v>
      </c>
      <c r="Z72" s="92">
        <f t="shared" si="100"/>
        <v>-657449.15</v>
      </c>
      <c r="AA72" s="92">
        <f>-IFERROR(GETPIVOTDATA("Sum of RetirementAmount",table!$A$1,"AccountNumber",$A72*100,"TransactionYear",AA$7),0)</f>
        <v>302606.3</v>
      </c>
      <c r="AB72" s="92">
        <f>IFERROR(GETPIVOTDATA("Sum of RemovalCost",table!$A$1,"AccountNumber",$A72*100,"TransactionYear",AB$7),0)</f>
        <v>542005.06999999995</v>
      </c>
      <c r="AC72" s="92">
        <f>-IFERROR(GETPIVOTDATA("Sum of SalvageFinal",table!$A$1,"AccountNumber",$A72*100,"TransactionYear",AC$7),0)</f>
        <v>0</v>
      </c>
      <c r="AD72" s="92">
        <f t="shared" si="101"/>
        <v>-542005.06999999995</v>
      </c>
      <c r="AE72" s="92">
        <f>-IFERROR(GETPIVOTDATA("Sum of RetirementAmount",table!$A$1,"AccountNumber",$A72*100,"TransactionYear",AE$7),0)</f>
        <v>829633.55</v>
      </c>
      <c r="AF72" s="92">
        <f>IFERROR(GETPIVOTDATA("Sum of RemovalCost",table!$A$1,"AccountNumber",$A72*100,"TransactionYear",AF$7),0)</f>
        <v>917808.71</v>
      </c>
      <c r="AG72" s="92">
        <f>-IFERROR(GETPIVOTDATA("Sum of SalvageFinal",table!$A$1,"AccountNumber",$A72*100,"TransactionYear",AG$7),0)</f>
        <v>0</v>
      </c>
      <c r="AH72" s="92">
        <f t="shared" si="102"/>
        <v>-917808.71</v>
      </c>
    </row>
    <row r="73" spans="1:34" s="45" customFormat="1">
      <c r="A73" s="56">
        <v>370</v>
      </c>
      <c r="B73" s="57"/>
      <c r="C73" s="118" t="s">
        <v>91</v>
      </c>
      <c r="D73" s="16"/>
      <c r="E73" s="40">
        <f>[1]Electric!K337</f>
        <v>140665913.55000001</v>
      </c>
      <c r="G73" s="92">
        <f t="shared" si="97"/>
        <v>1157315.118</v>
      </c>
      <c r="H73" s="46"/>
      <c r="I73" s="92">
        <f t="shared" si="90"/>
        <v>7145137.8999999994</v>
      </c>
      <c r="J73" s="92">
        <f t="shared" si="90"/>
        <v>5786575.5899999999</v>
      </c>
      <c r="K73" s="92">
        <f t="shared" si="90"/>
        <v>0</v>
      </c>
      <c r="L73" s="92">
        <f t="shared" si="90"/>
        <v>-5786575.5899999999</v>
      </c>
      <c r="M73" s="68">
        <f t="shared" si="91"/>
        <v>-0.8098619888078018</v>
      </c>
      <c r="N73" s="68"/>
      <c r="O73" s="92">
        <f>-IFERROR(GETPIVOTDATA("Sum of RetirementAmount",table!$A$1,"AccountNumber",$A73*100,"TransactionYear",O$7),0)</f>
        <v>1496348.24</v>
      </c>
      <c r="P73" s="92">
        <f>IFERROR(GETPIVOTDATA("Sum of RemovalCost",table!$A$1,"AccountNumber",$A73*100,"TransactionYear",P$7),0)</f>
        <v>1703317.54</v>
      </c>
      <c r="Q73" s="92">
        <f>-IFERROR(GETPIVOTDATA("Sum of SalvageFinal",table!$A$1,"AccountNumber",$A73*100,"TransactionYear",Q$7),0)</f>
        <v>0</v>
      </c>
      <c r="R73" s="92">
        <f t="shared" si="98"/>
        <v>-1703317.54</v>
      </c>
      <c r="S73" s="92">
        <f>-IFERROR(GETPIVOTDATA("Sum of RetirementAmount",table!$A$1,"AccountNumber",$A73*100,"TransactionYear",S$7),0)</f>
        <v>992404.63</v>
      </c>
      <c r="T73" s="92">
        <f>IFERROR(GETPIVOTDATA("Sum of RemovalCost",table!$A$1,"AccountNumber",$A73*100,"TransactionYear",T$7),0)</f>
        <v>984321.75</v>
      </c>
      <c r="U73" s="92">
        <f>-IFERROR(GETPIVOTDATA("Sum of SalvageFinal",table!$A$1,"AccountNumber",$A73*100,"TransactionYear",U$7),0)</f>
        <v>0</v>
      </c>
      <c r="V73" s="92">
        <f t="shared" si="99"/>
        <v>-984321.75</v>
      </c>
      <c r="W73" s="92">
        <f>-IFERROR(GETPIVOTDATA("Sum of RetirementAmount",table!$A$1,"AccountNumber",$A73*100,"TransactionYear",W$7),0)</f>
        <v>1705168.92</v>
      </c>
      <c r="X73" s="92">
        <f>IFERROR(GETPIVOTDATA("Sum of RemovalCost",table!$A$1,"AccountNumber",$A73*100,"TransactionYear",X$7),0)</f>
        <v>1164934.71</v>
      </c>
      <c r="Y73" s="92">
        <f>-IFERROR(GETPIVOTDATA("Sum of SalvageFinal",table!$A$1,"AccountNumber",$A73*100,"TransactionYear",Y$7),0)</f>
        <v>0</v>
      </c>
      <c r="Z73" s="92">
        <f t="shared" si="100"/>
        <v>-1164934.71</v>
      </c>
      <c r="AA73" s="92">
        <f>-IFERROR(GETPIVOTDATA("Sum of RetirementAmount",table!$A$1,"AccountNumber",$A73*100,"TransactionYear",AA$7),0)</f>
        <v>697716.06</v>
      </c>
      <c r="AB73" s="92">
        <f>IFERROR(GETPIVOTDATA("Sum of RemovalCost",table!$A$1,"AccountNumber",$A73*100,"TransactionYear",AB$7),0)</f>
        <v>784819.11</v>
      </c>
      <c r="AC73" s="92">
        <f>-IFERROR(GETPIVOTDATA("Sum of SalvageFinal",table!$A$1,"AccountNumber",$A73*100,"TransactionYear",AC$7),0)</f>
        <v>0</v>
      </c>
      <c r="AD73" s="92">
        <f t="shared" si="101"/>
        <v>-784819.11</v>
      </c>
      <c r="AE73" s="92">
        <f>-IFERROR(GETPIVOTDATA("Sum of RetirementAmount",table!$A$1,"AccountNumber",$A73*100,"TransactionYear",AE$7),0)</f>
        <v>2253500.0499999998</v>
      </c>
      <c r="AF73" s="92">
        <f>IFERROR(GETPIVOTDATA("Sum of RemovalCost",table!$A$1,"AccountNumber",$A73*100,"TransactionYear",AF$7),0)</f>
        <v>1149182.48</v>
      </c>
      <c r="AG73" s="92">
        <f>-IFERROR(GETPIVOTDATA("Sum of SalvageFinal",table!$A$1,"AccountNumber",$A73*100,"TransactionYear",AG$7),0)</f>
        <v>0</v>
      </c>
      <c r="AH73" s="92">
        <f t="shared" si="102"/>
        <v>-1149182.48</v>
      </c>
    </row>
    <row r="74" spans="1:34" s="45" customFormat="1">
      <c r="A74" s="56">
        <v>373</v>
      </c>
      <c r="B74" s="57"/>
      <c r="C74" s="118" t="s">
        <v>126</v>
      </c>
      <c r="D74" s="16"/>
      <c r="E74" s="40">
        <f>[1]Electric!K338</f>
        <v>53727968.479999997</v>
      </c>
      <c r="G74" s="92">
        <f t="shared" si="97"/>
        <v>312465.49400000001</v>
      </c>
      <c r="H74" s="46"/>
      <c r="I74" s="92">
        <f t="shared" si="90"/>
        <v>2497542.92</v>
      </c>
      <c r="J74" s="92">
        <f t="shared" si="90"/>
        <v>1562327.47</v>
      </c>
      <c r="K74" s="92">
        <f t="shared" si="90"/>
        <v>0</v>
      </c>
      <c r="L74" s="92">
        <f t="shared" si="90"/>
        <v>-1562327.47</v>
      </c>
      <c r="M74" s="68">
        <f t="shared" si="91"/>
        <v>-0.62554579442422553</v>
      </c>
      <c r="N74" s="68"/>
      <c r="O74" s="92">
        <f>-IFERROR(GETPIVOTDATA("Sum of RetirementAmount",table!$A$1,"AccountNumber",$A74*100,"TransactionYear",O$7),0)</f>
        <v>1112659.3400000001</v>
      </c>
      <c r="P74" s="92">
        <f>IFERROR(GETPIVOTDATA("Sum of RemovalCost",table!$A$1,"AccountNumber",$A74*100,"TransactionYear",P$7),0)</f>
        <v>348303.81</v>
      </c>
      <c r="Q74" s="92">
        <f>-IFERROR(GETPIVOTDATA("Sum of SalvageFinal",table!$A$1,"AccountNumber",$A74*100,"TransactionYear",Q$7),0)</f>
        <v>0</v>
      </c>
      <c r="R74" s="92">
        <f t="shared" si="98"/>
        <v>-348303.81</v>
      </c>
      <c r="S74" s="92">
        <f>-IFERROR(GETPIVOTDATA("Sum of RetirementAmount",table!$A$1,"AccountNumber",$A74*100,"TransactionYear",S$7),0)</f>
        <v>489965.7</v>
      </c>
      <c r="T74" s="92">
        <f>IFERROR(GETPIVOTDATA("Sum of RemovalCost",table!$A$1,"AccountNumber",$A74*100,"TransactionYear",T$7),0)</f>
        <v>364392.13</v>
      </c>
      <c r="U74" s="92">
        <f>-IFERROR(GETPIVOTDATA("Sum of SalvageFinal",table!$A$1,"AccountNumber",$A74*100,"TransactionYear",U$7),0)</f>
        <v>0</v>
      </c>
      <c r="V74" s="92">
        <f t="shared" si="99"/>
        <v>-364392.13</v>
      </c>
      <c r="W74" s="92">
        <f>-IFERROR(GETPIVOTDATA("Sum of RetirementAmount",table!$A$1,"AccountNumber",$A74*100,"TransactionYear",W$7),0)</f>
        <v>357355.11</v>
      </c>
      <c r="X74" s="92">
        <f>IFERROR(GETPIVOTDATA("Sum of RemovalCost",table!$A$1,"AccountNumber",$A74*100,"TransactionYear",X$7),0)</f>
        <v>230021.51</v>
      </c>
      <c r="Y74" s="92">
        <f>-IFERROR(GETPIVOTDATA("Sum of SalvageFinal",table!$A$1,"AccountNumber",$A74*100,"TransactionYear",Y$7),0)</f>
        <v>0</v>
      </c>
      <c r="Z74" s="92">
        <f t="shared" si="100"/>
        <v>-230021.51</v>
      </c>
      <c r="AA74" s="92">
        <f>-IFERROR(GETPIVOTDATA("Sum of RetirementAmount",table!$A$1,"AccountNumber",$A74*100,"TransactionYear",AA$7),0)</f>
        <v>224226.86</v>
      </c>
      <c r="AB74" s="92">
        <f>IFERROR(GETPIVOTDATA("Sum of RemovalCost",table!$A$1,"AccountNumber",$A74*100,"TransactionYear",AB$7),0)</f>
        <v>373861.09</v>
      </c>
      <c r="AC74" s="92">
        <f>-IFERROR(GETPIVOTDATA("Sum of SalvageFinal",table!$A$1,"AccountNumber",$A74*100,"TransactionYear",AC$7),0)</f>
        <v>0</v>
      </c>
      <c r="AD74" s="92">
        <f t="shared" si="101"/>
        <v>-373861.09</v>
      </c>
      <c r="AE74" s="92">
        <f>-IFERROR(GETPIVOTDATA("Sum of RetirementAmount",table!$A$1,"AccountNumber",$A74*100,"TransactionYear",AE$7),0)</f>
        <v>313335.90999999997</v>
      </c>
      <c r="AF74" s="92">
        <f>IFERROR(GETPIVOTDATA("Sum of RemovalCost",table!$A$1,"AccountNumber",$A74*100,"TransactionYear",AF$7),0)</f>
        <v>245748.93</v>
      </c>
      <c r="AG74" s="92">
        <f>-IFERROR(GETPIVOTDATA("Sum of SalvageFinal",table!$A$1,"AccountNumber",$A74*100,"TransactionYear",AG$7),0)</f>
        <v>0</v>
      </c>
      <c r="AH74" s="92">
        <f t="shared" si="102"/>
        <v>-245748.93</v>
      </c>
    </row>
    <row r="75" spans="1:34" s="45" customFormat="1">
      <c r="A75" s="54" t="s">
        <v>19</v>
      </c>
      <c r="B75" s="16"/>
      <c r="C75" s="16"/>
      <c r="D75" s="16"/>
      <c r="E75" s="48">
        <f>SUBTOTAL(9,E63:E74)</f>
        <v>3556655872.5100002</v>
      </c>
      <c r="G75" s="48">
        <f>SUBTOTAL(9,G63:G74)</f>
        <v>11215852.268000001</v>
      </c>
      <c r="H75" s="76"/>
      <c r="I75" s="48">
        <f t="shared" ref="I75:L75" si="103">SUBTOTAL(9,I63:I74)</f>
        <v>109589149.77000001</v>
      </c>
      <c r="J75" s="48">
        <f t="shared" si="103"/>
        <v>56743662.779999986</v>
      </c>
      <c r="K75" s="48">
        <f t="shared" si="103"/>
        <v>664401.43999999994</v>
      </c>
      <c r="L75" s="48">
        <f t="shared" si="103"/>
        <v>-56079261.340000004</v>
      </c>
      <c r="M75" s="78">
        <f t="shared" si="91"/>
        <v>-0.51172275227699304</v>
      </c>
      <c r="N75" s="81"/>
      <c r="O75" s="48">
        <f t="shared" ref="O75:AH75" si="104">SUBTOTAL(9,O63:O74)</f>
        <v>26367646.739999998</v>
      </c>
      <c r="P75" s="48">
        <f t="shared" si="104"/>
        <v>10989459.100000003</v>
      </c>
      <c r="Q75" s="48">
        <f t="shared" si="104"/>
        <v>639937.54</v>
      </c>
      <c r="R75" s="48">
        <f t="shared" si="104"/>
        <v>-10349521.560000001</v>
      </c>
      <c r="S75" s="48">
        <f t="shared" si="104"/>
        <v>21143630.039999995</v>
      </c>
      <c r="T75" s="48">
        <f t="shared" si="104"/>
        <v>10201003.869999999</v>
      </c>
      <c r="U75" s="48">
        <f t="shared" si="104"/>
        <v>8551.7899999999991</v>
      </c>
      <c r="V75" s="48">
        <f t="shared" si="104"/>
        <v>-10192452.08</v>
      </c>
      <c r="W75" s="48">
        <f t="shared" si="104"/>
        <v>18519745.559999995</v>
      </c>
      <c r="X75" s="48">
        <f t="shared" si="104"/>
        <v>11599584.49</v>
      </c>
      <c r="Y75" s="48">
        <f t="shared" si="104"/>
        <v>0</v>
      </c>
      <c r="Z75" s="48">
        <f t="shared" si="104"/>
        <v>-11599584.49</v>
      </c>
      <c r="AA75" s="48">
        <f t="shared" si="104"/>
        <v>20261223.039999999</v>
      </c>
      <c r="AB75" s="48">
        <f t="shared" si="104"/>
        <v>7657325.8100000005</v>
      </c>
      <c r="AC75" s="48">
        <f t="shared" si="104"/>
        <v>12944.11</v>
      </c>
      <c r="AD75" s="48">
        <f t="shared" si="104"/>
        <v>-7644381.6999999993</v>
      </c>
      <c r="AE75" s="48">
        <f t="shared" si="104"/>
        <v>23296904.390000004</v>
      </c>
      <c r="AF75" s="48">
        <f t="shared" si="104"/>
        <v>16296289.510000002</v>
      </c>
      <c r="AG75" s="48">
        <f t="shared" si="104"/>
        <v>2968</v>
      </c>
      <c r="AH75" s="48">
        <f t="shared" si="104"/>
        <v>-16293321.510000002</v>
      </c>
    </row>
    <row r="76" spans="1:34" s="45" customFormat="1">
      <c r="A76" s="55"/>
      <c r="B76" s="16"/>
      <c r="C76" s="16"/>
      <c r="D76" s="16"/>
      <c r="E76" s="92"/>
      <c r="G76" s="92"/>
      <c r="H76" s="46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</row>
    <row r="77" spans="1:34" s="45" customFormat="1">
      <c r="A77" s="55" t="s">
        <v>66</v>
      </c>
      <c r="B77" s="16"/>
      <c r="C77" s="16"/>
      <c r="D77" s="16"/>
      <c r="E77" s="92"/>
      <c r="G77" s="92"/>
      <c r="H77" s="46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</row>
    <row r="78" spans="1:34" s="45" customFormat="1">
      <c r="A78" s="55"/>
      <c r="B78" s="16"/>
      <c r="C78" s="16"/>
      <c r="D78" s="16"/>
      <c r="E78" s="92"/>
      <c r="G78" s="92"/>
      <c r="H78" s="46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</row>
    <row r="79" spans="1:34" s="45" customFormat="1">
      <c r="A79" s="55"/>
      <c r="B79" s="16"/>
      <c r="C79" s="16"/>
      <c r="D79" s="16"/>
      <c r="E79" s="92"/>
      <c r="G79" s="92"/>
      <c r="H79" s="46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</row>
    <row r="80" spans="1:34" s="45" customFormat="1">
      <c r="A80" s="55"/>
      <c r="B80" s="16"/>
      <c r="C80" s="16"/>
      <c r="D80" s="16"/>
      <c r="E80" s="92"/>
      <c r="G80" s="92"/>
      <c r="H80" s="46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</row>
    <row r="81" spans="1:34" s="45" customFormat="1">
      <c r="A81" s="55"/>
      <c r="B81" s="16"/>
      <c r="C81" s="16"/>
      <c r="D81" s="16"/>
      <c r="E81" s="92"/>
      <c r="G81" s="92"/>
      <c r="H81" s="46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</row>
    <row r="82" spans="1:34" s="45" customFormat="1">
      <c r="A82" s="55"/>
      <c r="B82" s="16"/>
      <c r="C82" s="16"/>
      <c r="D82" s="16"/>
      <c r="E82" s="92"/>
      <c r="G82" s="92"/>
      <c r="H82" s="46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</row>
    <row r="83" spans="1:34" s="45" customFormat="1">
      <c r="A83" s="55"/>
      <c r="B83" s="16"/>
      <c r="C83" s="16"/>
      <c r="D83" s="16"/>
      <c r="E83" s="92"/>
      <c r="G83" s="92"/>
      <c r="H83" s="46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</row>
    <row r="84" spans="1:34" s="45" customFormat="1">
      <c r="A84" s="55"/>
      <c r="B84" s="16"/>
      <c r="C84" s="16"/>
      <c r="D84" s="16"/>
      <c r="E84" s="92"/>
      <c r="G84" s="92"/>
      <c r="H84" s="46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</row>
    <row r="85" spans="1:34" s="45" customFormat="1">
      <c r="A85" s="55"/>
      <c r="B85" s="16"/>
      <c r="C85" s="16"/>
      <c r="D85" s="16"/>
      <c r="E85" s="92"/>
      <c r="G85" s="92"/>
      <c r="H85" s="46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</row>
    <row r="86" spans="1:34" s="45" customFormat="1">
      <c r="A86" s="55"/>
      <c r="B86" s="16"/>
      <c r="C86" s="16"/>
      <c r="D86" s="16"/>
      <c r="E86" s="92"/>
      <c r="G86" s="92"/>
      <c r="H86" s="46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</row>
    <row r="87" spans="1:34" s="45" customFormat="1">
      <c r="A87" s="55"/>
      <c r="B87" s="16"/>
      <c r="C87" s="16"/>
      <c r="D87" s="16"/>
      <c r="E87" s="92"/>
      <c r="G87" s="92"/>
      <c r="H87" s="46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</row>
    <row r="88" spans="1:34" s="45" customFormat="1">
      <c r="A88" s="55"/>
      <c r="B88" s="16"/>
      <c r="C88" s="16"/>
      <c r="D88" s="16"/>
      <c r="E88" s="92"/>
      <c r="G88" s="92"/>
      <c r="H88" s="46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</row>
    <row r="89" spans="1:34" s="45" customFormat="1">
      <c r="A89" s="55"/>
      <c r="B89" s="16"/>
      <c r="C89" s="16"/>
      <c r="D89" s="16"/>
      <c r="E89" s="92"/>
      <c r="G89" s="92"/>
      <c r="H89" s="46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</row>
    <row r="90" spans="1:34" s="45" customFormat="1">
      <c r="A90" s="55"/>
      <c r="B90" s="16"/>
      <c r="C90" s="16"/>
      <c r="D90" s="16"/>
      <c r="E90" s="92"/>
      <c r="G90" s="92"/>
      <c r="H90" s="46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</row>
    <row r="91" spans="1:34" s="45" customFormat="1">
      <c r="A91" s="55"/>
      <c r="B91" s="16"/>
      <c r="C91" s="16"/>
      <c r="D91" s="16"/>
      <c r="E91" s="92"/>
      <c r="G91" s="92"/>
      <c r="H91" s="46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</row>
    <row r="92" spans="1:34" s="45" customFormat="1">
      <c r="A92" s="55"/>
      <c r="B92" s="16"/>
      <c r="C92" s="16"/>
      <c r="D92" s="16"/>
      <c r="E92" s="92"/>
      <c r="G92" s="92"/>
      <c r="H92" s="46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</row>
    <row r="93" spans="1:34" s="45" customFormat="1">
      <c r="A93" s="55"/>
      <c r="B93" s="16"/>
      <c r="C93" s="16"/>
      <c r="D93" s="16"/>
      <c r="E93" s="92"/>
      <c r="G93" s="92"/>
      <c r="H93" s="46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</row>
    <row r="94" spans="1:34" s="45" customFormat="1">
      <c r="A94" s="55"/>
      <c r="B94" s="16"/>
      <c r="C94" s="16"/>
      <c r="D94" s="16"/>
      <c r="E94" s="92"/>
      <c r="G94" s="92"/>
      <c r="H94" s="46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</row>
    <row r="95" spans="1:34" s="45" customFormat="1">
      <c r="A95" s="55"/>
      <c r="B95" s="16"/>
      <c r="C95" s="16"/>
      <c r="D95" s="16"/>
      <c r="E95" s="92"/>
      <c r="G95" s="92"/>
      <c r="H95" s="46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</row>
    <row r="96" spans="1:34" s="45" customFormat="1">
      <c r="A96" s="55"/>
      <c r="B96" s="16"/>
      <c r="C96" s="16"/>
      <c r="D96" s="16"/>
      <c r="E96" s="92"/>
      <c r="G96" s="92"/>
      <c r="H96" s="46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</row>
    <row r="97" spans="1:34" s="45" customFormat="1">
      <c r="A97" s="55"/>
      <c r="B97" s="16"/>
      <c r="C97" s="16"/>
      <c r="D97" s="16"/>
      <c r="E97" s="92"/>
      <c r="G97" s="92"/>
      <c r="H97" s="46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2"/>
      <c r="X97" s="92"/>
      <c r="Y97" s="92"/>
      <c r="Z97" s="92"/>
      <c r="AA97" s="92"/>
      <c r="AB97" s="92"/>
      <c r="AC97" s="92"/>
      <c r="AD97" s="92"/>
      <c r="AE97" s="92"/>
      <c r="AF97" s="92"/>
      <c r="AG97" s="92"/>
      <c r="AH97" s="92"/>
    </row>
    <row r="98" spans="1:34" s="45" customFormat="1">
      <c r="A98" s="55"/>
      <c r="B98" s="16"/>
      <c r="C98" s="16"/>
      <c r="D98" s="16"/>
      <c r="E98" s="92"/>
      <c r="G98" s="92"/>
      <c r="H98" s="46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</row>
    <row r="99" spans="1:34" s="45" customFormat="1">
      <c r="A99" s="55"/>
      <c r="B99" s="16"/>
      <c r="C99" s="16"/>
      <c r="D99" s="16"/>
      <c r="E99" s="92"/>
      <c r="G99" s="92"/>
      <c r="H99" s="46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92"/>
      <c r="AG99" s="92"/>
      <c r="AH99" s="92"/>
    </row>
    <row r="100" spans="1:34" s="45" customFormat="1">
      <c r="A100" s="55"/>
      <c r="B100" s="16"/>
      <c r="C100" s="16"/>
      <c r="D100" s="16"/>
      <c r="E100" s="92"/>
      <c r="G100" s="92"/>
      <c r="H100" s="46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2"/>
      <c r="X100" s="92"/>
      <c r="Y100" s="92"/>
      <c r="Z100" s="92"/>
      <c r="AA100" s="92"/>
      <c r="AB100" s="92"/>
      <c r="AC100" s="92"/>
      <c r="AD100" s="92"/>
      <c r="AE100" s="92"/>
      <c r="AF100" s="92"/>
      <c r="AG100" s="92"/>
      <c r="AH100" s="92"/>
    </row>
    <row r="101" spans="1:34" s="45" customFormat="1">
      <c r="A101" s="55"/>
      <c r="B101" s="16"/>
      <c r="C101" s="16"/>
      <c r="D101" s="16"/>
      <c r="E101" s="92"/>
      <c r="G101" s="92"/>
      <c r="H101" s="46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2"/>
      <c r="X101" s="92"/>
      <c r="Y101" s="92"/>
      <c r="Z101" s="92"/>
      <c r="AA101" s="92"/>
      <c r="AB101" s="92"/>
      <c r="AC101" s="92"/>
      <c r="AD101" s="92"/>
      <c r="AE101" s="92"/>
      <c r="AF101" s="92"/>
      <c r="AG101" s="92"/>
      <c r="AH101" s="92"/>
    </row>
    <row r="102" spans="1:34" s="45" customFormat="1">
      <c r="A102" s="55"/>
      <c r="B102" s="16"/>
      <c r="C102" s="16"/>
      <c r="D102" s="16"/>
      <c r="E102" s="92"/>
      <c r="G102" s="92"/>
      <c r="H102" s="46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</row>
    <row r="103" spans="1:34" s="45" customFormat="1">
      <c r="A103" s="55"/>
      <c r="B103" s="16"/>
      <c r="C103" s="16"/>
      <c r="D103" s="16"/>
      <c r="E103" s="92"/>
      <c r="G103" s="92"/>
      <c r="H103" s="46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</row>
    <row r="104" spans="1:34" s="45" customFormat="1">
      <c r="A104" s="55"/>
      <c r="B104" s="16"/>
      <c r="C104" s="16"/>
      <c r="D104" s="16"/>
      <c r="E104" s="92"/>
      <c r="G104" s="92"/>
      <c r="H104" s="46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2"/>
    </row>
    <row r="105" spans="1:34" s="45" customFormat="1">
      <c r="A105" s="55"/>
      <c r="B105" s="16"/>
      <c r="C105" s="16"/>
      <c r="D105" s="16"/>
      <c r="E105" s="92"/>
      <c r="G105" s="92"/>
      <c r="H105" s="46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92"/>
    </row>
    <row r="106" spans="1:34" s="45" customFormat="1">
      <c r="A106" s="55"/>
      <c r="B106" s="16"/>
      <c r="C106" s="16"/>
      <c r="D106" s="16"/>
      <c r="E106" s="92"/>
      <c r="G106" s="92"/>
      <c r="H106" s="46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</row>
    <row r="107" spans="1:34" s="45" customFormat="1">
      <c r="A107" s="55"/>
      <c r="B107" s="16"/>
      <c r="C107" s="16"/>
      <c r="D107" s="16"/>
      <c r="E107" s="92"/>
      <c r="G107" s="92"/>
      <c r="H107" s="46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</row>
    <row r="108" spans="1:34" s="45" customFormat="1">
      <c r="A108" s="55"/>
      <c r="B108" s="16"/>
      <c r="C108" s="16"/>
      <c r="D108" s="16"/>
      <c r="E108" s="92"/>
      <c r="G108" s="92"/>
      <c r="H108" s="46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92"/>
      <c r="AF108" s="92"/>
      <c r="AG108" s="92"/>
      <c r="AH108" s="92"/>
    </row>
    <row r="109" spans="1:34" s="45" customFormat="1">
      <c r="A109" s="55"/>
      <c r="B109" s="16"/>
      <c r="C109" s="16"/>
      <c r="D109" s="16"/>
      <c r="E109" s="92"/>
      <c r="G109" s="92"/>
      <c r="H109" s="46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2"/>
      <c r="X109" s="92"/>
      <c r="Y109" s="92"/>
      <c r="Z109" s="92"/>
      <c r="AA109" s="92"/>
      <c r="AB109" s="92"/>
      <c r="AC109" s="92"/>
      <c r="AD109" s="92"/>
      <c r="AE109" s="92"/>
      <c r="AF109" s="92"/>
      <c r="AG109" s="92"/>
      <c r="AH109" s="92"/>
    </row>
    <row r="110" spans="1:34" s="45" customFormat="1">
      <c r="A110" s="55"/>
      <c r="B110" s="16"/>
      <c r="C110" s="16"/>
      <c r="D110" s="16"/>
      <c r="E110" s="92"/>
      <c r="G110" s="92"/>
      <c r="H110" s="46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</row>
    <row r="111" spans="1:34" s="45" customFormat="1">
      <c r="A111" s="55"/>
      <c r="B111" s="16"/>
      <c r="C111" s="16"/>
      <c r="D111" s="16"/>
      <c r="E111" s="92"/>
      <c r="G111" s="92"/>
      <c r="H111" s="46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2"/>
      <c r="X111" s="92"/>
      <c r="Y111" s="92"/>
      <c r="Z111" s="92"/>
      <c r="AA111" s="92"/>
      <c r="AB111" s="92"/>
      <c r="AC111" s="92"/>
      <c r="AD111" s="92"/>
      <c r="AE111" s="92"/>
      <c r="AF111" s="92"/>
      <c r="AG111" s="92"/>
      <c r="AH111" s="92"/>
    </row>
    <row r="112" spans="1:34" s="45" customFormat="1">
      <c r="A112" s="55"/>
      <c r="B112" s="16"/>
      <c r="C112" s="16"/>
      <c r="D112" s="16"/>
      <c r="E112" s="92"/>
      <c r="G112" s="92"/>
      <c r="H112" s="46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</row>
    <row r="113" spans="1:34" s="45" customFormat="1">
      <c r="A113" s="55"/>
      <c r="B113" s="16"/>
      <c r="C113" s="16"/>
      <c r="D113" s="16"/>
      <c r="E113" s="92"/>
      <c r="G113" s="92"/>
      <c r="H113" s="46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</row>
    <row r="114" spans="1:34" s="45" customFormat="1">
      <c r="A114" s="55"/>
      <c r="B114" s="16"/>
      <c r="C114" s="16"/>
      <c r="D114" s="16"/>
      <c r="E114" s="92"/>
      <c r="G114" s="92"/>
      <c r="H114" s="46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2"/>
      <c r="X114" s="92"/>
      <c r="Y114" s="92"/>
      <c r="Z114" s="92"/>
      <c r="AA114" s="92"/>
      <c r="AB114" s="92"/>
      <c r="AC114" s="92"/>
      <c r="AD114" s="92"/>
      <c r="AE114" s="92"/>
      <c r="AF114" s="92"/>
      <c r="AG114" s="92"/>
      <c r="AH114" s="92"/>
    </row>
    <row r="115" spans="1:34" s="45" customFormat="1">
      <c r="A115" s="55"/>
      <c r="B115" s="16"/>
      <c r="C115" s="16"/>
      <c r="D115" s="16"/>
      <c r="E115" s="92"/>
      <c r="G115" s="92"/>
      <c r="H115" s="46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92"/>
      <c r="Y115" s="92"/>
      <c r="Z115" s="92"/>
      <c r="AA115" s="92"/>
      <c r="AB115" s="92"/>
      <c r="AC115" s="92"/>
      <c r="AD115" s="92"/>
      <c r="AE115" s="92"/>
      <c r="AF115" s="92"/>
      <c r="AG115" s="92"/>
      <c r="AH115" s="92"/>
    </row>
    <row r="116" spans="1:34" s="45" customFormat="1">
      <c r="A116" s="55"/>
      <c r="B116" s="16"/>
      <c r="C116" s="16"/>
      <c r="D116" s="16"/>
      <c r="E116" s="92"/>
      <c r="G116" s="92"/>
      <c r="H116" s="46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2"/>
    </row>
    <row r="117" spans="1:34" s="45" customFormat="1">
      <c r="A117" s="55"/>
      <c r="B117" s="16"/>
      <c r="C117" s="16"/>
      <c r="D117" s="16"/>
      <c r="E117" s="92"/>
      <c r="G117" s="92"/>
      <c r="H117" s="46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  <c r="AE117" s="92"/>
      <c r="AF117" s="92"/>
      <c r="AG117" s="92"/>
      <c r="AH117" s="92"/>
    </row>
    <row r="118" spans="1:34" s="45" customFormat="1">
      <c r="A118" s="55"/>
      <c r="B118" s="16"/>
      <c r="C118" s="16"/>
      <c r="D118" s="16"/>
      <c r="E118" s="92"/>
      <c r="G118" s="92"/>
      <c r="H118" s="46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</row>
    <row r="119" spans="1:34" s="45" customFormat="1">
      <c r="A119" s="55"/>
      <c r="B119" s="16"/>
      <c r="C119" s="16"/>
      <c r="D119" s="16"/>
      <c r="E119" s="92"/>
      <c r="G119" s="92"/>
      <c r="H119" s="46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</row>
    <row r="120" spans="1:34" s="45" customFormat="1">
      <c r="A120" s="55"/>
      <c r="B120" s="16"/>
      <c r="C120" s="16"/>
      <c r="D120" s="16"/>
      <c r="E120" s="92"/>
      <c r="G120" s="92"/>
      <c r="H120" s="46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  <c r="AC120" s="92"/>
      <c r="AD120" s="92"/>
      <c r="AE120" s="92"/>
      <c r="AF120" s="92"/>
      <c r="AG120" s="92"/>
      <c r="AH120" s="92"/>
    </row>
    <row r="121" spans="1:34" s="45" customFormat="1">
      <c r="A121" s="55"/>
      <c r="B121" s="16"/>
      <c r="C121" s="16"/>
      <c r="D121" s="16"/>
      <c r="E121" s="92"/>
      <c r="G121" s="92"/>
      <c r="H121" s="46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</row>
    <row r="122" spans="1:34" s="45" customFormat="1">
      <c r="A122" s="55"/>
      <c r="B122" s="16"/>
      <c r="C122" s="16"/>
      <c r="D122" s="16"/>
      <c r="E122" s="92"/>
      <c r="G122" s="92"/>
      <c r="H122" s="46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</row>
    <row r="123" spans="1:34" s="45" customFormat="1">
      <c r="A123" s="55"/>
      <c r="B123" s="16"/>
      <c r="C123" s="16"/>
      <c r="D123" s="16"/>
      <c r="E123" s="92"/>
      <c r="G123" s="92"/>
      <c r="H123" s="46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</row>
    <row r="124" spans="1:34" s="45" customFormat="1">
      <c r="A124" s="55"/>
      <c r="B124" s="16"/>
      <c r="C124" s="16"/>
      <c r="D124" s="16"/>
      <c r="E124" s="92"/>
      <c r="G124" s="92"/>
      <c r="H124" s="46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</row>
    <row r="125" spans="1:34" s="45" customFormat="1">
      <c r="A125" s="55"/>
      <c r="B125" s="16"/>
      <c r="C125" s="16"/>
      <c r="D125" s="16"/>
      <c r="E125" s="92"/>
      <c r="G125" s="92"/>
      <c r="H125" s="46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</row>
    <row r="126" spans="1:34" s="45" customFormat="1">
      <c r="A126" s="55"/>
      <c r="B126" s="16"/>
      <c r="C126" s="16"/>
      <c r="D126" s="16"/>
      <c r="E126" s="92"/>
      <c r="G126" s="92"/>
      <c r="H126" s="46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92"/>
      <c r="AD126" s="92"/>
      <c r="AE126" s="92"/>
      <c r="AF126" s="92"/>
      <c r="AG126" s="92"/>
      <c r="AH126" s="92"/>
    </row>
    <row r="127" spans="1:34" s="45" customFormat="1">
      <c r="A127" s="55"/>
      <c r="B127" s="16"/>
      <c r="C127" s="16"/>
      <c r="D127" s="16"/>
      <c r="E127" s="92"/>
      <c r="G127" s="92"/>
      <c r="H127" s="46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</row>
    <row r="128" spans="1:34" s="45" customFormat="1">
      <c r="A128" s="55"/>
      <c r="B128" s="16"/>
      <c r="C128" s="16"/>
      <c r="D128" s="16"/>
      <c r="E128" s="92"/>
      <c r="G128" s="92"/>
      <c r="H128" s="46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</row>
    <row r="129" spans="1:34" s="45" customFormat="1">
      <c r="A129" s="55"/>
      <c r="B129" s="16"/>
      <c r="C129" s="16"/>
      <c r="D129" s="16"/>
      <c r="E129" s="92"/>
      <c r="G129" s="92"/>
      <c r="H129" s="46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2"/>
      <c r="AA129" s="92"/>
      <c r="AB129" s="92"/>
      <c r="AC129" s="92"/>
      <c r="AD129" s="92"/>
      <c r="AE129" s="92"/>
      <c r="AF129" s="92"/>
      <c r="AG129" s="92"/>
      <c r="AH129" s="92"/>
    </row>
    <row r="130" spans="1:34" s="45" customFormat="1">
      <c r="A130" s="55"/>
      <c r="B130" s="16"/>
      <c r="C130" s="16"/>
      <c r="D130" s="16"/>
      <c r="E130" s="92"/>
      <c r="G130" s="92"/>
      <c r="H130" s="46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2"/>
      <c r="X130" s="92"/>
      <c r="Y130" s="92"/>
      <c r="Z130" s="92"/>
      <c r="AA130" s="92"/>
      <c r="AB130" s="92"/>
      <c r="AC130" s="92"/>
      <c r="AD130" s="92"/>
      <c r="AE130" s="92"/>
      <c r="AF130" s="92"/>
      <c r="AG130" s="92"/>
      <c r="AH130" s="92"/>
    </row>
    <row r="131" spans="1:34" s="45" customFormat="1">
      <c r="A131" s="55"/>
      <c r="B131" s="16"/>
      <c r="C131" s="16"/>
      <c r="D131" s="16"/>
      <c r="E131" s="92"/>
      <c r="G131" s="92"/>
      <c r="H131" s="46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2"/>
      <c r="X131" s="92"/>
      <c r="Y131" s="92"/>
      <c r="Z131" s="92"/>
      <c r="AA131" s="92"/>
      <c r="AB131" s="92"/>
      <c r="AC131" s="92"/>
      <c r="AD131" s="92"/>
      <c r="AE131" s="92"/>
      <c r="AF131" s="92"/>
      <c r="AG131" s="92"/>
      <c r="AH131" s="92"/>
    </row>
    <row r="132" spans="1:34" s="45" customFormat="1">
      <c r="A132" s="55"/>
      <c r="B132" s="16"/>
      <c r="C132" s="16"/>
      <c r="D132" s="16"/>
      <c r="E132" s="92"/>
      <c r="G132" s="92"/>
      <c r="H132" s="46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</row>
    <row r="133" spans="1:34" s="45" customFormat="1">
      <c r="A133" s="55"/>
      <c r="B133" s="16"/>
      <c r="C133" s="16"/>
      <c r="D133" s="16"/>
      <c r="E133" s="92"/>
      <c r="G133" s="92"/>
      <c r="H133" s="46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2"/>
      <c r="X133" s="92"/>
      <c r="Y133" s="92"/>
      <c r="Z133" s="92"/>
      <c r="AA133" s="92"/>
      <c r="AB133" s="92"/>
      <c r="AC133" s="92"/>
      <c r="AD133" s="92"/>
      <c r="AE133" s="92"/>
      <c r="AF133" s="92"/>
      <c r="AG133" s="92"/>
      <c r="AH133" s="92"/>
    </row>
    <row r="134" spans="1:34" s="45" customFormat="1">
      <c r="A134" s="55"/>
      <c r="B134" s="16"/>
      <c r="C134" s="16"/>
      <c r="D134" s="16"/>
      <c r="E134" s="92"/>
      <c r="G134" s="92"/>
      <c r="H134" s="46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</row>
    <row r="135" spans="1:34" s="45" customFormat="1">
      <c r="A135" s="55"/>
      <c r="B135" s="16"/>
      <c r="C135" s="16"/>
      <c r="D135" s="16"/>
      <c r="E135" s="92"/>
      <c r="G135" s="92"/>
      <c r="H135" s="46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92"/>
      <c r="X135" s="92"/>
      <c r="Y135" s="92"/>
      <c r="Z135" s="92"/>
      <c r="AA135" s="92"/>
      <c r="AB135" s="92"/>
      <c r="AC135" s="92"/>
      <c r="AD135" s="92"/>
      <c r="AE135" s="92"/>
      <c r="AF135" s="92"/>
      <c r="AG135" s="92"/>
      <c r="AH135" s="92"/>
    </row>
    <row r="136" spans="1:34" s="45" customFormat="1">
      <c r="A136" s="55"/>
      <c r="B136" s="16"/>
      <c r="C136" s="16"/>
      <c r="D136" s="16"/>
      <c r="E136" s="92"/>
      <c r="G136" s="92"/>
      <c r="H136" s="46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2"/>
      <c r="Y136" s="92"/>
      <c r="Z136" s="92"/>
      <c r="AA136" s="92"/>
      <c r="AB136" s="92"/>
      <c r="AC136" s="92"/>
      <c r="AD136" s="92"/>
      <c r="AE136" s="92"/>
      <c r="AF136" s="92"/>
      <c r="AG136" s="92"/>
      <c r="AH136" s="92"/>
    </row>
    <row r="137" spans="1:34" s="45" customFormat="1">
      <c r="A137" s="55"/>
      <c r="B137" s="16"/>
      <c r="C137" s="16"/>
      <c r="D137" s="16"/>
      <c r="E137" s="92"/>
      <c r="G137" s="92"/>
      <c r="H137" s="46"/>
      <c r="L137" s="92"/>
      <c r="M137" s="92"/>
      <c r="N137" s="92"/>
      <c r="O137" s="92"/>
      <c r="P137" s="92"/>
      <c r="Q137" s="92"/>
      <c r="R137" s="92"/>
      <c r="S137" s="92"/>
      <c r="T137" s="92"/>
      <c r="U137" s="92"/>
      <c r="V137" s="92"/>
      <c r="W137" s="92"/>
      <c r="X137" s="92"/>
      <c r="Y137" s="92"/>
      <c r="Z137" s="92"/>
      <c r="AA137" s="92"/>
      <c r="AB137" s="92"/>
      <c r="AC137" s="92"/>
      <c r="AD137" s="92"/>
      <c r="AE137" s="92"/>
      <c r="AF137" s="92"/>
      <c r="AG137" s="92"/>
      <c r="AH137" s="92"/>
    </row>
    <row r="138" spans="1:34" s="45" customFormat="1">
      <c r="A138" s="55"/>
      <c r="B138" s="16"/>
      <c r="C138" s="16"/>
      <c r="D138" s="16"/>
      <c r="E138" s="92"/>
      <c r="G138" s="92"/>
      <c r="H138" s="46"/>
      <c r="L138" s="92"/>
      <c r="M138" s="92"/>
      <c r="N138" s="92"/>
      <c r="O138" s="92"/>
      <c r="P138" s="92"/>
      <c r="Q138" s="92"/>
      <c r="R138" s="92"/>
      <c r="S138" s="92"/>
      <c r="T138" s="92"/>
      <c r="U138" s="92"/>
      <c r="V138" s="92"/>
      <c r="W138" s="92"/>
      <c r="X138" s="92"/>
      <c r="Y138" s="92"/>
      <c r="Z138" s="92"/>
      <c r="AA138" s="92"/>
      <c r="AB138" s="92"/>
      <c r="AC138" s="92"/>
      <c r="AD138" s="92"/>
      <c r="AE138" s="92"/>
      <c r="AF138" s="92"/>
      <c r="AG138" s="92"/>
      <c r="AH138" s="92"/>
    </row>
    <row r="139" spans="1:34" s="45" customFormat="1">
      <c r="A139" s="55"/>
      <c r="B139" s="16"/>
      <c r="C139" s="16"/>
      <c r="D139" s="16"/>
      <c r="E139" s="92"/>
      <c r="G139" s="92"/>
      <c r="H139" s="46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</row>
    <row r="140" spans="1:34" s="45" customFormat="1">
      <c r="A140" s="55"/>
      <c r="B140" s="16"/>
      <c r="C140" s="16"/>
      <c r="D140" s="16"/>
      <c r="E140" s="92"/>
      <c r="G140" s="92"/>
      <c r="H140" s="46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</row>
    <row r="141" spans="1:34" s="45" customFormat="1">
      <c r="A141" s="55"/>
      <c r="B141" s="16"/>
      <c r="C141" s="16"/>
      <c r="D141" s="16"/>
      <c r="E141" s="92"/>
      <c r="G141" s="92"/>
      <c r="H141" s="46"/>
      <c r="L141" s="92"/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92"/>
      <c r="X141" s="92"/>
      <c r="Y141" s="92"/>
      <c r="Z141" s="92"/>
      <c r="AA141" s="92"/>
      <c r="AB141" s="92"/>
      <c r="AC141" s="92"/>
      <c r="AD141" s="92"/>
      <c r="AE141" s="92"/>
      <c r="AF141" s="92"/>
      <c r="AG141" s="92"/>
      <c r="AH141" s="92"/>
    </row>
    <row r="142" spans="1:34" s="45" customFormat="1">
      <c r="A142" s="55"/>
      <c r="B142" s="16"/>
      <c r="C142" s="16"/>
      <c r="D142" s="16"/>
      <c r="E142" s="92"/>
      <c r="G142" s="92"/>
      <c r="H142" s="46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92"/>
      <c r="X142" s="92"/>
      <c r="Y142" s="92"/>
      <c r="Z142" s="92"/>
      <c r="AA142" s="92"/>
      <c r="AB142" s="92"/>
      <c r="AC142" s="92"/>
      <c r="AD142" s="92"/>
      <c r="AE142" s="92"/>
      <c r="AF142" s="92"/>
      <c r="AG142" s="92"/>
      <c r="AH142" s="92"/>
    </row>
    <row r="143" spans="1:34" s="45" customFormat="1">
      <c r="A143" s="55"/>
      <c r="B143" s="16"/>
      <c r="C143" s="16"/>
      <c r="D143" s="16"/>
      <c r="E143" s="92"/>
      <c r="G143" s="92"/>
      <c r="H143" s="46"/>
      <c r="L143" s="92"/>
      <c r="M143" s="92"/>
      <c r="N143" s="92"/>
      <c r="O143" s="92"/>
      <c r="P143" s="92"/>
      <c r="Q143" s="92"/>
      <c r="R143" s="92"/>
      <c r="S143" s="92"/>
      <c r="T143" s="92"/>
      <c r="U143" s="92"/>
      <c r="V143" s="92"/>
      <c r="W143" s="92"/>
      <c r="X143" s="92"/>
      <c r="Y143" s="92"/>
      <c r="Z143" s="92"/>
      <c r="AA143" s="92"/>
      <c r="AB143" s="92"/>
      <c r="AC143" s="92"/>
      <c r="AD143" s="92"/>
      <c r="AE143" s="92"/>
      <c r="AF143" s="92"/>
      <c r="AG143" s="92"/>
      <c r="AH143" s="92"/>
    </row>
    <row r="144" spans="1:34" s="45" customFormat="1">
      <c r="A144" s="55"/>
      <c r="B144" s="16"/>
      <c r="C144" s="16"/>
      <c r="D144" s="16"/>
      <c r="E144" s="92"/>
      <c r="G144" s="92"/>
      <c r="H144" s="46"/>
      <c r="L144" s="92"/>
      <c r="M144" s="92"/>
      <c r="N144" s="92"/>
      <c r="O144" s="92"/>
      <c r="P144" s="92"/>
      <c r="Q144" s="92"/>
      <c r="R144" s="92"/>
      <c r="S144" s="92"/>
      <c r="T144" s="92"/>
      <c r="U144" s="92"/>
      <c r="V144" s="92"/>
      <c r="W144" s="92"/>
      <c r="X144" s="92"/>
      <c r="Y144" s="92"/>
      <c r="Z144" s="92"/>
      <c r="AA144" s="92"/>
      <c r="AB144" s="92"/>
      <c r="AC144" s="92"/>
      <c r="AD144" s="92"/>
      <c r="AE144" s="92"/>
      <c r="AF144" s="92"/>
      <c r="AG144" s="92"/>
      <c r="AH144" s="92"/>
    </row>
    <row r="145" spans="1:34" s="45" customFormat="1">
      <c r="A145" s="55"/>
      <c r="B145" s="16"/>
      <c r="C145" s="16"/>
      <c r="D145" s="16"/>
      <c r="E145" s="92"/>
      <c r="G145" s="92"/>
      <c r="H145" s="46"/>
      <c r="L145" s="92"/>
      <c r="M145" s="92"/>
      <c r="N145" s="92"/>
      <c r="O145" s="92"/>
      <c r="P145" s="92"/>
      <c r="Q145" s="92"/>
      <c r="R145" s="92"/>
      <c r="S145" s="92"/>
      <c r="T145" s="92"/>
      <c r="U145" s="92"/>
      <c r="V145" s="92"/>
      <c r="W145" s="92"/>
      <c r="X145" s="92"/>
      <c r="Y145" s="92"/>
      <c r="Z145" s="92"/>
      <c r="AA145" s="92"/>
      <c r="AB145" s="92"/>
      <c r="AC145" s="92"/>
      <c r="AD145" s="92"/>
      <c r="AE145" s="92"/>
      <c r="AF145" s="92"/>
      <c r="AG145" s="92"/>
      <c r="AH145" s="92"/>
    </row>
    <row r="146" spans="1:34" s="45" customFormat="1">
      <c r="A146" s="55"/>
      <c r="B146" s="16"/>
      <c r="C146" s="16"/>
      <c r="D146" s="16"/>
      <c r="E146" s="92"/>
      <c r="G146" s="92"/>
      <c r="H146" s="46"/>
      <c r="L146" s="92"/>
      <c r="M146" s="92"/>
      <c r="N146" s="92"/>
      <c r="O146" s="92"/>
      <c r="P146" s="92"/>
      <c r="Q146" s="92"/>
      <c r="R146" s="92"/>
      <c r="S146" s="92"/>
      <c r="T146" s="92"/>
      <c r="U146" s="92"/>
      <c r="V146" s="92"/>
      <c r="W146" s="92"/>
      <c r="X146" s="92"/>
      <c r="Y146" s="92"/>
      <c r="Z146" s="92"/>
      <c r="AA146" s="92"/>
      <c r="AB146" s="92"/>
      <c r="AC146" s="92"/>
      <c r="AD146" s="92"/>
      <c r="AE146" s="92"/>
      <c r="AF146" s="92"/>
      <c r="AG146" s="92"/>
      <c r="AH146" s="92"/>
    </row>
    <row r="147" spans="1:34" s="45" customFormat="1">
      <c r="A147" s="55"/>
      <c r="B147" s="16"/>
      <c r="C147" s="16"/>
      <c r="D147" s="16"/>
      <c r="E147" s="92"/>
      <c r="G147" s="92"/>
      <c r="H147" s="46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92"/>
      <c r="X147" s="92"/>
      <c r="Y147" s="92"/>
      <c r="Z147" s="92"/>
      <c r="AA147" s="92"/>
      <c r="AB147" s="92"/>
      <c r="AC147" s="92"/>
      <c r="AD147" s="92"/>
      <c r="AE147" s="92"/>
      <c r="AF147" s="92"/>
      <c r="AG147" s="92"/>
      <c r="AH147" s="92"/>
    </row>
    <row r="148" spans="1:34" s="45" customFormat="1">
      <c r="A148" s="55"/>
      <c r="B148" s="16"/>
      <c r="C148" s="16"/>
      <c r="D148" s="16"/>
      <c r="E148" s="92"/>
      <c r="G148" s="92"/>
      <c r="H148" s="46"/>
      <c r="L148" s="92"/>
      <c r="M148" s="92"/>
      <c r="N148" s="92"/>
      <c r="O148" s="92"/>
      <c r="P148" s="92"/>
      <c r="Q148" s="92"/>
      <c r="R148" s="92"/>
      <c r="S148" s="92"/>
      <c r="T148" s="92"/>
      <c r="U148" s="92"/>
      <c r="V148" s="92"/>
      <c r="W148" s="92"/>
      <c r="X148" s="92"/>
      <c r="Y148" s="92"/>
      <c r="Z148" s="92"/>
      <c r="AA148" s="92"/>
      <c r="AB148" s="92"/>
      <c r="AC148" s="92"/>
      <c r="AD148" s="92"/>
      <c r="AE148" s="92"/>
      <c r="AF148" s="92"/>
      <c r="AG148" s="92"/>
      <c r="AH148" s="92"/>
    </row>
    <row r="149" spans="1:34" s="45" customFormat="1">
      <c r="A149" s="55"/>
      <c r="B149" s="16"/>
      <c r="C149" s="16"/>
      <c r="D149" s="16"/>
      <c r="E149" s="92"/>
      <c r="G149" s="92"/>
      <c r="H149" s="46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2"/>
      <c r="AD149" s="92"/>
      <c r="AE149" s="92"/>
      <c r="AF149" s="92"/>
      <c r="AG149" s="92"/>
      <c r="AH149" s="92"/>
    </row>
    <row r="150" spans="1:34">
      <c r="E150" s="92"/>
    </row>
    <row r="151" spans="1:34">
      <c r="E151" s="92"/>
    </row>
    <row r="152" spans="1:34">
      <c r="E152" s="92"/>
    </row>
    <row r="153" spans="1:34">
      <c r="E153" s="92"/>
    </row>
    <row r="154" spans="1:34">
      <c r="E154" s="92"/>
    </row>
    <row r="155" spans="1:34">
      <c r="E155" s="92"/>
    </row>
    <row r="156" spans="1:34">
      <c r="E156" s="92"/>
    </row>
    <row r="157" spans="1:34">
      <c r="E157" s="92"/>
    </row>
    <row r="158" spans="1:34">
      <c r="E158" s="92"/>
    </row>
    <row r="159" spans="1:34">
      <c r="E159" s="92"/>
    </row>
    <row r="160" spans="1:34">
      <c r="E160" s="92"/>
    </row>
    <row r="161" spans="5:5">
      <c r="E161" s="92"/>
    </row>
    <row r="162" spans="5:5">
      <c r="E162" s="92"/>
    </row>
    <row r="163" spans="5:5">
      <c r="E163" s="92"/>
    </row>
    <row r="164" spans="5:5">
      <c r="E164" s="92"/>
    </row>
    <row r="165" spans="5:5">
      <c r="E165" s="92"/>
    </row>
    <row r="166" spans="5:5">
      <c r="E166" s="92"/>
    </row>
    <row r="167" spans="5:5">
      <c r="E167" s="92"/>
    </row>
    <row r="168" spans="5:5">
      <c r="E168" s="92"/>
    </row>
    <row r="169" spans="5:5">
      <c r="E169" s="92"/>
    </row>
    <row r="170" spans="5:5">
      <c r="E170" s="92"/>
    </row>
    <row r="171" spans="5:5">
      <c r="E171" s="92"/>
    </row>
    <row r="172" spans="5:5">
      <c r="E172" s="92"/>
    </row>
    <row r="173" spans="5:5">
      <c r="E173" s="92"/>
    </row>
    <row r="174" spans="5:5">
      <c r="E174" s="92"/>
    </row>
    <row r="175" spans="5:5">
      <c r="E175" s="92"/>
    </row>
    <row r="176" spans="5:5">
      <c r="E176" s="92"/>
    </row>
    <row r="177" spans="5:5">
      <c r="E177" s="92"/>
    </row>
    <row r="178" spans="5:5">
      <c r="E178" s="92"/>
    </row>
    <row r="179" spans="5:5">
      <c r="E179" s="92"/>
    </row>
    <row r="180" spans="5:5">
      <c r="E180" s="92"/>
    </row>
    <row r="181" spans="5:5">
      <c r="E181" s="92"/>
    </row>
    <row r="182" spans="5:5">
      <c r="E182" s="92"/>
    </row>
    <row r="183" spans="5:5">
      <c r="E183" s="92"/>
    </row>
    <row r="184" spans="5:5">
      <c r="E184" s="92"/>
    </row>
    <row r="185" spans="5:5">
      <c r="E185" s="92"/>
    </row>
    <row r="186" spans="5:5">
      <c r="E186" s="92"/>
    </row>
    <row r="187" spans="5:5">
      <c r="E187" s="92"/>
    </row>
    <row r="188" spans="5:5">
      <c r="E188" s="92"/>
    </row>
    <row r="189" spans="5:5">
      <c r="E189" s="92"/>
    </row>
    <row r="190" spans="5:5">
      <c r="E190" s="92"/>
    </row>
    <row r="191" spans="5:5">
      <c r="E191" s="92"/>
    </row>
    <row r="192" spans="5:5">
      <c r="E192" s="92"/>
    </row>
    <row r="193" spans="5:5">
      <c r="E193" s="92"/>
    </row>
    <row r="194" spans="5:5">
      <c r="E194" s="92"/>
    </row>
    <row r="195" spans="5:5">
      <c r="E195" s="92"/>
    </row>
    <row r="196" spans="5:5">
      <c r="E196" s="92"/>
    </row>
    <row r="197" spans="5:5">
      <c r="E197" s="92"/>
    </row>
    <row r="198" spans="5:5">
      <c r="E198" s="92"/>
    </row>
    <row r="199" spans="5:5">
      <c r="E199" s="92"/>
    </row>
    <row r="200" spans="5:5">
      <c r="E200" s="92"/>
    </row>
    <row r="201" spans="5:5">
      <c r="E201" s="92"/>
    </row>
    <row r="202" spans="5:5">
      <c r="E202" s="92"/>
    </row>
    <row r="203" spans="5:5">
      <c r="E203" s="92"/>
    </row>
    <row r="204" spans="5:5">
      <c r="E204" s="92"/>
    </row>
    <row r="205" spans="5:5">
      <c r="E205" s="92"/>
    </row>
    <row r="206" spans="5:5">
      <c r="E206" s="92"/>
    </row>
    <row r="207" spans="5:5">
      <c r="E207" s="92"/>
    </row>
    <row r="208" spans="5:5">
      <c r="E208" s="92"/>
    </row>
    <row r="209" spans="5:5">
      <c r="E209" s="92"/>
    </row>
    <row r="210" spans="5:5">
      <c r="E210" s="92"/>
    </row>
    <row r="211" spans="5:5">
      <c r="E211" s="92"/>
    </row>
    <row r="212" spans="5:5">
      <c r="E212" s="92"/>
    </row>
    <row r="213" spans="5:5">
      <c r="E213" s="92"/>
    </row>
    <row r="214" spans="5:5">
      <c r="E214" s="92"/>
    </row>
    <row r="215" spans="5:5">
      <c r="E215" s="92"/>
    </row>
    <row r="216" spans="5:5">
      <c r="E216" s="92"/>
    </row>
    <row r="217" spans="5:5">
      <c r="E217" s="92"/>
    </row>
    <row r="218" spans="5:5">
      <c r="E218" s="92"/>
    </row>
    <row r="219" spans="5:5">
      <c r="E219" s="92"/>
    </row>
    <row r="220" spans="5:5">
      <c r="E220" s="92"/>
    </row>
    <row r="221" spans="5:5">
      <c r="E221" s="92"/>
    </row>
    <row r="222" spans="5:5">
      <c r="E222" s="92"/>
    </row>
    <row r="223" spans="5:5">
      <c r="E223" s="92"/>
    </row>
    <row r="224" spans="5:5">
      <c r="E224" s="92"/>
    </row>
    <row r="225" spans="5:5">
      <c r="E225" s="92"/>
    </row>
    <row r="226" spans="5:5">
      <c r="E226" s="92"/>
    </row>
    <row r="227" spans="5:5">
      <c r="E227" s="92"/>
    </row>
    <row r="228" spans="5:5">
      <c r="E228" s="92"/>
    </row>
    <row r="229" spans="5:5">
      <c r="E229" s="92"/>
    </row>
    <row r="230" spans="5:5">
      <c r="E230" s="92"/>
    </row>
    <row r="231" spans="5:5">
      <c r="E231" s="92"/>
    </row>
    <row r="232" spans="5:5">
      <c r="E232" s="92"/>
    </row>
    <row r="233" spans="5:5">
      <c r="E233" s="92"/>
    </row>
    <row r="234" spans="5:5">
      <c r="E234" s="92"/>
    </row>
    <row r="235" spans="5:5">
      <c r="E235" s="92"/>
    </row>
    <row r="236" spans="5:5">
      <c r="E236" s="92"/>
    </row>
    <row r="237" spans="5:5">
      <c r="E237" s="92"/>
    </row>
    <row r="238" spans="5:5">
      <c r="E238" s="92"/>
    </row>
    <row r="239" spans="5:5">
      <c r="E239" s="92"/>
    </row>
    <row r="240" spans="5:5">
      <c r="E240" s="92"/>
    </row>
    <row r="241" spans="5:5">
      <c r="E241" s="92"/>
    </row>
    <row r="242" spans="5:5">
      <c r="E242" s="92"/>
    </row>
    <row r="243" spans="5:5">
      <c r="E243" s="92"/>
    </row>
    <row r="244" spans="5:5">
      <c r="E244" s="9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9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/>
  <cols>
    <col min="1" max="1" width="13.140625" bestFit="1" customWidth="1"/>
    <col min="2" max="2" width="25.28515625" style="79" customWidth="1"/>
    <col min="3" max="3" width="19.42578125" style="79" customWidth="1"/>
    <col min="4" max="4" width="18.85546875" style="79" customWidth="1"/>
    <col min="5" max="12" width="15" customWidth="1"/>
    <col min="13" max="213" width="14" customWidth="1"/>
    <col min="214" max="415" width="12.28515625" customWidth="1"/>
    <col min="416" max="625" width="11.28515625" customWidth="1"/>
    <col min="626" max="712" width="10.28515625" customWidth="1"/>
    <col min="713" max="743" width="8.7109375" customWidth="1"/>
    <col min="744" max="747" width="7.7109375" customWidth="1"/>
    <col min="748" max="749" width="6.7109375" customWidth="1"/>
    <col min="750" max="750" width="5.140625" customWidth="1"/>
    <col min="751" max="751" width="8" customWidth="1"/>
    <col min="752" max="757" width="9.5703125" customWidth="1"/>
    <col min="758" max="780" width="10.5703125" customWidth="1"/>
    <col min="781" max="793" width="11.5703125" customWidth="1"/>
    <col min="794" max="817" width="13.28515625" customWidth="1"/>
    <col min="818" max="818" width="14.28515625" bestFit="1" customWidth="1"/>
    <col min="819" max="819" width="14.28515625" customWidth="1"/>
    <col min="820" max="820" width="14.28515625" bestFit="1" customWidth="1"/>
    <col min="821" max="821" width="12.7109375" customWidth="1"/>
    <col min="822" max="822" width="14.140625" bestFit="1" customWidth="1"/>
    <col min="823" max="823" width="18.5703125" bestFit="1" customWidth="1"/>
    <col min="824" max="824" width="14.140625" bestFit="1" customWidth="1"/>
    <col min="825" max="825" width="18.5703125" bestFit="1" customWidth="1"/>
    <col min="826" max="826" width="14.140625" bestFit="1" customWidth="1"/>
    <col min="827" max="827" width="18.5703125" bestFit="1" customWidth="1"/>
    <col min="828" max="828" width="14.140625" bestFit="1" customWidth="1"/>
    <col min="829" max="829" width="18.5703125" bestFit="1" customWidth="1"/>
    <col min="830" max="830" width="13.140625" bestFit="1" customWidth="1"/>
    <col min="831" max="831" width="17.5703125" bestFit="1" customWidth="1"/>
    <col min="832" max="832" width="13.140625" bestFit="1" customWidth="1"/>
    <col min="833" max="833" width="17.5703125" bestFit="1" customWidth="1"/>
    <col min="834" max="834" width="13.140625" bestFit="1" customWidth="1"/>
    <col min="835" max="835" width="17.5703125" bestFit="1" customWidth="1"/>
    <col min="836" max="836" width="13.140625" bestFit="1" customWidth="1"/>
    <col min="837" max="837" width="17.5703125" bestFit="1" customWidth="1"/>
    <col min="838" max="838" width="13.140625" bestFit="1" customWidth="1"/>
    <col min="839" max="839" width="17.5703125" bestFit="1" customWidth="1"/>
    <col min="840" max="840" width="13.140625" bestFit="1" customWidth="1"/>
    <col min="841" max="841" width="17.5703125" bestFit="1" customWidth="1"/>
    <col min="842" max="842" width="13.140625" bestFit="1" customWidth="1"/>
    <col min="843" max="843" width="17.5703125" bestFit="1" customWidth="1"/>
    <col min="844" max="844" width="13.140625" bestFit="1" customWidth="1"/>
    <col min="845" max="845" width="17.5703125" bestFit="1" customWidth="1"/>
    <col min="846" max="846" width="13.140625" bestFit="1" customWidth="1"/>
    <col min="847" max="847" width="17.5703125" bestFit="1" customWidth="1"/>
    <col min="848" max="848" width="13.140625" bestFit="1" customWidth="1"/>
    <col min="849" max="849" width="17.5703125" bestFit="1" customWidth="1"/>
    <col min="850" max="850" width="13.140625" bestFit="1" customWidth="1"/>
    <col min="851" max="851" width="17.5703125" bestFit="1" customWidth="1"/>
    <col min="852" max="852" width="13.140625" bestFit="1" customWidth="1"/>
    <col min="853" max="853" width="17.5703125" bestFit="1" customWidth="1"/>
    <col min="854" max="854" width="13.140625" bestFit="1" customWidth="1"/>
    <col min="855" max="855" width="17.5703125" bestFit="1" customWidth="1"/>
    <col min="856" max="856" width="13.140625" bestFit="1" customWidth="1"/>
    <col min="857" max="857" width="17.5703125" bestFit="1" customWidth="1"/>
    <col min="858" max="858" width="13.140625" bestFit="1" customWidth="1"/>
    <col min="859" max="859" width="17.5703125" bestFit="1" customWidth="1"/>
    <col min="860" max="860" width="13.140625" bestFit="1" customWidth="1"/>
    <col min="861" max="861" width="17.5703125" bestFit="1" customWidth="1"/>
    <col min="862" max="862" width="13.140625" bestFit="1" customWidth="1"/>
    <col min="863" max="863" width="17.5703125" bestFit="1" customWidth="1"/>
    <col min="864" max="864" width="13.140625" bestFit="1" customWidth="1"/>
    <col min="865" max="865" width="17.5703125" bestFit="1" customWidth="1"/>
    <col min="866" max="866" width="13.140625" bestFit="1" customWidth="1"/>
    <col min="867" max="867" width="17.5703125" bestFit="1" customWidth="1"/>
    <col min="868" max="868" width="13.140625" bestFit="1" customWidth="1"/>
    <col min="869" max="869" width="17.5703125" bestFit="1" customWidth="1"/>
    <col min="870" max="870" width="13.140625" bestFit="1" customWidth="1"/>
    <col min="871" max="871" width="17.5703125" bestFit="1" customWidth="1"/>
    <col min="872" max="872" width="13.140625" bestFit="1" customWidth="1"/>
    <col min="873" max="873" width="17.5703125" bestFit="1" customWidth="1"/>
    <col min="874" max="874" width="13.140625" bestFit="1" customWidth="1"/>
    <col min="875" max="875" width="17.5703125" bestFit="1" customWidth="1"/>
    <col min="876" max="876" width="13.140625" bestFit="1" customWidth="1"/>
    <col min="877" max="877" width="17.5703125" bestFit="1" customWidth="1"/>
    <col min="878" max="878" width="13.140625" bestFit="1" customWidth="1"/>
    <col min="879" max="879" width="17.5703125" bestFit="1" customWidth="1"/>
    <col min="880" max="880" width="13.140625" bestFit="1" customWidth="1"/>
    <col min="881" max="881" width="17.5703125" bestFit="1" customWidth="1"/>
    <col min="882" max="882" width="13.140625" bestFit="1" customWidth="1"/>
    <col min="883" max="883" width="17.5703125" bestFit="1" customWidth="1"/>
    <col min="884" max="884" width="13.140625" bestFit="1" customWidth="1"/>
    <col min="885" max="885" width="17.5703125" bestFit="1" customWidth="1"/>
    <col min="886" max="886" width="13.140625" bestFit="1" customWidth="1"/>
    <col min="887" max="887" width="17.5703125" bestFit="1" customWidth="1"/>
    <col min="888" max="888" width="13.140625" bestFit="1" customWidth="1"/>
    <col min="889" max="889" width="17.5703125" bestFit="1" customWidth="1"/>
    <col min="890" max="890" width="13.140625" bestFit="1" customWidth="1"/>
    <col min="891" max="891" width="17.5703125" bestFit="1" customWidth="1"/>
    <col min="892" max="892" width="13.140625" bestFit="1" customWidth="1"/>
    <col min="893" max="893" width="17.5703125" bestFit="1" customWidth="1"/>
    <col min="894" max="894" width="13.140625" bestFit="1" customWidth="1"/>
    <col min="895" max="895" width="17.5703125" bestFit="1" customWidth="1"/>
    <col min="896" max="896" width="13.140625" bestFit="1" customWidth="1"/>
    <col min="897" max="897" width="17.5703125" bestFit="1" customWidth="1"/>
    <col min="898" max="898" width="13.140625" bestFit="1" customWidth="1"/>
    <col min="899" max="899" width="17.5703125" bestFit="1" customWidth="1"/>
    <col min="900" max="900" width="13.140625" bestFit="1" customWidth="1"/>
    <col min="901" max="901" width="17.5703125" bestFit="1" customWidth="1"/>
    <col min="902" max="902" width="13.140625" bestFit="1" customWidth="1"/>
    <col min="903" max="903" width="17.5703125" bestFit="1" customWidth="1"/>
    <col min="904" max="904" width="13.140625" bestFit="1" customWidth="1"/>
    <col min="905" max="905" width="17.5703125" bestFit="1" customWidth="1"/>
    <col min="906" max="906" width="13.140625" bestFit="1" customWidth="1"/>
    <col min="907" max="907" width="17.5703125" bestFit="1" customWidth="1"/>
    <col min="908" max="908" width="13.140625" bestFit="1" customWidth="1"/>
    <col min="909" max="909" width="17.5703125" bestFit="1" customWidth="1"/>
    <col min="910" max="910" width="13.140625" bestFit="1" customWidth="1"/>
    <col min="911" max="911" width="17.5703125" bestFit="1" customWidth="1"/>
    <col min="912" max="912" width="13.140625" bestFit="1" customWidth="1"/>
    <col min="913" max="913" width="17.5703125" bestFit="1" customWidth="1"/>
    <col min="914" max="914" width="13.140625" bestFit="1" customWidth="1"/>
    <col min="915" max="915" width="17.5703125" bestFit="1" customWidth="1"/>
    <col min="916" max="916" width="13.140625" bestFit="1" customWidth="1"/>
    <col min="917" max="917" width="17.5703125" bestFit="1" customWidth="1"/>
    <col min="918" max="918" width="13.140625" bestFit="1" customWidth="1"/>
    <col min="919" max="919" width="17.5703125" bestFit="1" customWidth="1"/>
    <col min="920" max="920" width="13.140625" bestFit="1" customWidth="1"/>
    <col min="921" max="921" width="17.5703125" bestFit="1" customWidth="1"/>
    <col min="922" max="922" width="13.140625" bestFit="1" customWidth="1"/>
    <col min="923" max="923" width="17.5703125" bestFit="1" customWidth="1"/>
    <col min="924" max="924" width="13.140625" bestFit="1" customWidth="1"/>
    <col min="925" max="925" width="17.5703125" bestFit="1" customWidth="1"/>
    <col min="926" max="926" width="13.140625" bestFit="1" customWidth="1"/>
    <col min="927" max="927" width="17.5703125" bestFit="1" customWidth="1"/>
    <col min="928" max="928" width="13.140625" bestFit="1" customWidth="1"/>
    <col min="929" max="929" width="17.5703125" bestFit="1" customWidth="1"/>
    <col min="930" max="930" width="13.140625" bestFit="1" customWidth="1"/>
    <col min="931" max="931" width="17.5703125" bestFit="1" customWidth="1"/>
    <col min="932" max="932" width="13.140625" bestFit="1" customWidth="1"/>
    <col min="933" max="933" width="17.5703125" bestFit="1" customWidth="1"/>
    <col min="934" max="934" width="13.140625" bestFit="1" customWidth="1"/>
    <col min="935" max="935" width="17.5703125" bestFit="1" customWidth="1"/>
    <col min="936" max="936" width="13.140625" bestFit="1" customWidth="1"/>
    <col min="937" max="937" width="17.5703125" bestFit="1" customWidth="1"/>
    <col min="938" max="938" width="13.140625" bestFit="1" customWidth="1"/>
    <col min="939" max="939" width="17.5703125" bestFit="1" customWidth="1"/>
    <col min="940" max="940" width="13.140625" bestFit="1" customWidth="1"/>
    <col min="941" max="941" width="17.5703125" bestFit="1" customWidth="1"/>
    <col min="942" max="942" width="13.140625" bestFit="1" customWidth="1"/>
    <col min="943" max="943" width="17.5703125" bestFit="1" customWidth="1"/>
    <col min="944" max="944" width="13.140625" bestFit="1" customWidth="1"/>
    <col min="945" max="945" width="17.5703125" bestFit="1" customWidth="1"/>
    <col min="946" max="946" width="13.140625" bestFit="1" customWidth="1"/>
    <col min="947" max="947" width="17.5703125" bestFit="1" customWidth="1"/>
    <col min="948" max="948" width="13.140625" bestFit="1" customWidth="1"/>
    <col min="949" max="949" width="17.5703125" bestFit="1" customWidth="1"/>
    <col min="950" max="950" width="13.140625" bestFit="1" customWidth="1"/>
    <col min="951" max="951" width="17.5703125" bestFit="1" customWidth="1"/>
    <col min="952" max="952" width="13.140625" bestFit="1" customWidth="1"/>
    <col min="953" max="953" width="17.5703125" bestFit="1" customWidth="1"/>
    <col min="954" max="954" width="13.140625" bestFit="1" customWidth="1"/>
    <col min="955" max="955" width="17.5703125" bestFit="1" customWidth="1"/>
    <col min="956" max="956" width="13.140625" bestFit="1" customWidth="1"/>
    <col min="957" max="957" width="17.5703125" bestFit="1" customWidth="1"/>
    <col min="958" max="958" width="13.140625" bestFit="1" customWidth="1"/>
    <col min="959" max="959" width="17.5703125" bestFit="1" customWidth="1"/>
    <col min="960" max="960" width="13.140625" bestFit="1" customWidth="1"/>
    <col min="961" max="961" width="17.5703125" bestFit="1" customWidth="1"/>
    <col min="962" max="962" width="13.140625" bestFit="1" customWidth="1"/>
    <col min="963" max="963" width="17.5703125" bestFit="1" customWidth="1"/>
    <col min="964" max="964" width="13.140625" bestFit="1" customWidth="1"/>
    <col min="965" max="965" width="17.5703125" bestFit="1" customWidth="1"/>
    <col min="966" max="966" width="13.140625" bestFit="1" customWidth="1"/>
    <col min="967" max="967" width="17.5703125" bestFit="1" customWidth="1"/>
    <col min="968" max="968" width="13.140625" bestFit="1" customWidth="1"/>
    <col min="969" max="969" width="17.5703125" bestFit="1" customWidth="1"/>
    <col min="970" max="970" width="13.140625" bestFit="1" customWidth="1"/>
    <col min="971" max="971" width="17.5703125" bestFit="1" customWidth="1"/>
    <col min="972" max="972" width="13.140625" bestFit="1" customWidth="1"/>
    <col min="973" max="973" width="17.5703125" bestFit="1" customWidth="1"/>
    <col min="974" max="974" width="13.140625" bestFit="1" customWidth="1"/>
    <col min="975" max="975" width="17.5703125" bestFit="1" customWidth="1"/>
    <col min="976" max="976" width="13.140625" bestFit="1" customWidth="1"/>
    <col min="977" max="977" width="17.5703125" bestFit="1" customWidth="1"/>
    <col min="978" max="978" width="13.140625" bestFit="1" customWidth="1"/>
    <col min="979" max="979" width="17.5703125" bestFit="1" customWidth="1"/>
    <col min="980" max="980" width="13.140625" bestFit="1" customWidth="1"/>
    <col min="981" max="981" width="17.5703125" bestFit="1" customWidth="1"/>
    <col min="982" max="982" width="13.140625" bestFit="1" customWidth="1"/>
    <col min="983" max="983" width="17.5703125" bestFit="1" customWidth="1"/>
    <col min="984" max="984" width="13.140625" bestFit="1" customWidth="1"/>
    <col min="985" max="985" width="17.5703125" bestFit="1" customWidth="1"/>
    <col min="986" max="986" width="13.140625" bestFit="1" customWidth="1"/>
    <col min="987" max="987" width="17.5703125" bestFit="1" customWidth="1"/>
    <col min="988" max="988" width="13.140625" bestFit="1" customWidth="1"/>
    <col min="989" max="989" width="17.5703125" bestFit="1" customWidth="1"/>
    <col min="990" max="990" width="13.140625" bestFit="1" customWidth="1"/>
    <col min="991" max="991" width="17.5703125" bestFit="1" customWidth="1"/>
    <col min="992" max="992" width="13.140625" bestFit="1" customWidth="1"/>
    <col min="993" max="993" width="17.5703125" bestFit="1" customWidth="1"/>
    <col min="994" max="994" width="13.140625" bestFit="1" customWidth="1"/>
    <col min="995" max="995" width="17.5703125" bestFit="1" customWidth="1"/>
    <col min="996" max="996" width="13.140625" bestFit="1" customWidth="1"/>
    <col min="997" max="997" width="17.5703125" bestFit="1" customWidth="1"/>
    <col min="998" max="998" width="13.140625" bestFit="1" customWidth="1"/>
    <col min="999" max="999" width="17.5703125" bestFit="1" customWidth="1"/>
    <col min="1000" max="1000" width="13.140625" bestFit="1" customWidth="1"/>
    <col min="1001" max="1001" width="17.5703125" bestFit="1" customWidth="1"/>
    <col min="1002" max="1002" width="13.140625" bestFit="1" customWidth="1"/>
    <col min="1003" max="1003" width="17.5703125" bestFit="1" customWidth="1"/>
    <col min="1004" max="1004" width="13.140625" bestFit="1" customWidth="1"/>
    <col min="1005" max="1005" width="17.5703125" bestFit="1" customWidth="1"/>
    <col min="1006" max="1006" width="13.140625" bestFit="1" customWidth="1"/>
    <col min="1007" max="1007" width="17.5703125" bestFit="1" customWidth="1"/>
    <col min="1008" max="1008" width="13.140625" bestFit="1" customWidth="1"/>
    <col min="1009" max="1009" width="17.5703125" bestFit="1" customWidth="1"/>
    <col min="1010" max="1010" width="13.140625" bestFit="1" customWidth="1"/>
    <col min="1011" max="1011" width="17.5703125" bestFit="1" customWidth="1"/>
    <col min="1012" max="1012" width="13.140625" bestFit="1" customWidth="1"/>
    <col min="1013" max="1013" width="17.5703125" bestFit="1" customWidth="1"/>
    <col min="1014" max="1014" width="13.140625" bestFit="1" customWidth="1"/>
    <col min="1015" max="1015" width="17.5703125" bestFit="1" customWidth="1"/>
    <col min="1016" max="1016" width="13.140625" bestFit="1" customWidth="1"/>
    <col min="1017" max="1017" width="17.5703125" bestFit="1" customWidth="1"/>
    <col min="1018" max="1018" width="13.140625" bestFit="1" customWidth="1"/>
    <col min="1019" max="1019" width="17.5703125" bestFit="1" customWidth="1"/>
    <col min="1020" max="1020" width="13.140625" bestFit="1" customWidth="1"/>
    <col min="1021" max="1021" width="17.5703125" bestFit="1" customWidth="1"/>
    <col min="1022" max="1022" width="13.140625" bestFit="1" customWidth="1"/>
    <col min="1023" max="1023" width="17.5703125" bestFit="1" customWidth="1"/>
    <col min="1024" max="1024" width="13.140625" bestFit="1" customWidth="1"/>
    <col min="1025" max="1025" width="17.5703125" bestFit="1" customWidth="1"/>
    <col min="1026" max="1026" width="13.140625" bestFit="1" customWidth="1"/>
    <col min="1027" max="1027" width="17.5703125" bestFit="1" customWidth="1"/>
    <col min="1028" max="1028" width="13.140625" bestFit="1" customWidth="1"/>
    <col min="1029" max="1029" width="17.5703125" bestFit="1" customWidth="1"/>
    <col min="1030" max="1030" width="13.140625" bestFit="1" customWidth="1"/>
    <col min="1031" max="1031" width="17.5703125" bestFit="1" customWidth="1"/>
    <col min="1032" max="1032" width="13.140625" bestFit="1" customWidth="1"/>
    <col min="1033" max="1033" width="17.5703125" bestFit="1" customWidth="1"/>
    <col min="1034" max="1034" width="13.140625" bestFit="1" customWidth="1"/>
    <col min="1035" max="1035" width="17.5703125" bestFit="1" customWidth="1"/>
    <col min="1036" max="1036" width="13.140625" bestFit="1" customWidth="1"/>
    <col min="1037" max="1037" width="17.5703125" bestFit="1" customWidth="1"/>
    <col min="1038" max="1038" width="13.140625" bestFit="1" customWidth="1"/>
    <col min="1039" max="1039" width="17.5703125" bestFit="1" customWidth="1"/>
    <col min="1040" max="1040" width="13.140625" bestFit="1" customWidth="1"/>
    <col min="1041" max="1041" width="17.5703125" bestFit="1" customWidth="1"/>
    <col min="1042" max="1042" width="13.140625" bestFit="1" customWidth="1"/>
    <col min="1043" max="1043" width="17.5703125" bestFit="1" customWidth="1"/>
    <col min="1044" max="1044" width="13.140625" bestFit="1" customWidth="1"/>
    <col min="1045" max="1045" width="17.5703125" bestFit="1" customWidth="1"/>
    <col min="1046" max="1046" width="13.140625" bestFit="1" customWidth="1"/>
    <col min="1047" max="1047" width="17.5703125" bestFit="1" customWidth="1"/>
    <col min="1048" max="1048" width="13.140625" bestFit="1" customWidth="1"/>
    <col min="1049" max="1049" width="17.5703125" bestFit="1" customWidth="1"/>
    <col min="1050" max="1050" width="13.140625" bestFit="1" customWidth="1"/>
    <col min="1051" max="1051" width="17.5703125" bestFit="1" customWidth="1"/>
    <col min="1052" max="1052" width="13.140625" bestFit="1" customWidth="1"/>
    <col min="1053" max="1053" width="17.5703125" bestFit="1" customWidth="1"/>
    <col min="1054" max="1054" width="13.140625" bestFit="1" customWidth="1"/>
    <col min="1055" max="1055" width="17.5703125" bestFit="1" customWidth="1"/>
    <col min="1056" max="1056" width="13.140625" bestFit="1" customWidth="1"/>
    <col min="1057" max="1057" width="17.5703125" bestFit="1" customWidth="1"/>
    <col min="1058" max="1058" width="13.140625" bestFit="1" customWidth="1"/>
    <col min="1059" max="1059" width="17.5703125" bestFit="1" customWidth="1"/>
    <col min="1060" max="1060" width="13.140625" bestFit="1" customWidth="1"/>
    <col min="1061" max="1061" width="17.5703125" bestFit="1" customWidth="1"/>
    <col min="1062" max="1062" width="13.140625" bestFit="1" customWidth="1"/>
    <col min="1063" max="1063" width="17.5703125" bestFit="1" customWidth="1"/>
    <col min="1064" max="1064" width="13.140625" bestFit="1" customWidth="1"/>
    <col min="1065" max="1065" width="17.5703125" bestFit="1" customWidth="1"/>
    <col min="1066" max="1066" width="13.140625" bestFit="1" customWidth="1"/>
    <col min="1067" max="1067" width="17.5703125" bestFit="1" customWidth="1"/>
    <col min="1068" max="1068" width="13.140625" bestFit="1" customWidth="1"/>
    <col min="1069" max="1069" width="17.5703125" bestFit="1" customWidth="1"/>
    <col min="1070" max="1070" width="13.140625" bestFit="1" customWidth="1"/>
    <col min="1071" max="1071" width="17.5703125" bestFit="1" customWidth="1"/>
    <col min="1072" max="1072" width="13.140625" bestFit="1" customWidth="1"/>
    <col min="1073" max="1073" width="17.5703125" bestFit="1" customWidth="1"/>
    <col min="1074" max="1074" width="13.140625" bestFit="1" customWidth="1"/>
    <col min="1075" max="1075" width="17.5703125" bestFit="1" customWidth="1"/>
    <col min="1076" max="1076" width="13.140625" bestFit="1" customWidth="1"/>
    <col min="1077" max="1077" width="17.5703125" bestFit="1" customWidth="1"/>
    <col min="1078" max="1078" width="13.140625" bestFit="1" customWidth="1"/>
    <col min="1079" max="1079" width="17.5703125" bestFit="1" customWidth="1"/>
    <col min="1080" max="1080" width="13.140625" bestFit="1" customWidth="1"/>
    <col min="1081" max="1081" width="17.5703125" bestFit="1" customWidth="1"/>
    <col min="1082" max="1082" width="13.140625" bestFit="1" customWidth="1"/>
    <col min="1083" max="1083" width="17.5703125" bestFit="1" customWidth="1"/>
    <col min="1084" max="1084" width="13.140625" bestFit="1" customWidth="1"/>
    <col min="1085" max="1085" width="17.5703125" bestFit="1" customWidth="1"/>
    <col min="1086" max="1086" width="13.140625" bestFit="1" customWidth="1"/>
    <col min="1087" max="1087" width="17.5703125" bestFit="1" customWidth="1"/>
    <col min="1088" max="1088" width="13.140625" bestFit="1" customWidth="1"/>
    <col min="1089" max="1089" width="17.5703125" bestFit="1" customWidth="1"/>
    <col min="1090" max="1090" width="13.140625" bestFit="1" customWidth="1"/>
    <col min="1091" max="1091" width="17.5703125" bestFit="1" customWidth="1"/>
    <col min="1092" max="1092" width="13.140625" bestFit="1" customWidth="1"/>
    <col min="1093" max="1093" width="17.5703125" bestFit="1" customWidth="1"/>
    <col min="1094" max="1094" width="13.140625" bestFit="1" customWidth="1"/>
    <col min="1095" max="1095" width="17.5703125" bestFit="1" customWidth="1"/>
    <col min="1096" max="1096" width="13.140625" bestFit="1" customWidth="1"/>
    <col min="1097" max="1097" width="17.5703125" bestFit="1" customWidth="1"/>
    <col min="1098" max="1098" width="13.140625" bestFit="1" customWidth="1"/>
    <col min="1099" max="1099" width="17.5703125" bestFit="1" customWidth="1"/>
    <col min="1100" max="1100" width="13.140625" bestFit="1" customWidth="1"/>
    <col min="1101" max="1101" width="17.5703125" bestFit="1" customWidth="1"/>
    <col min="1102" max="1102" width="13.140625" bestFit="1" customWidth="1"/>
    <col min="1103" max="1103" width="17.5703125" bestFit="1" customWidth="1"/>
    <col min="1104" max="1104" width="13.140625" bestFit="1" customWidth="1"/>
    <col min="1105" max="1105" width="17.5703125" bestFit="1" customWidth="1"/>
    <col min="1106" max="1106" width="13.140625" bestFit="1" customWidth="1"/>
    <col min="1107" max="1107" width="17.5703125" bestFit="1" customWidth="1"/>
    <col min="1108" max="1108" width="13.140625" bestFit="1" customWidth="1"/>
    <col min="1109" max="1109" width="17.5703125" bestFit="1" customWidth="1"/>
    <col min="1110" max="1110" width="13.140625" bestFit="1" customWidth="1"/>
    <col min="1111" max="1111" width="17.5703125" bestFit="1" customWidth="1"/>
    <col min="1112" max="1112" width="13.140625" bestFit="1" customWidth="1"/>
    <col min="1113" max="1113" width="17.5703125" bestFit="1" customWidth="1"/>
    <col min="1114" max="1114" width="13.140625" bestFit="1" customWidth="1"/>
    <col min="1115" max="1115" width="17.5703125" bestFit="1" customWidth="1"/>
    <col min="1116" max="1116" width="13.140625" bestFit="1" customWidth="1"/>
    <col min="1117" max="1117" width="17.5703125" bestFit="1" customWidth="1"/>
    <col min="1118" max="1118" width="13.140625" bestFit="1" customWidth="1"/>
    <col min="1119" max="1119" width="17.5703125" bestFit="1" customWidth="1"/>
    <col min="1120" max="1120" width="13.140625" bestFit="1" customWidth="1"/>
    <col min="1121" max="1121" width="17.5703125" bestFit="1" customWidth="1"/>
    <col min="1122" max="1122" width="13.140625" bestFit="1" customWidth="1"/>
    <col min="1123" max="1123" width="17.5703125" bestFit="1" customWidth="1"/>
    <col min="1124" max="1124" width="13.140625" bestFit="1" customWidth="1"/>
    <col min="1125" max="1125" width="17.5703125" bestFit="1" customWidth="1"/>
    <col min="1126" max="1126" width="13.140625" bestFit="1" customWidth="1"/>
    <col min="1127" max="1127" width="17.5703125" bestFit="1" customWidth="1"/>
    <col min="1128" max="1128" width="13.140625" bestFit="1" customWidth="1"/>
    <col min="1129" max="1129" width="17.5703125" bestFit="1" customWidth="1"/>
    <col min="1130" max="1130" width="13.140625" bestFit="1" customWidth="1"/>
    <col min="1131" max="1131" width="17.5703125" bestFit="1" customWidth="1"/>
    <col min="1132" max="1132" width="13.140625" bestFit="1" customWidth="1"/>
    <col min="1133" max="1133" width="17.5703125" bestFit="1" customWidth="1"/>
    <col min="1134" max="1134" width="13.140625" bestFit="1" customWidth="1"/>
    <col min="1135" max="1135" width="17.5703125" bestFit="1" customWidth="1"/>
    <col min="1136" max="1136" width="13.140625" bestFit="1" customWidth="1"/>
    <col min="1137" max="1137" width="17.5703125" bestFit="1" customWidth="1"/>
    <col min="1138" max="1138" width="13.140625" bestFit="1" customWidth="1"/>
    <col min="1139" max="1139" width="17.5703125" bestFit="1" customWidth="1"/>
    <col min="1140" max="1140" width="13.140625" bestFit="1" customWidth="1"/>
    <col min="1141" max="1141" width="17.5703125" bestFit="1" customWidth="1"/>
    <col min="1142" max="1142" width="13.140625" bestFit="1" customWidth="1"/>
    <col min="1143" max="1143" width="17.5703125" bestFit="1" customWidth="1"/>
    <col min="1144" max="1144" width="13.140625" bestFit="1" customWidth="1"/>
    <col min="1145" max="1145" width="17.5703125" bestFit="1" customWidth="1"/>
    <col min="1146" max="1146" width="13.140625" bestFit="1" customWidth="1"/>
    <col min="1147" max="1147" width="17.5703125" bestFit="1" customWidth="1"/>
    <col min="1148" max="1148" width="13.140625" bestFit="1" customWidth="1"/>
    <col min="1149" max="1149" width="17.5703125" bestFit="1" customWidth="1"/>
    <col min="1150" max="1150" width="13.140625" bestFit="1" customWidth="1"/>
    <col min="1151" max="1151" width="17.5703125" bestFit="1" customWidth="1"/>
    <col min="1152" max="1152" width="13.140625" bestFit="1" customWidth="1"/>
    <col min="1153" max="1153" width="17.5703125" bestFit="1" customWidth="1"/>
    <col min="1154" max="1154" width="13.140625" bestFit="1" customWidth="1"/>
    <col min="1155" max="1155" width="17.5703125" bestFit="1" customWidth="1"/>
    <col min="1156" max="1156" width="13.140625" bestFit="1" customWidth="1"/>
    <col min="1157" max="1157" width="17.5703125" bestFit="1" customWidth="1"/>
    <col min="1158" max="1158" width="13.140625" bestFit="1" customWidth="1"/>
    <col min="1159" max="1159" width="17.5703125" bestFit="1" customWidth="1"/>
    <col min="1160" max="1160" width="13.140625" bestFit="1" customWidth="1"/>
    <col min="1161" max="1161" width="17.5703125" bestFit="1" customWidth="1"/>
    <col min="1162" max="1162" width="13.140625" bestFit="1" customWidth="1"/>
    <col min="1163" max="1163" width="17.5703125" bestFit="1" customWidth="1"/>
    <col min="1164" max="1164" width="13.140625" bestFit="1" customWidth="1"/>
    <col min="1165" max="1165" width="17.5703125" bestFit="1" customWidth="1"/>
    <col min="1166" max="1166" width="13.140625" bestFit="1" customWidth="1"/>
    <col min="1167" max="1167" width="17.5703125" bestFit="1" customWidth="1"/>
    <col min="1168" max="1168" width="13.140625" bestFit="1" customWidth="1"/>
    <col min="1169" max="1169" width="17.5703125" bestFit="1" customWidth="1"/>
    <col min="1170" max="1170" width="13.140625" bestFit="1" customWidth="1"/>
    <col min="1171" max="1171" width="17.5703125" bestFit="1" customWidth="1"/>
    <col min="1172" max="1172" width="13.140625" bestFit="1" customWidth="1"/>
    <col min="1173" max="1173" width="17.5703125" bestFit="1" customWidth="1"/>
    <col min="1174" max="1174" width="13.140625" bestFit="1" customWidth="1"/>
    <col min="1175" max="1175" width="17.5703125" bestFit="1" customWidth="1"/>
    <col min="1176" max="1176" width="13.140625" bestFit="1" customWidth="1"/>
    <col min="1177" max="1177" width="17.5703125" bestFit="1" customWidth="1"/>
    <col min="1178" max="1178" width="13.140625" bestFit="1" customWidth="1"/>
    <col min="1179" max="1179" width="17.5703125" bestFit="1" customWidth="1"/>
    <col min="1180" max="1180" width="13.140625" bestFit="1" customWidth="1"/>
    <col min="1181" max="1181" width="17.5703125" bestFit="1" customWidth="1"/>
    <col min="1182" max="1182" width="13.140625" bestFit="1" customWidth="1"/>
    <col min="1183" max="1183" width="17.5703125" bestFit="1" customWidth="1"/>
    <col min="1184" max="1184" width="13.140625" bestFit="1" customWidth="1"/>
    <col min="1185" max="1185" width="17.5703125" bestFit="1" customWidth="1"/>
    <col min="1186" max="1186" width="13.140625" bestFit="1" customWidth="1"/>
    <col min="1187" max="1187" width="17.5703125" bestFit="1" customWidth="1"/>
    <col min="1188" max="1188" width="13.140625" bestFit="1" customWidth="1"/>
    <col min="1189" max="1189" width="17.5703125" bestFit="1" customWidth="1"/>
    <col min="1190" max="1190" width="13.140625" bestFit="1" customWidth="1"/>
    <col min="1191" max="1191" width="17.5703125" bestFit="1" customWidth="1"/>
    <col min="1192" max="1192" width="13.140625" bestFit="1" customWidth="1"/>
    <col min="1193" max="1193" width="17.5703125" bestFit="1" customWidth="1"/>
    <col min="1194" max="1194" width="13.140625" bestFit="1" customWidth="1"/>
    <col min="1195" max="1195" width="17.5703125" bestFit="1" customWidth="1"/>
    <col min="1196" max="1196" width="13.140625" bestFit="1" customWidth="1"/>
    <col min="1197" max="1197" width="17.5703125" bestFit="1" customWidth="1"/>
    <col min="1198" max="1198" width="13.140625" bestFit="1" customWidth="1"/>
    <col min="1199" max="1199" width="17.5703125" bestFit="1" customWidth="1"/>
    <col min="1200" max="1200" width="13.140625" bestFit="1" customWidth="1"/>
    <col min="1201" max="1201" width="17.5703125" bestFit="1" customWidth="1"/>
    <col min="1202" max="1202" width="13.140625" bestFit="1" customWidth="1"/>
    <col min="1203" max="1203" width="17.5703125" bestFit="1" customWidth="1"/>
    <col min="1204" max="1204" width="13.140625" bestFit="1" customWidth="1"/>
    <col min="1205" max="1205" width="17.5703125" bestFit="1" customWidth="1"/>
    <col min="1206" max="1206" width="13.140625" bestFit="1" customWidth="1"/>
    <col min="1207" max="1207" width="17.5703125" bestFit="1" customWidth="1"/>
    <col min="1208" max="1208" width="13.140625" bestFit="1" customWidth="1"/>
    <col min="1209" max="1209" width="17.5703125" bestFit="1" customWidth="1"/>
    <col min="1210" max="1210" width="13.140625" bestFit="1" customWidth="1"/>
    <col min="1211" max="1211" width="17.5703125" bestFit="1" customWidth="1"/>
    <col min="1212" max="1212" width="13.140625" bestFit="1" customWidth="1"/>
    <col min="1213" max="1213" width="17.5703125" bestFit="1" customWidth="1"/>
    <col min="1214" max="1214" width="13.140625" bestFit="1" customWidth="1"/>
    <col min="1215" max="1215" width="17.5703125" bestFit="1" customWidth="1"/>
    <col min="1216" max="1216" width="13.140625" bestFit="1" customWidth="1"/>
    <col min="1217" max="1217" width="17.5703125" bestFit="1" customWidth="1"/>
    <col min="1218" max="1218" width="13.140625" bestFit="1" customWidth="1"/>
    <col min="1219" max="1219" width="17.5703125" bestFit="1" customWidth="1"/>
    <col min="1220" max="1220" width="13.140625" bestFit="1" customWidth="1"/>
    <col min="1221" max="1221" width="17.5703125" bestFit="1" customWidth="1"/>
    <col min="1222" max="1222" width="13.140625" bestFit="1" customWidth="1"/>
    <col min="1223" max="1223" width="17.5703125" bestFit="1" customWidth="1"/>
    <col min="1224" max="1224" width="13.140625" bestFit="1" customWidth="1"/>
    <col min="1225" max="1225" width="17.5703125" bestFit="1" customWidth="1"/>
    <col min="1226" max="1226" width="13.140625" bestFit="1" customWidth="1"/>
    <col min="1227" max="1227" width="17.5703125" bestFit="1" customWidth="1"/>
    <col min="1228" max="1228" width="13.140625" bestFit="1" customWidth="1"/>
    <col min="1229" max="1229" width="17.5703125" bestFit="1" customWidth="1"/>
    <col min="1230" max="1230" width="13.140625" bestFit="1" customWidth="1"/>
    <col min="1231" max="1231" width="17.5703125" bestFit="1" customWidth="1"/>
    <col min="1232" max="1232" width="13.140625" bestFit="1" customWidth="1"/>
    <col min="1233" max="1233" width="17.5703125" bestFit="1" customWidth="1"/>
    <col min="1234" max="1234" width="13.140625" bestFit="1" customWidth="1"/>
    <col min="1235" max="1235" width="17.5703125" bestFit="1" customWidth="1"/>
    <col min="1236" max="1236" width="13.140625" bestFit="1" customWidth="1"/>
    <col min="1237" max="1237" width="17.5703125" bestFit="1" customWidth="1"/>
    <col min="1238" max="1238" width="13.140625" bestFit="1" customWidth="1"/>
    <col min="1239" max="1239" width="17.5703125" bestFit="1" customWidth="1"/>
    <col min="1240" max="1240" width="13.140625" bestFit="1" customWidth="1"/>
    <col min="1241" max="1241" width="17.5703125" bestFit="1" customWidth="1"/>
    <col min="1242" max="1242" width="13.140625" bestFit="1" customWidth="1"/>
    <col min="1243" max="1243" width="17.5703125" bestFit="1" customWidth="1"/>
    <col min="1244" max="1244" width="13.140625" bestFit="1" customWidth="1"/>
    <col min="1245" max="1245" width="17.5703125" bestFit="1" customWidth="1"/>
    <col min="1246" max="1246" width="13.140625" bestFit="1" customWidth="1"/>
    <col min="1247" max="1247" width="17.5703125" bestFit="1" customWidth="1"/>
    <col min="1248" max="1248" width="13.140625" bestFit="1" customWidth="1"/>
    <col min="1249" max="1249" width="17.5703125" bestFit="1" customWidth="1"/>
    <col min="1250" max="1250" width="12.140625" bestFit="1" customWidth="1"/>
    <col min="1251" max="1251" width="16.42578125" bestFit="1" customWidth="1"/>
    <col min="1252" max="1252" width="12.140625" bestFit="1" customWidth="1"/>
    <col min="1253" max="1253" width="16.42578125" bestFit="1" customWidth="1"/>
    <col min="1254" max="1254" width="12.140625" bestFit="1" customWidth="1"/>
    <col min="1255" max="1255" width="16.42578125" bestFit="1" customWidth="1"/>
    <col min="1256" max="1256" width="12.140625" bestFit="1" customWidth="1"/>
    <col min="1257" max="1257" width="16.42578125" bestFit="1" customWidth="1"/>
    <col min="1258" max="1258" width="12.140625" bestFit="1" customWidth="1"/>
    <col min="1259" max="1259" width="16.42578125" bestFit="1" customWidth="1"/>
    <col min="1260" max="1260" width="12.140625" bestFit="1" customWidth="1"/>
    <col min="1261" max="1261" width="16.42578125" bestFit="1" customWidth="1"/>
    <col min="1262" max="1262" width="12.140625" bestFit="1" customWidth="1"/>
    <col min="1263" max="1263" width="16.42578125" bestFit="1" customWidth="1"/>
    <col min="1264" max="1264" width="12.140625" bestFit="1" customWidth="1"/>
    <col min="1265" max="1265" width="16.42578125" bestFit="1" customWidth="1"/>
    <col min="1266" max="1266" width="12.140625" bestFit="1" customWidth="1"/>
    <col min="1267" max="1267" width="16.42578125" bestFit="1" customWidth="1"/>
    <col min="1268" max="1268" width="12.140625" bestFit="1" customWidth="1"/>
    <col min="1269" max="1269" width="16.42578125" bestFit="1" customWidth="1"/>
    <col min="1270" max="1270" width="12.140625" bestFit="1" customWidth="1"/>
    <col min="1271" max="1271" width="16.42578125" bestFit="1" customWidth="1"/>
    <col min="1272" max="1272" width="12.140625" bestFit="1" customWidth="1"/>
    <col min="1273" max="1273" width="16.42578125" bestFit="1" customWidth="1"/>
    <col min="1274" max="1274" width="12.140625" bestFit="1" customWidth="1"/>
    <col min="1275" max="1275" width="16.42578125" bestFit="1" customWidth="1"/>
    <col min="1276" max="1276" width="12.140625" bestFit="1" customWidth="1"/>
    <col min="1277" max="1277" width="16.42578125" bestFit="1" customWidth="1"/>
    <col min="1278" max="1278" width="12.140625" bestFit="1" customWidth="1"/>
    <col min="1279" max="1279" width="16.42578125" bestFit="1" customWidth="1"/>
    <col min="1280" max="1280" width="12.140625" bestFit="1" customWidth="1"/>
    <col min="1281" max="1281" width="16.42578125" bestFit="1" customWidth="1"/>
    <col min="1282" max="1282" width="12.140625" bestFit="1" customWidth="1"/>
    <col min="1283" max="1283" width="16.42578125" bestFit="1" customWidth="1"/>
    <col min="1284" max="1284" width="12.140625" bestFit="1" customWidth="1"/>
    <col min="1285" max="1285" width="16.42578125" bestFit="1" customWidth="1"/>
    <col min="1286" max="1286" width="12.140625" bestFit="1" customWidth="1"/>
    <col min="1287" max="1287" width="16.42578125" bestFit="1" customWidth="1"/>
    <col min="1288" max="1288" width="12.140625" bestFit="1" customWidth="1"/>
    <col min="1289" max="1289" width="16.42578125" bestFit="1" customWidth="1"/>
    <col min="1290" max="1290" width="12.140625" bestFit="1" customWidth="1"/>
    <col min="1291" max="1291" width="16.42578125" bestFit="1" customWidth="1"/>
    <col min="1292" max="1292" width="12.140625" bestFit="1" customWidth="1"/>
    <col min="1293" max="1293" width="16.42578125" bestFit="1" customWidth="1"/>
    <col min="1294" max="1294" width="12.140625" bestFit="1" customWidth="1"/>
    <col min="1295" max="1295" width="16.42578125" bestFit="1" customWidth="1"/>
    <col min="1296" max="1296" width="12.140625" bestFit="1" customWidth="1"/>
    <col min="1297" max="1297" width="16.42578125" bestFit="1" customWidth="1"/>
    <col min="1298" max="1298" width="12.140625" bestFit="1" customWidth="1"/>
    <col min="1299" max="1299" width="16.42578125" bestFit="1" customWidth="1"/>
    <col min="1300" max="1300" width="12.140625" bestFit="1" customWidth="1"/>
    <col min="1301" max="1301" width="16.42578125" bestFit="1" customWidth="1"/>
    <col min="1302" max="1302" width="12.140625" bestFit="1" customWidth="1"/>
    <col min="1303" max="1303" width="16.42578125" bestFit="1" customWidth="1"/>
    <col min="1304" max="1304" width="12.140625" bestFit="1" customWidth="1"/>
    <col min="1305" max="1305" width="16.42578125" bestFit="1" customWidth="1"/>
    <col min="1306" max="1306" width="12.140625" bestFit="1" customWidth="1"/>
    <col min="1307" max="1307" width="16.42578125" bestFit="1" customWidth="1"/>
    <col min="1308" max="1308" width="12.140625" bestFit="1" customWidth="1"/>
    <col min="1309" max="1309" width="16.42578125" bestFit="1" customWidth="1"/>
    <col min="1310" max="1310" width="12.140625" bestFit="1" customWidth="1"/>
    <col min="1311" max="1311" width="16.42578125" bestFit="1" customWidth="1"/>
    <col min="1312" max="1312" width="12.140625" bestFit="1" customWidth="1"/>
    <col min="1313" max="1313" width="16.42578125" bestFit="1" customWidth="1"/>
    <col min="1314" max="1314" width="12.140625" bestFit="1" customWidth="1"/>
    <col min="1315" max="1315" width="16.42578125" bestFit="1" customWidth="1"/>
    <col min="1316" max="1316" width="12.140625" bestFit="1" customWidth="1"/>
    <col min="1317" max="1317" width="16.42578125" bestFit="1" customWidth="1"/>
    <col min="1318" max="1318" width="12.140625" bestFit="1" customWidth="1"/>
    <col min="1319" max="1319" width="16.42578125" bestFit="1" customWidth="1"/>
    <col min="1320" max="1320" width="12.140625" bestFit="1" customWidth="1"/>
    <col min="1321" max="1321" width="16.42578125" bestFit="1" customWidth="1"/>
    <col min="1322" max="1322" width="12.140625" bestFit="1" customWidth="1"/>
    <col min="1323" max="1323" width="16.42578125" bestFit="1" customWidth="1"/>
    <col min="1324" max="1324" width="12.140625" bestFit="1" customWidth="1"/>
    <col min="1325" max="1325" width="16.42578125" bestFit="1" customWidth="1"/>
    <col min="1326" max="1326" width="12.140625" bestFit="1" customWidth="1"/>
    <col min="1327" max="1327" width="16.42578125" bestFit="1" customWidth="1"/>
    <col min="1328" max="1328" width="12.140625" bestFit="1" customWidth="1"/>
    <col min="1329" max="1329" width="16.42578125" bestFit="1" customWidth="1"/>
    <col min="1330" max="1330" width="12.140625" bestFit="1" customWidth="1"/>
    <col min="1331" max="1331" width="16.42578125" bestFit="1" customWidth="1"/>
    <col min="1332" max="1332" width="12.140625" bestFit="1" customWidth="1"/>
    <col min="1333" max="1333" width="16.42578125" bestFit="1" customWidth="1"/>
    <col min="1334" max="1334" width="12.140625" bestFit="1" customWidth="1"/>
    <col min="1335" max="1335" width="16.42578125" bestFit="1" customWidth="1"/>
    <col min="1336" max="1336" width="12.140625" bestFit="1" customWidth="1"/>
    <col min="1337" max="1337" width="16.42578125" bestFit="1" customWidth="1"/>
    <col min="1338" max="1338" width="12.140625" bestFit="1" customWidth="1"/>
    <col min="1339" max="1339" width="16.42578125" bestFit="1" customWidth="1"/>
    <col min="1340" max="1340" width="12.140625" bestFit="1" customWidth="1"/>
    <col min="1341" max="1341" width="16.42578125" bestFit="1" customWidth="1"/>
    <col min="1342" max="1342" width="12.140625" bestFit="1" customWidth="1"/>
    <col min="1343" max="1343" width="16.42578125" bestFit="1" customWidth="1"/>
    <col min="1344" max="1344" width="12.140625" bestFit="1" customWidth="1"/>
    <col min="1345" max="1345" width="16.42578125" bestFit="1" customWidth="1"/>
    <col min="1346" max="1346" width="12.140625" bestFit="1" customWidth="1"/>
    <col min="1347" max="1347" width="16.42578125" bestFit="1" customWidth="1"/>
    <col min="1348" max="1348" width="12.140625" bestFit="1" customWidth="1"/>
    <col min="1349" max="1349" width="16.42578125" bestFit="1" customWidth="1"/>
    <col min="1350" max="1350" width="12.140625" bestFit="1" customWidth="1"/>
    <col min="1351" max="1351" width="16.42578125" bestFit="1" customWidth="1"/>
    <col min="1352" max="1352" width="12.140625" bestFit="1" customWidth="1"/>
    <col min="1353" max="1353" width="16.42578125" bestFit="1" customWidth="1"/>
    <col min="1354" max="1354" width="12.140625" bestFit="1" customWidth="1"/>
    <col min="1355" max="1355" width="16.42578125" bestFit="1" customWidth="1"/>
    <col min="1356" max="1356" width="12.140625" bestFit="1" customWidth="1"/>
    <col min="1357" max="1357" width="16.42578125" bestFit="1" customWidth="1"/>
    <col min="1358" max="1358" width="12.140625" bestFit="1" customWidth="1"/>
    <col min="1359" max="1359" width="16.42578125" bestFit="1" customWidth="1"/>
    <col min="1360" max="1360" width="12.140625" bestFit="1" customWidth="1"/>
    <col min="1361" max="1361" width="16.42578125" bestFit="1" customWidth="1"/>
    <col min="1362" max="1362" width="12.140625" bestFit="1" customWidth="1"/>
    <col min="1363" max="1363" width="16.42578125" bestFit="1" customWidth="1"/>
    <col min="1364" max="1364" width="12.140625" bestFit="1" customWidth="1"/>
    <col min="1365" max="1365" width="16.42578125" bestFit="1" customWidth="1"/>
    <col min="1366" max="1366" width="12.140625" bestFit="1" customWidth="1"/>
    <col min="1367" max="1367" width="16.42578125" bestFit="1" customWidth="1"/>
    <col min="1368" max="1368" width="12.140625" bestFit="1" customWidth="1"/>
    <col min="1369" max="1369" width="16.42578125" bestFit="1" customWidth="1"/>
    <col min="1370" max="1370" width="12.140625" bestFit="1" customWidth="1"/>
    <col min="1371" max="1371" width="16.42578125" bestFit="1" customWidth="1"/>
    <col min="1372" max="1372" width="12.140625" bestFit="1" customWidth="1"/>
    <col min="1373" max="1373" width="16.42578125" bestFit="1" customWidth="1"/>
    <col min="1374" max="1374" width="12.140625" bestFit="1" customWidth="1"/>
    <col min="1375" max="1375" width="16.42578125" bestFit="1" customWidth="1"/>
    <col min="1376" max="1376" width="12.140625" bestFit="1" customWidth="1"/>
    <col min="1377" max="1377" width="16.42578125" bestFit="1" customWidth="1"/>
    <col min="1378" max="1378" width="12.140625" bestFit="1" customWidth="1"/>
    <col min="1379" max="1379" width="16.42578125" bestFit="1" customWidth="1"/>
    <col min="1380" max="1380" width="12.140625" bestFit="1" customWidth="1"/>
    <col min="1381" max="1381" width="16.42578125" bestFit="1" customWidth="1"/>
    <col min="1382" max="1382" width="12.140625" bestFit="1" customWidth="1"/>
    <col min="1383" max="1383" width="16.42578125" bestFit="1" customWidth="1"/>
    <col min="1384" max="1384" width="12.140625" bestFit="1" customWidth="1"/>
    <col min="1385" max="1385" width="16.42578125" bestFit="1" customWidth="1"/>
    <col min="1386" max="1386" width="12.140625" bestFit="1" customWidth="1"/>
    <col min="1387" max="1387" width="16.42578125" bestFit="1" customWidth="1"/>
    <col min="1388" max="1388" width="12.140625" bestFit="1" customWidth="1"/>
    <col min="1389" max="1389" width="16.42578125" bestFit="1" customWidth="1"/>
    <col min="1390" max="1390" width="12.140625" bestFit="1" customWidth="1"/>
    <col min="1391" max="1391" width="16.42578125" bestFit="1" customWidth="1"/>
    <col min="1392" max="1392" width="12.140625" bestFit="1" customWidth="1"/>
    <col min="1393" max="1393" width="16.42578125" bestFit="1" customWidth="1"/>
    <col min="1394" max="1394" width="12.140625" bestFit="1" customWidth="1"/>
    <col min="1395" max="1395" width="16.42578125" bestFit="1" customWidth="1"/>
    <col min="1396" max="1396" width="12.140625" bestFit="1" customWidth="1"/>
    <col min="1397" max="1397" width="16.42578125" bestFit="1" customWidth="1"/>
    <col min="1398" max="1398" width="12.140625" bestFit="1" customWidth="1"/>
    <col min="1399" max="1399" width="16.42578125" bestFit="1" customWidth="1"/>
    <col min="1400" max="1400" width="12.140625" bestFit="1" customWidth="1"/>
    <col min="1401" max="1401" width="16.42578125" bestFit="1" customWidth="1"/>
    <col min="1402" max="1402" width="12.140625" bestFit="1" customWidth="1"/>
    <col min="1403" max="1403" width="16.42578125" bestFit="1" customWidth="1"/>
    <col min="1404" max="1404" width="12.140625" bestFit="1" customWidth="1"/>
    <col min="1405" max="1405" width="16.42578125" bestFit="1" customWidth="1"/>
    <col min="1406" max="1406" width="12.140625" bestFit="1" customWidth="1"/>
    <col min="1407" max="1407" width="16.42578125" bestFit="1" customWidth="1"/>
    <col min="1408" max="1408" width="12.140625" bestFit="1" customWidth="1"/>
    <col min="1409" max="1409" width="16.42578125" bestFit="1" customWidth="1"/>
    <col min="1410" max="1410" width="12.140625" bestFit="1" customWidth="1"/>
    <col min="1411" max="1411" width="16.42578125" bestFit="1" customWidth="1"/>
    <col min="1412" max="1412" width="12.140625" bestFit="1" customWidth="1"/>
    <col min="1413" max="1413" width="16.42578125" bestFit="1" customWidth="1"/>
    <col min="1414" max="1414" width="12.140625" bestFit="1" customWidth="1"/>
    <col min="1415" max="1415" width="16.42578125" bestFit="1" customWidth="1"/>
    <col min="1416" max="1416" width="12.140625" bestFit="1" customWidth="1"/>
    <col min="1417" max="1417" width="16.42578125" bestFit="1" customWidth="1"/>
    <col min="1418" max="1418" width="12.140625" bestFit="1" customWidth="1"/>
    <col min="1419" max="1419" width="16.42578125" bestFit="1" customWidth="1"/>
    <col min="1420" max="1420" width="12.140625" bestFit="1" customWidth="1"/>
    <col min="1421" max="1421" width="16.42578125" bestFit="1" customWidth="1"/>
    <col min="1422" max="1422" width="12.140625" bestFit="1" customWidth="1"/>
    <col min="1423" max="1423" width="16.42578125" bestFit="1" customWidth="1"/>
    <col min="1424" max="1424" width="10.5703125" bestFit="1" customWidth="1"/>
    <col min="1425" max="1425" width="14.85546875" bestFit="1" customWidth="1"/>
    <col min="1426" max="1426" width="10.5703125" bestFit="1" customWidth="1"/>
    <col min="1427" max="1427" width="14.85546875" bestFit="1" customWidth="1"/>
    <col min="1428" max="1428" width="10.5703125" bestFit="1" customWidth="1"/>
    <col min="1429" max="1429" width="14.85546875" bestFit="1" customWidth="1"/>
    <col min="1430" max="1430" width="10.5703125" bestFit="1" customWidth="1"/>
    <col min="1431" max="1431" width="14.85546875" bestFit="1" customWidth="1"/>
    <col min="1432" max="1432" width="10.5703125" bestFit="1" customWidth="1"/>
    <col min="1433" max="1433" width="14.85546875" bestFit="1" customWidth="1"/>
    <col min="1434" max="1434" width="10.5703125" bestFit="1" customWidth="1"/>
    <col min="1435" max="1435" width="14.85546875" bestFit="1" customWidth="1"/>
    <col min="1436" max="1436" width="10.5703125" bestFit="1" customWidth="1"/>
    <col min="1437" max="1437" width="14.85546875" bestFit="1" customWidth="1"/>
    <col min="1438" max="1438" width="10.5703125" bestFit="1" customWidth="1"/>
    <col min="1439" max="1439" width="14.85546875" bestFit="1" customWidth="1"/>
    <col min="1440" max="1440" width="10.5703125" bestFit="1" customWidth="1"/>
    <col min="1441" max="1441" width="14.85546875" bestFit="1" customWidth="1"/>
    <col min="1442" max="1442" width="10.5703125" bestFit="1" customWidth="1"/>
    <col min="1443" max="1443" width="14.85546875" bestFit="1" customWidth="1"/>
    <col min="1444" max="1444" width="10.5703125" bestFit="1" customWidth="1"/>
    <col min="1445" max="1445" width="14.85546875" bestFit="1" customWidth="1"/>
    <col min="1446" max="1446" width="10.5703125" bestFit="1" customWidth="1"/>
    <col min="1447" max="1447" width="14.85546875" bestFit="1" customWidth="1"/>
    <col min="1448" max="1448" width="10.5703125" bestFit="1" customWidth="1"/>
    <col min="1449" max="1449" width="14.85546875" bestFit="1" customWidth="1"/>
    <col min="1450" max="1450" width="10.5703125" bestFit="1" customWidth="1"/>
    <col min="1451" max="1451" width="14.85546875" bestFit="1" customWidth="1"/>
    <col min="1452" max="1452" width="10.5703125" bestFit="1" customWidth="1"/>
    <col min="1453" max="1453" width="14.85546875" bestFit="1" customWidth="1"/>
    <col min="1454" max="1454" width="10.5703125" bestFit="1" customWidth="1"/>
    <col min="1455" max="1455" width="14.85546875" bestFit="1" customWidth="1"/>
    <col min="1456" max="1456" width="10.5703125" bestFit="1" customWidth="1"/>
    <col min="1457" max="1457" width="14.85546875" bestFit="1" customWidth="1"/>
    <col min="1458" max="1458" width="10.5703125" bestFit="1" customWidth="1"/>
    <col min="1459" max="1459" width="14.85546875" bestFit="1" customWidth="1"/>
    <col min="1460" max="1460" width="10.5703125" bestFit="1" customWidth="1"/>
    <col min="1461" max="1461" width="14.85546875" bestFit="1" customWidth="1"/>
    <col min="1462" max="1462" width="10.5703125" bestFit="1" customWidth="1"/>
    <col min="1463" max="1463" width="14.85546875" bestFit="1" customWidth="1"/>
    <col min="1464" max="1464" width="10.5703125" bestFit="1" customWidth="1"/>
    <col min="1465" max="1465" width="14.85546875" bestFit="1" customWidth="1"/>
    <col min="1466" max="1466" width="10.5703125" bestFit="1" customWidth="1"/>
    <col min="1467" max="1467" width="14.85546875" bestFit="1" customWidth="1"/>
    <col min="1468" max="1468" width="10.5703125" bestFit="1" customWidth="1"/>
    <col min="1469" max="1469" width="14.85546875" bestFit="1" customWidth="1"/>
    <col min="1470" max="1470" width="10.5703125" bestFit="1" customWidth="1"/>
    <col min="1471" max="1471" width="14.85546875" bestFit="1" customWidth="1"/>
    <col min="1472" max="1472" width="10.5703125" bestFit="1" customWidth="1"/>
    <col min="1473" max="1473" width="14.85546875" bestFit="1" customWidth="1"/>
    <col min="1474" max="1474" width="10.5703125" bestFit="1" customWidth="1"/>
    <col min="1475" max="1475" width="14.85546875" bestFit="1" customWidth="1"/>
    <col min="1476" max="1476" width="10.5703125" bestFit="1" customWidth="1"/>
    <col min="1477" max="1477" width="14.85546875" bestFit="1" customWidth="1"/>
    <col min="1478" max="1478" width="10.5703125" bestFit="1" customWidth="1"/>
    <col min="1479" max="1479" width="14.85546875" bestFit="1" customWidth="1"/>
    <col min="1480" max="1480" width="10.5703125" bestFit="1" customWidth="1"/>
    <col min="1481" max="1481" width="14.85546875" bestFit="1" customWidth="1"/>
    <col min="1482" max="1482" width="10.5703125" bestFit="1" customWidth="1"/>
    <col min="1483" max="1483" width="14.85546875" bestFit="1" customWidth="1"/>
    <col min="1484" max="1484" width="10.5703125" bestFit="1" customWidth="1"/>
    <col min="1485" max="1485" width="14.85546875" bestFit="1" customWidth="1"/>
    <col min="1486" max="1486" width="9.5703125" bestFit="1" customWidth="1"/>
    <col min="1487" max="1487" width="13.85546875" bestFit="1" customWidth="1"/>
    <col min="1488" max="1488" width="9.5703125" bestFit="1" customWidth="1"/>
    <col min="1489" max="1489" width="13.85546875" bestFit="1" customWidth="1"/>
    <col min="1490" max="1490" width="9.5703125" bestFit="1" customWidth="1"/>
    <col min="1491" max="1491" width="13.85546875" bestFit="1" customWidth="1"/>
    <col min="1492" max="1492" width="9.5703125" bestFit="1" customWidth="1"/>
    <col min="1493" max="1493" width="13.85546875" bestFit="1" customWidth="1"/>
    <col min="1494" max="1494" width="8.5703125" bestFit="1" customWidth="1"/>
    <col min="1495" max="1495" width="12.7109375" bestFit="1" customWidth="1"/>
    <col min="1496" max="1496" width="8.5703125" bestFit="1" customWidth="1"/>
    <col min="1497" max="1497" width="12.7109375" bestFit="1" customWidth="1"/>
    <col min="1498" max="1498" width="7" bestFit="1" customWidth="1"/>
    <col min="1499" max="1499" width="9.7109375" bestFit="1" customWidth="1"/>
    <col min="1500" max="1500" width="9.85546875" bestFit="1" customWidth="1"/>
    <col min="1501" max="1501" width="13.85546875" bestFit="1" customWidth="1"/>
    <col min="1502" max="1502" width="11.42578125" bestFit="1" customWidth="1"/>
    <col min="1503" max="1503" width="15.42578125" bestFit="1" customWidth="1"/>
    <col min="1504" max="1504" width="11.42578125" bestFit="1" customWidth="1"/>
    <col min="1505" max="1505" width="15.42578125" bestFit="1" customWidth="1"/>
    <col min="1506" max="1506" width="11.42578125" bestFit="1" customWidth="1"/>
    <col min="1507" max="1507" width="15.42578125" bestFit="1" customWidth="1"/>
    <col min="1508" max="1508" width="11.42578125" bestFit="1" customWidth="1"/>
    <col min="1509" max="1509" width="15.42578125" bestFit="1" customWidth="1"/>
    <col min="1510" max="1510" width="11.42578125" bestFit="1" customWidth="1"/>
    <col min="1511" max="1511" width="15.42578125" bestFit="1" customWidth="1"/>
    <col min="1512" max="1512" width="11.42578125" bestFit="1" customWidth="1"/>
    <col min="1513" max="1513" width="15.42578125" bestFit="1" customWidth="1"/>
    <col min="1514" max="1514" width="12.42578125" bestFit="1" customWidth="1"/>
    <col min="1515" max="1515" width="16.42578125" bestFit="1" customWidth="1"/>
    <col min="1516" max="1516" width="12.42578125" bestFit="1" customWidth="1"/>
    <col min="1517" max="1517" width="16.42578125" bestFit="1" customWidth="1"/>
    <col min="1518" max="1518" width="12.42578125" bestFit="1" customWidth="1"/>
    <col min="1519" max="1519" width="16.42578125" bestFit="1" customWidth="1"/>
    <col min="1520" max="1520" width="12.42578125" bestFit="1" customWidth="1"/>
    <col min="1521" max="1521" width="16.42578125" bestFit="1" customWidth="1"/>
    <col min="1522" max="1522" width="12.42578125" bestFit="1" customWidth="1"/>
    <col min="1523" max="1523" width="16.42578125" bestFit="1" customWidth="1"/>
    <col min="1524" max="1524" width="12.42578125" bestFit="1" customWidth="1"/>
    <col min="1525" max="1525" width="16.42578125" bestFit="1" customWidth="1"/>
    <col min="1526" max="1526" width="12.42578125" bestFit="1" customWidth="1"/>
    <col min="1527" max="1527" width="16.42578125" bestFit="1" customWidth="1"/>
    <col min="1528" max="1528" width="12.42578125" bestFit="1" customWidth="1"/>
    <col min="1529" max="1529" width="16.42578125" bestFit="1" customWidth="1"/>
    <col min="1530" max="1530" width="12.42578125" bestFit="1" customWidth="1"/>
    <col min="1531" max="1531" width="16.42578125" bestFit="1" customWidth="1"/>
    <col min="1532" max="1532" width="12.42578125" bestFit="1" customWidth="1"/>
    <col min="1533" max="1533" width="16.42578125" bestFit="1" customWidth="1"/>
    <col min="1534" max="1534" width="12.42578125" bestFit="1" customWidth="1"/>
    <col min="1535" max="1535" width="16.42578125" bestFit="1" customWidth="1"/>
    <col min="1536" max="1536" width="12.42578125" bestFit="1" customWidth="1"/>
    <col min="1537" max="1537" width="16.42578125" bestFit="1" customWidth="1"/>
    <col min="1538" max="1538" width="12.42578125" bestFit="1" customWidth="1"/>
    <col min="1539" max="1539" width="16.42578125" bestFit="1" customWidth="1"/>
    <col min="1540" max="1540" width="12.42578125" bestFit="1" customWidth="1"/>
    <col min="1541" max="1541" width="16.42578125" bestFit="1" customWidth="1"/>
    <col min="1542" max="1542" width="12.42578125" bestFit="1" customWidth="1"/>
    <col min="1543" max="1543" width="16.42578125" bestFit="1" customWidth="1"/>
    <col min="1544" max="1544" width="12.42578125" bestFit="1" customWidth="1"/>
    <col min="1545" max="1545" width="16.42578125" bestFit="1" customWidth="1"/>
    <col min="1546" max="1546" width="12.42578125" bestFit="1" customWidth="1"/>
    <col min="1547" max="1547" width="16.42578125" bestFit="1" customWidth="1"/>
    <col min="1548" max="1548" width="12.42578125" bestFit="1" customWidth="1"/>
    <col min="1549" max="1549" width="16.42578125" bestFit="1" customWidth="1"/>
    <col min="1550" max="1550" width="12.42578125" bestFit="1" customWidth="1"/>
    <col min="1551" max="1551" width="16.42578125" bestFit="1" customWidth="1"/>
    <col min="1552" max="1552" width="12.42578125" bestFit="1" customWidth="1"/>
    <col min="1553" max="1553" width="16.42578125" bestFit="1" customWidth="1"/>
    <col min="1554" max="1554" width="12.42578125" bestFit="1" customWidth="1"/>
    <col min="1555" max="1555" width="16.42578125" bestFit="1" customWidth="1"/>
    <col min="1556" max="1556" width="12.42578125" bestFit="1" customWidth="1"/>
    <col min="1557" max="1557" width="16.42578125" bestFit="1" customWidth="1"/>
    <col min="1558" max="1558" width="12.42578125" bestFit="1" customWidth="1"/>
    <col min="1559" max="1559" width="5" bestFit="1" customWidth="1"/>
    <col min="1560" max="1560" width="16.42578125" bestFit="1" customWidth="1"/>
    <col min="1561" max="1561" width="13.42578125" bestFit="1" customWidth="1"/>
    <col min="1562" max="1562" width="17.5703125" bestFit="1" customWidth="1"/>
    <col min="1563" max="1563" width="13.42578125" bestFit="1" customWidth="1"/>
    <col min="1564" max="1564" width="17.5703125" bestFit="1" customWidth="1"/>
    <col min="1565" max="1565" width="13.42578125" bestFit="1" customWidth="1"/>
    <col min="1566" max="1566" width="17.5703125" bestFit="1" customWidth="1"/>
    <col min="1567" max="1567" width="13.42578125" bestFit="1" customWidth="1"/>
    <col min="1568" max="1568" width="17.5703125" bestFit="1" customWidth="1"/>
    <col min="1569" max="1569" width="13.42578125" bestFit="1" customWidth="1"/>
    <col min="1570" max="1570" width="17.5703125" bestFit="1" customWidth="1"/>
    <col min="1571" max="1571" width="13.42578125" bestFit="1" customWidth="1"/>
    <col min="1572" max="1572" width="17.5703125" bestFit="1" customWidth="1"/>
    <col min="1573" max="1573" width="13.42578125" bestFit="1" customWidth="1"/>
    <col min="1574" max="1574" width="17.5703125" bestFit="1" customWidth="1"/>
    <col min="1575" max="1575" width="13.42578125" bestFit="1" customWidth="1"/>
    <col min="1576" max="1576" width="17.5703125" bestFit="1" customWidth="1"/>
    <col min="1577" max="1577" width="13.42578125" bestFit="1" customWidth="1"/>
    <col min="1578" max="1578" width="17.5703125" bestFit="1" customWidth="1"/>
    <col min="1579" max="1579" width="13.42578125" bestFit="1" customWidth="1"/>
    <col min="1580" max="1580" width="5" bestFit="1" customWidth="1"/>
    <col min="1581" max="1581" width="17.5703125" bestFit="1" customWidth="1"/>
    <col min="1582" max="1582" width="13.42578125" bestFit="1" customWidth="1"/>
    <col min="1583" max="1583" width="5" bestFit="1" customWidth="1"/>
    <col min="1584" max="1584" width="17.5703125" bestFit="1" customWidth="1"/>
    <col min="1585" max="1585" width="13.42578125" bestFit="1" customWidth="1"/>
    <col min="1586" max="1586" width="17.5703125" bestFit="1" customWidth="1"/>
    <col min="1587" max="1587" width="13.42578125" bestFit="1" customWidth="1"/>
    <col min="1588" max="1588" width="17.5703125" bestFit="1" customWidth="1"/>
    <col min="1589" max="1589" width="15.140625" bestFit="1" customWidth="1"/>
    <col min="1590" max="1590" width="19.140625" bestFit="1" customWidth="1"/>
    <col min="1591" max="1591" width="15.140625" bestFit="1" customWidth="1"/>
    <col min="1592" max="1592" width="19.140625" bestFit="1" customWidth="1"/>
    <col min="1593" max="1593" width="15.140625" bestFit="1" customWidth="1"/>
    <col min="1594" max="1594" width="19.140625" bestFit="1" customWidth="1"/>
    <col min="1595" max="1595" width="15.140625" bestFit="1" customWidth="1"/>
    <col min="1596" max="1596" width="19.140625" bestFit="1" customWidth="1"/>
    <col min="1597" max="1597" width="15.140625" bestFit="1" customWidth="1"/>
    <col min="1598" max="1598" width="19.140625" bestFit="1" customWidth="1"/>
    <col min="1599" max="1599" width="15.140625" bestFit="1" customWidth="1"/>
    <col min="1600" max="1600" width="5" bestFit="1" customWidth="1"/>
    <col min="1601" max="1601" width="19.140625" bestFit="1" customWidth="1"/>
    <col min="1602" max="1602" width="15.140625" bestFit="1" customWidth="1"/>
    <col min="1603" max="1603" width="19.140625" bestFit="1" customWidth="1"/>
    <col min="1604" max="1604" width="15.140625" bestFit="1" customWidth="1"/>
    <col min="1605" max="1605" width="19.140625" bestFit="1" customWidth="1"/>
    <col min="1606" max="1606" width="15.140625" bestFit="1" customWidth="1"/>
    <col min="1607" max="1607" width="19.140625" bestFit="1" customWidth="1"/>
    <col min="1608" max="1608" width="15.140625" bestFit="1" customWidth="1"/>
    <col min="1609" max="1609" width="19.140625" bestFit="1" customWidth="1"/>
    <col min="1610" max="1610" width="15.140625" bestFit="1" customWidth="1"/>
    <col min="1611" max="1611" width="19.140625" bestFit="1" customWidth="1"/>
    <col min="1612" max="1612" width="15.140625" bestFit="1" customWidth="1"/>
    <col min="1613" max="1613" width="19.140625" bestFit="1" customWidth="1"/>
    <col min="1614" max="1614" width="15.140625" bestFit="1" customWidth="1"/>
    <col min="1615" max="1615" width="19.140625" bestFit="1" customWidth="1"/>
    <col min="1616" max="1616" width="15.140625" bestFit="1" customWidth="1"/>
    <col min="1617" max="1617" width="19.140625" bestFit="1" customWidth="1"/>
    <col min="1618" max="1618" width="15.140625" bestFit="1" customWidth="1"/>
    <col min="1619" max="1619" width="19.140625" bestFit="1" customWidth="1"/>
    <col min="1620" max="1620" width="15.140625" bestFit="1" customWidth="1"/>
    <col min="1621" max="1621" width="19.140625" bestFit="1" customWidth="1"/>
    <col min="1622" max="1622" width="15.140625" bestFit="1" customWidth="1"/>
    <col min="1623" max="1623" width="19.140625" bestFit="1" customWidth="1"/>
    <col min="1624" max="1624" width="15.140625" bestFit="1" customWidth="1"/>
    <col min="1625" max="1625" width="19.140625" bestFit="1" customWidth="1"/>
    <col min="1626" max="1626" width="15.140625" bestFit="1" customWidth="1"/>
    <col min="1627" max="1627" width="19.140625" bestFit="1" customWidth="1"/>
    <col min="1628" max="1628" width="15.140625" bestFit="1" customWidth="1"/>
    <col min="1629" max="1629" width="19.140625" bestFit="1" customWidth="1"/>
    <col min="1630" max="1630" width="15.140625" bestFit="1" customWidth="1"/>
    <col min="1631" max="1631" width="19.140625" bestFit="1" customWidth="1"/>
    <col min="1632" max="1632" width="15.140625" bestFit="1" customWidth="1"/>
    <col min="1633" max="1633" width="19.140625" bestFit="1" customWidth="1"/>
    <col min="1634" max="1634" width="15.140625" bestFit="1" customWidth="1"/>
    <col min="1635" max="1635" width="19.140625" bestFit="1" customWidth="1"/>
    <col min="1636" max="1636" width="15.140625" bestFit="1" customWidth="1"/>
    <col min="1637" max="1637" width="19.140625" bestFit="1" customWidth="1"/>
    <col min="1638" max="1638" width="16.140625" bestFit="1" customWidth="1"/>
    <col min="1639" max="1639" width="20.140625" bestFit="1" customWidth="1"/>
    <col min="1640" max="1640" width="16.140625" bestFit="1" customWidth="1"/>
    <col min="1641" max="1641" width="20.140625" bestFit="1" customWidth="1"/>
    <col min="1642" max="1642" width="16.140625" bestFit="1" customWidth="1"/>
    <col min="1643" max="1643" width="20.140625" bestFit="1" customWidth="1"/>
    <col min="1644" max="1644" width="12.7109375" bestFit="1" customWidth="1"/>
  </cols>
  <sheetData>
    <row r="1" spans="1:4">
      <c r="B1" s="64" t="s">
        <v>32</v>
      </c>
    </row>
    <row r="2" spans="1:4">
      <c r="A2" s="63" t="s">
        <v>29</v>
      </c>
      <c r="B2" s="79" t="s">
        <v>31</v>
      </c>
      <c r="C2" s="79" t="s">
        <v>33</v>
      </c>
      <c r="D2" s="79" t="s">
        <v>34</v>
      </c>
    </row>
    <row r="3" spans="1:4">
      <c r="A3" s="67">
        <v>31100</v>
      </c>
      <c r="B3" s="79">
        <v>-9082856.6999999993</v>
      </c>
      <c r="C3" s="79">
        <v>-6575.02</v>
      </c>
      <c r="D3" s="79">
        <v>-438672.81</v>
      </c>
    </row>
    <row r="4" spans="1:4">
      <c r="A4" s="82">
        <v>2002</v>
      </c>
      <c r="B4" s="79">
        <v>-313331</v>
      </c>
      <c r="C4" s="79">
        <v>0</v>
      </c>
      <c r="D4" s="79">
        <v>0</v>
      </c>
    </row>
    <row r="5" spans="1:4">
      <c r="A5" s="82">
        <v>2003</v>
      </c>
      <c r="B5" s="79">
        <v>-1711678</v>
      </c>
      <c r="C5" s="79">
        <v>2515</v>
      </c>
      <c r="D5" s="79">
        <v>-352874</v>
      </c>
    </row>
    <row r="6" spans="1:4">
      <c r="A6" s="82">
        <v>2004</v>
      </c>
      <c r="B6" s="79">
        <v>-238908</v>
      </c>
      <c r="C6" s="79">
        <v>0</v>
      </c>
      <c r="D6" s="79">
        <v>-15878</v>
      </c>
    </row>
    <row r="7" spans="1:4">
      <c r="A7" s="82">
        <v>2005</v>
      </c>
      <c r="B7" s="79">
        <v>-80594</v>
      </c>
      <c r="C7" s="79">
        <v>1737</v>
      </c>
      <c r="D7" s="79">
        <v>-42595</v>
      </c>
    </row>
    <row r="8" spans="1:4">
      <c r="A8" s="82">
        <v>2006</v>
      </c>
      <c r="B8" s="79">
        <v>-65879.48</v>
      </c>
      <c r="C8" s="79">
        <v>0</v>
      </c>
      <c r="D8" s="79">
        <v>0</v>
      </c>
    </row>
    <row r="9" spans="1:4">
      <c r="A9" s="82">
        <v>2007</v>
      </c>
      <c r="B9" s="79">
        <v>-34500.65</v>
      </c>
      <c r="C9" s="79">
        <v>0</v>
      </c>
      <c r="D9" s="79">
        <v>0</v>
      </c>
    </row>
    <row r="10" spans="1:4">
      <c r="A10" s="82">
        <v>2008</v>
      </c>
      <c r="B10" s="79">
        <v>-130941.73</v>
      </c>
      <c r="C10" s="79">
        <v>-4875.99</v>
      </c>
      <c r="D10" s="79">
        <v>-27303.94</v>
      </c>
    </row>
    <row r="11" spans="1:4">
      <c r="A11" s="82">
        <v>2009</v>
      </c>
      <c r="B11" s="79">
        <v>-5002541.72</v>
      </c>
      <c r="C11" s="79">
        <v>-74.62</v>
      </c>
      <c r="D11" s="79">
        <v>0</v>
      </c>
    </row>
    <row r="12" spans="1:4">
      <c r="A12" s="82">
        <v>2011</v>
      </c>
      <c r="B12" s="79">
        <v>-169968.38</v>
      </c>
      <c r="C12" s="79">
        <v>-3139.4300000000003</v>
      </c>
      <c r="D12" s="79">
        <v>0</v>
      </c>
    </row>
    <row r="13" spans="1:4">
      <c r="A13" s="82">
        <v>2012</v>
      </c>
      <c r="B13" s="79">
        <v>-133014.29</v>
      </c>
      <c r="C13" s="79">
        <v>-3.85</v>
      </c>
      <c r="D13" s="79">
        <v>-21.87</v>
      </c>
    </row>
    <row r="14" spans="1:4">
      <c r="A14" s="82">
        <v>2013</v>
      </c>
      <c r="B14" s="79">
        <v>-20432.010000000009</v>
      </c>
      <c r="C14" s="79">
        <v>-2733.13</v>
      </c>
      <c r="D14" s="79">
        <v>0</v>
      </c>
    </row>
    <row r="15" spans="1:4">
      <c r="A15" s="82">
        <v>2014</v>
      </c>
      <c r="B15" s="79">
        <v>-768852.7699999999</v>
      </c>
      <c r="C15" s="79">
        <v>0</v>
      </c>
      <c r="D15" s="79">
        <v>0</v>
      </c>
    </row>
    <row r="16" spans="1:4">
      <c r="A16" s="82">
        <v>2015</v>
      </c>
      <c r="B16" s="79">
        <v>-412214.67</v>
      </c>
      <c r="C16" s="79">
        <v>0</v>
      </c>
      <c r="D16" s="79">
        <v>0</v>
      </c>
    </row>
    <row r="17" spans="1:4">
      <c r="A17" s="67">
        <v>31200</v>
      </c>
      <c r="B17" s="79">
        <v>-49161028.299999997</v>
      </c>
      <c r="C17" s="79">
        <v>1198280.67</v>
      </c>
      <c r="D17" s="79">
        <v>-8874.7800000000007</v>
      </c>
    </row>
    <row r="18" spans="1:4">
      <c r="A18" s="82">
        <v>1998</v>
      </c>
      <c r="B18" s="79">
        <v>-21389</v>
      </c>
      <c r="C18" s="79">
        <v>19413</v>
      </c>
      <c r="D18" s="79">
        <v>-7345</v>
      </c>
    </row>
    <row r="19" spans="1:4">
      <c r="A19" s="82">
        <v>2001</v>
      </c>
      <c r="B19" s="79">
        <v>-738371</v>
      </c>
      <c r="C19" s="79">
        <v>0</v>
      </c>
      <c r="D19" s="79">
        <v>0</v>
      </c>
    </row>
    <row r="20" spans="1:4">
      <c r="A20" s="82">
        <v>2002</v>
      </c>
      <c r="B20" s="79">
        <v>-421808</v>
      </c>
      <c r="C20" s="79">
        <v>0</v>
      </c>
      <c r="D20" s="79">
        <v>0</v>
      </c>
    </row>
    <row r="21" spans="1:4">
      <c r="A21" s="82">
        <v>2003</v>
      </c>
      <c r="B21" s="79">
        <v>-521697</v>
      </c>
      <c r="C21" s="79">
        <v>15272.27</v>
      </c>
      <c r="D21" s="79">
        <v>0</v>
      </c>
    </row>
    <row r="22" spans="1:4">
      <c r="A22" s="82">
        <v>2004</v>
      </c>
      <c r="B22" s="79">
        <v>-4313083</v>
      </c>
      <c r="C22" s="79">
        <v>0</v>
      </c>
      <c r="D22" s="79">
        <v>0</v>
      </c>
    </row>
    <row r="23" spans="1:4">
      <c r="A23" s="82">
        <v>2005</v>
      </c>
      <c r="B23" s="79">
        <v>-902107</v>
      </c>
      <c r="C23" s="79">
        <v>0</v>
      </c>
      <c r="D23" s="79">
        <v>0</v>
      </c>
    </row>
    <row r="24" spans="1:4">
      <c r="A24" s="82">
        <v>2006</v>
      </c>
      <c r="B24" s="79">
        <v>-707468.35</v>
      </c>
      <c r="C24" s="79">
        <v>0</v>
      </c>
      <c r="D24" s="79">
        <v>0</v>
      </c>
    </row>
    <row r="25" spans="1:4">
      <c r="A25" s="82">
        <v>2007</v>
      </c>
      <c r="B25" s="79">
        <v>-8068368.8800000008</v>
      </c>
      <c r="C25" s="79">
        <v>0</v>
      </c>
      <c r="D25" s="79">
        <v>0</v>
      </c>
    </row>
    <row r="26" spans="1:4">
      <c r="A26" s="82">
        <v>2008</v>
      </c>
      <c r="B26" s="79">
        <v>-645057.04</v>
      </c>
      <c r="C26" s="79">
        <v>-11722.880000000001</v>
      </c>
      <c r="D26" s="79">
        <v>0</v>
      </c>
    </row>
    <row r="27" spans="1:4">
      <c r="A27" s="82">
        <v>2009</v>
      </c>
      <c r="B27" s="79">
        <v>-2897173.8099999996</v>
      </c>
      <c r="C27" s="79">
        <v>-2177.9</v>
      </c>
      <c r="D27" s="79">
        <v>0</v>
      </c>
    </row>
    <row r="28" spans="1:4">
      <c r="A28" s="82">
        <v>2010</v>
      </c>
      <c r="B28" s="79">
        <v>-10063.6</v>
      </c>
      <c r="C28" s="79">
        <v>1196488.42</v>
      </c>
      <c r="D28" s="79">
        <v>0</v>
      </c>
    </row>
    <row r="29" spans="1:4">
      <c r="A29" s="82">
        <v>2011</v>
      </c>
      <c r="B29" s="79">
        <v>-4936405.22</v>
      </c>
      <c r="C29" s="79">
        <v>-30744.650000000005</v>
      </c>
      <c r="D29" s="79">
        <v>0</v>
      </c>
    </row>
    <row r="30" spans="1:4">
      <c r="A30" s="82">
        <v>2012</v>
      </c>
      <c r="B30" s="79">
        <v>-3748373.2200000007</v>
      </c>
      <c r="C30" s="79">
        <v>3716.27</v>
      </c>
      <c r="D30" s="79">
        <v>-1529.7800000000002</v>
      </c>
    </row>
    <row r="31" spans="1:4">
      <c r="A31" s="82">
        <v>2013</v>
      </c>
      <c r="B31" s="79">
        <v>-103216.9599999995</v>
      </c>
      <c r="C31" s="79">
        <v>0</v>
      </c>
      <c r="D31" s="79">
        <v>0</v>
      </c>
    </row>
    <row r="32" spans="1:4">
      <c r="A32" s="82">
        <v>2014</v>
      </c>
      <c r="B32" s="79">
        <v>-10906801.59</v>
      </c>
      <c r="C32" s="79">
        <v>1828.39</v>
      </c>
      <c r="D32" s="79">
        <v>0</v>
      </c>
    </row>
    <row r="33" spans="1:4">
      <c r="A33" s="82">
        <v>2015</v>
      </c>
      <c r="B33" s="79">
        <v>-10219644.629999999</v>
      </c>
      <c r="C33" s="79">
        <v>6207.75</v>
      </c>
      <c r="D33" s="79">
        <v>0</v>
      </c>
    </row>
    <row r="34" spans="1:4">
      <c r="A34" s="67">
        <v>31400</v>
      </c>
      <c r="B34" s="79">
        <v>-36341129.050000004</v>
      </c>
      <c r="C34" s="79">
        <v>428784.4</v>
      </c>
      <c r="D34" s="79">
        <v>-3448.35</v>
      </c>
    </row>
    <row r="35" spans="1:4">
      <c r="A35" s="82">
        <v>1998</v>
      </c>
      <c r="B35" s="79">
        <v>0</v>
      </c>
      <c r="C35" s="79">
        <v>0</v>
      </c>
      <c r="D35" s="79">
        <v>0</v>
      </c>
    </row>
    <row r="36" spans="1:4">
      <c r="A36" s="82">
        <v>2002</v>
      </c>
      <c r="B36" s="79">
        <v>-37571</v>
      </c>
      <c r="C36" s="79">
        <v>0</v>
      </c>
      <c r="D36" s="79">
        <v>0</v>
      </c>
    </row>
    <row r="37" spans="1:4">
      <c r="A37" s="82">
        <v>2003</v>
      </c>
      <c r="B37" s="79">
        <v>-553171</v>
      </c>
      <c r="C37" s="79">
        <v>22756.69</v>
      </c>
      <c r="D37" s="79">
        <v>0</v>
      </c>
    </row>
    <row r="38" spans="1:4">
      <c r="A38" s="82">
        <v>2004</v>
      </c>
      <c r="B38" s="79">
        <v>-1545115</v>
      </c>
      <c r="C38" s="79">
        <v>0</v>
      </c>
      <c r="D38" s="79">
        <v>0</v>
      </c>
    </row>
    <row r="39" spans="1:4">
      <c r="A39" s="82">
        <v>2005</v>
      </c>
      <c r="B39" s="79">
        <v>-1652524</v>
      </c>
      <c r="C39" s="79">
        <v>0</v>
      </c>
      <c r="D39" s="79">
        <v>0</v>
      </c>
    </row>
    <row r="40" spans="1:4">
      <c r="A40" s="82">
        <v>2006</v>
      </c>
      <c r="B40" s="79">
        <v>-306176.34999999998</v>
      </c>
      <c r="C40" s="79">
        <v>0</v>
      </c>
      <c r="D40" s="79">
        <v>0</v>
      </c>
    </row>
    <row r="41" spans="1:4">
      <c r="A41" s="82">
        <v>2007</v>
      </c>
      <c r="B41" s="79">
        <v>-3959730.99</v>
      </c>
      <c r="C41" s="79">
        <v>0</v>
      </c>
      <c r="D41" s="79">
        <v>0</v>
      </c>
    </row>
    <row r="42" spans="1:4">
      <c r="A42" s="82">
        <v>2008</v>
      </c>
      <c r="B42" s="79">
        <v>-2020349</v>
      </c>
      <c r="C42" s="79">
        <v>0</v>
      </c>
      <c r="D42" s="79">
        <v>0</v>
      </c>
    </row>
    <row r="43" spans="1:4">
      <c r="A43" s="82">
        <v>2009</v>
      </c>
      <c r="B43" s="79">
        <v>-507748.31999999995</v>
      </c>
      <c r="C43" s="79">
        <v>-11177.94</v>
      </c>
      <c r="D43" s="79">
        <v>0</v>
      </c>
    </row>
    <row r="44" spans="1:4">
      <c r="A44" s="82">
        <v>2011</v>
      </c>
      <c r="B44" s="79">
        <v>-4668557.58</v>
      </c>
      <c r="C44" s="79">
        <v>-20305.229999999996</v>
      </c>
      <c r="D44" s="79">
        <v>0</v>
      </c>
    </row>
    <row r="45" spans="1:4">
      <c r="A45" s="82">
        <v>2012</v>
      </c>
      <c r="B45" s="79">
        <v>-7468364.8300000019</v>
      </c>
      <c r="C45" s="79">
        <v>333296.15000000002</v>
      </c>
      <c r="D45" s="79">
        <v>-3448.35</v>
      </c>
    </row>
    <row r="46" spans="1:4">
      <c r="A46" s="82">
        <v>2013</v>
      </c>
      <c r="B46" s="79">
        <v>290908.24999999988</v>
      </c>
      <c r="C46" s="79">
        <v>0</v>
      </c>
      <c r="D46" s="79">
        <v>0</v>
      </c>
    </row>
    <row r="47" spans="1:4">
      <c r="A47" s="82">
        <v>2014</v>
      </c>
      <c r="B47" s="79">
        <v>-10796075.92</v>
      </c>
      <c r="C47" s="79">
        <v>0</v>
      </c>
      <c r="D47" s="79">
        <v>0</v>
      </c>
    </row>
    <row r="48" spans="1:4">
      <c r="A48" s="82">
        <v>2015</v>
      </c>
      <c r="B48" s="79">
        <v>-3116653.31</v>
      </c>
      <c r="C48" s="79">
        <v>104214.73</v>
      </c>
      <c r="D48" s="79">
        <v>0</v>
      </c>
    </row>
    <row r="49" spans="1:4">
      <c r="A49" s="67">
        <v>31500</v>
      </c>
      <c r="B49" s="79">
        <v>-4867929.9899999993</v>
      </c>
      <c r="C49" s="79">
        <v>10158.939999999999</v>
      </c>
      <c r="D49" s="79">
        <v>-2419</v>
      </c>
    </row>
    <row r="50" spans="1:4">
      <c r="A50" s="82">
        <v>1998</v>
      </c>
      <c r="B50" s="79">
        <v>-7045</v>
      </c>
      <c r="C50" s="79">
        <v>6394</v>
      </c>
      <c r="D50" s="79">
        <v>-2419</v>
      </c>
    </row>
    <row r="51" spans="1:4">
      <c r="A51" s="82">
        <v>2003</v>
      </c>
      <c r="B51" s="79">
        <v>-23508</v>
      </c>
      <c r="C51" s="79">
        <v>3984.85</v>
      </c>
      <c r="D51" s="79">
        <v>0</v>
      </c>
    </row>
    <row r="52" spans="1:4">
      <c r="A52" s="82">
        <v>2004</v>
      </c>
      <c r="B52" s="79">
        <v>-363792</v>
      </c>
      <c r="C52" s="79">
        <v>0</v>
      </c>
      <c r="D52" s="79">
        <v>0</v>
      </c>
    </row>
    <row r="53" spans="1:4">
      <c r="A53" s="82">
        <v>2005</v>
      </c>
      <c r="B53" s="79">
        <v>-19322</v>
      </c>
      <c r="C53" s="79">
        <v>0</v>
      </c>
      <c r="D53" s="79">
        <v>0</v>
      </c>
    </row>
    <row r="54" spans="1:4">
      <c r="A54" s="82">
        <v>2006</v>
      </c>
      <c r="B54" s="79">
        <v>-44867.1</v>
      </c>
      <c r="C54" s="79">
        <v>0</v>
      </c>
      <c r="D54" s="79">
        <v>0</v>
      </c>
    </row>
    <row r="55" spans="1:4">
      <c r="A55" s="82">
        <v>2007</v>
      </c>
      <c r="B55" s="79">
        <v>-8760</v>
      </c>
      <c r="C55" s="79">
        <v>0</v>
      </c>
      <c r="D55" s="79">
        <v>0</v>
      </c>
    </row>
    <row r="56" spans="1:4">
      <c r="A56" s="82">
        <v>2008</v>
      </c>
      <c r="B56" s="79">
        <v>-5400</v>
      </c>
      <c r="C56" s="79">
        <v>-251.79</v>
      </c>
      <c r="D56" s="79">
        <v>0</v>
      </c>
    </row>
    <row r="57" spans="1:4">
      <c r="A57" s="82">
        <v>2009</v>
      </c>
      <c r="B57" s="79">
        <v>-4036114.2499999995</v>
      </c>
      <c r="C57" s="79">
        <v>0</v>
      </c>
      <c r="D57" s="79">
        <v>0</v>
      </c>
    </row>
    <row r="58" spans="1:4">
      <c r="A58" s="82">
        <v>2011</v>
      </c>
      <c r="B58" s="79">
        <v>-107788.98</v>
      </c>
      <c r="C58" s="79">
        <v>-694.42000000000007</v>
      </c>
      <c r="D58" s="79">
        <v>0</v>
      </c>
    </row>
    <row r="59" spans="1:4">
      <c r="A59" s="82">
        <v>2012</v>
      </c>
      <c r="B59" s="79">
        <v>-38236.31</v>
      </c>
      <c r="C59" s="79">
        <v>726.30000000000007</v>
      </c>
      <c r="D59" s="79">
        <v>0</v>
      </c>
    </row>
    <row r="60" spans="1:4">
      <c r="A60" s="82">
        <v>2013</v>
      </c>
      <c r="B60" s="79">
        <v>-26217.550000000003</v>
      </c>
      <c r="C60" s="79">
        <v>0</v>
      </c>
      <c r="D60" s="79">
        <v>0</v>
      </c>
    </row>
    <row r="61" spans="1:4">
      <c r="A61" s="82">
        <v>2014</v>
      </c>
      <c r="B61" s="79">
        <v>-163614.42000000001</v>
      </c>
      <c r="C61" s="79">
        <v>0</v>
      </c>
      <c r="D61" s="79">
        <v>0</v>
      </c>
    </row>
    <row r="62" spans="1:4">
      <c r="A62" s="82">
        <v>2015</v>
      </c>
      <c r="B62" s="79">
        <v>-23264.38</v>
      </c>
      <c r="C62" s="79">
        <v>0</v>
      </c>
      <c r="D62" s="79">
        <v>0</v>
      </c>
    </row>
    <row r="63" spans="1:4">
      <c r="A63" s="67">
        <v>31600</v>
      </c>
      <c r="B63" s="79">
        <v>-2689990.83</v>
      </c>
      <c r="C63" s="79">
        <v>-131807.71000000002</v>
      </c>
      <c r="D63" s="79">
        <v>-119521</v>
      </c>
    </row>
    <row r="64" spans="1:4">
      <c r="A64" s="82">
        <v>1998</v>
      </c>
      <c r="B64" s="79">
        <v>-53113</v>
      </c>
      <c r="C64" s="79">
        <v>48209</v>
      </c>
      <c r="D64" s="79">
        <v>-18240</v>
      </c>
    </row>
    <row r="65" spans="1:4">
      <c r="A65" s="82">
        <v>2001</v>
      </c>
      <c r="B65" s="79">
        <v>-238541</v>
      </c>
      <c r="C65" s="79">
        <v>0</v>
      </c>
      <c r="D65" s="79">
        <v>0</v>
      </c>
    </row>
    <row r="66" spans="1:4">
      <c r="A66" s="82">
        <v>2002</v>
      </c>
      <c r="B66" s="79">
        <v>-253884</v>
      </c>
      <c r="C66" s="79">
        <v>0</v>
      </c>
      <c r="D66" s="79">
        <v>0</v>
      </c>
    </row>
    <row r="67" spans="1:4">
      <c r="A67" s="82">
        <v>2003</v>
      </c>
      <c r="B67" s="79">
        <v>-312</v>
      </c>
      <c r="C67" s="79">
        <v>59.88</v>
      </c>
      <c r="D67" s="79">
        <v>0</v>
      </c>
    </row>
    <row r="68" spans="1:4">
      <c r="A68" s="82">
        <v>2004</v>
      </c>
      <c r="B68" s="79">
        <v>-140696</v>
      </c>
      <c r="C68" s="79">
        <v>0</v>
      </c>
      <c r="D68" s="79">
        <v>-22338</v>
      </c>
    </row>
    <row r="69" spans="1:4">
      <c r="A69" s="82">
        <v>2006</v>
      </c>
      <c r="B69" s="79">
        <v>-91206.34</v>
      </c>
      <c r="C69" s="79">
        <v>0</v>
      </c>
      <c r="D69" s="79">
        <v>0</v>
      </c>
    </row>
    <row r="70" spans="1:4">
      <c r="A70" s="82">
        <v>2007</v>
      </c>
      <c r="B70" s="79">
        <v>-140228.41999999998</v>
      </c>
      <c r="C70" s="79">
        <v>0</v>
      </c>
      <c r="D70" s="79">
        <v>-78943</v>
      </c>
    </row>
    <row r="71" spans="1:4">
      <c r="A71" s="82">
        <v>2008</v>
      </c>
      <c r="B71" s="79">
        <v>-28729.609999999997</v>
      </c>
      <c r="C71" s="79">
        <v>-778.77</v>
      </c>
      <c r="D71" s="79">
        <v>0</v>
      </c>
    </row>
    <row r="72" spans="1:4">
      <c r="A72" s="82">
        <v>2009</v>
      </c>
      <c r="B72" s="79">
        <v>-534814.27</v>
      </c>
      <c r="C72" s="79">
        <v>-40145.54</v>
      </c>
      <c r="D72" s="79">
        <v>0</v>
      </c>
    </row>
    <row r="73" spans="1:4">
      <c r="A73" s="82">
        <v>2011</v>
      </c>
      <c r="B73" s="79">
        <v>-101785.35</v>
      </c>
      <c r="C73" s="79">
        <v>-1051.27</v>
      </c>
      <c r="D73" s="79">
        <v>0</v>
      </c>
    </row>
    <row r="74" spans="1:4">
      <c r="A74" s="82">
        <v>2012</v>
      </c>
      <c r="B74" s="79">
        <v>0</v>
      </c>
      <c r="C74" s="79">
        <v>0</v>
      </c>
      <c r="D74" s="79">
        <v>0</v>
      </c>
    </row>
    <row r="75" spans="1:4">
      <c r="A75" s="82">
        <v>2013</v>
      </c>
      <c r="B75" s="79">
        <v>-1101157.33</v>
      </c>
      <c r="C75" s="79">
        <v>-138101.01</v>
      </c>
      <c r="D75" s="79">
        <v>0</v>
      </c>
    </row>
    <row r="76" spans="1:4">
      <c r="A76" s="82">
        <v>2014</v>
      </c>
      <c r="B76" s="79">
        <v>0</v>
      </c>
      <c r="C76" s="79">
        <v>0</v>
      </c>
      <c r="D76" s="79">
        <v>0</v>
      </c>
    </row>
    <row r="77" spans="1:4">
      <c r="A77" s="82">
        <v>2015</v>
      </c>
      <c r="B77" s="79">
        <v>-5523.51</v>
      </c>
      <c r="C77" s="79">
        <v>0</v>
      </c>
      <c r="D77" s="79">
        <v>0</v>
      </c>
    </row>
    <row r="78" spans="1:4">
      <c r="A78" s="67">
        <v>33010</v>
      </c>
      <c r="B78" s="79">
        <v>0</v>
      </c>
      <c r="C78" s="79">
        <v>0</v>
      </c>
      <c r="D78" s="79">
        <v>0</v>
      </c>
    </row>
    <row r="79" spans="1:4">
      <c r="A79" s="82">
        <v>2012</v>
      </c>
      <c r="B79" s="79">
        <v>0</v>
      </c>
      <c r="C79" s="79">
        <v>0</v>
      </c>
      <c r="D79" s="79">
        <v>0</v>
      </c>
    </row>
    <row r="80" spans="1:4">
      <c r="A80" s="82">
        <v>2013</v>
      </c>
      <c r="B80" s="79">
        <v>0</v>
      </c>
      <c r="C80" s="79">
        <v>0</v>
      </c>
      <c r="D80" s="79">
        <v>0</v>
      </c>
    </row>
    <row r="81" spans="1:4">
      <c r="A81" s="82">
        <v>2014</v>
      </c>
      <c r="B81" s="79">
        <v>0</v>
      </c>
      <c r="C81" s="79">
        <v>0</v>
      </c>
      <c r="D81" s="79">
        <v>0</v>
      </c>
    </row>
    <row r="82" spans="1:4">
      <c r="A82" s="82">
        <v>2015</v>
      </c>
      <c r="B82" s="79">
        <v>0</v>
      </c>
      <c r="C82" s="79">
        <v>0</v>
      </c>
      <c r="D82" s="79">
        <v>0</v>
      </c>
    </row>
    <row r="83" spans="1:4">
      <c r="A83" s="67">
        <v>33100</v>
      </c>
      <c r="B83" s="79">
        <v>-2100081.9500000002</v>
      </c>
      <c r="C83" s="79">
        <v>515600.67000000004</v>
      </c>
      <c r="D83" s="79">
        <v>-88367.49</v>
      </c>
    </row>
    <row r="84" spans="1:4">
      <c r="A84" s="82">
        <v>1999</v>
      </c>
      <c r="B84" s="79">
        <v>-446777</v>
      </c>
      <c r="C84" s="79">
        <v>0</v>
      </c>
      <c r="D84" s="79">
        <v>0</v>
      </c>
    </row>
    <row r="85" spans="1:4">
      <c r="A85" s="82">
        <v>2000</v>
      </c>
      <c r="B85" s="79">
        <v>-19327</v>
      </c>
      <c r="C85" s="79">
        <v>0</v>
      </c>
      <c r="D85" s="79">
        <v>0</v>
      </c>
    </row>
    <row r="86" spans="1:4">
      <c r="A86" s="82">
        <v>2001</v>
      </c>
      <c r="B86" s="79">
        <v>-484</v>
      </c>
      <c r="C86" s="79">
        <v>0</v>
      </c>
      <c r="D86" s="79">
        <v>0</v>
      </c>
    </row>
    <row r="87" spans="1:4">
      <c r="A87" s="82">
        <v>2002</v>
      </c>
      <c r="B87" s="79">
        <v>-139434</v>
      </c>
      <c r="C87" s="79">
        <v>0</v>
      </c>
      <c r="D87" s="79">
        <v>0</v>
      </c>
    </row>
    <row r="88" spans="1:4">
      <c r="A88" s="82">
        <v>2003</v>
      </c>
      <c r="B88" s="79">
        <v>-47823</v>
      </c>
      <c r="C88" s="79">
        <v>9446.5300000000007</v>
      </c>
      <c r="D88" s="79">
        <v>0</v>
      </c>
    </row>
    <row r="89" spans="1:4">
      <c r="A89" s="82">
        <v>2004</v>
      </c>
      <c r="B89" s="79">
        <v>-344209</v>
      </c>
      <c r="C89" s="79">
        <v>7219</v>
      </c>
      <c r="D89" s="79">
        <v>0</v>
      </c>
    </row>
    <row r="90" spans="1:4">
      <c r="A90" s="82">
        <v>2005</v>
      </c>
      <c r="B90" s="79">
        <v>-36975</v>
      </c>
      <c r="C90" s="79">
        <v>4811.82</v>
      </c>
      <c r="D90" s="79">
        <v>0</v>
      </c>
    </row>
    <row r="91" spans="1:4">
      <c r="A91" s="82">
        <v>2006</v>
      </c>
      <c r="B91" s="79">
        <v>-82762.429999999993</v>
      </c>
      <c r="C91" s="79">
        <v>23771.759999999998</v>
      </c>
      <c r="D91" s="79">
        <v>0</v>
      </c>
    </row>
    <row r="92" spans="1:4">
      <c r="A92" s="82">
        <v>2007</v>
      </c>
      <c r="B92" s="79">
        <v>-2200</v>
      </c>
      <c r="C92" s="79">
        <v>2047.36</v>
      </c>
      <c r="D92" s="79">
        <v>0</v>
      </c>
    </row>
    <row r="93" spans="1:4">
      <c r="A93" s="82">
        <v>2008</v>
      </c>
      <c r="B93" s="79">
        <v>-75428.88</v>
      </c>
      <c r="C93" s="79">
        <v>49523.48</v>
      </c>
      <c r="D93" s="79">
        <v>-88367.49</v>
      </c>
    </row>
    <row r="94" spans="1:4">
      <c r="A94" s="82">
        <v>2009</v>
      </c>
      <c r="B94" s="79">
        <v>-23170.17</v>
      </c>
      <c r="C94" s="79">
        <v>208014.61</v>
      </c>
      <c r="D94" s="79">
        <v>0</v>
      </c>
    </row>
    <row r="95" spans="1:4">
      <c r="A95" s="82">
        <v>2010</v>
      </c>
      <c r="B95" s="79">
        <v>-91607.28</v>
      </c>
      <c r="C95" s="79">
        <v>95298.09</v>
      </c>
      <c r="D95" s="79">
        <v>0</v>
      </c>
    </row>
    <row r="96" spans="1:4">
      <c r="A96" s="82">
        <v>2011</v>
      </c>
      <c r="B96" s="79">
        <v>-41935.89</v>
      </c>
      <c r="C96" s="79">
        <v>25731.360000000001</v>
      </c>
      <c r="D96" s="79">
        <v>0</v>
      </c>
    </row>
    <row r="97" spans="1:4">
      <c r="A97" s="82">
        <v>2012</v>
      </c>
      <c r="B97" s="79">
        <v>-263793.05</v>
      </c>
      <c r="C97" s="79">
        <v>27710.590000000004</v>
      </c>
      <c r="D97" s="79">
        <v>0</v>
      </c>
    </row>
    <row r="98" spans="1:4">
      <c r="A98" s="82">
        <v>2013</v>
      </c>
      <c r="B98" s="79">
        <v>-484155.25</v>
      </c>
      <c r="C98" s="79">
        <v>62026.070000000007</v>
      </c>
      <c r="D98" s="79">
        <v>0</v>
      </c>
    </row>
    <row r="99" spans="1:4">
      <c r="A99" s="82">
        <v>2014</v>
      </c>
      <c r="B99" s="79">
        <v>0</v>
      </c>
      <c r="C99" s="79">
        <v>0</v>
      </c>
      <c r="D99" s="79">
        <v>0</v>
      </c>
    </row>
    <row r="100" spans="1:4">
      <c r="A100" s="82">
        <v>2015</v>
      </c>
      <c r="B100" s="79">
        <v>0</v>
      </c>
      <c r="C100" s="79">
        <v>0</v>
      </c>
      <c r="D100" s="79">
        <v>0</v>
      </c>
    </row>
    <row r="101" spans="1:4">
      <c r="A101" s="67">
        <v>33200</v>
      </c>
      <c r="B101" s="79">
        <v>-14618169.009999998</v>
      </c>
      <c r="C101" s="79">
        <v>6646359.9400000004</v>
      </c>
      <c r="D101" s="79">
        <v>0</v>
      </c>
    </row>
    <row r="102" spans="1:4">
      <c r="A102" s="82">
        <v>1998</v>
      </c>
      <c r="B102" s="79">
        <v>0</v>
      </c>
      <c r="C102" s="79">
        <v>0</v>
      </c>
      <c r="D102" s="79">
        <v>0</v>
      </c>
    </row>
    <row r="103" spans="1:4">
      <c r="A103" s="82">
        <v>1999</v>
      </c>
      <c r="B103" s="79">
        <v>-199266</v>
      </c>
      <c r="C103" s="79">
        <v>100620.13</v>
      </c>
      <c r="D103" s="79">
        <v>0</v>
      </c>
    </row>
    <row r="104" spans="1:4">
      <c r="A104" s="82">
        <v>2000</v>
      </c>
      <c r="B104" s="79">
        <v>-8084</v>
      </c>
      <c r="C104" s="79">
        <v>0</v>
      </c>
      <c r="D104" s="79">
        <v>0</v>
      </c>
    </row>
    <row r="105" spans="1:4">
      <c r="A105" s="82">
        <v>2001</v>
      </c>
      <c r="B105" s="79">
        <v>-11641</v>
      </c>
      <c r="C105" s="79">
        <v>0</v>
      </c>
      <c r="D105" s="79">
        <v>0</v>
      </c>
    </row>
    <row r="106" spans="1:4">
      <c r="A106" s="82">
        <v>2002</v>
      </c>
      <c r="B106" s="79">
        <v>-28620</v>
      </c>
      <c r="C106" s="79">
        <v>0</v>
      </c>
      <c r="D106" s="79">
        <v>0</v>
      </c>
    </row>
    <row r="107" spans="1:4">
      <c r="A107" s="82">
        <v>2003</v>
      </c>
      <c r="B107" s="79">
        <v>-598925</v>
      </c>
      <c r="C107" s="79">
        <v>113657.82</v>
      </c>
      <c r="D107" s="79">
        <v>0</v>
      </c>
    </row>
    <row r="108" spans="1:4">
      <c r="A108" s="82">
        <v>2004</v>
      </c>
      <c r="B108" s="79">
        <v>-2527408</v>
      </c>
      <c r="C108" s="79">
        <v>67990.37</v>
      </c>
      <c r="D108" s="79">
        <v>0</v>
      </c>
    </row>
    <row r="109" spans="1:4">
      <c r="A109" s="82">
        <v>2005</v>
      </c>
      <c r="B109" s="79">
        <v>-308137</v>
      </c>
      <c r="C109" s="79">
        <v>192104.72</v>
      </c>
      <c r="D109" s="79">
        <v>0</v>
      </c>
    </row>
    <row r="110" spans="1:4">
      <c r="A110" s="82">
        <v>2006</v>
      </c>
      <c r="B110" s="79">
        <v>-217015.26</v>
      </c>
      <c r="C110" s="79">
        <v>169423.94</v>
      </c>
      <c r="D110" s="79">
        <v>0</v>
      </c>
    </row>
    <row r="111" spans="1:4">
      <c r="A111" s="82">
        <v>2007</v>
      </c>
      <c r="B111" s="79">
        <v>-255966.42</v>
      </c>
      <c r="C111" s="79">
        <v>62806.62</v>
      </c>
      <c r="D111" s="79">
        <v>0</v>
      </c>
    </row>
    <row r="112" spans="1:4">
      <c r="A112" s="82">
        <v>2008</v>
      </c>
      <c r="B112" s="79">
        <v>-282429.43</v>
      </c>
      <c r="C112" s="79">
        <v>406410.34</v>
      </c>
      <c r="D112" s="79">
        <v>0</v>
      </c>
    </row>
    <row r="113" spans="1:4">
      <c r="A113" s="82">
        <v>2009</v>
      </c>
      <c r="B113" s="79">
        <v>-361637.12</v>
      </c>
      <c r="C113" s="79">
        <v>56603.87</v>
      </c>
      <c r="D113" s="79">
        <v>0</v>
      </c>
    </row>
    <row r="114" spans="1:4">
      <c r="A114" s="82">
        <v>2010</v>
      </c>
      <c r="B114" s="79">
        <v>-8277140.7700000005</v>
      </c>
      <c r="C114" s="79">
        <v>2319845.9300000002</v>
      </c>
      <c r="D114" s="79">
        <v>0</v>
      </c>
    </row>
    <row r="115" spans="1:4">
      <c r="A115" s="82">
        <v>2011</v>
      </c>
      <c r="B115" s="79">
        <v>-176212.44</v>
      </c>
      <c r="C115" s="79">
        <v>1058118.1200000001</v>
      </c>
      <c r="D115" s="79">
        <v>0</v>
      </c>
    </row>
    <row r="116" spans="1:4">
      <c r="A116" s="82">
        <v>2012</v>
      </c>
      <c r="B116" s="79">
        <v>-24010.45</v>
      </c>
      <c r="C116" s="79">
        <v>945909.99</v>
      </c>
      <c r="D116" s="79">
        <v>0</v>
      </c>
    </row>
    <row r="117" spans="1:4">
      <c r="A117" s="82">
        <v>2013</v>
      </c>
      <c r="B117" s="79">
        <v>-1004779.61</v>
      </c>
      <c r="C117" s="79">
        <v>77725.029999999984</v>
      </c>
      <c r="D117" s="79">
        <v>0</v>
      </c>
    </row>
    <row r="118" spans="1:4">
      <c r="A118" s="82">
        <v>2014</v>
      </c>
      <c r="B118" s="79">
        <v>0</v>
      </c>
      <c r="C118" s="79">
        <v>712715.67999999993</v>
      </c>
      <c r="D118" s="79">
        <v>0</v>
      </c>
    </row>
    <row r="119" spans="1:4">
      <c r="A119" s="82">
        <v>2015</v>
      </c>
      <c r="B119" s="79">
        <v>-336896.51</v>
      </c>
      <c r="C119" s="79">
        <v>362427.38</v>
      </c>
      <c r="D119" s="79">
        <v>0</v>
      </c>
    </row>
    <row r="120" spans="1:4">
      <c r="A120" s="67">
        <v>33300</v>
      </c>
      <c r="B120" s="79">
        <v>-2805397.6899999995</v>
      </c>
      <c r="C120" s="79">
        <v>749544.87999999989</v>
      </c>
      <c r="D120" s="79">
        <v>0</v>
      </c>
    </row>
    <row r="121" spans="1:4">
      <c r="A121" s="82">
        <v>1999</v>
      </c>
      <c r="B121" s="79">
        <v>-478157</v>
      </c>
      <c r="C121" s="79">
        <v>0</v>
      </c>
      <c r="D121" s="79">
        <v>0</v>
      </c>
    </row>
    <row r="122" spans="1:4">
      <c r="A122" s="82">
        <v>2001</v>
      </c>
      <c r="B122" s="79">
        <v>-292306</v>
      </c>
      <c r="C122" s="79">
        <v>0</v>
      </c>
      <c r="D122" s="79">
        <v>0</v>
      </c>
    </row>
    <row r="123" spans="1:4">
      <c r="A123" s="82">
        <v>2002</v>
      </c>
      <c r="B123" s="79">
        <v>88847</v>
      </c>
      <c r="C123" s="79">
        <v>0</v>
      </c>
      <c r="D123" s="79">
        <v>0</v>
      </c>
    </row>
    <row r="124" spans="1:4">
      <c r="A124" s="82">
        <v>2004</v>
      </c>
      <c r="B124" s="79">
        <v>-635675</v>
      </c>
      <c r="C124" s="79">
        <v>7353.68</v>
      </c>
      <c r="D124" s="79">
        <v>0</v>
      </c>
    </row>
    <row r="125" spans="1:4">
      <c r="A125" s="82">
        <v>2005</v>
      </c>
      <c r="B125" s="79">
        <v>-1271193</v>
      </c>
      <c r="C125" s="79">
        <v>10587.89</v>
      </c>
      <c r="D125" s="79">
        <v>0</v>
      </c>
    </row>
    <row r="126" spans="1:4">
      <c r="A126" s="82">
        <v>2006</v>
      </c>
      <c r="B126" s="79">
        <v>-15394.03</v>
      </c>
      <c r="C126" s="79">
        <v>376594.6</v>
      </c>
      <c r="D126" s="79">
        <v>0</v>
      </c>
    </row>
    <row r="127" spans="1:4">
      <c r="A127" s="82">
        <v>2007</v>
      </c>
      <c r="B127" s="79">
        <v>-13746.55</v>
      </c>
      <c r="C127" s="79">
        <v>31236.17</v>
      </c>
      <c r="D127" s="79">
        <v>0</v>
      </c>
    </row>
    <row r="128" spans="1:4">
      <c r="A128" s="82">
        <v>2008</v>
      </c>
      <c r="B128" s="79">
        <v>-17186.25</v>
      </c>
      <c r="C128" s="79">
        <v>19098.95</v>
      </c>
      <c r="D128" s="79">
        <v>0</v>
      </c>
    </row>
    <row r="129" spans="1:4">
      <c r="A129" s="82">
        <v>2010</v>
      </c>
      <c r="B129" s="79">
        <v>-908.3</v>
      </c>
      <c r="C129" s="79">
        <v>0</v>
      </c>
      <c r="D129" s="79">
        <v>0</v>
      </c>
    </row>
    <row r="130" spans="1:4">
      <c r="A130" s="82">
        <v>2012</v>
      </c>
      <c r="B130" s="79">
        <v>0</v>
      </c>
      <c r="C130" s="79">
        <v>2597.4700000000003</v>
      </c>
      <c r="D130" s="79">
        <v>0</v>
      </c>
    </row>
    <row r="131" spans="1:4">
      <c r="A131" s="82">
        <v>2013</v>
      </c>
      <c r="B131" s="79">
        <v>-129135.84</v>
      </c>
      <c r="C131" s="79">
        <v>26788.71</v>
      </c>
      <c r="D131" s="79">
        <v>0</v>
      </c>
    </row>
    <row r="132" spans="1:4">
      <c r="A132" s="82">
        <v>2014</v>
      </c>
      <c r="B132" s="79">
        <v>0</v>
      </c>
      <c r="C132" s="79">
        <v>0</v>
      </c>
      <c r="D132" s="79">
        <v>0</v>
      </c>
    </row>
    <row r="133" spans="1:4">
      <c r="A133" s="82">
        <v>2015</v>
      </c>
      <c r="B133" s="79">
        <v>-40542.720000000001</v>
      </c>
      <c r="C133" s="79">
        <v>275287.40999999997</v>
      </c>
      <c r="D133" s="79">
        <v>0</v>
      </c>
    </row>
    <row r="134" spans="1:4">
      <c r="A134" s="67">
        <v>33400</v>
      </c>
      <c r="B134" s="79">
        <v>-720533.42</v>
      </c>
      <c r="C134" s="79">
        <v>37651.08</v>
      </c>
      <c r="D134" s="79">
        <v>-2517.59</v>
      </c>
    </row>
    <row r="135" spans="1:4">
      <c r="A135" s="82">
        <v>1998</v>
      </c>
      <c r="B135" s="79">
        <v>-77964</v>
      </c>
      <c r="C135" s="79">
        <v>0</v>
      </c>
      <c r="D135" s="79">
        <v>0</v>
      </c>
    </row>
    <row r="136" spans="1:4">
      <c r="A136" s="82">
        <v>1999</v>
      </c>
      <c r="B136" s="79">
        <v>-27824</v>
      </c>
      <c r="C136" s="79">
        <v>0</v>
      </c>
      <c r="D136" s="79">
        <v>0</v>
      </c>
    </row>
    <row r="137" spans="1:4">
      <c r="A137" s="82">
        <v>2001</v>
      </c>
      <c r="B137" s="79">
        <v>-109340</v>
      </c>
      <c r="C137" s="79">
        <v>0</v>
      </c>
      <c r="D137" s="79">
        <v>0</v>
      </c>
    </row>
    <row r="138" spans="1:4">
      <c r="A138" s="82">
        <v>2002</v>
      </c>
      <c r="B138" s="79">
        <v>8768</v>
      </c>
      <c r="C138" s="79">
        <v>0</v>
      </c>
      <c r="D138" s="79">
        <v>0</v>
      </c>
    </row>
    <row r="139" spans="1:4">
      <c r="A139" s="82">
        <v>2003</v>
      </c>
      <c r="B139" s="79">
        <v>-291620</v>
      </c>
      <c r="C139" s="79">
        <v>238.29</v>
      </c>
      <c r="D139" s="79">
        <v>0</v>
      </c>
    </row>
    <row r="140" spans="1:4">
      <c r="A140" s="82">
        <v>2004</v>
      </c>
      <c r="B140" s="79">
        <v>-106172</v>
      </c>
      <c r="C140" s="79">
        <v>1368.8</v>
      </c>
      <c r="D140" s="79">
        <v>-2517.59</v>
      </c>
    </row>
    <row r="141" spans="1:4">
      <c r="A141" s="82">
        <v>2005</v>
      </c>
      <c r="B141" s="79">
        <v>-26</v>
      </c>
      <c r="C141" s="79">
        <v>0</v>
      </c>
      <c r="D141" s="79">
        <v>0</v>
      </c>
    </row>
    <row r="142" spans="1:4">
      <c r="A142" s="82">
        <v>2006</v>
      </c>
      <c r="B142" s="79">
        <v>-14192.43</v>
      </c>
      <c r="C142" s="79">
        <v>17880.54</v>
      </c>
      <c r="D142" s="79">
        <v>0</v>
      </c>
    </row>
    <row r="143" spans="1:4">
      <c r="A143" s="82">
        <v>2008</v>
      </c>
      <c r="B143" s="79">
        <v>-18054.009999999998</v>
      </c>
      <c r="C143" s="79">
        <v>0</v>
      </c>
      <c r="D143" s="79">
        <v>0</v>
      </c>
    </row>
    <row r="144" spans="1:4">
      <c r="A144" s="82">
        <v>2009</v>
      </c>
      <c r="B144" s="79">
        <v>-21902.9</v>
      </c>
      <c r="C144" s="79">
        <v>11608.19</v>
      </c>
      <c r="D144" s="79">
        <v>0</v>
      </c>
    </row>
    <row r="145" spans="1:4">
      <c r="A145" s="82">
        <v>2010</v>
      </c>
      <c r="B145" s="79">
        <v>-32938.080000000002</v>
      </c>
      <c r="C145" s="79">
        <v>-1078.48</v>
      </c>
      <c r="D145" s="79">
        <v>0</v>
      </c>
    </row>
    <row r="146" spans="1:4">
      <c r="A146" s="82">
        <v>2012</v>
      </c>
      <c r="B146" s="79">
        <v>0</v>
      </c>
      <c r="C146" s="79">
        <v>5376.88</v>
      </c>
      <c r="D146" s="79">
        <v>0</v>
      </c>
    </row>
    <row r="147" spans="1:4">
      <c r="A147" s="82">
        <v>2013</v>
      </c>
      <c r="B147" s="79">
        <v>-28397.22</v>
      </c>
      <c r="C147" s="79">
        <v>2256.8599999999997</v>
      </c>
      <c r="D147" s="79">
        <v>0</v>
      </c>
    </row>
    <row r="148" spans="1:4">
      <c r="A148" s="82">
        <v>2014</v>
      </c>
      <c r="B148" s="79">
        <v>0</v>
      </c>
      <c r="C148" s="79">
        <v>0</v>
      </c>
      <c r="D148" s="79">
        <v>0</v>
      </c>
    </row>
    <row r="149" spans="1:4">
      <c r="A149" s="82">
        <v>2015</v>
      </c>
      <c r="B149" s="79">
        <v>-870.78</v>
      </c>
      <c r="C149" s="79">
        <v>0</v>
      </c>
      <c r="D149" s="79">
        <v>0</v>
      </c>
    </row>
    <row r="150" spans="1:4">
      <c r="A150" s="67">
        <v>33500</v>
      </c>
      <c r="B150" s="79">
        <v>-1050031.05</v>
      </c>
      <c r="C150" s="79">
        <v>56921.66</v>
      </c>
      <c r="D150" s="79">
        <v>0</v>
      </c>
    </row>
    <row r="151" spans="1:4">
      <c r="A151" s="82">
        <v>2000</v>
      </c>
      <c r="B151" s="79">
        <v>-45969</v>
      </c>
      <c r="C151" s="79">
        <v>0</v>
      </c>
      <c r="D151" s="79">
        <v>0</v>
      </c>
    </row>
    <row r="152" spans="1:4">
      <c r="A152" s="82">
        <v>2001</v>
      </c>
      <c r="B152" s="79">
        <v>-6326</v>
      </c>
      <c r="C152" s="79">
        <v>0</v>
      </c>
      <c r="D152" s="79">
        <v>0</v>
      </c>
    </row>
    <row r="153" spans="1:4">
      <c r="A153" s="82">
        <v>2003</v>
      </c>
      <c r="B153" s="79">
        <v>-2776</v>
      </c>
      <c r="C153" s="79">
        <v>920.01</v>
      </c>
      <c r="D153" s="79">
        <v>0</v>
      </c>
    </row>
    <row r="154" spans="1:4">
      <c r="A154" s="82">
        <v>2004</v>
      </c>
      <c r="B154" s="79">
        <v>-773622</v>
      </c>
      <c r="C154" s="79">
        <v>34114.639999999999</v>
      </c>
      <c r="D154" s="79">
        <v>0</v>
      </c>
    </row>
    <row r="155" spans="1:4">
      <c r="A155" s="82">
        <v>2005</v>
      </c>
      <c r="B155" s="79">
        <v>-1510</v>
      </c>
      <c r="C155" s="79">
        <v>0</v>
      </c>
      <c r="D155" s="79">
        <v>0</v>
      </c>
    </row>
    <row r="156" spans="1:4">
      <c r="A156" s="82">
        <v>2006</v>
      </c>
      <c r="B156" s="79">
        <v>-16060.09</v>
      </c>
      <c r="C156" s="79">
        <v>0</v>
      </c>
      <c r="D156" s="79">
        <v>0</v>
      </c>
    </row>
    <row r="157" spans="1:4">
      <c r="A157" s="82">
        <v>2007</v>
      </c>
      <c r="B157" s="79">
        <v>-29162.5</v>
      </c>
      <c r="C157" s="79">
        <v>0</v>
      </c>
      <c r="D157" s="79">
        <v>0</v>
      </c>
    </row>
    <row r="158" spans="1:4">
      <c r="A158" s="82">
        <v>2008</v>
      </c>
      <c r="B158" s="79">
        <v>-34599.199999999997</v>
      </c>
      <c r="C158" s="79">
        <v>0</v>
      </c>
      <c r="D158" s="79">
        <v>0</v>
      </c>
    </row>
    <row r="159" spans="1:4">
      <c r="A159" s="82">
        <v>2009</v>
      </c>
      <c r="B159" s="79">
        <v>-11704.27</v>
      </c>
      <c r="C159" s="79">
        <v>0</v>
      </c>
      <c r="D159" s="79">
        <v>0</v>
      </c>
    </row>
    <row r="160" spans="1:4">
      <c r="A160" s="82">
        <v>2010</v>
      </c>
      <c r="B160" s="79">
        <v>-31642.93</v>
      </c>
      <c r="C160" s="79">
        <v>16991.03</v>
      </c>
      <c r="D160" s="79">
        <v>0</v>
      </c>
    </row>
    <row r="161" spans="1:4">
      <c r="A161" s="82">
        <v>2012</v>
      </c>
      <c r="B161" s="79">
        <v>-76673.37</v>
      </c>
      <c r="C161" s="79">
        <v>792.41</v>
      </c>
      <c r="D161" s="79">
        <v>0</v>
      </c>
    </row>
    <row r="162" spans="1:4">
      <c r="A162" s="82">
        <v>2013</v>
      </c>
      <c r="B162" s="79">
        <v>-8526.5</v>
      </c>
      <c r="C162" s="79">
        <v>0</v>
      </c>
      <c r="D162" s="79">
        <v>0</v>
      </c>
    </row>
    <row r="163" spans="1:4">
      <c r="A163" s="82">
        <v>2014</v>
      </c>
      <c r="B163" s="79">
        <v>0</v>
      </c>
      <c r="C163" s="79">
        <v>0</v>
      </c>
      <c r="D163" s="79">
        <v>0</v>
      </c>
    </row>
    <row r="164" spans="1:4">
      <c r="A164" s="82">
        <v>2015</v>
      </c>
      <c r="B164" s="79">
        <v>-11459.19</v>
      </c>
      <c r="C164" s="79">
        <v>4103.57</v>
      </c>
      <c r="D164" s="79">
        <v>0</v>
      </c>
    </row>
    <row r="165" spans="1:4">
      <c r="A165" s="67">
        <v>33510</v>
      </c>
      <c r="B165" s="79">
        <v>-712348.27</v>
      </c>
      <c r="C165" s="79">
        <v>12400.3</v>
      </c>
      <c r="D165" s="79">
        <v>0</v>
      </c>
    </row>
    <row r="166" spans="1:4">
      <c r="A166" s="82">
        <v>2009</v>
      </c>
      <c r="B166" s="79">
        <v>-678295.58</v>
      </c>
      <c r="C166" s="79">
        <v>0</v>
      </c>
      <c r="D166" s="79">
        <v>0</v>
      </c>
    </row>
    <row r="167" spans="1:4">
      <c r="A167" s="82">
        <v>2010</v>
      </c>
      <c r="B167" s="79">
        <v>14473.460000000001</v>
      </c>
      <c r="C167" s="79">
        <v>12400.3</v>
      </c>
      <c r="D167" s="79">
        <v>0</v>
      </c>
    </row>
    <row r="168" spans="1:4">
      <c r="A168" s="82">
        <v>2012</v>
      </c>
      <c r="B168" s="79">
        <v>0</v>
      </c>
      <c r="C168" s="79">
        <v>0</v>
      </c>
      <c r="D168" s="79">
        <v>0</v>
      </c>
    </row>
    <row r="169" spans="1:4">
      <c r="A169" s="82">
        <v>2013</v>
      </c>
      <c r="B169" s="79">
        <v>-48526.15</v>
      </c>
      <c r="C169" s="79">
        <v>0</v>
      </c>
      <c r="D169" s="79">
        <v>0</v>
      </c>
    </row>
    <row r="170" spans="1:4">
      <c r="A170" s="82">
        <v>2014</v>
      </c>
      <c r="B170" s="79">
        <v>0</v>
      </c>
      <c r="C170" s="79">
        <v>0</v>
      </c>
      <c r="D170" s="79">
        <v>0</v>
      </c>
    </row>
    <row r="171" spans="1:4">
      <c r="A171" s="82">
        <v>2015</v>
      </c>
      <c r="B171" s="79">
        <v>0</v>
      </c>
      <c r="C171" s="79">
        <v>0</v>
      </c>
      <c r="D171" s="79">
        <v>0</v>
      </c>
    </row>
    <row r="172" spans="1:4">
      <c r="A172" s="67">
        <v>33600</v>
      </c>
      <c r="B172" s="79">
        <v>-507758.83999999997</v>
      </c>
      <c r="C172" s="79">
        <v>351641.23</v>
      </c>
      <c r="D172" s="79">
        <v>0</v>
      </c>
    </row>
    <row r="173" spans="1:4">
      <c r="A173" s="82">
        <v>2004</v>
      </c>
      <c r="B173" s="79">
        <v>-26890</v>
      </c>
      <c r="C173" s="79">
        <v>0</v>
      </c>
      <c r="D173" s="79">
        <v>0</v>
      </c>
    </row>
    <row r="174" spans="1:4">
      <c r="A174" s="82">
        <v>2005</v>
      </c>
      <c r="B174" s="79">
        <v>-27666</v>
      </c>
      <c r="C174" s="79">
        <v>0</v>
      </c>
      <c r="D174" s="79">
        <v>0</v>
      </c>
    </row>
    <row r="175" spans="1:4">
      <c r="A175" s="82">
        <v>2008</v>
      </c>
      <c r="B175" s="79">
        <v>-19743.650000000001</v>
      </c>
      <c r="C175" s="79">
        <v>4981.51</v>
      </c>
      <c r="D175" s="79">
        <v>0</v>
      </c>
    </row>
    <row r="176" spans="1:4">
      <c r="A176" s="82">
        <v>2010</v>
      </c>
      <c r="B176" s="79">
        <v>-4387.47</v>
      </c>
      <c r="C176" s="79">
        <v>0</v>
      </c>
      <c r="D176" s="79">
        <v>0</v>
      </c>
    </row>
    <row r="177" spans="1:4">
      <c r="A177" s="82">
        <v>2011</v>
      </c>
      <c r="B177" s="79">
        <v>-72851.88</v>
      </c>
      <c r="C177" s="79">
        <v>121557.03</v>
      </c>
      <c r="D177" s="79">
        <v>0</v>
      </c>
    </row>
    <row r="178" spans="1:4">
      <c r="A178" s="82">
        <v>2012</v>
      </c>
      <c r="B178" s="79">
        <v>-68763.42</v>
      </c>
      <c r="C178" s="79">
        <v>146577.18</v>
      </c>
      <c r="D178" s="79">
        <v>0</v>
      </c>
    </row>
    <row r="179" spans="1:4">
      <c r="A179" s="82">
        <v>2013</v>
      </c>
      <c r="B179" s="79">
        <v>-287456.42</v>
      </c>
      <c r="C179" s="79">
        <v>78500.83</v>
      </c>
      <c r="D179" s="79">
        <v>0</v>
      </c>
    </row>
    <row r="180" spans="1:4">
      <c r="A180" s="82">
        <v>2014</v>
      </c>
      <c r="B180" s="79">
        <v>0</v>
      </c>
      <c r="C180" s="79">
        <v>0</v>
      </c>
      <c r="D180" s="79">
        <v>0</v>
      </c>
    </row>
    <row r="181" spans="1:4">
      <c r="A181" s="82">
        <v>2015</v>
      </c>
      <c r="B181" s="79">
        <v>0</v>
      </c>
      <c r="C181" s="79">
        <v>24.68</v>
      </c>
      <c r="D181" s="79">
        <v>0</v>
      </c>
    </row>
    <row r="182" spans="1:4">
      <c r="A182" s="67">
        <v>34100</v>
      </c>
      <c r="B182" s="79">
        <v>-88998.66</v>
      </c>
      <c r="C182" s="79">
        <v>6439.15</v>
      </c>
      <c r="D182" s="79">
        <v>0</v>
      </c>
    </row>
    <row r="183" spans="1:4">
      <c r="A183" s="82">
        <v>1999</v>
      </c>
      <c r="B183" s="79">
        <v>-5015</v>
      </c>
      <c r="C183" s="79">
        <v>0</v>
      </c>
      <c r="D183" s="79">
        <v>0</v>
      </c>
    </row>
    <row r="184" spans="1:4">
      <c r="A184" s="82">
        <v>2000</v>
      </c>
      <c r="B184" s="79">
        <v>-28295</v>
      </c>
      <c r="C184" s="79">
        <v>0</v>
      </c>
      <c r="D184" s="79">
        <v>0</v>
      </c>
    </row>
    <row r="185" spans="1:4">
      <c r="A185" s="82">
        <v>2005</v>
      </c>
      <c r="B185" s="79">
        <v>-5172</v>
      </c>
      <c r="C185" s="79">
        <v>0</v>
      </c>
      <c r="D185" s="79">
        <v>0</v>
      </c>
    </row>
    <row r="186" spans="1:4">
      <c r="A186" s="82">
        <v>2006</v>
      </c>
      <c r="B186" s="79">
        <v>-25000</v>
      </c>
      <c r="C186" s="79">
        <v>354.83</v>
      </c>
      <c r="D186" s="79">
        <v>0</v>
      </c>
    </row>
    <row r="187" spans="1:4">
      <c r="A187" s="82">
        <v>2007</v>
      </c>
      <c r="B187" s="79">
        <v>-14000</v>
      </c>
      <c r="C187" s="79">
        <v>0</v>
      </c>
      <c r="D187" s="79">
        <v>0</v>
      </c>
    </row>
    <row r="188" spans="1:4">
      <c r="A188" s="82">
        <v>2012</v>
      </c>
      <c r="B188" s="79">
        <v>-1429.58</v>
      </c>
      <c r="C188" s="79">
        <v>0</v>
      </c>
      <c r="D188" s="79">
        <v>0</v>
      </c>
    </row>
    <row r="189" spans="1:4">
      <c r="A189" s="82">
        <v>2013</v>
      </c>
      <c r="B189" s="79">
        <v>0</v>
      </c>
      <c r="C189" s="79">
        <v>0</v>
      </c>
      <c r="D189" s="79">
        <v>0</v>
      </c>
    </row>
    <row r="190" spans="1:4">
      <c r="A190" s="82">
        <v>2014</v>
      </c>
      <c r="B190" s="79">
        <v>-10087.08</v>
      </c>
      <c r="C190" s="79">
        <v>6084.32</v>
      </c>
      <c r="D190" s="79">
        <v>0</v>
      </c>
    </row>
    <row r="191" spans="1:4">
      <c r="A191" s="82">
        <v>2015</v>
      </c>
      <c r="B191" s="79">
        <v>0</v>
      </c>
      <c r="C191" s="79">
        <v>0</v>
      </c>
      <c r="D191" s="79">
        <v>0</v>
      </c>
    </row>
    <row r="192" spans="1:4">
      <c r="A192" s="67">
        <v>34200</v>
      </c>
      <c r="B192" s="79">
        <v>-827234.51</v>
      </c>
      <c r="C192" s="79">
        <v>557554.47</v>
      </c>
      <c r="D192" s="79">
        <v>0</v>
      </c>
    </row>
    <row r="193" spans="1:4">
      <c r="A193" s="82">
        <v>2008</v>
      </c>
      <c r="B193" s="79">
        <v>-197234.51</v>
      </c>
      <c r="C193" s="79">
        <v>21886.2</v>
      </c>
      <c r="D193" s="79">
        <v>0</v>
      </c>
    </row>
    <row r="194" spans="1:4">
      <c r="A194" s="82">
        <v>2009</v>
      </c>
      <c r="B194" s="79">
        <v>0</v>
      </c>
      <c r="C194" s="79">
        <v>46760.55</v>
      </c>
      <c r="D194" s="79">
        <v>0</v>
      </c>
    </row>
    <row r="195" spans="1:4">
      <c r="A195" s="82">
        <v>2011</v>
      </c>
      <c r="B195" s="79">
        <v>0</v>
      </c>
      <c r="C195" s="79">
        <v>300259.02</v>
      </c>
      <c r="D195" s="79">
        <v>0</v>
      </c>
    </row>
    <row r="196" spans="1:4">
      <c r="A196" s="82">
        <v>2012</v>
      </c>
      <c r="B196" s="79">
        <v>-630000</v>
      </c>
      <c r="C196" s="79">
        <v>188648.7</v>
      </c>
      <c r="D196" s="79">
        <v>0</v>
      </c>
    </row>
    <row r="197" spans="1:4">
      <c r="A197" s="82">
        <v>2013</v>
      </c>
      <c r="B197" s="79">
        <v>0</v>
      </c>
      <c r="C197" s="79">
        <v>0</v>
      </c>
      <c r="D197" s="79">
        <v>0</v>
      </c>
    </row>
    <row r="198" spans="1:4">
      <c r="A198" s="82">
        <v>2014</v>
      </c>
      <c r="B198" s="79">
        <v>0</v>
      </c>
      <c r="C198" s="79">
        <v>0</v>
      </c>
      <c r="D198" s="79">
        <v>0</v>
      </c>
    </row>
    <row r="199" spans="1:4">
      <c r="A199" s="82">
        <v>2015</v>
      </c>
      <c r="B199" s="79">
        <v>0</v>
      </c>
      <c r="C199" s="79">
        <v>0</v>
      </c>
      <c r="D199" s="79">
        <v>0</v>
      </c>
    </row>
    <row r="200" spans="1:4">
      <c r="A200" s="67">
        <v>34400</v>
      </c>
      <c r="B200" s="79">
        <v>-2810863.5500000003</v>
      </c>
      <c r="C200" s="79">
        <v>976242</v>
      </c>
      <c r="D200" s="79">
        <v>0</v>
      </c>
    </row>
    <row r="201" spans="1:4">
      <c r="A201" s="82">
        <v>2001</v>
      </c>
      <c r="B201" s="79">
        <v>-134081</v>
      </c>
      <c r="C201" s="79">
        <v>0</v>
      </c>
      <c r="D201" s="79">
        <v>0</v>
      </c>
    </row>
    <row r="202" spans="1:4">
      <c r="A202" s="82">
        <v>2003</v>
      </c>
      <c r="B202" s="79">
        <v>-220000</v>
      </c>
      <c r="C202" s="79">
        <v>0</v>
      </c>
      <c r="D202" s="79">
        <v>0</v>
      </c>
    </row>
    <row r="203" spans="1:4">
      <c r="A203" s="82">
        <v>2005</v>
      </c>
      <c r="B203" s="79">
        <v>-50543</v>
      </c>
      <c r="C203" s="79">
        <v>0</v>
      </c>
      <c r="D203" s="79">
        <v>0</v>
      </c>
    </row>
    <row r="204" spans="1:4">
      <c r="A204" s="82">
        <v>2008</v>
      </c>
      <c r="B204" s="79">
        <v>-13900.01</v>
      </c>
      <c r="C204" s="79">
        <v>47627.09</v>
      </c>
      <c r="D204" s="79">
        <v>0</v>
      </c>
    </row>
    <row r="205" spans="1:4">
      <c r="A205" s="82">
        <v>2009</v>
      </c>
      <c r="B205" s="79">
        <v>-1331876.1400000001</v>
      </c>
      <c r="C205" s="79">
        <v>208160.13</v>
      </c>
      <c r="D205" s="79">
        <v>0</v>
      </c>
    </row>
    <row r="206" spans="1:4">
      <c r="A206" s="82">
        <v>2011</v>
      </c>
      <c r="B206" s="79">
        <v>-34680</v>
      </c>
      <c r="C206" s="79">
        <v>34680</v>
      </c>
      <c r="D206" s="79">
        <v>0</v>
      </c>
    </row>
    <row r="207" spans="1:4">
      <c r="A207" s="82">
        <v>2012</v>
      </c>
      <c r="B207" s="79">
        <v>-367831</v>
      </c>
      <c r="C207" s="79">
        <v>243646.03</v>
      </c>
      <c r="D207" s="79">
        <v>0</v>
      </c>
    </row>
    <row r="208" spans="1:4">
      <c r="A208" s="82">
        <v>2013</v>
      </c>
      <c r="B208" s="79">
        <v>0</v>
      </c>
      <c r="C208" s="79">
        <v>384355.37</v>
      </c>
      <c r="D208" s="79">
        <v>0</v>
      </c>
    </row>
    <row r="209" spans="1:4">
      <c r="A209" s="82">
        <v>2014</v>
      </c>
      <c r="B209" s="79">
        <v>-657952.4</v>
      </c>
      <c r="C209" s="79">
        <v>57773.380000000005</v>
      </c>
      <c r="D209" s="79">
        <v>0</v>
      </c>
    </row>
    <row r="210" spans="1:4">
      <c r="A210" s="82">
        <v>2015</v>
      </c>
      <c r="B210" s="79">
        <v>0</v>
      </c>
      <c r="C210" s="79">
        <v>0</v>
      </c>
      <c r="D210" s="79">
        <v>0</v>
      </c>
    </row>
    <row r="211" spans="1:4">
      <c r="A211" s="67">
        <v>34420</v>
      </c>
      <c r="B211" s="79">
        <v>-86233841.660000011</v>
      </c>
      <c r="C211" s="79">
        <v>2547446.6199999992</v>
      </c>
      <c r="D211" s="79">
        <v>-28444375.380000003</v>
      </c>
    </row>
    <row r="212" spans="1:4">
      <c r="A212" s="82">
        <v>2007</v>
      </c>
      <c r="B212" s="79">
        <v>-35452501.770000003</v>
      </c>
      <c r="C212" s="79">
        <v>1504725.34</v>
      </c>
      <c r="D212" s="79">
        <v>-0.01</v>
      </c>
    </row>
    <row r="213" spans="1:4">
      <c r="A213" s="82">
        <v>2008</v>
      </c>
      <c r="B213" s="79">
        <v>-102599.39</v>
      </c>
      <c r="C213" s="79">
        <v>220824.84</v>
      </c>
      <c r="D213" s="79">
        <v>-7727637.3799999999</v>
      </c>
    </row>
    <row r="214" spans="1:4">
      <c r="A214" s="82">
        <v>2009</v>
      </c>
      <c r="B214" s="79">
        <v>-14382629.49</v>
      </c>
      <c r="C214" s="79">
        <v>68282.339999999851</v>
      </c>
      <c r="D214" s="79">
        <v>-6861765.71</v>
      </c>
    </row>
    <row r="215" spans="1:4">
      <c r="A215" s="82">
        <v>2010</v>
      </c>
      <c r="B215" s="79">
        <v>-6477036.1699999999</v>
      </c>
      <c r="C215" s="79">
        <v>0</v>
      </c>
      <c r="D215" s="79">
        <v>-1271953.76</v>
      </c>
    </row>
    <row r="216" spans="1:4">
      <c r="A216" s="82">
        <v>2011</v>
      </c>
      <c r="B216" s="79">
        <v>-19868484.870000001</v>
      </c>
      <c r="C216" s="79">
        <v>753614.09999999963</v>
      </c>
      <c r="D216" s="79">
        <v>-4298209.2699999996</v>
      </c>
    </row>
    <row r="217" spans="1:4">
      <c r="A217" s="82">
        <v>2012</v>
      </c>
      <c r="B217" s="79">
        <v>0</v>
      </c>
      <c r="C217" s="79">
        <v>-3.4924596548080444E-10</v>
      </c>
      <c r="D217" s="79">
        <v>-4407075.6500000004</v>
      </c>
    </row>
    <row r="218" spans="1:4">
      <c r="A218" s="82">
        <v>2013</v>
      </c>
      <c r="B218" s="79">
        <v>0</v>
      </c>
      <c r="C218" s="79">
        <v>0</v>
      </c>
      <c r="D218" s="79">
        <v>-2144625.59</v>
      </c>
    </row>
    <row r="219" spans="1:4">
      <c r="A219" s="82">
        <v>2014</v>
      </c>
      <c r="B219" s="79">
        <v>0</v>
      </c>
      <c r="C219" s="79">
        <v>0</v>
      </c>
      <c r="D219" s="79">
        <v>0</v>
      </c>
    </row>
    <row r="220" spans="1:4">
      <c r="A220" s="82">
        <v>2015</v>
      </c>
      <c r="B220" s="79">
        <v>-9950589.9699999988</v>
      </c>
      <c r="C220" s="79">
        <v>0</v>
      </c>
      <c r="D220" s="79">
        <v>-1733108.01</v>
      </c>
    </row>
    <row r="221" spans="1:4">
      <c r="A221" s="67">
        <v>34500</v>
      </c>
      <c r="B221" s="79">
        <v>-389674.03</v>
      </c>
      <c r="C221" s="79">
        <v>139378.81</v>
      </c>
      <c r="D221" s="79">
        <v>0</v>
      </c>
    </row>
    <row r="222" spans="1:4">
      <c r="A222" s="82">
        <v>2000</v>
      </c>
      <c r="B222" s="79">
        <v>-112560</v>
      </c>
      <c r="C222" s="79">
        <v>0</v>
      </c>
      <c r="D222" s="79">
        <v>0</v>
      </c>
    </row>
    <row r="223" spans="1:4">
      <c r="A223" s="82">
        <v>2002</v>
      </c>
      <c r="B223" s="79">
        <v>-43314</v>
      </c>
      <c r="C223" s="79">
        <v>0</v>
      </c>
      <c r="D223" s="79">
        <v>0</v>
      </c>
    </row>
    <row r="224" spans="1:4">
      <c r="A224" s="82">
        <v>2003</v>
      </c>
      <c r="B224" s="79">
        <v>-19727</v>
      </c>
      <c r="C224" s="79">
        <v>6148.36</v>
      </c>
      <c r="D224" s="79">
        <v>0</v>
      </c>
    </row>
    <row r="225" spans="1:4">
      <c r="A225" s="82">
        <v>2004</v>
      </c>
      <c r="B225" s="79">
        <v>-535</v>
      </c>
      <c r="C225" s="79">
        <v>0</v>
      </c>
      <c r="D225" s="79">
        <v>0</v>
      </c>
    </row>
    <row r="226" spans="1:4">
      <c r="A226" s="82">
        <v>2008</v>
      </c>
      <c r="B226" s="79">
        <v>-11839.64</v>
      </c>
      <c r="C226" s="79">
        <v>1313.8</v>
      </c>
      <c r="D226" s="79">
        <v>0</v>
      </c>
    </row>
    <row r="227" spans="1:4">
      <c r="A227" s="82">
        <v>2011</v>
      </c>
      <c r="B227" s="79">
        <v>-25527.89</v>
      </c>
      <c r="C227" s="79">
        <v>11360.380000000001</v>
      </c>
      <c r="D227" s="79">
        <v>0</v>
      </c>
    </row>
    <row r="228" spans="1:4">
      <c r="A228" s="82">
        <v>2012</v>
      </c>
      <c r="B228" s="79">
        <v>0</v>
      </c>
      <c r="C228" s="79">
        <v>5349.97</v>
      </c>
      <c r="D228" s="79">
        <v>0</v>
      </c>
    </row>
    <row r="229" spans="1:4">
      <c r="A229" s="82">
        <v>2013</v>
      </c>
      <c r="B229" s="79">
        <v>0</v>
      </c>
      <c r="C229" s="79">
        <v>12685.79</v>
      </c>
      <c r="D229" s="79">
        <v>0</v>
      </c>
    </row>
    <row r="230" spans="1:4">
      <c r="A230" s="82">
        <v>2014</v>
      </c>
      <c r="B230" s="79">
        <v>-156917.85</v>
      </c>
      <c r="C230" s="79">
        <v>57813.55</v>
      </c>
      <c r="D230" s="79">
        <v>0</v>
      </c>
    </row>
    <row r="231" spans="1:4">
      <c r="A231" s="82">
        <v>2015</v>
      </c>
      <c r="B231" s="79">
        <v>-19252.650000000001</v>
      </c>
      <c r="C231" s="79">
        <v>44706.96</v>
      </c>
      <c r="D231" s="79">
        <v>0</v>
      </c>
    </row>
    <row r="232" spans="1:4">
      <c r="A232" s="67">
        <v>34600</v>
      </c>
      <c r="B232" s="79">
        <v>-813147</v>
      </c>
      <c r="C232" s="79">
        <v>-21942.269999999997</v>
      </c>
      <c r="D232" s="79">
        <v>-13853.68</v>
      </c>
    </row>
    <row r="233" spans="1:4">
      <c r="A233" s="82">
        <v>2000</v>
      </c>
      <c r="B233" s="79">
        <v>-13329</v>
      </c>
      <c r="C233" s="79">
        <v>0</v>
      </c>
      <c r="D233" s="79">
        <v>0</v>
      </c>
    </row>
    <row r="234" spans="1:4">
      <c r="A234" s="82">
        <v>2012</v>
      </c>
      <c r="B234" s="79">
        <v>-799818</v>
      </c>
      <c r="C234" s="79">
        <v>0</v>
      </c>
      <c r="D234" s="79">
        <v>0</v>
      </c>
    </row>
    <row r="235" spans="1:4">
      <c r="A235" s="82">
        <v>2013</v>
      </c>
      <c r="B235" s="79">
        <v>0</v>
      </c>
      <c r="C235" s="79">
        <v>0</v>
      </c>
      <c r="D235" s="79">
        <v>0</v>
      </c>
    </row>
    <row r="236" spans="1:4">
      <c r="A236" s="82">
        <v>2014</v>
      </c>
      <c r="B236" s="79">
        <v>0</v>
      </c>
      <c r="C236" s="79">
        <v>-21942.269999999997</v>
      </c>
      <c r="D236" s="79">
        <v>-6727.5</v>
      </c>
    </row>
    <row r="237" spans="1:4">
      <c r="A237" s="82">
        <v>2015</v>
      </c>
      <c r="B237" s="79">
        <v>0</v>
      </c>
      <c r="C237" s="79">
        <v>0</v>
      </c>
      <c r="D237" s="79">
        <v>-7126.1799999999994</v>
      </c>
    </row>
    <row r="238" spans="1:4">
      <c r="A238" s="67">
        <v>34610</v>
      </c>
      <c r="B238" s="79">
        <v>-526869.13000000012</v>
      </c>
      <c r="C238" s="79">
        <v>0</v>
      </c>
      <c r="D238" s="79">
        <v>0</v>
      </c>
    </row>
    <row r="239" spans="1:4">
      <c r="A239" s="82">
        <v>2009</v>
      </c>
      <c r="B239" s="79">
        <v>-653312.19000000006</v>
      </c>
      <c r="C239" s="79">
        <v>0</v>
      </c>
      <c r="D239" s="79">
        <v>0</v>
      </c>
    </row>
    <row r="240" spans="1:4">
      <c r="A240" s="82">
        <v>2010</v>
      </c>
      <c r="B240" s="79">
        <v>126443.06</v>
      </c>
      <c r="C240" s="79">
        <v>0</v>
      </c>
      <c r="D240" s="79">
        <v>0</v>
      </c>
    </row>
    <row r="241" spans="1:4">
      <c r="A241" s="82">
        <v>2012</v>
      </c>
      <c r="B241" s="79">
        <v>0</v>
      </c>
      <c r="C241" s="79">
        <v>0</v>
      </c>
      <c r="D241" s="79">
        <v>0</v>
      </c>
    </row>
    <row r="242" spans="1:4">
      <c r="A242" s="82">
        <v>2013</v>
      </c>
      <c r="B242" s="79">
        <v>0</v>
      </c>
      <c r="C242" s="79">
        <v>0</v>
      </c>
      <c r="D242" s="79">
        <v>0</v>
      </c>
    </row>
    <row r="243" spans="1:4">
      <c r="A243" s="82">
        <v>2014</v>
      </c>
      <c r="B243" s="79">
        <v>0</v>
      </c>
      <c r="C243" s="79">
        <v>0</v>
      </c>
      <c r="D243" s="79">
        <v>0</v>
      </c>
    </row>
    <row r="244" spans="1:4">
      <c r="A244" s="82">
        <v>2015</v>
      </c>
      <c r="B244" s="79">
        <v>0</v>
      </c>
      <c r="C244" s="79">
        <v>0</v>
      </c>
      <c r="D244" s="79">
        <v>0</v>
      </c>
    </row>
    <row r="245" spans="1:4">
      <c r="A245" s="67">
        <v>35200</v>
      </c>
      <c r="B245" s="79">
        <v>-50286.42</v>
      </c>
      <c r="C245" s="79">
        <v>61276.82</v>
      </c>
      <c r="D245" s="79">
        <v>0</v>
      </c>
    </row>
    <row r="246" spans="1:4">
      <c r="A246" s="82">
        <v>1999</v>
      </c>
      <c r="B246" s="79">
        <v>-4813</v>
      </c>
      <c r="C246" s="79">
        <v>0</v>
      </c>
      <c r="D246" s="79">
        <v>0</v>
      </c>
    </row>
    <row r="247" spans="1:4">
      <c r="A247" s="82">
        <v>2008</v>
      </c>
      <c r="B247" s="79">
        <v>-39974</v>
      </c>
      <c r="C247" s="79">
        <v>61276.82</v>
      </c>
      <c r="D247" s="79">
        <v>0</v>
      </c>
    </row>
    <row r="248" spans="1:4">
      <c r="A248" s="82">
        <v>2012</v>
      </c>
      <c r="B248" s="79">
        <v>-5499.42</v>
      </c>
      <c r="C248" s="79">
        <v>0</v>
      </c>
      <c r="D248" s="79">
        <v>0</v>
      </c>
    </row>
    <row r="249" spans="1:4">
      <c r="A249" s="82">
        <v>2013</v>
      </c>
      <c r="B249" s="79">
        <v>0</v>
      </c>
      <c r="C249" s="79">
        <v>0</v>
      </c>
      <c r="D249" s="79">
        <v>0</v>
      </c>
    </row>
    <row r="250" spans="1:4">
      <c r="A250" s="82">
        <v>2014</v>
      </c>
      <c r="B250" s="79">
        <v>0</v>
      </c>
      <c r="C250" s="79">
        <v>0</v>
      </c>
      <c r="D250" s="79">
        <v>0</v>
      </c>
    </row>
    <row r="251" spans="1:4">
      <c r="A251" s="82">
        <v>2015</v>
      </c>
      <c r="B251" s="79">
        <v>0</v>
      </c>
      <c r="C251" s="79">
        <v>0</v>
      </c>
      <c r="D251" s="79">
        <v>0</v>
      </c>
    </row>
    <row r="252" spans="1:4">
      <c r="A252" s="67">
        <v>35260</v>
      </c>
      <c r="B252" s="79">
        <v>0</v>
      </c>
      <c r="C252" s="79">
        <v>0</v>
      </c>
      <c r="D252" s="79">
        <v>0</v>
      </c>
    </row>
    <row r="253" spans="1:4">
      <c r="A253" s="82">
        <v>2012</v>
      </c>
      <c r="B253" s="79">
        <v>0</v>
      </c>
      <c r="C253" s="79">
        <v>0</v>
      </c>
      <c r="D253" s="79">
        <v>0</v>
      </c>
    </row>
    <row r="254" spans="1:4">
      <c r="A254" s="82">
        <v>2013</v>
      </c>
      <c r="B254" s="79">
        <v>0</v>
      </c>
      <c r="C254" s="79">
        <v>0</v>
      </c>
      <c r="D254" s="79">
        <v>0</v>
      </c>
    </row>
    <row r="255" spans="1:4">
      <c r="A255" s="82">
        <v>2014</v>
      </c>
      <c r="B255" s="79">
        <v>0</v>
      </c>
      <c r="C255" s="79">
        <v>0</v>
      </c>
      <c r="D255" s="79">
        <v>0</v>
      </c>
    </row>
    <row r="256" spans="1:4">
      <c r="A256" s="82">
        <v>2015</v>
      </c>
      <c r="B256" s="79">
        <v>0</v>
      </c>
      <c r="C256" s="79">
        <v>0</v>
      </c>
      <c r="D256" s="79">
        <v>0</v>
      </c>
    </row>
    <row r="257" spans="1:4">
      <c r="A257" s="67">
        <v>35270</v>
      </c>
      <c r="B257" s="79">
        <v>0</v>
      </c>
      <c r="C257" s="79">
        <v>0</v>
      </c>
      <c r="D257" s="79">
        <v>0</v>
      </c>
    </row>
    <row r="258" spans="1:4">
      <c r="A258" s="82">
        <v>2012</v>
      </c>
      <c r="B258" s="79">
        <v>0</v>
      </c>
      <c r="C258" s="79">
        <v>0</v>
      </c>
      <c r="D258" s="79">
        <v>0</v>
      </c>
    </row>
    <row r="259" spans="1:4">
      <c r="A259" s="82">
        <v>2013</v>
      </c>
      <c r="B259" s="79">
        <v>0</v>
      </c>
      <c r="C259" s="79">
        <v>0</v>
      </c>
      <c r="D259" s="79">
        <v>0</v>
      </c>
    </row>
    <row r="260" spans="1:4">
      <c r="A260" s="82">
        <v>2014</v>
      </c>
      <c r="B260" s="79">
        <v>0</v>
      </c>
      <c r="C260" s="79">
        <v>0</v>
      </c>
      <c r="D260" s="79">
        <v>0</v>
      </c>
    </row>
    <row r="261" spans="1:4">
      <c r="A261" s="82">
        <v>2015</v>
      </c>
      <c r="B261" s="79">
        <v>0</v>
      </c>
      <c r="C261" s="79">
        <v>0</v>
      </c>
      <c r="D261" s="79">
        <v>0</v>
      </c>
    </row>
    <row r="262" spans="1:4">
      <c r="A262" s="67">
        <v>35290</v>
      </c>
      <c r="B262" s="79">
        <v>0</v>
      </c>
      <c r="C262" s="79">
        <v>0</v>
      </c>
      <c r="D262" s="79">
        <v>0</v>
      </c>
    </row>
    <row r="263" spans="1:4">
      <c r="A263" s="82">
        <v>2012</v>
      </c>
      <c r="B263" s="79">
        <v>0</v>
      </c>
      <c r="C263" s="79">
        <v>0</v>
      </c>
      <c r="D263" s="79">
        <v>0</v>
      </c>
    </row>
    <row r="264" spans="1:4">
      <c r="A264" s="82">
        <v>2013</v>
      </c>
      <c r="B264" s="79">
        <v>0</v>
      </c>
      <c r="C264" s="79">
        <v>0</v>
      </c>
      <c r="D264" s="79">
        <v>0</v>
      </c>
    </row>
    <row r="265" spans="1:4">
      <c r="A265" s="82">
        <v>2014</v>
      </c>
      <c r="B265" s="79">
        <v>0</v>
      </c>
      <c r="C265" s="79">
        <v>0</v>
      </c>
      <c r="D265" s="79">
        <v>0</v>
      </c>
    </row>
    <row r="266" spans="1:4">
      <c r="A266" s="82">
        <v>2015</v>
      </c>
      <c r="B266" s="79">
        <v>0</v>
      </c>
      <c r="C266" s="79">
        <v>0</v>
      </c>
      <c r="D266" s="79">
        <v>0</v>
      </c>
    </row>
    <row r="267" spans="1:4">
      <c r="A267" s="67">
        <v>35299</v>
      </c>
      <c r="B267" s="79">
        <v>-5499.42</v>
      </c>
      <c r="C267" s="79">
        <v>0</v>
      </c>
      <c r="D267" s="79">
        <v>0</v>
      </c>
    </row>
    <row r="268" spans="1:4">
      <c r="A268" s="82">
        <v>2012</v>
      </c>
      <c r="B268" s="79">
        <v>-5499.42</v>
      </c>
      <c r="C268" s="79">
        <v>0</v>
      </c>
      <c r="D268" s="79">
        <v>0</v>
      </c>
    </row>
    <row r="269" spans="1:4">
      <c r="A269" s="82">
        <v>2013</v>
      </c>
      <c r="B269" s="79">
        <v>0</v>
      </c>
      <c r="C269" s="79">
        <v>0</v>
      </c>
      <c r="D269" s="79">
        <v>0</v>
      </c>
    </row>
    <row r="270" spans="1:4">
      <c r="A270" s="82">
        <v>2014</v>
      </c>
      <c r="B270" s="79">
        <v>0</v>
      </c>
      <c r="C270" s="79">
        <v>0</v>
      </c>
      <c r="D270" s="79">
        <v>0</v>
      </c>
    </row>
    <row r="271" spans="1:4">
      <c r="A271" s="67">
        <v>35300</v>
      </c>
      <c r="B271" s="79">
        <v>-15625978.829999998</v>
      </c>
      <c r="C271" s="79">
        <v>1124593.8800000001</v>
      </c>
      <c r="D271" s="79">
        <v>-1621635.54</v>
      </c>
    </row>
    <row r="272" spans="1:4">
      <c r="A272" s="82">
        <v>1998</v>
      </c>
      <c r="B272" s="79">
        <v>-130405</v>
      </c>
      <c r="C272" s="79">
        <v>143849.26</v>
      </c>
      <c r="D272" s="79">
        <v>-19802.95</v>
      </c>
    </row>
    <row r="273" spans="1:4">
      <c r="A273" s="82">
        <v>1999</v>
      </c>
      <c r="B273" s="79">
        <v>-1409755</v>
      </c>
      <c r="C273" s="79">
        <v>0</v>
      </c>
      <c r="D273" s="79">
        <v>0</v>
      </c>
    </row>
    <row r="274" spans="1:4">
      <c r="A274" s="82">
        <v>2000</v>
      </c>
      <c r="B274" s="79">
        <v>-1490608</v>
      </c>
      <c r="C274" s="79">
        <v>0</v>
      </c>
      <c r="D274" s="79">
        <v>0</v>
      </c>
    </row>
    <row r="275" spans="1:4">
      <c r="A275" s="82">
        <v>2001</v>
      </c>
      <c r="B275" s="79">
        <v>-239136</v>
      </c>
      <c r="C275" s="79">
        <v>-132238.79</v>
      </c>
      <c r="D275" s="79">
        <v>18204.580000000002</v>
      </c>
    </row>
    <row r="276" spans="1:4">
      <c r="A276" s="82">
        <v>2004</v>
      </c>
      <c r="B276" s="79">
        <v>-23987</v>
      </c>
      <c r="C276" s="79">
        <v>85971.26</v>
      </c>
      <c r="D276" s="79">
        <v>-61057.52</v>
      </c>
    </row>
    <row r="277" spans="1:4">
      <c r="A277" s="82">
        <v>2005</v>
      </c>
      <c r="B277" s="79">
        <v>-395325</v>
      </c>
      <c r="C277" s="79">
        <v>98630.14</v>
      </c>
      <c r="D277" s="79">
        <v>0</v>
      </c>
    </row>
    <row r="278" spans="1:4">
      <c r="A278" s="82">
        <v>2006</v>
      </c>
      <c r="B278" s="79">
        <v>-468566.57</v>
      </c>
      <c r="C278" s="79">
        <v>96253.64</v>
      </c>
      <c r="D278" s="79">
        <v>0</v>
      </c>
    </row>
    <row r="279" spans="1:4">
      <c r="A279" s="82">
        <v>2007</v>
      </c>
      <c r="B279" s="79">
        <v>-881263.01</v>
      </c>
      <c r="C279" s="79">
        <v>378374.69</v>
      </c>
      <c r="D279" s="79">
        <v>9376.4</v>
      </c>
    </row>
    <row r="280" spans="1:4">
      <c r="A280" s="82">
        <v>2008</v>
      </c>
      <c r="B280" s="79">
        <v>-1079861.93</v>
      </c>
      <c r="C280" s="79">
        <v>82113.55</v>
      </c>
      <c r="D280" s="79">
        <v>0</v>
      </c>
    </row>
    <row r="281" spans="1:4">
      <c r="A281" s="82">
        <v>2009</v>
      </c>
      <c r="B281" s="79">
        <v>-801071.9</v>
      </c>
      <c r="C281" s="79">
        <v>-1462214.49</v>
      </c>
      <c r="D281" s="79">
        <v>0</v>
      </c>
    </row>
    <row r="282" spans="1:4">
      <c r="A282" s="82">
        <v>2010</v>
      </c>
      <c r="B282" s="79">
        <v>-424021.77</v>
      </c>
      <c r="C282" s="79">
        <v>248237.35</v>
      </c>
      <c r="D282" s="79">
        <v>0</v>
      </c>
    </row>
    <row r="283" spans="1:4">
      <c r="A283" s="82">
        <v>2011</v>
      </c>
      <c r="B283" s="79">
        <v>-3012648.77</v>
      </c>
      <c r="C283" s="79">
        <v>-57450.01</v>
      </c>
      <c r="D283" s="79">
        <v>0</v>
      </c>
    </row>
    <row r="284" spans="1:4">
      <c r="A284" s="82">
        <v>2012</v>
      </c>
      <c r="B284" s="79">
        <v>-1375661.52</v>
      </c>
      <c r="C284" s="79">
        <v>1325908.7000000002</v>
      </c>
      <c r="D284" s="79">
        <v>-2649999.5099999998</v>
      </c>
    </row>
    <row r="285" spans="1:4">
      <c r="A285" s="82">
        <v>2013</v>
      </c>
      <c r="B285" s="79">
        <v>-143715.10999999999</v>
      </c>
      <c r="C285" s="79">
        <v>0</v>
      </c>
      <c r="D285" s="79">
        <v>1391560</v>
      </c>
    </row>
    <row r="286" spans="1:4">
      <c r="A286" s="82">
        <v>2014</v>
      </c>
      <c r="B286" s="79">
        <v>-1350245.6099999999</v>
      </c>
      <c r="C286" s="79">
        <v>185995.06</v>
      </c>
      <c r="D286" s="79">
        <v>-117369.9</v>
      </c>
    </row>
    <row r="287" spans="1:4">
      <c r="A287" s="82">
        <v>2015</v>
      </c>
      <c r="B287" s="79">
        <v>-2399706.64</v>
      </c>
      <c r="C287" s="79">
        <v>131163.52000000002</v>
      </c>
      <c r="D287" s="79">
        <v>-192546.64</v>
      </c>
    </row>
    <row r="288" spans="1:4">
      <c r="A288" s="67">
        <v>35360</v>
      </c>
      <c r="B288" s="79">
        <v>0</v>
      </c>
      <c r="C288" s="79">
        <v>0</v>
      </c>
      <c r="D288" s="79">
        <v>0</v>
      </c>
    </row>
    <row r="289" spans="1:4">
      <c r="A289" s="82">
        <v>2012</v>
      </c>
      <c r="B289" s="79">
        <v>0</v>
      </c>
      <c r="C289" s="79">
        <v>0</v>
      </c>
      <c r="D289" s="79">
        <v>0</v>
      </c>
    </row>
    <row r="290" spans="1:4">
      <c r="A290" s="82">
        <v>2013</v>
      </c>
      <c r="B290" s="79">
        <v>0</v>
      </c>
      <c r="C290" s="79">
        <v>0</v>
      </c>
      <c r="D290" s="79">
        <v>0</v>
      </c>
    </row>
    <row r="291" spans="1:4">
      <c r="A291" s="82">
        <v>2014</v>
      </c>
      <c r="B291" s="79">
        <v>0</v>
      </c>
      <c r="C291" s="79">
        <v>0</v>
      </c>
      <c r="D291" s="79">
        <v>0</v>
      </c>
    </row>
    <row r="292" spans="1:4">
      <c r="A292" s="82">
        <v>2015</v>
      </c>
      <c r="B292" s="79">
        <v>0</v>
      </c>
      <c r="C292" s="79">
        <v>0</v>
      </c>
      <c r="D292" s="79">
        <v>0</v>
      </c>
    </row>
    <row r="293" spans="1:4">
      <c r="A293" s="67">
        <v>35370</v>
      </c>
      <c r="B293" s="79">
        <v>-20633429.02</v>
      </c>
      <c r="C293" s="79">
        <v>3877773.42</v>
      </c>
      <c r="D293" s="79">
        <v>0</v>
      </c>
    </row>
    <row r="294" spans="1:4">
      <c r="A294" s="82">
        <v>2007</v>
      </c>
      <c r="B294" s="79">
        <v>-1380739.67</v>
      </c>
      <c r="C294" s="79">
        <v>224240.2</v>
      </c>
      <c r="D294" s="79">
        <v>0</v>
      </c>
    </row>
    <row r="295" spans="1:4">
      <c r="A295" s="82">
        <v>2008</v>
      </c>
      <c r="B295" s="79">
        <v>-3424520.54</v>
      </c>
      <c r="C295" s="79">
        <v>203039.75999999995</v>
      </c>
      <c r="D295" s="79">
        <v>0</v>
      </c>
    </row>
    <row r="296" spans="1:4">
      <c r="A296" s="82">
        <v>2009</v>
      </c>
      <c r="B296" s="79">
        <v>-4092814.2199999997</v>
      </c>
      <c r="C296" s="79">
        <v>604564.16</v>
      </c>
      <c r="D296" s="79">
        <v>0</v>
      </c>
    </row>
    <row r="297" spans="1:4">
      <c r="A297" s="82">
        <v>2010</v>
      </c>
      <c r="B297" s="79">
        <v>-1458508.76</v>
      </c>
      <c r="C297" s="79">
        <v>-172338.42</v>
      </c>
      <c r="D297" s="79">
        <v>0</v>
      </c>
    </row>
    <row r="298" spans="1:4">
      <c r="A298" s="82">
        <v>2011</v>
      </c>
      <c r="B298" s="79">
        <v>-2369774.6</v>
      </c>
      <c r="C298" s="79">
        <v>1080266.1100000001</v>
      </c>
      <c r="D298" s="79">
        <v>0</v>
      </c>
    </row>
    <row r="299" spans="1:4">
      <c r="A299" s="82">
        <v>2012</v>
      </c>
      <c r="B299" s="79">
        <v>-1461602.6400000001</v>
      </c>
      <c r="C299" s="79">
        <v>372663.22</v>
      </c>
      <c r="D299" s="79">
        <v>0</v>
      </c>
    </row>
    <row r="300" spans="1:4">
      <c r="A300" s="82">
        <v>2013</v>
      </c>
      <c r="B300" s="79">
        <v>-695578.40999999992</v>
      </c>
      <c r="C300" s="79">
        <v>360012.55</v>
      </c>
      <c r="D300" s="79">
        <v>0</v>
      </c>
    </row>
    <row r="301" spans="1:4">
      <c r="A301" s="82">
        <v>2014</v>
      </c>
      <c r="B301" s="79">
        <v>-3313433.5500000003</v>
      </c>
      <c r="C301" s="79">
        <v>470714.77</v>
      </c>
      <c r="D301" s="79">
        <v>0</v>
      </c>
    </row>
    <row r="302" spans="1:4">
      <c r="A302" s="82">
        <v>2015</v>
      </c>
      <c r="B302" s="79">
        <v>-2436456.63</v>
      </c>
      <c r="C302" s="79">
        <v>734611.07</v>
      </c>
      <c r="D302" s="79">
        <v>0</v>
      </c>
    </row>
    <row r="303" spans="1:4">
      <c r="A303" s="67">
        <v>35380</v>
      </c>
      <c r="B303" s="79">
        <v>0</v>
      </c>
      <c r="C303" s="79">
        <v>0</v>
      </c>
      <c r="D303" s="79">
        <v>0</v>
      </c>
    </row>
    <row r="304" spans="1:4">
      <c r="A304" s="82">
        <v>2012</v>
      </c>
      <c r="B304" s="79">
        <v>0</v>
      </c>
      <c r="C304" s="79">
        <v>0</v>
      </c>
      <c r="D304" s="79">
        <v>0</v>
      </c>
    </row>
    <row r="305" spans="1:4">
      <c r="A305" s="82">
        <v>2013</v>
      </c>
      <c r="B305" s="79">
        <v>0</v>
      </c>
      <c r="C305" s="79">
        <v>0</v>
      </c>
      <c r="D305" s="79">
        <v>0</v>
      </c>
    </row>
    <row r="306" spans="1:4">
      <c r="A306" s="82">
        <v>2014</v>
      </c>
      <c r="B306" s="79">
        <v>0</v>
      </c>
      <c r="C306" s="79">
        <v>0</v>
      </c>
      <c r="D306" s="79">
        <v>0</v>
      </c>
    </row>
    <row r="307" spans="1:4">
      <c r="A307" s="82">
        <v>2015</v>
      </c>
      <c r="B307" s="79">
        <v>0</v>
      </c>
      <c r="C307" s="79">
        <v>0</v>
      </c>
      <c r="D307" s="79">
        <v>0</v>
      </c>
    </row>
    <row r="308" spans="1:4">
      <c r="A308" s="67">
        <v>35390</v>
      </c>
      <c r="B308" s="79">
        <v>-727260.63000000012</v>
      </c>
      <c r="C308" s="79">
        <v>30816.35</v>
      </c>
      <c r="D308" s="79">
        <v>0</v>
      </c>
    </row>
    <row r="309" spans="1:4">
      <c r="A309" s="82">
        <v>2012</v>
      </c>
      <c r="B309" s="79">
        <v>-26356.83</v>
      </c>
      <c r="C309" s="79">
        <v>4674.3599999999997</v>
      </c>
      <c r="D309" s="79">
        <v>0</v>
      </c>
    </row>
    <row r="310" spans="1:4">
      <c r="A310" s="82">
        <v>2013</v>
      </c>
      <c r="B310" s="79">
        <v>-168713.45</v>
      </c>
      <c r="C310" s="79">
        <v>0</v>
      </c>
      <c r="D310" s="79">
        <v>0</v>
      </c>
    </row>
    <row r="311" spans="1:4">
      <c r="A311" s="82">
        <v>2014</v>
      </c>
      <c r="B311" s="79">
        <v>-77581.920000000042</v>
      </c>
      <c r="C311" s="79">
        <v>-27409.9</v>
      </c>
      <c r="D311" s="79">
        <v>0</v>
      </c>
    </row>
    <row r="312" spans="1:4">
      <c r="A312" s="82">
        <v>2015</v>
      </c>
      <c r="B312" s="79">
        <v>-454608.43000000005</v>
      </c>
      <c r="C312" s="79">
        <v>53551.89</v>
      </c>
      <c r="D312" s="79">
        <v>0</v>
      </c>
    </row>
    <row r="313" spans="1:4">
      <c r="A313" s="67">
        <v>35399</v>
      </c>
      <c r="B313" s="79">
        <v>-36917751.469999999</v>
      </c>
      <c r="C313" s="79">
        <v>5034730.8100000005</v>
      </c>
      <c r="D313" s="79">
        <v>-1621635.54</v>
      </c>
    </row>
    <row r="314" spans="1:4">
      <c r="A314" s="82">
        <v>1998</v>
      </c>
      <c r="B314" s="79">
        <v>-130405</v>
      </c>
      <c r="C314" s="79">
        <v>143849.26</v>
      </c>
      <c r="D314" s="79">
        <v>-19802.95</v>
      </c>
    </row>
    <row r="315" spans="1:4">
      <c r="A315" s="82">
        <v>1999</v>
      </c>
      <c r="B315" s="79">
        <v>-1409755</v>
      </c>
      <c r="C315" s="79">
        <v>0</v>
      </c>
      <c r="D315" s="79">
        <v>0</v>
      </c>
    </row>
    <row r="316" spans="1:4">
      <c r="A316" s="82">
        <v>2000</v>
      </c>
      <c r="B316" s="79">
        <v>-1490608</v>
      </c>
      <c r="C316" s="79">
        <v>0</v>
      </c>
      <c r="D316" s="79">
        <v>0</v>
      </c>
    </row>
    <row r="317" spans="1:4">
      <c r="A317" s="82">
        <v>2001</v>
      </c>
      <c r="B317" s="79">
        <v>-239136</v>
      </c>
      <c r="C317" s="79">
        <v>-132238.79</v>
      </c>
      <c r="D317" s="79">
        <v>18204.580000000002</v>
      </c>
    </row>
    <row r="318" spans="1:4">
      <c r="A318" s="82">
        <v>2004</v>
      </c>
      <c r="B318" s="79">
        <v>-23987</v>
      </c>
      <c r="C318" s="79">
        <v>85971.26</v>
      </c>
      <c r="D318" s="79">
        <v>-61057.52</v>
      </c>
    </row>
    <row r="319" spans="1:4">
      <c r="A319" s="82">
        <v>2005</v>
      </c>
      <c r="B319" s="79">
        <v>-395325</v>
      </c>
      <c r="C319" s="79">
        <v>98630.14</v>
      </c>
      <c r="D319" s="79">
        <v>0</v>
      </c>
    </row>
    <row r="320" spans="1:4">
      <c r="A320" s="82">
        <v>2006</v>
      </c>
      <c r="B320" s="79">
        <v>-468566.57</v>
      </c>
      <c r="C320" s="79">
        <v>96253.64</v>
      </c>
      <c r="D320" s="79">
        <v>0</v>
      </c>
    </row>
    <row r="321" spans="1:4">
      <c r="A321" s="82">
        <v>2007</v>
      </c>
      <c r="B321" s="79">
        <v>-2262002.6800000002</v>
      </c>
      <c r="C321" s="79">
        <v>602614.8899999999</v>
      </c>
      <c r="D321" s="79">
        <v>9376.4</v>
      </c>
    </row>
    <row r="322" spans="1:4">
      <c r="A322" s="82">
        <v>2008</v>
      </c>
      <c r="B322" s="79">
        <v>-4504382.4700000007</v>
      </c>
      <c r="C322" s="79">
        <v>285153.31</v>
      </c>
      <c r="D322" s="79">
        <v>0</v>
      </c>
    </row>
    <row r="323" spans="1:4">
      <c r="A323" s="82">
        <v>2009</v>
      </c>
      <c r="B323" s="79">
        <v>-4893886.12</v>
      </c>
      <c r="C323" s="79">
        <v>-857650.33</v>
      </c>
      <c r="D323" s="79">
        <v>0</v>
      </c>
    </row>
    <row r="324" spans="1:4">
      <c r="A324" s="82">
        <v>2010</v>
      </c>
      <c r="B324" s="79">
        <v>-1882530.53</v>
      </c>
      <c r="C324" s="79">
        <v>75898.929999999993</v>
      </c>
      <c r="D324" s="79">
        <v>0</v>
      </c>
    </row>
    <row r="325" spans="1:4">
      <c r="A325" s="82">
        <v>2011</v>
      </c>
      <c r="B325" s="79">
        <v>-5382423.3699999992</v>
      </c>
      <c r="C325" s="79">
        <v>1022816.1</v>
      </c>
      <c r="D325" s="79">
        <v>0</v>
      </c>
    </row>
    <row r="326" spans="1:4">
      <c r="A326" s="82">
        <v>2012</v>
      </c>
      <c r="B326" s="79">
        <v>-2863620.9899999998</v>
      </c>
      <c r="C326" s="79">
        <v>1703246.2800000003</v>
      </c>
      <c r="D326" s="79">
        <v>-2649999.5099999998</v>
      </c>
    </row>
    <row r="327" spans="1:4">
      <c r="A327" s="82">
        <v>2013</v>
      </c>
      <c r="B327" s="79">
        <v>-1008006.97</v>
      </c>
      <c r="C327" s="79">
        <v>360012.55</v>
      </c>
      <c r="D327" s="79">
        <v>1391560</v>
      </c>
    </row>
    <row r="328" spans="1:4">
      <c r="A328" s="82">
        <v>2014</v>
      </c>
      <c r="B328" s="79">
        <v>-4672344.07</v>
      </c>
      <c r="C328" s="79">
        <v>630847.09</v>
      </c>
      <c r="D328" s="79">
        <v>-117369.9</v>
      </c>
    </row>
    <row r="329" spans="1:4">
      <c r="A329" s="82">
        <v>2015</v>
      </c>
      <c r="B329" s="79">
        <v>-5290771.6999999993</v>
      </c>
      <c r="C329" s="79">
        <v>919326.48</v>
      </c>
      <c r="D329" s="79">
        <v>-192546.64</v>
      </c>
    </row>
    <row r="330" spans="1:4">
      <c r="A330" s="67">
        <v>35400</v>
      </c>
      <c r="B330" s="79">
        <v>-110946</v>
      </c>
      <c r="C330" s="79">
        <v>23606.11</v>
      </c>
      <c r="D330" s="79">
        <v>0</v>
      </c>
    </row>
    <row r="331" spans="1:4">
      <c r="A331" s="82">
        <v>2000</v>
      </c>
      <c r="B331" s="79">
        <v>-87997</v>
      </c>
      <c r="C331" s="79">
        <v>0</v>
      </c>
      <c r="D331" s="79">
        <v>0</v>
      </c>
    </row>
    <row r="332" spans="1:4">
      <c r="A332" s="82">
        <v>2001</v>
      </c>
      <c r="B332" s="79">
        <v>-22030</v>
      </c>
      <c r="C332" s="79">
        <v>0</v>
      </c>
      <c r="D332" s="79">
        <v>0</v>
      </c>
    </row>
    <row r="333" spans="1:4">
      <c r="A333" s="82">
        <v>2003</v>
      </c>
      <c r="B333" s="79">
        <v>-97</v>
      </c>
      <c r="C333" s="79">
        <v>0</v>
      </c>
      <c r="D333" s="79">
        <v>0</v>
      </c>
    </row>
    <row r="334" spans="1:4">
      <c r="A334" s="82">
        <v>2004</v>
      </c>
      <c r="B334" s="79">
        <v>-664</v>
      </c>
      <c r="C334" s="79">
        <v>5428.79</v>
      </c>
      <c r="D334" s="79">
        <v>0</v>
      </c>
    </row>
    <row r="335" spans="1:4">
      <c r="A335" s="82">
        <v>2005</v>
      </c>
      <c r="B335" s="79">
        <v>-158</v>
      </c>
      <c r="C335" s="79">
        <v>0</v>
      </c>
      <c r="D335" s="79">
        <v>0</v>
      </c>
    </row>
    <row r="336" spans="1:4">
      <c r="A336" s="82">
        <v>2006</v>
      </c>
      <c r="B336" s="79">
        <v>0</v>
      </c>
      <c r="C336" s="79">
        <v>18177.32</v>
      </c>
      <c r="D336" s="79">
        <v>0</v>
      </c>
    </row>
    <row r="337" spans="1:4">
      <c r="A337" s="82">
        <v>2012</v>
      </c>
      <c r="B337" s="79">
        <v>0</v>
      </c>
      <c r="C337" s="79">
        <v>0</v>
      </c>
      <c r="D337" s="79">
        <v>0</v>
      </c>
    </row>
    <row r="338" spans="1:4">
      <c r="A338" s="82">
        <v>2013</v>
      </c>
      <c r="B338" s="79">
        <v>0</v>
      </c>
      <c r="C338" s="79">
        <v>0</v>
      </c>
      <c r="D338" s="79">
        <v>0</v>
      </c>
    </row>
    <row r="339" spans="1:4">
      <c r="A339" s="82">
        <v>2014</v>
      </c>
      <c r="B339" s="79">
        <v>0</v>
      </c>
      <c r="C339" s="79">
        <v>0</v>
      </c>
      <c r="D339" s="79">
        <v>0</v>
      </c>
    </row>
    <row r="340" spans="1:4">
      <c r="A340" s="82">
        <v>2015</v>
      </c>
      <c r="B340" s="79">
        <v>0</v>
      </c>
      <c r="C340" s="79">
        <v>0</v>
      </c>
      <c r="D340" s="79">
        <v>0</v>
      </c>
    </row>
    <row r="341" spans="1:4">
      <c r="A341" s="67">
        <v>35460</v>
      </c>
      <c r="B341" s="79">
        <v>0</v>
      </c>
      <c r="C341" s="79">
        <v>0</v>
      </c>
      <c r="D341" s="79">
        <v>0</v>
      </c>
    </row>
    <row r="342" spans="1:4">
      <c r="A342" s="82">
        <v>2012</v>
      </c>
      <c r="B342" s="79">
        <v>0</v>
      </c>
      <c r="C342" s="79">
        <v>0</v>
      </c>
      <c r="D342" s="79">
        <v>0</v>
      </c>
    </row>
    <row r="343" spans="1:4">
      <c r="A343" s="82">
        <v>2013</v>
      </c>
      <c r="B343" s="79">
        <v>0</v>
      </c>
      <c r="C343" s="79">
        <v>0</v>
      </c>
      <c r="D343" s="79">
        <v>0</v>
      </c>
    </row>
    <row r="344" spans="1:4">
      <c r="A344" s="82">
        <v>2014</v>
      </c>
      <c r="B344" s="79">
        <v>0</v>
      </c>
      <c r="C344" s="79">
        <v>0</v>
      </c>
      <c r="D344" s="79">
        <v>0</v>
      </c>
    </row>
    <row r="345" spans="1:4">
      <c r="A345" s="82">
        <v>2015</v>
      </c>
      <c r="B345" s="79">
        <v>0</v>
      </c>
      <c r="C345" s="79">
        <v>0</v>
      </c>
      <c r="D345" s="79">
        <v>0</v>
      </c>
    </row>
    <row r="346" spans="1:4">
      <c r="A346" s="67">
        <v>35470</v>
      </c>
      <c r="B346" s="79">
        <v>-28353.379999999997</v>
      </c>
      <c r="C346" s="79">
        <v>0</v>
      </c>
      <c r="D346" s="79">
        <v>0</v>
      </c>
    </row>
    <row r="347" spans="1:4">
      <c r="A347" s="82">
        <v>2007</v>
      </c>
      <c r="B347" s="79">
        <v>-426.49</v>
      </c>
      <c r="C347" s="79">
        <v>0</v>
      </c>
      <c r="D347" s="79">
        <v>0</v>
      </c>
    </row>
    <row r="348" spans="1:4">
      <c r="A348" s="82">
        <v>2009</v>
      </c>
      <c r="B348" s="79">
        <v>-23128.67</v>
      </c>
      <c r="C348" s="79">
        <v>0</v>
      </c>
      <c r="D348" s="79">
        <v>0</v>
      </c>
    </row>
    <row r="349" spans="1:4">
      <c r="A349" s="82">
        <v>2010</v>
      </c>
      <c r="B349" s="79">
        <v>-475.96</v>
      </c>
      <c r="C349" s="79">
        <v>0</v>
      </c>
      <c r="D349" s="79">
        <v>0</v>
      </c>
    </row>
    <row r="350" spans="1:4">
      <c r="A350" s="82">
        <v>2011</v>
      </c>
      <c r="B350" s="79">
        <v>-350.8</v>
      </c>
      <c r="C350" s="79">
        <v>0</v>
      </c>
      <c r="D350" s="79">
        <v>0</v>
      </c>
    </row>
    <row r="351" spans="1:4">
      <c r="A351" s="82">
        <v>2012</v>
      </c>
      <c r="B351" s="79">
        <v>0</v>
      </c>
      <c r="C351" s="79">
        <v>0</v>
      </c>
      <c r="D351" s="79">
        <v>0</v>
      </c>
    </row>
    <row r="352" spans="1:4">
      <c r="A352" s="82">
        <v>2013</v>
      </c>
      <c r="B352" s="79">
        <v>0</v>
      </c>
      <c r="C352" s="79">
        <v>0</v>
      </c>
      <c r="D352" s="79">
        <v>0</v>
      </c>
    </row>
    <row r="353" spans="1:4">
      <c r="A353" s="82">
        <v>2014</v>
      </c>
      <c r="B353" s="79">
        <v>0</v>
      </c>
      <c r="C353" s="79">
        <v>0</v>
      </c>
      <c r="D353" s="79">
        <v>0</v>
      </c>
    </row>
    <row r="354" spans="1:4">
      <c r="A354" s="82">
        <v>2015</v>
      </c>
      <c r="B354" s="79">
        <v>-3971.46</v>
      </c>
      <c r="C354" s="79">
        <v>0</v>
      </c>
      <c r="D354" s="79">
        <v>0</v>
      </c>
    </row>
    <row r="355" spans="1:4">
      <c r="A355" s="67">
        <v>35490</v>
      </c>
      <c r="B355" s="79">
        <v>0</v>
      </c>
      <c r="C355" s="79">
        <v>0</v>
      </c>
      <c r="D355" s="79">
        <v>0</v>
      </c>
    </row>
    <row r="356" spans="1:4">
      <c r="A356" s="82">
        <v>2012</v>
      </c>
      <c r="B356" s="79">
        <v>0</v>
      </c>
      <c r="C356" s="79">
        <v>0</v>
      </c>
      <c r="D356" s="79">
        <v>0</v>
      </c>
    </row>
    <row r="357" spans="1:4">
      <c r="A357" s="82">
        <v>2013</v>
      </c>
      <c r="B357" s="79">
        <v>0</v>
      </c>
      <c r="C357" s="79">
        <v>0</v>
      </c>
      <c r="D357" s="79">
        <v>0</v>
      </c>
    </row>
    <row r="358" spans="1:4">
      <c r="A358" s="82">
        <v>2014</v>
      </c>
      <c r="B358" s="79">
        <v>0</v>
      </c>
      <c r="C358" s="79">
        <v>0</v>
      </c>
      <c r="D358" s="79">
        <v>0</v>
      </c>
    </row>
    <row r="359" spans="1:4">
      <c r="A359" s="82">
        <v>2015</v>
      </c>
      <c r="B359" s="79">
        <v>0</v>
      </c>
      <c r="C359" s="79">
        <v>0</v>
      </c>
      <c r="D359" s="79">
        <v>0</v>
      </c>
    </row>
    <row r="360" spans="1:4">
      <c r="A360" s="67">
        <v>35499</v>
      </c>
      <c r="B360" s="79">
        <v>-139299.37999999998</v>
      </c>
      <c r="C360" s="79">
        <v>23606.11</v>
      </c>
      <c r="D360" s="79">
        <v>0</v>
      </c>
    </row>
    <row r="361" spans="1:4">
      <c r="A361" s="82">
        <v>2000</v>
      </c>
      <c r="B361" s="79">
        <v>-87997</v>
      </c>
      <c r="C361" s="79">
        <v>0</v>
      </c>
      <c r="D361" s="79">
        <v>0</v>
      </c>
    </row>
    <row r="362" spans="1:4">
      <c r="A362" s="82">
        <v>2001</v>
      </c>
      <c r="B362" s="79">
        <v>-22030</v>
      </c>
      <c r="C362" s="79">
        <v>0</v>
      </c>
      <c r="D362" s="79">
        <v>0</v>
      </c>
    </row>
    <row r="363" spans="1:4">
      <c r="A363" s="82">
        <v>2003</v>
      </c>
      <c r="B363" s="79">
        <v>-97</v>
      </c>
      <c r="C363" s="79">
        <v>0</v>
      </c>
      <c r="D363" s="79">
        <v>0</v>
      </c>
    </row>
    <row r="364" spans="1:4">
      <c r="A364" s="82">
        <v>2004</v>
      </c>
      <c r="B364" s="79">
        <v>-664</v>
      </c>
      <c r="C364" s="79">
        <v>5428.79</v>
      </c>
      <c r="D364" s="79">
        <v>0</v>
      </c>
    </row>
    <row r="365" spans="1:4">
      <c r="A365" s="82">
        <v>2005</v>
      </c>
      <c r="B365" s="79">
        <v>-158</v>
      </c>
      <c r="C365" s="79">
        <v>0</v>
      </c>
      <c r="D365" s="79">
        <v>0</v>
      </c>
    </row>
    <row r="366" spans="1:4">
      <c r="A366" s="82">
        <v>2006</v>
      </c>
      <c r="B366" s="79">
        <v>0</v>
      </c>
      <c r="C366" s="79">
        <v>18177.32</v>
      </c>
      <c r="D366" s="79">
        <v>0</v>
      </c>
    </row>
    <row r="367" spans="1:4">
      <c r="A367" s="82">
        <v>2007</v>
      </c>
      <c r="B367" s="79">
        <v>-426.49</v>
      </c>
      <c r="C367" s="79">
        <v>0</v>
      </c>
      <c r="D367" s="79">
        <v>0</v>
      </c>
    </row>
    <row r="368" spans="1:4">
      <c r="A368" s="82">
        <v>2009</v>
      </c>
      <c r="B368" s="79">
        <v>-23128.67</v>
      </c>
      <c r="C368" s="79">
        <v>0</v>
      </c>
      <c r="D368" s="79">
        <v>0</v>
      </c>
    </row>
    <row r="369" spans="1:4">
      <c r="A369" s="82">
        <v>2010</v>
      </c>
      <c r="B369" s="79">
        <v>-475.96</v>
      </c>
      <c r="C369" s="79">
        <v>0</v>
      </c>
      <c r="D369" s="79">
        <v>0</v>
      </c>
    </row>
    <row r="370" spans="1:4">
      <c r="A370" s="82">
        <v>2011</v>
      </c>
      <c r="B370" s="79">
        <v>-350.8</v>
      </c>
      <c r="C370" s="79">
        <v>0</v>
      </c>
      <c r="D370" s="79">
        <v>0</v>
      </c>
    </row>
    <row r="371" spans="1:4">
      <c r="A371" s="82">
        <v>2012</v>
      </c>
      <c r="B371" s="79">
        <v>0</v>
      </c>
      <c r="C371" s="79">
        <v>0</v>
      </c>
      <c r="D371" s="79">
        <v>0</v>
      </c>
    </row>
    <row r="372" spans="1:4">
      <c r="A372" s="82">
        <v>2013</v>
      </c>
      <c r="B372" s="79">
        <v>0</v>
      </c>
      <c r="C372" s="79">
        <v>0</v>
      </c>
      <c r="D372" s="79">
        <v>0</v>
      </c>
    </row>
    <row r="373" spans="1:4">
      <c r="A373" s="82">
        <v>2014</v>
      </c>
      <c r="B373" s="79">
        <v>0</v>
      </c>
      <c r="C373" s="79">
        <v>0</v>
      </c>
      <c r="D373" s="79">
        <v>0</v>
      </c>
    </row>
    <row r="374" spans="1:4">
      <c r="A374" s="82">
        <v>2015</v>
      </c>
      <c r="B374" s="79">
        <v>-3971.46</v>
      </c>
      <c r="C374" s="79">
        <v>0</v>
      </c>
      <c r="D374" s="79">
        <v>0</v>
      </c>
    </row>
    <row r="375" spans="1:4">
      <c r="A375" s="67">
        <v>35500</v>
      </c>
      <c r="B375" s="79">
        <v>-4178201.0799999996</v>
      </c>
      <c r="C375" s="79">
        <v>1692590.45</v>
      </c>
      <c r="D375" s="79">
        <v>-4759.5300000000007</v>
      </c>
    </row>
    <row r="376" spans="1:4">
      <c r="A376" s="82">
        <v>1998</v>
      </c>
      <c r="B376" s="79">
        <v>-42495</v>
      </c>
      <c r="C376" s="79">
        <v>116355.75</v>
      </c>
      <c r="D376" s="79">
        <v>-23623.52</v>
      </c>
    </row>
    <row r="377" spans="1:4">
      <c r="A377" s="82">
        <v>1999</v>
      </c>
      <c r="B377" s="79">
        <v>-210772</v>
      </c>
      <c r="C377" s="79">
        <v>0</v>
      </c>
      <c r="D377" s="79">
        <v>0</v>
      </c>
    </row>
    <row r="378" spans="1:4">
      <c r="A378" s="82">
        <v>2000</v>
      </c>
      <c r="B378" s="79">
        <v>-904220</v>
      </c>
      <c r="C378" s="79">
        <v>0</v>
      </c>
      <c r="D378" s="79">
        <v>0</v>
      </c>
    </row>
    <row r="379" spans="1:4">
      <c r="A379" s="82">
        <v>2001</v>
      </c>
      <c r="B379" s="79">
        <v>-1305032</v>
      </c>
      <c r="C379" s="79">
        <v>-96624.94</v>
      </c>
      <c r="D379" s="79">
        <v>19617</v>
      </c>
    </row>
    <row r="380" spans="1:4">
      <c r="A380" s="82">
        <v>2002</v>
      </c>
      <c r="B380" s="79">
        <v>6551</v>
      </c>
      <c r="C380" s="79">
        <v>0</v>
      </c>
      <c r="D380" s="79">
        <v>0</v>
      </c>
    </row>
    <row r="381" spans="1:4">
      <c r="A381" s="82">
        <v>2003</v>
      </c>
      <c r="B381" s="79">
        <v>-18913</v>
      </c>
      <c r="C381" s="79">
        <v>28083.54</v>
      </c>
      <c r="D381" s="79">
        <v>-607.47</v>
      </c>
    </row>
    <row r="382" spans="1:4">
      <c r="A382" s="82">
        <v>2004</v>
      </c>
      <c r="B382" s="79">
        <v>-16479</v>
      </c>
      <c r="C382" s="79">
        <v>21096.99</v>
      </c>
      <c r="D382" s="79">
        <v>-145.54</v>
      </c>
    </row>
    <row r="383" spans="1:4">
      <c r="A383" s="82">
        <v>2006</v>
      </c>
      <c r="B383" s="79">
        <v>-24734.43</v>
      </c>
      <c r="C383" s="79">
        <v>62113.99</v>
      </c>
      <c r="D383" s="79">
        <v>0</v>
      </c>
    </row>
    <row r="384" spans="1:4">
      <c r="A384" s="82">
        <v>2007</v>
      </c>
      <c r="B384" s="79">
        <v>-360462.88</v>
      </c>
      <c r="C384" s="79">
        <v>30982.79</v>
      </c>
      <c r="D384" s="79">
        <v>0</v>
      </c>
    </row>
    <row r="385" spans="1:4">
      <c r="A385" s="82">
        <v>2008</v>
      </c>
      <c r="B385" s="79">
        <v>-176192.56</v>
      </c>
      <c r="C385" s="79">
        <v>293222.63</v>
      </c>
      <c r="D385" s="79">
        <v>0</v>
      </c>
    </row>
    <row r="386" spans="1:4">
      <c r="A386" s="82">
        <v>2009</v>
      </c>
      <c r="B386" s="79">
        <v>-50686.67</v>
      </c>
      <c r="C386" s="79">
        <v>59550.83</v>
      </c>
      <c r="D386" s="79">
        <v>0</v>
      </c>
    </row>
    <row r="387" spans="1:4">
      <c r="A387" s="82">
        <v>2010</v>
      </c>
      <c r="B387" s="79">
        <v>-330909.92000000004</v>
      </c>
      <c r="C387" s="79">
        <v>71492.399999999994</v>
      </c>
      <c r="D387" s="79">
        <v>0</v>
      </c>
    </row>
    <row r="388" spans="1:4">
      <c r="A388" s="82">
        <v>2011</v>
      </c>
      <c r="B388" s="79">
        <v>-169226.01</v>
      </c>
      <c r="C388" s="79">
        <v>342899.07</v>
      </c>
      <c r="D388" s="79">
        <v>0</v>
      </c>
    </row>
    <row r="389" spans="1:4">
      <c r="A389" s="82">
        <v>2012</v>
      </c>
      <c r="B389" s="79">
        <v>-298762.61</v>
      </c>
      <c r="C389" s="79">
        <v>444550.92</v>
      </c>
      <c r="D389" s="79">
        <v>0</v>
      </c>
    </row>
    <row r="390" spans="1:4">
      <c r="A390" s="82">
        <v>2013</v>
      </c>
      <c r="B390" s="79">
        <v>-3553.04</v>
      </c>
      <c r="C390" s="79">
        <v>700.7</v>
      </c>
      <c r="D390" s="79">
        <v>0</v>
      </c>
    </row>
    <row r="391" spans="1:4">
      <c r="A391" s="82">
        <v>2014</v>
      </c>
      <c r="B391" s="79">
        <v>-261821.68</v>
      </c>
      <c r="C391" s="79">
        <v>313685.19</v>
      </c>
      <c r="D391" s="79">
        <v>0</v>
      </c>
    </row>
    <row r="392" spans="1:4">
      <c r="A392" s="82">
        <v>2015</v>
      </c>
      <c r="B392" s="79">
        <v>-10491.28</v>
      </c>
      <c r="C392" s="79">
        <v>4480.59</v>
      </c>
      <c r="D392" s="79">
        <v>0</v>
      </c>
    </row>
    <row r="393" spans="1:4">
      <c r="A393" s="67">
        <v>35560</v>
      </c>
      <c r="B393" s="79">
        <v>-52895.619999999995</v>
      </c>
      <c r="C393" s="79">
        <v>71311.3</v>
      </c>
      <c r="D393" s="79">
        <v>0</v>
      </c>
    </row>
    <row r="394" spans="1:4">
      <c r="A394" s="82">
        <v>2012</v>
      </c>
      <c r="B394" s="79">
        <v>0</v>
      </c>
      <c r="C394" s="79">
        <v>0</v>
      </c>
      <c r="D394" s="79">
        <v>0</v>
      </c>
    </row>
    <row r="395" spans="1:4">
      <c r="A395" s="82">
        <v>2013</v>
      </c>
      <c r="B395" s="79">
        <v>-35192.169999999991</v>
      </c>
      <c r="C395" s="79">
        <v>36262.629999999997</v>
      </c>
      <c r="D395" s="79">
        <v>0</v>
      </c>
    </row>
    <row r="396" spans="1:4">
      <c r="A396" s="82">
        <v>2014</v>
      </c>
      <c r="B396" s="79">
        <v>0</v>
      </c>
      <c r="C396" s="79">
        <v>49291.18</v>
      </c>
      <c r="D396" s="79">
        <v>0</v>
      </c>
    </row>
    <row r="397" spans="1:4">
      <c r="A397" s="82">
        <v>2015</v>
      </c>
      <c r="B397" s="79">
        <v>-17703.45</v>
      </c>
      <c r="C397" s="79">
        <v>-14242.51</v>
      </c>
      <c r="D397" s="79">
        <v>0</v>
      </c>
    </row>
    <row r="398" spans="1:4">
      <c r="A398" s="67">
        <v>35570</v>
      </c>
      <c r="B398" s="79">
        <v>-21287316.850000001</v>
      </c>
      <c r="C398" s="79">
        <v>7524798.209999999</v>
      </c>
      <c r="D398" s="79">
        <v>0</v>
      </c>
    </row>
    <row r="399" spans="1:4">
      <c r="A399" s="82">
        <v>2007</v>
      </c>
      <c r="B399" s="79">
        <v>-3649087.29</v>
      </c>
      <c r="C399" s="79">
        <v>1102716.06</v>
      </c>
      <c r="D399" s="79">
        <v>0</v>
      </c>
    </row>
    <row r="400" spans="1:4">
      <c r="A400" s="82">
        <v>2008</v>
      </c>
      <c r="B400" s="79">
        <v>-1885861.96</v>
      </c>
      <c r="C400" s="79">
        <v>598762.79999999993</v>
      </c>
      <c r="D400" s="79">
        <v>0</v>
      </c>
    </row>
    <row r="401" spans="1:4">
      <c r="A401" s="82">
        <v>2009</v>
      </c>
      <c r="B401" s="79">
        <v>-2781487.12</v>
      </c>
      <c r="C401" s="79">
        <v>1154010.81</v>
      </c>
      <c r="D401" s="79">
        <v>0</v>
      </c>
    </row>
    <row r="402" spans="1:4">
      <c r="A402" s="82">
        <v>2010</v>
      </c>
      <c r="B402" s="79">
        <v>-4358998.72</v>
      </c>
      <c r="C402" s="79">
        <v>579781.56999999995</v>
      </c>
      <c r="D402" s="79">
        <v>0</v>
      </c>
    </row>
    <row r="403" spans="1:4">
      <c r="A403" s="82">
        <v>2011</v>
      </c>
      <c r="B403" s="79">
        <v>-3472720.07</v>
      </c>
      <c r="C403" s="79">
        <v>2066904.5699999998</v>
      </c>
      <c r="D403" s="79">
        <v>0</v>
      </c>
    </row>
    <row r="404" spans="1:4">
      <c r="A404" s="82">
        <v>2012</v>
      </c>
      <c r="B404" s="79">
        <v>-990098.4</v>
      </c>
      <c r="C404" s="79">
        <v>399513.35000000003</v>
      </c>
      <c r="D404" s="79">
        <v>0</v>
      </c>
    </row>
    <row r="405" spans="1:4">
      <c r="A405" s="82">
        <v>2013</v>
      </c>
      <c r="B405" s="79">
        <v>-351039.0299999998</v>
      </c>
      <c r="C405" s="79">
        <v>239757.97</v>
      </c>
      <c r="D405" s="79">
        <v>0</v>
      </c>
    </row>
    <row r="406" spans="1:4">
      <c r="A406" s="82">
        <v>2014</v>
      </c>
      <c r="B406" s="79">
        <v>-2338750.59</v>
      </c>
      <c r="C406" s="79">
        <v>748396.83</v>
      </c>
      <c r="D406" s="79">
        <v>0</v>
      </c>
    </row>
    <row r="407" spans="1:4">
      <c r="A407" s="82">
        <v>2015</v>
      </c>
      <c r="B407" s="79">
        <v>-1459273.67</v>
      </c>
      <c r="C407" s="79">
        <v>634954.25</v>
      </c>
      <c r="D407" s="79">
        <v>0</v>
      </c>
    </row>
    <row r="408" spans="1:4">
      <c r="A408" s="67">
        <v>35590</v>
      </c>
      <c r="B408" s="79">
        <v>-52967.079999999994</v>
      </c>
      <c r="C408" s="79">
        <v>21957.56</v>
      </c>
      <c r="D408" s="79">
        <v>0</v>
      </c>
    </row>
    <row r="409" spans="1:4">
      <c r="A409" s="82">
        <v>2012</v>
      </c>
      <c r="B409" s="79">
        <v>0</v>
      </c>
      <c r="C409" s="79">
        <v>0</v>
      </c>
      <c r="D409" s="79">
        <v>0</v>
      </c>
    </row>
    <row r="410" spans="1:4">
      <c r="A410" s="82">
        <v>2013</v>
      </c>
      <c r="B410" s="79">
        <v>-5040.25</v>
      </c>
      <c r="C410" s="79">
        <v>398.83</v>
      </c>
      <c r="D410" s="79">
        <v>0</v>
      </c>
    </row>
    <row r="411" spans="1:4">
      <c r="A411" s="82">
        <v>2014</v>
      </c>
      <c r="B411" s="79">
        <v>-47926.829999999994</v>
      </c>
      <c r="C411" s="79">
        <v>21558.73</v>
      </c>
      <c r="D411" s="79">
        <v>0</v>
      </c>
    </row>
    <row r="412" spans="1:4">
      <c r="A412" s="82">
        <v>2015</v>
      </c>
      <c r="B412" s="79">
        <v>0</v>
      </c>
      <c r="C412" s="79">
        <v>0</v>
      </c>
      <c r="D412" s="79">
        <v>0</v>
      </c>
    </row>
    <row r="413" spans="1:4">
      <c r="A413" s="67">
        <v>35599</v>
      </c>
      <c r="B413" s="79">
        <v>-25602624.729999997</v>
      </c>
      <c r="C413" s="79">
        <v>9310657.5200000014</v>
      </c>
      <c r="D413" s="79">
        <v>-4759.5300000000007</v>
      </c>
    </row>
    <row r="414" spans="1:4">
      <c r="A414" s="82">
        <v>1998</v>
      </c>
      <c r="B414" s="79">
        <v>-42495</v>
      </c>
      <c r="C414" s="79">
        <v>116355.75</v>
      </c>
      <c r="D414" s="79">
        <v>-23623.52</v>
      </c>
    </row>
    <row r="415" spans="1:4">
      <c r="A415" s="82">
        <v>1999</v>
      </c>
      <c r="B415" s="79">
        <v>-210772</v>
      </c>
      <c r="C415" s="79">
        <v>0</v>
      </c>
      <c r="D415" s="79">
        <v>0</v>
      </c>
    </row>
    <row r="416" spans="1:4">
      <c r="A416" s="82">
        <v>2000</v>
      </c>
      <c r="B416" s="79">
        <v>-904220</v>
      </c>
      <c r="C416" s="79">
        <v>0</v>
      </c>
      <c r="D416" s="79">
        <v>0</v>
      </c>
    </row>
    <row r="417" spans="1:4">
      <c r="A417" s="82">
        <v>2001</v>
      </c>
      <c r="B417" s="79">
        <v>-1305032</v>
      </c>
      <c r="C417" s="79">
        <v>-96624.94</v>
      </c>
      <c r="D417" s="79">
        <v>19617</v>
      </c>
    </row>
    <row r="418" spans="1:4">
      <c r="A418" s="82">
        <v>2002</v>
      </c>
      <c r="B418" s="79">
        <v>6551</v>
      </c>
      <c r="C418" s="79">
        <v>0</v>
      </c>
      <c r="D418" s="79">
        <v>0</v>
      </c>
    </row>
    <row r="419" spans="1:4">
      <c r="A419" s="82">
        <v>2003</v>
      </c>
      <c r="B419" s="79">
        <v>-18913</v>
      </c>
      <c r="C419" s="79">
        <v>28083.54</v>
      </c>
      <c r="D419" s="79">
        <v>-607.47</v>
      </c>
    </row>
    <row r="420" spans="1:4">
      <c r="A420" s="82">
        <v>2004</v>
      </c>
      <c r="B420" s="79">
        <v>-16479</v>
      </c>
      <c r="C420" s="79">
        <v>21096.99</v>
      </c>
      <c r="D420" s="79">
        <v>-145.54</v>
      </c>
    </row>
    <row r="421" spans="1:4">
      <c r="A421" s="82">
        <v>2006</v>
      </c>
      <c r="B421" s="79">
        <v>-24734.43</v>
      </c>
      <c r="C421" s="79">
        <v>62113.99</v>
      </c>
      <c r="D421" s="79">
        <v>0</v>
      </c>
    </row>
    <row r="422" spans="1:4">
      <c r="A422" s="82">
        <v>2007</v>
      </c>
      <c r="B422" s="79">
        <v>-4009550.17</v>
      </c>
      <c r="C422" s="79">
        <v>1133698.8500000001</v>
      </c>
      <c r="D422" s="79">
        <v>0</v>
      </c>
    </row>
    <row r="423" spans="1:4">
      <c r="A423" s="82">
        <v>2008</v>
      </c>
      <c r="B423" s="79">
        <v>-2062054.52</v>
      </c>
      <c r="C423" s="79">
        <v>891985.42999999993</v>
      </c>
      <c r="D423" s="79">
        <v>0</v>
      </c>
    </row>
    <row r="424" spans="1:4">
      <c r="A424" s="82">
        <v>2009</v>
      </c>
      <c r="B424" s="79">
        <v>-2832173.79</v>
      </c>
      <c r="C424" s="79">
        <v>1213561.6400000001</v>
      </c>
      <c r="D424" s="79">
        <v>0</v>
      </c>
    </row>
    <row r="425" spans="1:4">
      <c r="A425" s="82">
        <v>2010</v>
      </c>
      <c r="B425" s="79">
        <v>-4689908.6399999997</v>
      </c>
      <c r="C425" s="79">
        <v>651273.97</v>
      </c>
      <c r="D425" s="79">
        <v>0</v>
      </c>
    </row>
    <row r="426" spans="1:4">
      <c r="A426" s="82">
        <v>2011</v>
      </c>
      <c r="B426" s="79">
        <v>-3641946.0799999996</v>
      </c>
      <c r="C426" s="79">
        <v>2409803.64</v>
      </c>
      <c r="D426" s="79">
        <v>0</v>
      </c>
    </row>
    <row r="427" spans="1:4">
      <c r="A427" s="82">
        <v>2012</v>
      </c>
      <c r="B427" s="79">
        <v>-1288861.01</v>
      </c>
      <c r="C427" s="79">
        <v>844064.27</v>
      </c>
      <c r="D427" s="79">
        <v>0</v>
      </c>
    </row>
    <row r="428" spans="1:4">
      <c r="A428" s="82">
        <v>2013</v>
      </c>
      <c r="B428" s="79">
        <v>-394824.48999999976</v>
      </c>
      <c r="C428" s="79">
        <v>277120.13</v>
      </c>
      <c r="D428" s="79">
        <v>0</v>
      </c>
    </row>
    <row r="429" spans="1:4">
      <c r="A429" s="82">
        <v>2014</v>
      </c>
      <c r="B429" s="79">
        <v>-2679743.1999999997</v>
      </c>
      <c r="C429" s="79">
        <v>1132931.9299999997</v>
      </c>
      <c r="D429" s="79">
        <v>0</v>
      </c>
    </row>
    <row r="430" spans="1:4">
      <c r="A430" s="82">
        <v>2015</v>
      </c>
      <c r="B430" s="79">
        <v>-1487468.4</v>
      </c>
      <c r="C430" s="79">
        <v>625192.32999999996</v>
      </c>
      <c r="D430" s="79">
        <v>0</v>
      </c>
    </row>
    <row r="431" spans="1:4">
      <c r="A431" s="67">
        <v>35600</v>
      </c>
      <c r="B431" s="79">
        <v>-3940624</v>
      </c>
      <c r="C431" s="79">
        <v>515194.99000000005</v>
      </c>
      <c r="D431" s="79">
        <v>-7149.7600000000011</v>
      </c>
    </row>
    <row r="432" spans="1:4">
      <c r="A432" s="82">
        <v>1998</v>
      </c>
      <c r="B432" s="79">
        <v>-47802</v>
      </c>
      <c r="C432" s="79">
        <v>111226.92</v>
      </c>
      <c r="D432" s="79">
        <v>-22582.22</v>
      </c>
    </row>
    <row r="433" spans="1:4">
      <c r="A433" s="82">
        <v>1999</v>
      </c>
      <c r="B433" s="79">
        <v>-9333</v>
      </c>
      <c r="C433" s="79">
        <v>0</v>
      </c>
      <c r="D433" s="79">
        <v>0</v>
      </c>
    </row>
    <row r="434" spans="1:4">
      <c r="A434" s="82">
        <v>2000</v>
      </c>
      <c r="B434" s="79">
        <v>-583649</v>
      </c>
      <c r="C434" s="79">
        <v>0</v>
      </c>
      <c r="D434" s="79">
        <v>0</v>
      </c>
    </row>
    <row r="435" spans="1:4">
      <c r="A435" s="82">
        <v>2001</v>
      </c>
      <c r="B435" s="79">
        <v>-1857407</v>
      </c>
      <c r="C435" s="79">
        <v>-78391.34</v>
      </c>
      <c r="D435" s="79">
        <v>15916</v>
      </c>
    </row>
    <row r="436" spans="1:4">
      <c r="A436" s="82">
        <v>2002</v>
      </c>
      <c r="B436" s="79">
        <v>4831</v>
      </c>
      <c r="C436" s="79">
        <v>0</v>
      </c>
      <c r="D436" s="79">
        <v>0</v>
      </c>
    </row>
    <row r="437" spans="1:4">
      <c r="A437" s="82">
        <v>2003</v>
      </c>
      <c r="B437" s="79">
        <v>-4558</v>
      </c>
      <c r="C437" s="79">
        <v>9484.73</v>
      </c>
      <c r="D437" s="79">
        <v>-483.54</v>
      </c>
    </row>
    <row r="438" spans="1:4">
      <c r="A438" s="82">
        <v>2004</v>
      </c>
      <c r="B438" s="79">
        <v>0</v>
      </c>
      <c r="C438" s="79">
        <v>6295.65</v>
      </c>
      <c r="D438" s="79">
        <v>0</v>
      </c>
    </row>
    <row r="439" spans="1:4">
      <c r="A439" s="82">
        <v>2007</v>
      </c>
      <c r="B439" s="79">
        <v>-655409.04</v>
      </c>
      <c r="C439" s="79">
        <v>406350.38</v>
      </c>
      <c r="D439" s="79">
        <v>0</v>
      </c>
    </row>
    <row r="440" spans="1:4">
      <c r="A440" s="82">
        <v>2008</v>
      </c>
      <c r="B440" s="79">
        <v>-67286.7</v>
      </c>
      <c r="C440" s="79">
        <v>6214.98</v>
      </c>
      <c r="D440" s="79">
        <v>0</v>
      </c>
    </row>
    <row r="441" spans="1:4">
      <c r="A441" s="82">
        <v>2009</v>
      </c>
      <c r="B441" s="79">
        <v>-593461.43999999994</v>
      </c>
      <c r="C441" s="79">
        <v>0</v>
      </c>
      <c r="D441" s="79">
        <v>0</v>
      </c>
    </row>
    <row r="442" spans="1:4">
      <c r="A442" s="82">
        <v>2010</v>
      </c>
      <c r="B442" s="79">
        <v>0</v>
      </c>
      <c r="C442" s="79">
        <v>157.61000000000001</v>
      </c>
      <c r="D442" s="79">
        <v>0</v>
      </c>
    </row>
    <row r="443" spans="1:4">
      <c r="A443" s="82">
        <v>2011</v>
      </c>
      <c r="B443" s="79">
        <v>-37397.360000000001</v>
      </c>
      <c r="C443" s="79">
        <v>34251.629999999997</v>
      </c>
      <c r="D443" s="79">
        <v>0</v>
      </c>
    </row>
    <row r="444" spans="1:4">
      <c r="A444" s="82">
        <v>2012</v>
      </c>
      <c r="B444" s="79">
        <v>0</v>
      </c>
      <c r="C444" s="79">
        <v>0</v>
      </c>
      <c r="D444" s="79">
        <v>0</v>
      </c>
    </row>
    <row r="445" spans="1:4">
      <c r="A445" s="82">
        <v>2013</v>
      </c>
      <c r="B445" s="79">
        <v>-39961</v>
      </c>
      <c r="C445" s="79">
        <v>12362.28</v>
      </c>
      <c r="D445" s="79">
        <v>0</v>
      </c>
    </row>
    <row r="446" spans="1:4">
      <c r="A446" s="82">
        <v>2014</v>
      </c>
      <c r="B446" s="79">
        <v>-49190.46</v>
      </c>
      <c r="C446" s="79">
        <v>7242.15</v>
      </c>
      <c r="D446" s="79">
        <v>0</v>
      </c>
    </row>
    <row r="447" spans="1:4">
      <c r="A447" s="82">
        <v>2015</v>
      </c>
      <c r="B447" s="79">
        <v>0</v>
      </c>
      <c r="C447" s="79">
        <v>0</v>
      </c>
      <c r="D447" s="79">
        <v>0</v>
      </c>
    </row>
    <row r="448" spans="1:4">
      <c r="A448" s="67">
        <v>35660</v>
      </c>
      <c r="B448" s="79">
        <v>0</v>
      </c>
      <c r="C448" s="79">
        <v>26781.02</v>
      </c>
      <c r="D448" s="79">
        <v>0</v>
      </c>
    </row>
    <row r="449" spans="1:4">
      <c r="A449" s="82">
        <v>2012</v>
      </c>
      <c r="B449" s="79">
        <v>0</v>
      </c>
      <c r="C449" s="79">
        <v>12866.25</v>
      </c>
      <c r="D449" s="79">
        <v>0</v>
      </c>
    </row>
    <row r="450" spans="1:4">
      <c r="A450" s="82">
        <v>2013</v>
      </c>
      <c r="B450" s="79">
        <v>0</v>
      </c>
      <c r="C450" s="79">
        <v>2424.44</v>
      </c>
      <c r="D450" s="79">
        <v>0</v>
      </c>
    </row>
    <row r="451" spans="1:4">
      <c r="A451" s="82">
        <v>2014</v>
      </c>
      <c r="B451" s="79">
        <v>0</v>
      </c>
      <c r="C451" s="79">
        <v>3505.79</v>
      </c>
      <c r="D451" s="79">
        <v>0</v>
      </c>
    </row>
    <row r="452" spans="1:4">
      <c r="A452" s="82">
        <v>2015</v>
      </c>
      <c r="B452" s="79">
        <v>0</v>
      </c>
      <c r="C452" s="79">
        <v>7984.54</v>
      </c>
      <c r="D452" s="79">
        <v>0</v>
      </c>
    </row>
    <row r="453" spans="1:4">
      <c r="A453" s="67">
        <v>35670</v>
      </c>
      <c r="B453" s="79">
        <v>-11138960.35</v>
      </c>
      <c r="C453" s="79">
        <v>1090797.92</v>
      </c>
      <c r="D453" s="79">
        <v>0</v>
      </c>
    </row>
    <row r="454" spans="1:4">
      <c r="A454" s="82">
        <v>2007</v>
      </c>
      <c r="B454" s="79">
        <v>-255496.33000000002</v>
      </c>
      <c r="C454" s="79">
        <v>30344.29</v>
      </c>
      <c r="D454" s="79">
        <v>0</v>
      </c>
    </row>
    <row r="455" spans="1:4">
      <c r="A455" s="82">
        <v>2008</v>
      </c>
      <c r="B455" s="79">
        <v>-472958.3</v>
      </c>
      <c r="C455" s="79">
        <v>367663.23</v>
      </c>
      <c r="D455" s="79">
        <v>0</v>
      </c>
    </row>
    <row r="456" spans="1:4">
      <c r="A456" s="82">
        <v>2009</v>
      </c>
      <c r="B456" s="79">
        <v>-3974338.91</v>
      </c>
      <c r="C456" s="79">
        <v>44935.48</v>
      </c>
      <c r="D456" s="79">
        <v>0</v>
      </c>
    </row>
    <row r="457" spans="1:4">
      <c r="A457" s="82">
        <v>2010</v>
      </c>
      <c r="B457" s="79">
        <v>-2016878.83</v>
      </c>
      <c r="C457" s="79">
        <v>111004.77</v>
      </c>
      <c r="D457" s="79">
        <v>0</v>
      </c>
    </row>
    <row r="458" spans="1:4">
      <c r="A458" s="82">
        <v>2011</v>
      </c>
      <c r="B458" s="79">
        <v>-2088884.04</v>
      </c>
      <c r="C458" s="79">
        <v>135518.29</v>
      </c>
      <c r="D458" s="79">
        <v>0</v>
      </c>
    </row>
    <row r="459" spans="1:4">
      <c r="A459" s="82">
        <v>2012</v>
      </c>
      <c r="B459" s="79">
        <v>-162749.74</v>
      </c>
      <c r="C459" s="79">
        <v>17244.39</v>
      </c>
      <c r="D459" s="79">
        <v>0</v>
      </c>
    </row>
    <row r="460" spans="1:4">
      <c r="A460" s="82">
        <v>2013</v>
      </c>
      <c r="B460" s="79">
        <v>-1767922.1099999999</v>
      </c>
      <c r="C460" s="79">
        <v>23689.46</v>
      </c>
      <c r="D460" s="79">
        <v>0</v>
      </c>
    </row>
    <row r="461" spans="1:4">
      <c r="A461" s="82">
        <v>2014</v>
      </c>
      <c r="B461" s="79">
        <v>-332091.52000000002</v>
      </c>
      <c r="C461" s="79">
        <v>344611.05000000005</v>
      </c>
      <c r="D461" s="79">
        <v>0</v>
      </c>
    </row>
    <row r="462" spans="1:4">
      <c r="A462" s="82">
        <v>2015</v>
      </c>
      <c r="B462" s="79">
        <v>-67640.570000000007</v>
      </c>
      <c r="C462" s="79">
        <v>15786.96</v>
      </c>
      <c r="D462" s="79">
        <v>0</v>
      </c>
    </row>
    <row r="463" spans="1:4">
      <c r="A463" s="67">
        <v>35690</v>
      </c>
      <c r="B463" s="79">
        <v>-10283.33</v>
      </c>
      <c r="C463" s="79">
        <v>813.69</v>
      </c>
      <c r="D463" s="79">
        <v>0</v>
      </c>
    </row>
    <row r="464" spans="1:4">
      <c r="A464" s="82">
        <v>2012</v>
      </c>
      <c r="B464" s="79">
        <v>0</v>
      </c>
      <c r="C464" s="79">
        <v>0</v>
      </c>
      <c r="D464" s="79">
        <v>0</v>
      </c>
    </row>
    <row r="465" spans="1:4">
      <c r="A465" s="82">
        <v>2013</v>
      </c>
      <c r="B465" s="79">
        <v>-10283.33</v>
      </c>
      <c r="C465" s="79">
        <v>813.69</v>
      </c>
      <c r="D465" s="79">
        <v>0</v>
      </c>
    </row>
    <row r="466" spans="1:4">
      <c r="A466" s="82">
        <v>2014</v>
      </c>
      <c r="B466" s="79">
        <v>0</v>
      </c>
      <c r="C466" s="79">
        <v>0</v>
      </c>
      <c r="D466" s="79">
        <v>0</v>
      </c>
    </row>
    <row r="467" spans="1:4">
      <c r="A467" s="82">
        <v>2015</v>
      </c>
      <c r="B467" s="79">
        <v>0</v>
      </c>
      <c r="C467" s="79">
        <v>0</v>
      </c>
      <c r="D467" s="79">
        <v>0</v>
      </c>
    </row>
    <row r="468" spans="1:4">
      <c r="A468" s="67">
        <v>35699</v>
      </c>
      <c r="B468" s="79">
        <v>-15127540.59</v>
      </c>
      <c r="C468" s="79">
        <v>1633587.6199999999</v>
      </c>
      <c r="D468" s="79">
        <v>-7149.7600000000011</v>
      </c>
    </row>
    <row r="469" spans="1:4">
      <c r="A469" s="82">
        <v>1998</v>
      </c>
      <c r="B469" s="79">
        <v>-47802</v>
      </c>
      <c r="C469" s="79">
        <v>111226.92</v>
      </c>
      <c r="D469" s="79">
        <v>-22582.22</v>
      </c>
    </row>
    <row r="470" spans="1:4">
      <c r="A470" s="82">
        <v>1999</v>
      </c>
      <c r="B470" s="79">
        <v>-9333</v>
      </c>
      <c r="C470" s="79">
        <v>0</v>
      </c>
      <c r="D470" s="79">
        <v>0</v>
      </c>
    </row>
    <row r="471" spans="1:4">
      <c r="A471" s="82">
        <v>2000</v>
      </c>
      <c r="B471" s="79">
        <v>-583649</v>
      </c>
      <c r="C471" s="79">
        <v>0</v>
      </c>
      <c r="D471" s="79">
        <v>0</v>
      </c>
    </row>
    <row r="472" spans="1:4">
      <c r="A472" s="82">
        <v>2001</v>
      </c>
      <c r="B472" s="79">
        <v>-1857407</v>
      </c>
      <c r="C472" s="79">
        <v>-78391.34</v>
      </c>
      <c r="D472" s="79">
        <v>15916</v>
      </c>
    </row>
    <row r="473" spans="1:4">
      <c r="A473" s="82">
        <v>2002</v>
      </c>
      <c r="B473" s="79">
        <v>4831</v>
      </c>
      <c r="C473" s="79">
        <v>0</v>
      </c>
      <c r="D473" s="79">
        <v>0</v>
      </c>
    </row>
    <row r="474" spans="1:4">
      <c r="A474" s="82">
        <v>2003</v>
      </c>
      <c r="B474" s="79">
        <v>-4558</v>
      </c>
      <c r="C474" s="79">
        <v>9484.73</v>
      </c>
      <c r="D474" s="79">
        <v>-483.54</v>
      </c>
    </row>
    <row r="475" spans="1:4">
      <c r="A475" s="82">
        <v>2004</v>
      </c>
      <c r="B475" s="79">
        <v>0</v>
      </c>
      <c r="C475" s="79">
        <v>6295.65</v>
      </c>
      <c r="D475" s="79">
        <v>0</v>
      </c>
    </row>
    <row r="476" spans="1:4">
      <c r="A476" s="82">
        <v>2007</v>
      </c>
      <c r="B476" s="79">
        <v>-910905.37</v>
      </c>
      <c r="C476" s="79">
        <v>436694.67</v>
      </c>
      <c r="D476" s="79">
        <v>0</v>
      </c>
    </row>
    <row r="477" spans="1:4">
      <c r="A477" s="82">
        <v>2008</v>
      </c>
      <c r="B477" s="79">
        <v>-540245</v>
      </c>
      <c r="C477" s="79">
        <v>373878.20999999996</v>
      </c>
      <c r="D477" s="79">
        <v>0</v>
      </c>
    </row>
    <row r="478" spans="1:4">
      <c r="A478" s="82">
        <v>2009</v>
      </c>
      <c r="B478" s="79">
        <v>-4567800.3499999996</v>
      </c>
      <c r="C478" s="79">
        <v>44935.48</v>
      </c>
      <c r="D478" s="79">
        <v>0</v>
      </c>
    </row>
    <row r="479" spans="1:4">
      <c r="A479" s="82">
        <v>2010</v>
      </c>
      <c r="B479" s="79">
        <v>-2016878.83</v>
      </c>
      <c r="C479" s="79">
        <v>111162.38</v>
      </c>
      <c r="D479" s="79">
        <v>0</v>
      </c>
    </row>
    <row r="480" spans="1:4">
      <c r="A480" s="82">
        <v>2011</v>
      </c>
      <c r="B480" s="79">
        <v>-2126281.4</v>
      </c>
      <c r="C480" s="79">
        <v>169769.91999999998</v>
      </c>
      <c r="D480" s="79">
        <v>0</v>
      </c>
    </row>
    <row r="481" spans="1:4">
      <c r="A481" s="82">
        <v>2012</v>
      </c>
      <c r="B481" s="79">
        <v>-162749.74</v>
      </c>
      <c r="C481" s="79">
        <v>30110.639999999999</v>
      </c>
      <c r="D481" s="79">
        <v>0</v>
      </c>
    </row>
    <row r="482" spans="1:4">
      <c r="A482" s="82">
        <v>2013</v>
      </c>
      <c r="B482" s="79">
        <v>-1818166.44</v>
      </c>
      <c r="C482" s="79">
        <v>39289.870000000003</v>
      </c>
      <c r="D482" s="79">
        <v>0</v>
      </c>
    </row>
    <row r="483" spans="1:4">
      <c r="A483" s="82">
        <v>2014</v>
      </c>
      <c r="B483" s="79">
        <v>-418954.89000000007</v>
      </c>
      <c r="C483" s="79">
        <v>355358.99000000005</v>
      </c>
      <c r="D483" s="79">
        <v>0</v>
      </c>
    </row>
    <row r="484" spans="1:4">
      <c r="A484" s="82">
        <v>2015</v>
      </c>
      <c r="B484" s="79">
        <v>-67640.570000000007</v>
      </c>
      <c r="C484" s="79">
        <v>23771.5</v>
      </c>
      <c r="D484" s="79">
        <v>0</v>
      </c>
    </row>
    <row r="485" spans="1:4">
      <c r="A485" s="67">
        <v>35700</v>
      </c>
      <c r="B485" s="79">
        <v>-2487</v>
      </c>
      <c r="C485" s="79">
        <v>0</v>
      </c>
      <c r="D485" s="79">
        <v>0</v>
      </c>
    </row>
    <row r="486" spans="1:4">
      <c r="A486" s="82">
        <v>2000</v>
      </c>
      <c r="B486" s="79">
        <v>-679</v>
      </c>
      <c r="C486" s="79">
        <v>0</v>
      </c>
      <c r="D486" s="79">
        <v>0</v>
      </c>
    </row>
    <row r="487" spans="1:4">
      <c r="A487" s="82">
        <v>2001</v>
      </c>
      <c r="B487" s="79">
        <v>-1808</v>
      </c>
      <c r="C487" s="79">
        <v>0</v>
      </c>
      <c r="D487" s="79">
        <v>0</v>
      </c>
    </row>
    <row r="488" spans="1:4">
      <c r="A488" s="82">
        <v>2012</v>
      </c>
      <c r="B488" s="79">
        <v>0</v>
      </c>
      <c r="C488" s="79">
        <v>0</v>
      </c>
      <c r="D488" s="79">
        <v>0</v>
      </c>
    </row>
    <row r="489" spans="1:4">
      <c r="A489" s="82">
        <v>2013</v>
      </c>
      <c r="B489" s="79">
        <v>0</v>
      </c>
      <c r="C489" s="79">
        <v>0</v>
      </c>
      <c r="D489" s="79">
        <v>0</v>
      </c>
    </row>
    <row r="490" spans="1:4">
      <c r="A490" s="82">
        <v>2014</v>
      </c>
      <c r="B490" s="79">
        <v>0</v>
      </c>
      <c r="C490" s="79">
        <v>0</v>
      </c>
      <c r="D490" s="79">
        <v>0</v>
      </c>
    </row>
    <row r="491" spans="1:4">
      <c r="A491" s="82">
        <v>2015</v>
      </c>
      <c r="B491" s="79">
        <v>0</v>
      </c>
      <c r="C491" s="79">
        <v>0</v>
      </c>
      <c r="D491" s="79">
        <v>0</v>
      </c>
    </row>
    <row r="492" spans="1:4">
      <c r="A492" s="67">
        <v>35760</v>
      </c>
      <c r="B492" s="79">
        <v>0</v>
      </c>
      <c r="C492" s="79">
        <v>0</v>
      </c>
      <c r="D492" s="79">
        <v>0</v>
      </c>
    </row>
    <row r="493" spans="1:4">
      <c r="A493" s="82">
        <v>2012</v>
      </c>
      <c r="B493" s="79">
        <v>0</v>
      </c>
      <c r="C493" s="79">
        <v>0</v>
      </c>
      <c r="D493" s="79">
        <v>0</v>
      </c>
    </row>
    <row r="494" spans="1:4">
      <c r="A494" s="82">
        <v>2013</v>
      </c>
      <c r="B494" s="79">
        <v>0</v>
      </c>
      <c r="C494" s="79">
        <v>0</v>
      </c>
      <c r="D494" s="79">
        <v>0</v>
      </c>
    </row>
    <row r="495" spans="1:4">
      <c r="A495" s="82">
        <v>2014</v>
      </c>
      <c r="B495" s="79">
        <v>0</v>
      </c>
      <c r="C495" s="79">
        <v>0</v>
      </c>
      <c r="D495" s="79">
        <v>0</v>
      </c>
    </row>
    <row r="496" spans="1:4">
      <c r="A496" s="82">
        <v>2015</v>
      </c>
      <c r="B496" s="79">
        <v>0</v>
      </c>
      <c r="C496" s="79">
        <v>0</v>
      </c>
      <c r="D496" s="79">
        <v>0</v>
      </c>
    </row>
    <row r="497" spans="1:4">
      <c r="A497" s="67">
        <v>35770</v>
      </c>
      <c r="B497" s="79">
        <v>-422.03</v>
      </c>
      <c r="C497" s="79">
        <v>0</v>
      </c>
      <c r="D497" s="79">
        <v>0</v>
      </c>
    </row>
    <row r="498" spans="1:4">
      <c r="A498" s="82">
        <v>2009</v>
      </c>
      <c r="B498" s="79">
        <v>-422.03</v>
      </c>
      <c r="C498" s="79">
        <v>0</v>
      </c>
      <c r="D498" s="79">
        <v>0</v>
      </c>
    </row>
    <row r="499" spans="1:4">
      <c r="A499" s="82">
        <v>2012</v>
      </c>
      <c r="B499" s="79">
        <v>0</v>
      </c>
      <c r="C499" s="79">
        <v>0</v>
      </c>
      <c r="D499" s="79">
        <v>0</v>
      </c>
    </row>
    <row r="500" spans="1:4">
      <c r="A500" s="82">
        <v>2013</v>
      </c>
      <c r="B500" s="79">
        <v>0</v>
      </c>
      <c r="C500" s="79">
        <v>0</v>
      </c>
      <c r="D500" s="79">
        <v>0</v>
      </c>
    </row>
    <row r="501" spans="1:4">
      <c r="A501" s="82">
        <v>2014</v>
      </c>
      <c r="B501" s="79">
        <v>0</v>
      </c>
      <c r="C501" s="79">
        <v>0</v>
      </c>
      <c r="D501" s="79">
        <v>0</v>
      </c>
    </row>
    <row r="502" spans="1:4">
      <c r="A502" s="82">
        <v>2015</v>
      </c>
      <c r="B502" s="79">
        <v>0</v>
      </c>
      <c r="C502" s="79">
        <v>0</v>
      </c>
      <c r="D502" s="79">
        <v>0</v>
      </c>
    </row>
    <row r="503" spans="1:4">
      <c r="A503" s="67">
        <v>35790</v>
      </c>
      <c r="B503" s="79">
        <v>0</v>
      </c>
      <c r="C503" s="79">
        <v>0</v>
      </c>
      <c r="D503" s="79">
        <v>0</v>
      </c>
    </row>
    <row r="504" spans="1:4">
      <c r="A504" s="82">
        <v>2013</v>
      </c>
      <c r="B504" s="79">
        <v>0</v>
      </c>
      <c r="C504" s="79">
        <v>0</v>
      </c>
      <c r="D504" s="79">
        <v>0</v>
      </c>
    </row>
    <row r="505" spans="1:4">
      <c r="A505" s="82">
        <v>2014</v>
      </c>
      <c r="B505" s="79">
        <v>0</v>
      </c>
      <c r="C505" s="79">
        <v>0</v>
      </c>
      <c r="D505" s="79">
        <v>0</v>
      </c>
    </row>
    <row r="506" spans="1:4">
      <c r="A506" s="82">
        <v>2015</v>
      </c>
      <c r="B506" s="79">
        <v>0</v>
      </c>
      <c r="C506" s="79">
        <v>0</v>
      </c>
      <c r="D506" s="79">
        <v>0</v>
      </c>
    </row>
    <row r="507" spans="1:4">
      <c r="A507" s="67">
        <v>35799</v>
      </c>
      <c r="B507" s="79">
        <v>-2909.0299999999997</v>
      </c>
      <c r="C507" s="79">
        <v>0</v>
      </c>
      <c r="D507" s="79">
        <v>0</v>
      </c>
    </row>
    <row r="508" spans="1:4">
      <c r="A508" s="82">
        <v>2000</v>
      </c>
      <c r="B508" s="79">
        <v>-679</v>
      </c>
      <c r="C508" s="79">
        <v>0</v>
      </c>
      <c r="D508" s="79">
        <v>0</v>
      </c>
    </row>
    <row r="509" spans="1:4">
      <c r="A509" s="82">
        <v>2001</v>
      </c>
      <c r="B509" s="79">
        <v>-1808</v>
      </c>
      <c r="C509" s="79">
        <v>0</v>
      </c>
      <c r="D509" s="79">
        <v>0</v>
      </c>
    </row>
    <row r="510" spans="1:4">
      <c r="A510" s="82">
        <v>2009</v>
      </c>
      <c r="B510" s="79">
        <v>-422.03</v>
      </c>
      <c r="C510" s="79">
        <v>0</v>
      </c>
      <c r="D510" s="79">
        <v>0</v>
      </c>
    </row>
    <row r="511" spans="1:4">
      <c r="A511" s="82">
        <v>2012</v>
      </c>
      <c r="B511" s="79">
        <v>0</v>
      </c>
      <c r="C511" s="79">
        <v>0</v>
      </c>
      <c r="D511" s="79">
        <v>0</v>
      </c>
    </row>
    <row r="512" spans="1:4">
      <c r="A512" s="82">
        <v>2013</v>
      </c>
      <c r="B512" s="79">
        <v>0</v>
      </c>
      <c r="C512" s="79">
        <v>0</v>
      </c>
      <c r="D512" s="79">
        <v>0</v>
      </c>
    </row>
    <row r="513" spans="1:4">
      <c r="A513" s="82">
        <v>2014</v>
      </c>
      <c r="B513" s="79">
        <v>0</v>
      </c>
      <c r="C513" s="79">
        <v>0</v>
      </c>
      <c r="D513" s="79">
        <v>0</v>
      </c>
    </row>
    <row r="514" spans="1:4">
      <c r="A514" s="67">
        <v>35800</v>
      </c>
      <c r="B514" s="79">
        <v>-812.69</v>
      </c>
      <c r="C514" s="79">
        <v>0</v>
      </c>
      <c r="D514" s="79">
        <v>0</v>
      </c>
    </row>
    <row r="515" spans="1:4">
      <c r="A515" s="82">
        <v>2000</v>
      </c>
      <c r="B515" s="79">
        <v>-734</v>
      </c>
      <c r="C515" s="79">
        <v>0</v>
      </c>
      <c r="D515" s="79">
        <v>0</v>
      </c>
    </row>
    <row r="516" spans="1:4">
      <c r="A516" s="82">
        <v>2001</v>
      </c>
      <c r="B516" s="79">
        <v>-48</v>
      </c>
      <c r="C516" s="79">
        <v>0</v>
      </c>
      <c r="D516" s="79">
        <v>0</v>
      </c>
    </row>
    <row r="517" spans="1:4">
      <c r="A517" s="82">
        <v>2006</v>
      </c>
      <c r="B517" s="79">
        <v>-30.69</v>
      </c>
      <c r="C517" s="79">
        <v>0</v>
      </c>
      <c r="D517" s="79">
        <v>0</v>
      </c>
    </row>
    <row r="518" spans="1:4">
      <c r="A518" s="82">
        <v>2012</v>
      </c>
      <c r="B518" s="79">
        <v>0</v>
      </c>
      <c r="C518" s="79">
        <v>0</v>
      </c>
      <c r="D518" s="79">
        <v>0</v>
      </c>
    </row>
    <row r="519" spans="1:4">
      <c r="A519" s="82">
        <v>2013</v>
      </c>
      <c r="B519" s="79">
        <v>0</v>
      </c>
      <c r="C519" s="79">
        <v>0</v>
      </c>
      <c r="D519" s="79">
        <v>0</v>
      </c>
    </row>
    <row r="520" spans="1:4">
      <c r="A520" s="82">
        <v>2014</v>
      </c>
      <c r="B520" s="79">
        <v>0</v>
      </c>
      <c r="C520" s="79">
        <v>0</v>
      </c>
      <c r="D520" s="79">
        <v>0</v>
      </c>
    </row>
    <row r="521" spans="1:4">
      <c r="A521" s="82">
        <v>2015</v>
      </c>
      <c r="B521" s="79">
        <v>0</v>
      </c>
      <c r="C521" s="79">
        <v>0</v>
      </c>
      <c r="D521" s="79">
        <v>0</v>
      </c>
    </row>
    <row r="522" spans="1:4">
      <c r="A522" s="67">
        <v>35860</v>
      </c>
      <c r="B522" s="79">
        <v>0</v>
      </c>
      <c r="C522" s="79">
        <v>0</v>
      </c>
      <c r="D522" s="79">
        <v>0</v>
      </c>
    </row>
    <row r="523" spans="1:4">
      <c r="A523" s="82">
        <v>2012</v>
      </c>
      <c r="B523" s="79">
        <v>0</v>
      </c>
      <c r="C523" s="79">
        <v>0</v>
      </c>
      <c r="D523" s="79">
        <v>0</v>
      </c>
    </row>
    <row r="524" spans="1:4">
      <c r="A524" s="82">
        <v>2013</v>
      </c>
      <c r="B524" s="79">
        <v>0</v>
      </c>
      <c r="C524" s="79">
        <v>0</v>
      </c>
      <c r="D524" s="79">
        <v>0</v>
      </c>
    </row>
    <row r="525" spans="1:4">
      <c r="A525" s="82">
        <v>2014</v>
      </c>
      <c r="B525" s="79">
        <v>0</v>
      </c>
      <c r="C525" s="79">
        <v>0</v>
      </c>
      <c r="D525" s="79">
        <v>0</v>
      </c>
    </row>
    <row r="526" spans="1:4">
      <c r="A526" s="82">
        <v>2015</v>
      </c>
      <c r="B526" s="79">
        <v>0</v>
      </c>
      <c r="C526" s="79">
        <v>0</v>
      </c>
      <c r="D526" s="79">
        <v>0</v>
      </c>
    </row>
    <row r="527" spans="1:4">
      <c r="A527" s="67">
        <v>35870</v>
      </c>
      <c r="B527" s="79">
        <v>-1002.39</v>
      </c>
      <c r="C527" s="79">
        <v>0</v>
      </c>
      <c r="D527" s="79">
        <v>0</v>
      </c>
    </row>
    <row r="528" spans="1:4">
      <c r="A528" s="82">
        <v>2009</v>
      </c>
      <c r="B528" s="79">
        <v>-1002.39</v>
      </c>
      <c r="C528" s="79">
        <v>0</v>
      </c>
      <c r="D528" s="79">
        <v>0</v>
      </c>
    </row>
    <row r="529" spans="1:4">
      <c r="A529" s="82">
        <v>2012</v>
      </c>
      <c r="B529" s="79">
        <v>0</v>
      </c>
      <c r="C529" s="79">
        <v>0</v>
      </c>
      <c r="D529" s="79">
        <v>0</v>
      </c>
    </row>
    <row r="530" spans="1:4">
      <c r="A530" s="82">
        <v>2013</v>
      </c>
      <c r="B530" s="79">
        <v>0</v>
      </c>
      <c r="C530" s="79">
        <v>0</v>
      </c>
      <c r="D530" s="79">
        <v>0</v>
      </c>
    </row>
    <row r="531" spans="1:4">
      <c r="A531" s="82">
        <v>2014</v>
      </c>
      <c r="B531" s="79">
        <v>0</v>
      </c>
      <c r="C531" s="79">
        <v>0</v>
      </c>
      <c r="D531" s="79">
        <v>0</v>
      </c>
    </row>
    <row r="532" spans="1:4">
      <c r="A532" s="82">
        <v>2015</v>
      </c>
      <c r="B532" s="79">
        <v>0</v>
      </c>
      <c r="C532" s="79">
        <v>0</v>
      </c>
      <c r="D532" s="79">
        <v>0</v>
      </c>
    </row>
    <row r="533" spans="1:4">
      <c r="A533" s="67">
        <v>35890</v>
      </c>
      <c r="B533" s="79">
        <v>0</v>
      </c>
      <c r="C533" s="79">
        <v>0</v>
      </c>
      <c r="D533" s="79">
        <v>0</v>
      </c>
    </row>
    <row r="534" spans="1:4">
      <c r="A534" s="82">
        <v>2012</v>
      </c>
      <c r="B534" s="79">
        <v>0</v>
      </c>
      <c r="C534" s="79">
        <v>0</v>
      </c>
      <c r="D534" s="79">
        <v>0</v>
      </c>
    </row>
    <row r="535" spans="1:4">
      <c r="A535" s="82">
        <v>2013</v>
      </c>
      <c r="B535" s="79">
        <v>0</v>
      </c>
      <c r="C535" s="79">
        <v>0</v>
      </c>
      <c r="D535" s="79">
        <v>0</v>
      </c>
    </row>
    <row r="536" spans="1:4">
      <c r="A536" s="82">
        <v>2014</v>
      </c>
      <c r="B536" s="79">
        <v>0</v>
      </c>
      <c r="C536" s="79">
        <v>0</v>
      </c>
      <c r="D536" s="79">
        <v>0</v>
      </c>
    </row>
    <row r="537" spans="1:4">
      <c r="A537" s="82">
        <v>2015</v>
      </c>
      <c r="B537" s="79">
        <v>0</v>
      </c>
      <c r="C537" s="79">
        <v>0</v>
      </c>
      <c r="D537" s="79">
        <v>0</v>
      </c>
    </row>
    <row r="538" spans="1:4">
      <c r="A538" s="67">
        <v>35899</v>
      </c>
      <c r="B538" s="79">
        <v>-1815.08</v>
      </c>
      <c r="C538" s="79">
        <v>0</v>
      </c>
      <c r="D538" s="79">
        <v>0</v>
      </c>
    </row>
    <row r="539" spans="1:4">
      <c r="A539" s="82">
        <v>2000</v>
      </c>
      <c r="B539" s="79">
        <v>-734</v>
      </c>
      <c r="C539" s="79">
        <v>0</v>
      </c>
      <c r="D539" s="79">
        <v>0</v>
      </c>
    </row>
    <row r="540" spans="1:4">
      <c r="A540" s="82">
        <v>2001</v>
      </c>
      <c r="B540" s="79">
        <v>-48</v>
      </c>
      <c r="C540" s="79">
        <v>0</v>
      </c>
      <c r="D540" s="79">
        <v>0</v>
      </c>
    </row>
    <row r="541" spans="1:4">
      <c r="A541" s="82">
        <v>2006</v>
      </c>
      <c r="B541" s="79">
        <v>-30.69</v>
      </c>
      <c r="C541" s="79">
        <v>0</v>
      </c>
      <c r="D541" s="79">
        <v>0</v>
      </c>
    </row>
    <row r="542" spans="1:4">
      <c r="A542" s="82">
        <v>2009</v>
      </c>
      <c r="B542" s="79">
        <v>-1002.39</v>
      </c>
      <c r="C542" s="79">
        <v>0</v>
      </c>
      <c r="D542" s="79">
        <v>0</v>
      </c>
    </row>
    <row r="543" spans="1:4">
      <c r="A543" s="82">
        <v>2012</v>
      </c>
      <c r="B543" s="79">
        <v>0</v>
      </c>
      <c r="C543" s="79">
        <v>0</v>
      </c>
      <c r="D543" s="79">
        <v>0</v>
      </c>
    </row>
    <row r="544" spans="1:4">
      <c r="A544" s="82">
        <v>2013</v>
      </c>
      <c r="B544" s="79">
        <v>0</v>
      </c>
      <c r="C544" s="79">
        <v>0</v>
      </c>
      <c r="D544" s="79">
        <v>0</v>
      </c>
    </row>
    <row r="545" spans="1:4">
      <c r="A545" s="82">
        <v>2014</v>
      </c>
      <c r="B545" s="79">
        <v>0</v>
      </c>
      <c r="C545" s="79">
        <v>0</v>
      </c>
      <c r="D545" s="79">
        <v>0</v>
      </c>
    </row>
    <row r="546" spans="1:4">
      <c r="A546" s="82">
        <v>2015</v>
      </c>
      <c r="B546" s="79">
        <v>0</v>
      </c>
      <c r="C546" s="79">
        <v>0</v>
      </c>
      <c r="D546" s="79">
        <v>0</v>
      </c>
    </row>
    <row r="547" spans="1:4">
      <c r="A547" s="67">
        <v>35900</v>
      </c>
      <c r="B547" s="79">
        <v>-1680.59</v>
      </c>
      <c r="C547" s="79">
        <v>0</v>
      </c>
      <c r="D547" s="79">
        <v>0</v>
      </c>
    </row>
    <row r="548" spans="1:4">
      <c r="A548" s="82">
        <v>2000</v>
      </c>
      <c r="B548" s="79">
        <v>-232</v>
      </c>
      <c r="C548" s="79">
        <v>0</v>
      </c>
      <c r="D548" s="79">
        <v>0</v>
      </c>
    </row>
    <row r="549" spans="1:4">
      <c r="A549" s="82">
        <v>2001</v>
      </c>
      <c r="B549" s="79">
        <v>-1120</v>
      </c>
      <c r="C549" s="79">
        <v>0</v>
      </c>
      <c r="D549" s="79">
        <v>0</v>
      </c>
    </row>
    <row r="550" spans="1:4">
      <c r="A550" s="82">
        <v>2011</v>
      </c>
      <c r="B550" s="79">
        <v>-328.59</v>
      </c>
      <c r="C550" s="79">
        <v>0</v>
      </c>
      <c r="D550" s="79">
        <v>0</v>
      </c>
    </row>
    <row r="551" spans="1:4">
      <c r="A551" s="82">
        <v>2012</v>
      </c>
      <c r="B551" s="79">
        <v>0</v>
      </c>
      <c r="C551" s="79">
        <v>0</v>
      </c>
      <c r="D551" s="79">
        <v>0</v>
      </c>
    </row>
    <row r="552" spans="1:4">
      <c r="A552" s="82">
        <v>2013</v>
      </c>
      <c r="B552" s="79">
        <v>0</v>
      </c>
      <c r="C552" s="79">
        <v>0</v>
      </c>
      <c r="D552" s="79">
        <v>0</v>
      </c>
    </row>
    <row r="553" spans="1:4">
      <c r="A553" s="82">
        <v>2014</v>
      </c>
      <c r="B553" s="79">
        <v>0</v>
      </c>
      <c r="C553" s="79">
        <v>0</v>
      </c>
      <c r="D553" s="79">
        <v>0</v>
      </c>
    </row>
    <row r="554" spans="1:4">
      <c r="A554" s="82">
        <v>2015</v>
      </c>
      <c r="B554" s="79">
        <v>0</v>
      </c>
      <c r="C554" s="79">
        <v>0</v>
      </c>
      <c r="D554" s="79">
        <v>0</v>
      </c>
    </row>
    <row r="555" spans="1:4">
      <c r="A555" s="67">
        <v>35960</v>
      </c>
      <c r="B555" s="79">
        <v>0</v>
      </c>
      <c r="C555" s="79">
        <v>0</v>
      </c>
      <c r="D555" s="79">
        <v>0</v>
      </c>
    </row>
    <row r="556" spans="1:4">
      <c r="A556" s="82">
        <v>2012</v>
      </c>
      <c r="B556" s="79">
        <v>0</v>
      </c>
      <c r="C556" s="79">
        <v>0</v>
      </c>
      <c r="D556" s="79">
        <v>0</v>
      </c>
    </row>
    <row r="557" spans="1:4">
      <c r="A557" s="82">
        <v>2013</v>
      </c>
      <c r="B557" s="79">
        <v>0</v>
      </c>
      <c r="C557" s="79">
        <v>0</v>
      </c>
      <c r="D557" s="79">
        <v>0</v>
      </c>
    </row>
    <row r="558" spans="1:4">
      <c r="A558" s="82">
        <v>2014</v>
      </c>
      <c r="B558" s="79">
        <v>0</v>
      </c>
      <c r="C558" s="79">
        <v>0</v>
      </c>
      <c r="D558" s="79">
        <v>0</v>
      </c>
    </row>
    <row r="559" spans="1:4">
      <c r="A559" s="82">
        <v>2015</v>
      </c>
      <c r="B559" s="79">
        <v>0</v>
      </c>
      <c r="C559" s="79">
        <v>0</v>
      </c>
      <c r="D559" s="79">
        <v>0</v>
      </c>
    </row>
    <row r="560" spans="1:4">
      <c r="A560" s="67">
        <v>35970</v>
      </c>
      <c r="B560" s="79">
        <v>-3767.52</v>
      </c>
      <c r="C560" s="79">
        <v>0</v>
      </c>
      <c r="D560" s="79">
        <v>0</v>
      </c>
    </row>
    <row r="561" spans="1:4">
      <c r="A561" s="82">
        <v>2009</v>
      </c>
      <c r="B561" s="79">
        <v>-3620.79</v>
      </c>
      <c r="C561" s="79">
        <v>0</v>
      </c>
      <c r="D561" s="79">
        <v>0</v>
      </c>
    </row>
    <row r="562" spans="1:4">
      <c r="A562" s="82">
        <v>2011</v>
      </c>
      <c r="B562" s="79">
        <v>-146.72999999999999</v>
      </c>
      <c r="C562" s="79">
        <v>0</v>
      </c>
      <c r="D562" s="79">
        <v>0</v>
      </c>
    </row>
    <row r="563" spans="1:4">
      <c r="A563" s="82">
        <v>2012</v>
      </c>
      <c r="B563" s="79">
        <v>0</v>
      </c>
      <c r="C563" s="79">
        <v>0</v>
      </c>
      <c r="D563" s="79">
        <v>0</v>
      </c>
    </row>
    <row r="564" spans="1:4">
      <c r="A564" s="82">
        <v>2013</v>
      </c>
      <c r="B564" s="79">
        <v>0</v>
      </c>
      <c r="C564" s="79">
        <v>0</v>
      </c>
      <c r="D564" s="79">
        <v>0</v>
      </c>
    </row>
    <row r="565" spans="1:4">
      <c r="A565" s="82">
        <v>2014</v>
      </c>
      <c r="B565" s="79">
        <v>0</v>
      </c>
      <c r="C565" s="79">
        <v>0</v>
      </c>
      <c r="D565" s="79">
        <v>0</v>
      </c>
    </row>
    <row r="566" spans="1:4">
      <c r="A566" s="82">
        <v>2015</v>
      </c>
      <c r="B566" s="79">
        <v>0</v>
      </c>
      <c r="C566" s="79">
        <v>0</v>
      </c>
      <c r="D566" s="79">
        <v>0</v>
      </c>
    </row>
    <row r="567" spans="1:4">
      <c r="A567" s="67">
        <v>35998</v>
      </c>
      <c r="B567" s="79">
        <v>5750.36</v>
      </c>
      <c r="C567" s="79">
        <v>0</v>
      </c>
      <c r="D567" s="79">
        <v>0</v>
      </c>
    </row>
    <row r="568" spans="1:4">
      <c r="A568" s="82">
        <v>2013</v>
      </c>
      <c r="B568" s="79">
        <v>5750.36</v>
      </c>
      <c r="C568" s="79">
        <v>0</v>
      </c>
      <c r="D568" s="79">
        <v>0</v>
      </c>
    </row>
    <row r="569" spans="1:4">
      <c r="A569" s="67">
        <v>35999</v>
      </c>
      <c r="B569" s="79">
        <v>-11198.47</v>
      </c>
      <c r="C569" s="79">
        <v>0</v>
      </c>
      <c r="D569" s="79">
        <v>0</v>
      </c>
    </row>
    <row r="570" spans="1:4">
      <c r="A570" s="82">
        <v>2000</v>
      </c>
      <c r="B570" s="79">
        <v>-232</v>
      </c>
      <c r="C570" s="79">
        <v>0</v>
      </c>
      <c r="D570" s="79">
        <v>0</v>
      </c>
    </row>
    <row r="571" spans="1:4">
      <c r="A571" s="82">
        <v>2001</v>
      </c>
      <c r="B571" s="79">
        <v>-1120</v>
      </c>
      <c r="C571" s="79">
        <v>0</v>
      </c>
      <c r="D571" s="79">
        <v>0</v>
      </c>
    </row>
    <row r="572" spans="1:4">
      <c r="A572" s="82">
        <v>2009</v>
      </c>
      <c r="B572" s="79">
        <v>-3620.79</v>
      </c>
      <c r="C572" s="79">
        <v>0</v>
      </c>
      <c r="D572" s="79">
        <v>0</v>
      </c>
    </row>
    <row r="573" spans="1:4">
      <c r="A573" s="82">
        <v>2011</v>
      </c>
      <c r="B573" s="79">
        <v>-475.31999999999994</v>
      </c>
      <c r="C573" s="79">
        <v>0</v>
      </c>
      <c r="D573" s="79">
        <v>0</v>
      </c>
    </row>
    <row r="574" spans="1:4">
      <c r="A574" s="82">
        <v>2012</v>
      </c>
      <c r="B574" s="79">
        <v>0</v>
      </c>
      <c r="C574" s="79">
        <v>0</v>
      </c>
      <c r="D574" s="79">
        <v>0</v>
      </c>
    </row>
    <row r="575" spans="1:4">
      <c r="A575" s="82">
        <v>2013</v>
      </c>
      <c r="B575" s="79">
        <v>-5750.36</v>
      </c>
      <c r="C575" s="79">
        <v>0</v>
      </c>
      <c r="D575" s="79">
        <v>0</v>
      </c>
    </row>
    <row r="576" spans="1:4">
      <c r="A576" s="82">
        <v>2014</v>
      </c>
      <c r="B576" s="79">
        <v>0</v>
      </c>
      <c r="C576" s="79">
        <v>0</v>
      </c>
      <c r="D576" s="79">
        <v>0</v>
      </c>
    </row>
    <row r="577" spans="1:4">
      <c r="A577" s="82">
        <v>2015</v>
      </c>
      <c r="B577" s="79">
        <v>0</v>
      </c>
      <c r="C577" s="79">
        <v>0</v>
      </c>
      <c r="D577" s="79">
        <v>0</v>
      </c>
    </row>
    <row r="578" spans="1:4">
      <c r="A578" s="67">
        <v>36100</v>
      </c>
      <c r="B578" s="79">
        <v>-433552.92000000004</v>
      </c>
      <c r="C578" s="79">
        <v>410988.92</v>
      </c>
      <c r="D578" s="79">
        <v>127.5</v>
      </c>
    </row>
    <row r="579" spans="1:4">
      <c r="A579" s="82">
        <v>1999</v>
      </c>
      <c r="B579" s="79">
        <v>-320</v>
      </c>
      <c r="C579" s="79">
        <v>0</v>
      </c>
      <c r="D579" s="79">
        <v>0</v>
      </c>
    </row>
    <row r="580" spans="1:4">
      <c r="A580" s="82">
        <v>2000</v>
      </c>
      <c r="B580" s="79">
        <v>-25464</v>
      </c>
      <c r="C580" s="79">
        <v>0</v>
      </c>
      <c r="D580" s="79">
        <v>0</v>
      </c>
    </row>
    <row r="581" spans="1:4">
      <c r="A581" s="82">
        <v>2002</v>
      </c>
      <c r="B581" s="79">
        <v>-9972</v>
      </c>
      <c r="C581" s="79">
        <v>0</v>
      </c>
      <c r="D581" s="79">
        <v>0</v>
      </c>
    </row>
    <row r="582" spans="1:4">
      <c r="A582" s="82">
        <v>2004</v>
      </c>
      <c r="B582" s="79">
        <v>-1747</v>
      </c>
      <c r="C582" s="79">
        <v>11663.65</v>
      </c>
      <c r="D582" s="79">
        <v>0</v>
      </c>
    </row>
    <row r="583" spans="1:4">
      <c r="A583" s="82">
        <v>2005</v>
      </c>
      <c r="B583" s="79">
        <v>-1001</v>
      </c>
      <c r="C583" s="79">
        <v>0</v>
      </c>
      <c r="D583" s="79">
        <v>-996.78</v>
      </c>
    </row>
    <row r="584" spans="1:4">
      <c r="A584" s="82">
        <v>2006</v>
      </c>
      <c r="B584" s="79">
        <v>-65370.3</v>
      </c>
      <c r="C584" s="79">
        <v>104926.36</v>
      </c>
      <c r="D584" s="79">
        <v>0</v>
      </c>
    </row>
    <row r="585" spans="1:4">
      <c r="A585" s="82">
        <v>2007</v>
      </c>
      <c r="B585" s="79">
        <v>-161241.56</v>
      </c>
      <c r="C585" s="79">
        <v>128981.78</v>
      </c>
      <c r="D585" s="79">
        <v>1124.28</v>
      </c>
    </row>
    <row r="586" spans="1:4">
      <c r="A586" s="82">
        <v>2008</v>
      </c>
      <c r="B586" s="79">
        <v>-54282.33</v>
      </c>
      <c r="C586" s="79">
        <v>77177.34</v>
      </c>
      <c r="D586" s="79">
        <v>0</v>
      </c>
    </row>
    <row r="587" spans="1:4">
      <c r="A587" s="82">
        <v>2009</v>
      </c>
      <c r="B587" s="79">
        <v>-12207.71</v>
      </c>
      <c r="C587" s="79">
        <v>37398.85</v>
      </c>
      <c r="D587" s="79">
        <v>0</v>
      </c>
    </row>
    <row r="588" spans="1:4">
      <c r="A588" s="82">
        <v>2010</v>
      </c>
      <c r="B588" s="79">
        <v>-45160.62</v>
      </c>
      <c r="C588" s="79">
        <v>19084.580000000002</v>
      </c>
      <c r="D588" s="79">
        <v>0</v>
      </c>
    </row>
    <row r="589" spans="1:4">
      <c r="A589" s="82">
        <v>2011</v>
      </c>
      <c r="B589" s="79">
        <v>-22036.080000000002</v>
      </c>
      <c r="C589" s="79">
        <v>2864.37</v>
      </c>
      <c r="D589" s="79">
        <v>0</v>
      </c>
    </row>
    <row r="590" spans="1:4">
      <c r="A590" s="82">
        <v>2012</v>
      </c>
      <c r="B590" s="79">
        <v>0</v>
      </c>
      <c r="C590" s="79">
        <v>28891.99</v>
      </c>
      <c r="D590" s="79">
        <v>0</v>
      </c>
    </row>
    <row r="591" spans="1:4">
      <c r="A591" s="82">
        <v>2013</v>
      </c>
      <c r="B591" s="79">
        <v>0</v>
      </c>
      <c r="C591" s="79">
        <v>0</v>
      </c>
      <c r="D591" s="79">
        <v>0</v>
      </c>
    </row>
    <row r="592" spans="1:4">
      <c r="A592" s="82">
        <v>2014</v>
      </c>
      <c r="B592" s="79">
        <v>0</v>
      </c>
      <c r="C592" s="79">
        <v>0</v>
      </c>
      <c r="D592" s="79">
        <v>0</v>
      </c>
    </row>
    <row r="593" spans="1:4">
      <c r="A593" s="82">
        <v>2015</v>
      </c>
      <c r="B593" s="79">
        <v>-34750.32</v>
      </c>
      <c r="C593" s="79">
        <v>0</v>
      </c>
      <c r="D593" s="79">
        <v>0</v>
      </c>
    </row>
    <row r="594" spans="1:4">
      <c r="A594" s="67">
        <v>36200</v>
      </c>
      <c r="B594" s="79">
        <v>-45322976.230000004</v>
      </c>
      <c r="C594" s="79">
        <v>11562081.670000002</v>
      </c>
      <c r="D594" s="79">
        <v>-4063889.6000000006</v>
      </c>
    </row>
    <row r="595" spans="1:4">
      <c r="A595" s="82">
        <v>1998</v>
      </c>
      <c r="B595" s="79">
        <v>-2098102</v>
      </c>
      <c r="C595" s="79">
        <v>64803.32</v>
      </c>
      <c r="D595" s="79">
        <v>-913960.55</v>
      </c>
    </row>
    <row r="596" spans="1:4">
      <c r="A596" s="82">
        <v>1999</v>
      </c>
      <c r="B596" s="79">
        <v>-1799255</v>
      </c>
      <c r="C596" s="79">
        <v>0</v>
      </c>
      <c r="D596" s="79">
        <v>0</v>
      </c>
    </row>
    <row r="597" spans="1:4">
      <c r="A597" s="82">
        <v>2000</v>
      </c>
      <c r="B597" s="79">
        <v>-1621892</v>
      </c>
      <c r="C597" s="79">
        <v>-386589.47</v>
      </c>
      <c r="D597" s="79">
        <v>0</v>
      </c>
    </row>
    <row r="598" spans="1:4">
      <c r="A598" s="82">
        <v>2001</v>
      </c>
      <c r="B598" s="79">
        <v>-1038809</v>
      </c>
      <c r="C598" s="79">
        <v>132238.79</v>
      </c>
      <c r="D598" s="79">
        <v>-18204.580000000002</v>
      </c>
    </row>
    <row r="599" spans="1:4">
      <c r="A599" s="82">
        <v>2002</v>
      </c>
      <c r="B599" s="79">
        <v>-2166151</v>
      </c>
      <c r="C599" s="79">
        <v>55943.25</v>
      </c>
      <c r="D599" s="79">
        <v>-1629.63</v>
      </c>
    </row>
    <row r="600" spans="1:4">
      <c r="A600" s="82">
        <v>2003</v>
      </c>
      <c r="B600" s="79">
        <v>-1156812</v>
      </c>
      <c r="C600" s="79">
        <v>350679.66</v>
      </c>
      <c r="D600" s="79">
        <v>-210892.86</v>
      </c>
    </row>
    <row r="601" spans="1:4">
      <c r="A601" s="82">
        <v>2004</v>
      </c>
      <c r="B601" s="79">
        <v>-3563147</v>
      </c>
      <c r="C601" s="79">
        <v>1457123.65</v>
      </c>
      <c r="D601" s="79">
        <v>-1127824.8700000001</v>
      </c>
    </row>
    <row r="602" spans="1:4">
      <c r="A602" s="82">
        <v>2005</v>
      </c>
      <c r="B602" s="79">
        <v>-2637804</v>
      </c>
      <c r="C602" s="79">
        <v>429190.08</v>
      </c>
      <c r="D602" s="79">
        <v>-279751.65999999997</v>
      </c>
    </row>
    <row r="603" spans="1:4">
      <c r="A603" s="82">
        <v>2006</v>
      </c>
      <c r="B603" s="79">
        <v>-4833016.96</v>
      </c>
      <c r="C603" s="79">
        <v>4449165.93</v>
      </c>
      <c r="D603" s="79">
        <v>-1012113.94</v>
      </c>
    </row>
    <row r="604" spans="1:4">
      <c r="A604" s="82">
        <v>2007</v>
      </c>
      <c r="B604" s="79">
        <v>-2453216.17</v>
      </c>
      <c r="C604" s="79">
        <v>1576522.97</v>
      </c>
      <c r="D604" s="79">
        <v>-29135.68</v>
      </c>
    </row>
    <row r="605" spans="1:4">
      <c r="A605" s="82">
        <v>2008</v>
      </c>
      <c r="B605" s="79">
        <v>-2592071.92</v>
      </c>
      <c r="C605" s="79">
        <v>649555.53</v>
      </c>
      <c r="D605" s="79">
        <v>0</v>
      </c>
    </row>
    <row r="606" spans="1:4">
      <c r="A606" s="82">
        <v>2009</v>
      </c>
      <c r="B606" s="79">
        <v>-3962874.06</v>
      </c>
      <c r="C606" s="79">
        <v>1294565.3299999998</v>
      </c>
      <c r="D606" s="79">
        <v>0</v>
      </c>
    </row>
    <row r="607" spans="1:4">
      <c r="A607" s="82">
        <v>2010</v>
      </c>
      <c r="B607" s="79">
        <v>-1805294.0599999998</v>
      </c>
      <c r="C607" s="79">
        <v>-341733.85000000003</v>
      </c>
      <c r="D607" s="79">
        <v>0</v>
      </c>
    </row>
    <row r="608" spans="1:4">
      <c r="A608" s="82">
        <v>2011</v>
      </c>
      <c r="B608" s="79">
        <v>-3723624.1300000004</v>
      </c>
      <c r="C608" s="79">
        <v>639290.54</v>
      </c>
      <c r="D608" s="79">
        <v>0</v>
      </c>
    </row>
    <row r="609" spans="1:4">
      <c r="A609" s="82">
        <v>2012</v>
      </c>
      <c r="B609" s="79">
        <v>-1378374.9600000004</v>
      </c>
      <c r="C609" s="79">
        <v>-747244.84000000008</v>
      </c>
      <c r="D609" s="79">
        <v>0</v>
      </c>
    </row>
    <row r="610" spans="1:4">
      <c r="A610" s="82">
        <v>2013</v>
      </c>
      <c r="B610" s="79">
        <v>-1252955.1800000006</v>
      </c>
      <c r="C610" s="79">
        <v>550346.26</v>
      </c>
      <c r="D610" s="79">
        <v>0</v>
      </c>
    </row>
    <row r="611" spans="1:4">
      <c r="A611" s="82">
        <v>2014</v>
      </c>
      <c r="B611" s="79">
        <v>-2259857.4700000002</v>
      </c>
      <c r="C611" s="79">
        <v>198029.22</v>
      </c>
      <c r="D611" s="79">
        <v>0</v>
      </c>
    </row>
    <row r="612" spans="1:4">
      <c r="A612" s="82">
        <v>2015</v>
      </c>
      <c r="B612" s="79">
        <v>-4979719.32</v>
      </c>
      <c r="C612" s="79">
        <v>1190195.3</v>
      </c>
      <c r="D612" s="79">
        <v>-470375.83</v>
      </c>
    </row>
    <row r="613" spans="1:4">
      <c r="A613" s="67">
        <v>36400</v>
      </c>
      <c r="B613" s="79">
        <v>-61299141.860000014</v>
      </c>
      <c r="C613" s="79">
        <v>32238516.260000002</v>
      </c>
      <c r="D613" s="79">
        <v>-527573.27999999991</v>
      </c>
    </row>
    <row r="614" spans="1:4">
      <c r="A614" s="82">
        <v>1998</v>
      </c>
      <c r="B614" s="79">
        <v>-693435</v>
      </c>
      <c r="C614" s="79">
        <v>400639.55</v>
      </c>
      <c r="D614" s="79">
        <v>-288296.58</v>
      </c>
    </row>
    <row r="615" spans="1:4">
      <c r="A615" s="82">
        <v>1999</v>
      </c>
      <c r="B615" s="79">
        <v>-685433</v>
      </c>
      <c r="C615" s="79">
        <v>303045.03999999998</v>
      </c>
      <c r="D615" s="79">
        <v>1883.32</v>
      </c>
    </row>
    <row r="616" spans="1:4">
      <c r="A616" s="82">
        <v>2000</v>
      </c>
      <c r="B616" s="79">
        <v>-391730</v>
      </c>
      <c r="C616" s="79">
        <v>244925.43</v>
      </c>
      <c r="D616" s="79">
        <v>-602.30999999999995</v>
      </c>
    </row>
    <row r="617" spans="1:4">
      <c r="A617" s="82">
        <v>2001</v>
      </c>
      <c r="B617" s="79">
        <v>-650868</v>
      </c>
      <c r="C617" s="79">
        <v>755268.76</v>
      </c>
      <c r="D617" s="79">
        <v>-25442.06</v>
      </c>
    </row>
    <row r="618" spans="1:4">
      <c r="A618" s="82">
        <v>2002</v>
      </c>
      <c r="B618" s="79">
        <v>-1602782</v>
      </c>
      <c r="C618" s="79">
        <v>790521.68</v>
      </c>
      <c r="D618" s="79">
        <v>-2282.73</v>
      </c>
    </row>
    <row r="619" spans="1:4">
      <c r="A619" s="82">
        <v>2003</v>
      </c>
      <c r="B619" s="79">
        <v>-17851199.010000002</v>
      </c>
      <c r="C619" s="79">
        <v>2961894.56</v>
      </c>
      <c r="D619" s="79">
        <v>-51447.47</v>
      </c>
    </row>
    <row r="620" spans="1:4">
      <c r="A620" s="82">
        <v>2004</v>
      </c>
      <c r="B620" s="79">
        <v>-2864676</v>
      </c>
      <c r="C620" s="79">
        <v>2294518.65</v>
      </c>
      <c r="D620" s="79">
        <v>-88488.639999999999</v>
      </c>
    </row>
    <row r="621" spans="1:4">
      <c r="A621" s="82">
        <v>2005</v>
      </c>
      <c r="B621" s="79">
        <v>-1285796</v>
      </c>
      <c r="C621" s="79">
        <v>1301989.1499999999</v>
      </c>
      <c r="D621" s="79">
        <v>-21653.73</v>
      </c>
    </row>
    <row r="622" spans="1:4">
      <c r="A622" s="82">
        <v>2006</v>
      </c>
      <c r="B622" s="79">
        <v>-13976193.109999999</v>
      </c>
      <c r="C622" s="79">
        <v>2437508.5499999998</v>
      </c>
      <c r="D622" s="79">
        <v>-51445.49</v>
      </c>
    </row>
    <row r="623" spans="1:4">
      <c r="A623" s="82">
        <v>2007</v>
      </c>
      <c r="B623" s="79">
        <v>-2196988.0700000003</v>
      </c>
      <c r="C623" s="79">
        <v>1221231.1600000001</v>
      </c>
      <c r="D623" s="79">
        <v>202.41</v>
      </c>
    </row>
    <row r="624" spans="1:4">
      <c r="A624" s="82">
        <v>2008</v>
      </c>
      <c r="B624" s="79">
        <v>-2879255.82</v>
      </c>
      <c r="C624" s="79">
        <v>1257202.22</v>
      </c>
      <c r="D624" s="79">
        <v>0</v>
      </c>
    </row>
    <row r="625" spans="1:4">
      <c r="A625" s="82">
        <v>2009</v>
      </c>
      <c r="B625" s="79">
        <v>-2333828.17</v>
      </c>
      <c r="C625" s="79">
        <v>2890048.53</v>
      </c>
      <c r="D625" s="79">
        <v>0</v>
      </c>
    </row>
    <row r="626" spans="1:4">
      <c r="A626" s="82">
        <v>2010</v>
      </c>
      <c r="B626" s="79">
        <v>-2443507.56</v>
      </c>
      <c r="C626" s="79">
        <v>2376386.81</v>
      </c>
      <c r="D626" s="79">
        <v>0</v>
      </c>
    </row>
    <row r="627" spans="1:4">
      <c r="A627" s="82">
        <v>2011</v>
      </c>
      <c r="B627" s="79">
        <v>-2123529.2400000002</v>
      </c>
      <c r="C627" s="79">
        <v>4140713.01</v>
      </c>
      <c r="D627" s="79">
        <v>0</v>
      </c>
    </row>
    <row r="628" spans="1:4">
      <c r="A628" s="82">
        <v>2012</v>
      </c>
      <c r="B628" s="79">
        <v>-2126598.02</v>
      </c>
      <c r="C628" s="79">
        <v>2669696.91</v>
      </c>
      <c r="D628" s="79">
        <v>0</v>
      </c>
    </row>
    <row r="629" spans="1:4">
      <c r="A629" s="82">
        <v>2013</v>
      </c>
      <c r="B629" s="79">
        <v>-1975574.9599999993</v>
      </c>
      <c r="C629" s="79">
        <v>2040973.96</v>
      </c>
      <c r="D629" s="79">
        <v>0</v>
      </c>
    </row>
    <row r="630" spans="1:4">
      <c r="A630" s="82">
        <v>2014</v>
      </c>
      <c r="B630" s="79">
        <v>-2801309.5</v>
      </c>
      <c r="C630" s="79">
        <v>2492581.3199999998</v>
      </c>
      <c r="D630" s="79">
        <v>0</v>
      </c>
    </row>
    <row r="631" spans="1:4">
      <c r="A631" s="82">
        <v>2015</v>
      </c>
      <c r="B631" s="79">
        <v>-2416438.4</v>
      </c>
      <c r="C631" s="79">
        <v>1659370.97</v>
      </c>
      <c r="D631" s="79">
        <v>0</v>
      </c>
    </row>
    <row r="632" spans="1:4">
      <c r="A632" s="67">
        <v>36500</v>
      </c>
      <c r="B632" s="79">
        <v>-80038742.989999995</v>
      </c>
      <c r="C632" s="79">
        <v>22994186.370000001</v>
      </c>
      <c r="D632" s="79">
        <v>-2573001.9299999997</v>
      </c>
    </row>
    <row r="633" spans="1:4">
      <c r="A633" s="82">
        <v>1998</v>
      </c>
      <c r="B633" s="79">
        <v>-503982</v>
      </c>
      <c r="C633" s="79">
        <v>238148.99</v>
      </c>
      <c r="D633" s="79">
        <v>-198429.65</v>
      </c>
    </row>
    <row r="634" spans="1:4">
      <c r="A634" s="82">
        <v>1999</v>
      </c>
      <c r="B634" s="79">
        <v>-3237647</v>
      </c>
      <c r="C634" s="79">
        <v>697459.16</v>
      </c>
      <c r="D634" s="79">
        <v>-3577.76</v>
      </c>
    </row>
    <row r="635" spans="1:4">
      <c r="A635" s="82">
        <v>2000</v>
      </c>
      <c r="B635" s="79">
        <v>-1483386</v>
      </c>
      <c r="C635" s="79">
        <v>192102.94</v>
      </c>
      <c r="D635" s="79">
        <v>-2421.8200000000002</v>
      </c>
    </row>
    <row r="636" spans="1:4">
      <c r="A636" s="82">
        <v>2001</v>
      </c>
      <c r="B636" s="79">
        <v>-2384601</v>
      </c>
      <c r="C636" s="79">
        <v>787544.76</v>
      </c>
      <c r="D636" s="79">
        <v>-24231.94</v>
      </c>
    </row>
    <row r="637" spans="1:4">
      <c r="A637" s="82">
        <v>2002</v>
      </c>
      <c r="B637" s="79">
        <v>-2856339</v>
      </c>
      <c r="C637" s="79">
        <v>545662.06999999995</v>
      </c>
      <c r="D637" s="79">
        <v>-6738.48</v>
      </c>
    </row>
    <row r="638" spans="1:4">
      <c r="A638" s="82">
        <v>2003</v>
      </c>
      <c r="B638" s="79">
        <v>-3950303</v>
      </c>
      <c r="C638" s="79">
        <v>1555975.83</v>
      </c>
      <c r="D638" s="79">
        <v>-45197.02</v>
      </c>
    </row>
    <row r="639" spans="1:4">
      <c r="A639" s="82">
        <v>2004</v>
      </c>
      <c r="B639" s="79">
        <v>-5119006</v>
      </c>
      <c r="C639" s="79">
        <v>1156075.08</v>
      </c>
      <c r="D639" s="79">
        <v>-59876.39</v>
      </c>
    </row>
    <row r="640" spans="1:4">
      <c r="A640" s="82">
        <v>2005</v>
      </c>
      <c r="B640" s="79">
        <v>-3009089</v>
      </c>
      <c r="C640" s="79">
        <v>797138.48</v>
      </c>
      <c r="D640" s="79">
        <v>-23509.51</v>
      </c>
    </row>
    <row r="641" spans="1:4">
      <c r="A641" s="82">
        <v>2006</v>
      </c>
      <c r="B641" s="79">
        <v>-5910139.8099999996</v>
      </c>
      <c r="C641" s="79">
        <v>1491408.95</v>
      </c>
      <c r="D641" s="79">
        <v>-1391770.14</v>
      </c>
    </row>
    <row r="642" spans="1:4">
      <c r="A642" s="82">
        <v>2007</v>
      </c>
      <c r="B642" s="79">
        <v>-5377418.6600000001</v>
      </c>
      <c r="C642" s="79">
        <v>857559.05</v>
      </c>
      <c r="D642" s="79">
        <v>-815679.4</v>
      </c>
    </row>
    <row r="643" spans="1:4">
      <c r="A643" s="82">
        <v>2008</v>
      </c>
      <c r="B643" s="79">
        <v>-6254888.3499999996</v>
      </c>
      <c r="C643" s="79">
        <v>1838979.35</v>
      </c>
      <c r="D643" s="79">
        <v>0</v>
      </c>
    </row>
    <row r="644" spans="1:4">
      <c r="A644" s="82">
        <v>2009</v>
      </c>
      <c r="B644" s="79">
        <v>-3797419.39</v>
      </c>
      <c r="C644" s="79">
        <v>1407403.57</v>
      </c>
      <c r="D644" s="79">
        <v>0</v>
      </c>
    </row>
    <row r="645" spans="1:4">
      <c r="A645" s="82">
        <v>2010</v>
      </c>
      <c r="B645" s="79">
        <v>-5035698.75</v>
      </c>
      <c r="C645" s="79">
        <v>1745138.71</v>
      </c>
      <c r="D645" s="79">
        <v>0</v>
      </c>
    </row>
    <row r="646" spans="1:4">
      <c r="A646" s="82">
        <v>2011</v>
      </c>
      <c r="B646" s="79">
        <v>-6015150.1500000004</v>
      </c>
      <c r="C646" s="79">
        <v>2367746.39</v>
      </c>
      <c r="D646" s="79">
        <v>0</v>
      </c>
    </row>
    <row r="647" spans="1:4">
      <c r="A647" s="82">
        <v>2012</v>
      </c>
      <c r="B647" s="79">
        <v>-7448088.6500000004</v>
      </c>
      <c r="C647" s="79">
        <v>1419348.94</v>
      </c>
      <c r="D647" s="79">
        <v>-1569.82</v>
      </c>
    </row>
    <row r="648" spans="1:4">
      <c r="A648" s="82">
        <v>2013</v>
      </c>
      <c r="B648" s="79">
        <v>-5778849.379999999</v>
      </c>
      <c r="C648" s="79">
        <v>2161844.4</v>
      </c>
      <c r="D648" s="79">
        <v>0</v>
      </c>
    </row>
    <row r="649" spans="1:4">
      <c r="A649" s="82">
        <v>2014</v>
      </c>
      <c r="B649" s="79">
        <v>-6336968.21</v>
      </c>
      <c r="C649" s="79">
        <v>2201361.5699999998</v>
      </c>
      <c r="D649" s="79">
        <v>0</v>
      </c>
    </row>
    <row r="650" spans="1:4">
      <c r="A650" s="82">
        <v>2015</v>
      </c>
      <c r="B650" s="79">
        <v>-5539768.6399999997</v>
      </c>
      <c r="C650" s="79">
        <v>1533288.13</v>
      </c>
      <c r="D650" s="79">
        <v>0</v>
      </c>
    </row>
    <row r="651" spans="1:4">
      <c r="A651" s="67">
        <v>36600</v>
      </c>
      <c r="B651" s="79">
        <v>-11460238.99</v>
      </c>
      <c r="C651" s="79">
        <v>1548178.45</v>
      </c>
      <c r="D651" s="79">
        <v>-10309</v>
      </c>
    </row>
    <row r="652" spans="1:4">
      <c r="A652" s="82">
        <v>1998</v>
      </c>
      <c r="B652" s="79">
        <v>-89657</v>
      </c>
      <c r="C652" s="79">
        <v>19875.22</v>
      </c>
      <c r="D652" s="79">
        <v>0</v>
      </c>
    </row>
    <row r="653" spans="1:4">
      <c r="A653" s="82">
        <v>1999</v>
      </c>
      <c r="B653" s="79">
        <v>-59572</v>
      </c>
      <c r="C653" s="79">
        <v>23935.14</v>
      </c>
      <c r="D653" s="79">
        <v>0</v>
      </c>
    </row>
    <row r="654" spans="1:4">
      <c r="A654" s="82">
        <v>2000</v>
      </c>
      <c r="B654" s="79">
        <v>-93418</v>
      </c>
      <c r="C654" s="79">
        <v>16251.53</v>
      </c>
      <c r="D654" s="79">
        <v>-100.34</v>
      </c>
    </row>
    <row r="655" spans="1:4">
      <c r="A655" s="82">
        <v>2001</v>
      </c>
      <c r="B655" s="79">
        <v>-197427</v>
      </c>
      <c r="C655" s="79">
        <v>51993.64</v>
      </c>
      <c r="D655" s="79">
        <v>-150.26</v>
      </c>
    </row>
    <row r="656" spans="1:4">
      <c r="A656" s="82">
        <v>2002</v>
      </c>
      <c r="B656" s="79">
        <v>-451464</v>
      </c>
      <c r="C656" s="79">
        <v>79825.600000000006</v>
      </c>
      <c r="D656" s="79">
        <v>0</v>
      </c>
    </row>
    <row r="657" spans="1:4">
      <c r="A657" s="82">
        <v>2003</v>
      </c>
      <c r="B657" s="79">
        <v>-974530</v>
      </c>
      <c r="C657" s="79">
        <v>351770.87</v>
      </c>
      <c r="D657" s="79">
        <v>-1618.26</v>
      </c>
    </row>
    <row r="658" spans="1:4">
      <c r="A658" s="82">
        <v>2004</v>
      </c>
      <c r="B658" s="79">
        <v>-1234454</v>
      </c>
      <c r="C658" s="79">
        <v>64134.48</v>
      </c>
      <c r="D658" s="79">
        <v>-2674.17</v>
      </c>
    </row>
    <row r="659" spans="1:4">
      <c r="A659" s="82">
        <v>2005</v>
      </c>
      <c r="B659" s="79">
        <v>-934893</v>
      </c>
      <c r="C659" s="79">
        <v>153010.48000000001</v>
      </c>
      <c r="D659" s="79">
        <v>-2127.39</v>
      </c>
    </row>
    <row r="660" spans="1:4">
      <c r="A660" s="82">
        <v>2006</v>
      </c>
      <c r="B660" s="79">
        <v>-928513.33</v>
      </c>
      <c r="C660" s="79">
        <v>143611.93</v>
      </c>
      <c r="D660" s="79">
        <v>-2296.19</v>
      </c>
    </row>
    <row r="661" spans="1:4">
      <c r="A661" s="82">
        <v>2007</v>
      </c>
      <c r="B661" s="79">
        <v>-1063239.58</v>
      </c>
      <c r="C661" s="79">
        <v>101856.38999999998</v>
      </c>
      <c r="D661" s="79">
        <v>-497.1</v>
      </c>
    </row>
    <row r="662" spans="1:4">
      <c r="A662" s="82">
        <v>2008</v>
      </c>
      <c r="B662" s="79">
        <v>-1248783.1499999999</v>
      </c>
      <c r="C662" s="79">
        <v>121841.07</v>
      </c>
      <c r="D662" s="79">
        <v>0</v>
      </c>
    </row>
    <row r="663" spans="1:4">
      <c r="A663" s="82">
        <v>2009</v>
      </c>
      <c r="B663" s="79">
        <v>-884363.59</v>
      </c>
      <c r="C663" s="79">
        <v>246902.54</v>
      </c>
      <c r="D663" s="79">
        <v>0</v>
      </c>
    </row>
    <row r="664" spans="1:4">
      <c r="A664" s="82">
        <v>2010</v>
      </c>
      <c r="B664" s="79">
        <v>-107813.42000000004</v>
      </c>
      <c r="C664" s="79">
        <v>199322.86</v>
      </c>
      <c r="D664" s="79">
        <v>0</v>
      </c>
    </row>
    <row r="665" spans="1:4">
      <c r="A665" s="82">
        <v>2011</v>
      </c>
      <c r="B665" s="79">
        <v>-343974.63999999966</v>
      </c>
      <c r="C665" s="79">
        <v>221776.65</v>
      </c>
      <c r="D665" s="79">
        <v>0</v>
      </c>
    </row>
    <row r="666" spans="1:4">
      <c r="A666" s="82">
        <v>2012</v>
      </c>
      <c r="B666" s="79">
        <v>-786176.26000000024</v>
      </c>
      <c r="C666" s="79">
        <v>-748577.95</v>
      </c>
      <c r="D666" s="79">
        <v>-845.29</v>
      </c>
    </row>
    <row r="667" spans="1:4">
      <c r="A667" s="82">
        <v>2013</v>
      </c>
      <c r="B667" s="79">
        <v>-126335.83999999962</v>
      </c>
      <c r="C667" s="79">
        <v>211746.66</v>
      </c>
      <c r="D667" s="79">
        <v>0</v>
      </c>
    </row>
    <row r="668" spans="1:4">
      <c r="A668" s="82">
        <v>2014</v>
      </c>
      <c r="B668" s="79">
        <v>-801341.9</v>
      </c>
      <c r="C668" s="79">
        <v>143046.5</v>
      </c>
      <c r="D668" s="79">
        <v>0</v>
      </c>
    </row>
    <row r="669" spans="1:4">
      <c r="A669" s="82">
        <v>2015</v>
      </c>
      <c r="B669" s="79">
        <v>-1134282.28</v>
      </c>
      <c r="C669" s="79">
        <v>145854.84</v>
      </c>
      <c r="D669" s="79">
        <v>0</v>
      </c>
    </row>
    <row r="670" spans="1:4">
      <c r="A670" s="67">
        <v>36700</v>
      </c>
      <c r="B670" s="79">
        <v>-74614809.910000011</v>
      </c>
      <c r="C670" s="79">
        <v>29318591.420000002</v>
      </c>
      <c r="D670" s="79">
        <v>-2128859.1800000002</v>
      </c>
    </row>
    <row r="671" spans="1:4">
      <c r="A671" s="82">
        <v>1998</v>
      </c>
      <c r="B671" s="79">
        <v>-840772</v>
      </c>
      <c r="C671" s="79">
        <v>502499.54</v>
      </c>
      <c r="D671" s="79">
        <v>-385991</v>
      </c>
    </row>
    <row r="672" spans="1:4">
      <c r="A672" s="82">
        <v>1999</v>
      </c>
      <c r="B672" s="79">
        <v>-4273607</v>
      </c>
      <c r="C672" s="79">
        <v>259225.7</v>
      </c>
      <c r="D672" s="79">
        <v>-0.14000000000000001</v>
      </c>
    </row>
    <row r="673" spans="1:4">
      <c r="A673" s="82">
        <v>2000</v>
      </c>
      <c r="B673" s="79">
        <v>-1859136</v>
      </c>
      <c r="C673" s="79">
        <v>221963.01</v>
      </c>
      <c r="D673" s="79">
        <v>-100.36</v>
      </c>
    </row>
    <row r="674" spans="1:4">
      <c r="A674" s="82">
        <v>2001</v>
      </c>
      <c r="B674" s="79">
        <v>-2705242</v>
      </c>
      <c r="C674" s="79">
        <v>287230.65000000002</v>
      </c>
      <c r="D674" s="79">
        <v>-976.38</v>
      </c>
    </row>
    <row r="675" spans="1:4">
      <c r="A675" s="82">
        <v>2002</v>
      </c>
      <c r="B675" s="79">
        <v>-3707798</v>
      </c>
      <c r="C675" s="79">
        <v>798334.66</v>
      </c>
      <c r="D675" s="79">
        <v>-22.63</v>
      </c>
    </row>
    <row r="676" spans="1:4">
      <c r="A676" s="82">
        <v>2003</v>
      </c>
      <c r="B676" s="79">
        <v>-6043696</v>
      </c>
      <c r="C676" s="79">
        <v>1496220.04</v>
      </c>
      <c r="D676" s="79">
        <v>-27731.09</v>
      </c>
    </row>
    <row r="677" spans="1:4">
      <c r="A677" s="82">
        <v>2004</v>
      </c>
      <c r="B677" s="79">
        <v>-6272075</v>
      </c>
      <c r="C677" s="79">
        <v>1779158.3</v>
      </c>
      <c r="D677" s="79">
        <v>-99024.5</v>
      </c>
    </row>
    <row r="678" spans="1:4">
      <c r="A678" s="82">
        <v>2005</v>
      </c>
      <c r="B678" s="79">
        <v>-3582490</v>
      </c>
      <c r="C678" s="79">
        <v>1444681.1</v>
      </c>
      <c r="D678" s="79">
        <v>-193423.85</v>
      </c>
    </row>
    <row r="679" spans="1:4">
      <c r="A679" s="82">
        <v>2006</v>
      </c>
      <c r="B679" s="79">
        <v>-5350400.4800000004</v>
      </c>
      <c r="C679" s="79">
        <v>2153140.5</v>
      </c>
      <c r="D679" s="79">
        <v>-809590.11</v>
      </c>
    </row>
    <row r="680" spans="1:4">
      <c r="A680" s="82">
        <v>2007</v>
      </c>
      <c r="B680" s="79">
        <v>-5529037.75</v>
      </c>
      <c r="C680" s="79">
        <v>1887199.0999999999</v>
      </c>
      <c r="D680" s="79">
        <v>-442435.61</v>
      </c>
    </row>
    <row r="681" spans="1:4">
      <c r="A681" s="82">
        <v>2008</v>
      </c>
      <c r="B681" s="79">
        <v>-5093322.91</v>
      </c>
      <c r="C681" s="79">
        <v>2346506.7000000002</v>
      </c>
      <c r="D681" s="79">
        <v>0</v>
      </c>
    </row>
    <row r="682" spans="1:4">
      <c r="A682" s="82">
        <v>2009</v>
      </c>
      <c r="B682" s="79">
        <v>-4253024.96</v>
      </c>
      <c r="C682" s="79">
        <v>3005158.64</v>
      </c>
      <c r="D682" s="79">
        <v>0</v>
      </c>
    </row>
    <row r="683" spans="1:4">
      <c r="A683" s="82">
        <v>2010</v>
      </c>
      <c r="B683" s="79">
        <v>-5020194.5199999996</v>
      </c>
      <c r="C683" s="79">
        <v>3040554.53</v>
      </c>
      <c r="D683" s="79">
        <v>0</v>
      </c>
    </row>
    <row r="684" spans="1:4">
      <c r="A684" s="82">
        <v>2011</v>
      </c>
      <c r="B684" s="79">
        <v>-3747739.71</v>
      </c>
      <c r="C684" s="79">
        <v>1773096.7</v>
      </c>
      <c r="D684" s="79">
        <v>0</v>
      </c>
    </row>
    <row r="685" spans="1:4">
      <c r="A685" s="82">
        <v>2012</v>
      </c>
      <c r="B685" s="79">
        <v>-4013494.4899999998</v>
      </c>
      <c r="C685" s="79">
        <v>2857508.19</v>
      </c>
      <c r="D685" s="79">
        <v>0</v>
      </c>
    </row>
    <row r="686" spans="1:4">
      <c r="A686" s="82">
        <v>2013</v>
      </c>
      <c r="B686" s="79">
        <v>-3561145.7</v>
      </c>
      <c r="C686" s="79">
        <v>1777490.14</v>
      </c>
      <c r="D686" s="79">
        <v>0</v>
      </c>
    </row>
    <row r="687" spans="1:4">
      <c r="A687" s="82">
        <v>2014</v>
      </c>
      <c r="B687" s="79">
        <v>-3747757.55</v>
      </c>
      <c r="C687" s="79">
        <v>2367608.75</v>
      </c>
      <c r="D687" s="79">
        <v>-1.8</v>
      </c>
    </row>
    <row r="688" spans="1:4">
      <c r="A688" s="82">
        <v>2015</v>
      </c>
      <c r="B688" s="79">
        <v>-5013875.84</v>
      </c>
      <c r="C688" s="79">
        <v>1321015.17</v>
      </c>
      <c r="D688" s="79">
        <v>-169561.71</v>
      </c>
    </row>
    <row r="689" spans="1:4">
      <c r="A689" s="67">
        <v>36800</v>
      </c>
      <c r="B689" s="79">
        <v>-48134763.290000007</v>
      </c>
      <c r="C689" s="79">
        <v>27466413.240000002</v>
      </c>
      <c r="D689" s="79">
        <v>-831917.59000000008</v>
      </c>
    </row>
    <row r="690" spans="1:4">
      <c r="A690" s="82">
        <v>1998</v>
      </c>
      <c r="B690" s="79">
        <v>-1011326</v>
      </c>
      <c r="C690" s="79">
        <v>588101.42000000004</v>
      </c>
      <c r="D690" s="79">
        <v>-451745.38</v>
      </c>
    </row>
    <row r="691" spans="1:4">
      <c r="A691" s="82">
        <v>1999</v>
      </c>
      <c r="B691" s="79">
        <v>-2658067</v>
      </c>
      <c r="C691" s="79">
        <v>798529.36</v>
      </c>
      <c r="D691" s="79">
        <v>0</v>
      </c>
    </row>
    <row r="692" spans="1:4">
      <c r="A692" s="82">
        <v>2000</v>
      </c>
      <c r="B692" s="79">
        <v>-1911699</v>
      </c>
      <c r="C692" s="79">
        <v>309295.76</v>
      </c>
      <c r="D692" s="79">
        <v>-11323.38</v>
      </c>
    </row>
    <row r="693" spans="1:4">
      <c r="A693" s="82">
        <v>2001</v>
      </c>
      <c r="B693" s="79">
        <v>-967544</v>
      </c>
      <c r="C693" s="79">
        <v>196801.31</v>
      </c>
      <c r="D693" s="79">
        <v>0</v>
      </c>
    </row>
    <row r="694" spans="1:4">
      <c r="A694" s="82">
        <v>2002</v>
      </c>
      <c r="B694" s="79">
        <v>-1295024</v>
      </c>
      <c r="C694" s="79">
        <v>286519.96000000002</v>
      </c>
      <c r="D694" s="79">
        <v>0</v>
      </c>
    </row>
    <row r="695" spans="1:4">
      <c r="A695" s="82">
        <v>2003</v>
      </c>
      <c r="B695" s="79">
        <v>-2322591</v>
      </c>
      <c r="C695" s="79">
        <v>244227.32</v>
      </c>
      <c r="D695" s="79">
        <v>-1367.97</v>
      </c>
    </row>
    <row r="696" spans="1:4">
      <c r="A696" s="82">
        <v>2004</v>
      </c>
      <c r="B696" s="79">
        <v>-2075306</v>
      </c>
      <c r="C696" s="79">
        <v>733497</v>
      </c>
      <c r="D696" s="79">
        <v>16441.93</v>
      </c>
    </row>
    <row r="697" spans="1:4">
      <c r="A697" s="82">
        <v>2005</v>
      </c>
      <c r="B697" s="79">
        <v>-1768298</v>
      </c>
      <c r="C697" s="79">
        <v>781562.81</v>
      </c>
      <c r="D697" s="79">
        <v>0</v>
      </c>
    </row>
    <row r="698" spans="1:4">
      <c r="A698" s="82">
        <v>2006</v>
      </c>
      <c r="B698" s="79">
        <v>-3570006.7</v>
      </c>
      <c r="C698" s="79">
        <v>3906852.63</v>
      </c>
      <c r="D698" s="79">
        <v>-5598.78</v>
      </c>
    </row>
    <row r="699" spans="1:4">
      <c r="A699" s="82">
        <v>2007</v>
      </c>
      <c r="B699" s="79">
        <v>-3178456.16</v>
      </c>
      <c r="C699" s="79">
        <v>2455262.38</v>
      </c>
      <c r="D699" s="79">
        <v>-345023.03</v>
      </c>
    </row>
    <row r="700" spans="1:4">
      <c r="A700" s="82">
        <v>2008</v>
      </c>
      <c r="B700" s="79">
        <v>-3470507.22</v>
      </c>
      <c r="C700" s="79">
        <v>348521.24</v>
      </c>
      <c r="D700" s="79">
        <v>0</v>
      </c>
    </row>
    <row r="701" spans="1:4">
      <c r="A701" s="82">
        <v>2009</v>
      </c>
      <c r="B701" s="79">
        <v>-2953937.03</v>
      </c>
      <c r="C701" s="79">
        <v>2682083.08</v>
      </c>
      <c r="D701" s="79">
        <v>-11253.99</v>
      </c>
    </row>
    <row r="702" spans="1:4">
      <c r="A702" s="82">
        <v>2010</v>
      </c>
      <c r="B702" s="79">
        <v>-2929729.53</v>
      </c>
      <c r="C702" s="79">
        <v>2350153.02</v>
      </c>
      <c r="D702" s="79">
        <v>0</v>
      </c>
    </row>
    <row r="703" spans="1:4">
      <c r="A703" s="82">
        <v>2011</v>
      </c>
      <c r="B703" s="79">
        <v>-3924380.93</v>
      </c>
      <c r="C703" s="79">
        <v>4838061.7300000004</v>
      </c>
      <c r="D703" s="79">
        <v>-2968</v>
      </c>
    </row>
    <row r="704" spans="1:4">
      <c r="A704" s="82">
        <v>2012</v>
      </c>
      <c r="B704" s="79">
        <v>-3283941.44</v>
      </c>
      <c r="C704" s="79">
        <v>477017.3</v>
      </c>
      <c r="D704" s="79">
        <v>-10529</v>
      </c>
    </row>
    <row r="705" spans="1:4">
      <c r="A705" s="82">
        <v>2013</v>
      </c>
      <c r="B705" s="79">
        <v>-3216375.66</v>
      </c>
      <c r="C705" s="79">
        <v>2804777.7</v>
      </c>
      <c r="D705" s="79">
        <v>0</v>
      </c>
    </row>
    <row r="706" spans="1:4">
      <c r="A706" s="82">
        <v>2014</v>
      </c>
      <c r="B706" s="79">
        <v>-3372762.38</v>
      </c>
      <c r="C706" s="79">
        <v>984825.85</v>
      </c>
      <c r="D706" s="79">
        <v>-8549.99</v>
      </c>
    </row>
    <row r="707" spans="1:4">
      <c r="A707" s="82">
        <v>2015</v>
      </c>
      <c r="B707" s="79">
        <v>-4224811.24</v>
      </c>
      <c r="C707" s="79">
        <v>2680323.37</v>
      </c>
      <c r="D707" s="79">
        <v>0</v>
      </c>
    </row>
    <row r="708" spans="1:4">
      <c r="A708" s="67">
        <v>36900</v>
      </c>
      <c r="B708" s="79">
        <v>-14649652.029999999</v>
      </c>
      <c r="C708" s="79">
        <v>7901805.8200000012</v>
      </c>
      <c r="D708" s="79">
        <v>-7615.5800000000008</v>
      </c>
    </row>
    <row r="709" spans="1:4">
      <c r="A709" s="82">
        <v>1998</v>
      </c>
      <c r="B709" s="79">
        <v>-10432</v>
      </c>
      <c r="C709" s="79">
        <v>6240.32</v>
      </c>
      <c r="D709" s="79">
        <v>-4793.46</v>
      </c>
    </row>
    <row r="710" spans="1:4">
      <c r="A710" s="82">
        <v>1999</v>
      </c>
      <c r="B710" s="79">
        <v>-3739118</v>
      </c>
      <c r="C710" s="79">
        <v>52600.59</v>
      </c>
      <c r="D710" s="79">
        <v>-1296.97</v>
      </c>
    </row>
    <row r="711" spans="1:4">
      <c r="A711" s="82">
        <v>2000</v>
      </c>
      <c r="B711" s="79">
        <v>-941989</v>
      </c>
      <c r="C711" s="79">
        <v>31588.87</v>
      </c>
      <c r="D711" s="79">
        <v>-150.21</v>
      </c>
    </row>
    <row r="712" spans="1:4">
      <c r="A712" s="82">
        <v>2001</v>
      </c>
      <c r="B712" s="79">
        <v>-743823</v>
      </c>
      <c r="C712" s="79">
        <v>65043.41</v>
      </c>
      <c r="D712" s="79">
        <v>0</v>
      </c>
    </row>
    <row r="713" spans="1:4">
      <c r="A713" s="82">
        <v>2002</v>
      </c>
      <c r="B713" s="79">
        <v>-1182343</v>
      </c>
      <c r="C713" s="79">
        <v>525518.16</v>
      </c>
      <c r="D713" s="79">
        <v>-25.91</v>
      </c>
    </row>
    <row r="714" spans="1:4">
      <c r="A714" s="82">
        <v>2003</v>
      </c>
      <c r="B714" s="79">
        <v>-699836</v>
      </c>
      <c r="C714" s="79">
        <v>609646.36</v>
      </c>
      <c r="D714" s="79">
        <v>0</v>
      </c>
    </row>
    <row r="715" spans="1:4">
      <c r="A715" s="82">
        <v>2004</v>
      </c>
      <c r="B715" s="79">
        <v>-888390</v>
      </c>
      <c r="C715" s="79">
        <v>574468</v>
      </c>
      <c r="D715" s="79">
        <v>-83.84</v>
      </c>
    </row>
    <row r="716" spans="1:4">
      <c r="A716" s="82">
        <v>2005</v>
      </c>
      <c r="B716" s="79">
        <v>-1030532</v>
      </c>
      <c r="C716" s="79">
        <v>815125.52</v>
      </c>
      <c r="D716" s="79">
        <v>-1214.48</v>
      </c>
    </row>
    <row r="717" spans="1:4">
      <c r="A717" s="82">
        <v>2006</v>
      </c>
      <c r="B717" s="79">
        <v>-677450.83</v>
      </c>
      <c r="C717" s="79">
        <v>612424.13</v>
      </c>
      <c r="D717" s="79">
        <v>-17.87</v>
      </c>
    </row>
    <row r="718" spans="1:4">
      <c r="A718" s="82">
        <v>2007</v>
      </c>
      <c r="B718" s="79">
        <v>-681798.10000000009</v>
      </c>
      <c r="C718" s="79">
        <v>120682.15</v>
      </c>
      <c r="D718" s="79">
        <v>-32.840000000000003</v>
      </c>
    </row>
    <row r="719" spans="1:4">
      <c r="A719" s="82">
        <v>2008</v>
      </c>
      <c r="B719" s="79">
        <v>-1082271.21</v>
      </c>
      <c r="C719" s="79">
        <v>292430.78000000003</v>
      </c>
      <c r="D719" s="79">
        <v>0</v>
      </c>
    </row>
    <row r="720" spans="1:4">
      <c r="A720" s="82">
        <v>2009</v>
      </c>
      <c r="B720" s="79">
        <v>-111822.56</v>
      </c>
      <c r="C720" s="79">
        <v>734132.69</v>
      </c>
      <c r="D720" s="79">
        <v>0</v>
      </c>
    </row>
    <row r="721" spans="1:4">
      <c r="A721" s="82">
        <v>2010</v>
      </c>
      <c r="B721" s="79">
        <v>-425365.85</v>
      </c>
      <c r="C721" s="79">
        <v>472015.16</v>
      </c>
      <c r="D721" s="79">
        <v>0</v>
      </c>
    </row>
    <row r="722" spans="1:4">
      <c r="A722" s="82">
        <v>2011</v>
      </c>
      <c r="B722" s="79">
        <v>-829633.55</v>
      </c>
      <c r="C722" s="79">
        <v>917808.71</v>
      </c>
      <c r="D722" s="79">
        <v>0</v>
      </c>
    </row>
    <row r="723" spans="1:4">
      <c r="A723" s="82">
        <v>2012</v>
      </c>
      <c r="B723" s="79">
        <v>-302606.3</v>
      </c>
      <c r="C723" s="79">
        <v>542005.06999999995</v>
      </c>
      <c r="D723" s="79">
        <v>0</v>
      </c>
    </row>
    <row r="724" spans="1:4">
      <c r="A724" s="82">
        <v>2013</v>
      </c>
      <c r="B724" s="79">
        <v>-545984.80999999959</v>
      </c>
      <c r="C724" s="79">
        <v>657449.15</v>
      </c>
      <c r="D724" s="79">
        <v>0</v>
      </c>
    </row>
    <row r="725" spans="1:4">
      <c r="A725" s="82">
        <v>2014</v>
      </c>
      <c r="B725" s="79">
        <v>-341262.7</v>
      </c>
      <c r="C725" s="79">
        <v>464836.78</v>
      </c>
      <c r="D725" s="79">
        <v>0</v>
      </c>
    </row>
    <row r="726" spans="1:4">
      <c r="A726" s="82">
        <v>2015</v>
      </c>
      <c r="B726" s="79">
        <v>-414993.12</v>
      </c>
      <c r="C726" s="79">
        <v>407789.97</v>
      </c>
      <c r="D726" s="79">
        <v>0</v>
      </c>
    </row>
    <row r="727" spans="1:4">
      <c r="A727" s="67">
        <v>37000</v>
      </c>
      <c r="B727" s="79">
        <v>-42621043.390000001</v>
      </c>
      <c r="C727" s="79">
        <v>9050539.3500000015</v>
      </c>
      <c r="D727" s="79">
        <v>-28303.02</v>
      </c>
    </row>
    <row r="728" spans="1:4">
      <c r="A728" s="82">
        <v>1998</v>
      </c>
      <c r="B728" s="79">
        <v>-72322</v>
      </c>
      <c r="C728" s="79">
        <v>35991.81</v>
      </c>
      <c r="D728" s="79">
        <v>-26117.360000000001</v>
      </c>
    </row>
    <row r="729" spans="1:4">
      <c r="A729" s="82">
        <v>1999</v>
      </c>
      <c r="B729" s="79">
        <v>-2065181</v>
      </c>
      <c r="C729" s="79">
        <v>1064270.3999999999</v>
      </c>
      <c r="D729" s="79">
        <v>-1894.92</v>
      </c>
    </row>
    <row r="730" spans="1:4">
      <c r="A730" s="82">
        <v>2000</v>
      </c>
      <c r="B730" s="79">
        <v>-21506</v>
      </c>
      <c r="C730" s="79">
        <v>10539</v>
      </c>
      <c r="D730" s="79">
        <v>-290.74</v>
      </c>
    </row>
    <row r="731" spans="1:4">
      <c r="A731" s="82">
        <v>2001</v>
      </c>
      <c r="B731" s="79">
        <v>-148337</v>
      </c>
      <c r="C731" s="79">
        <v>45727.86</v>
      </c>
      <c r="D731" s="79">
        <v>0</v>
      </c>
    </row>
    <row r="732" spans="1:4">
      <c r="A732" s="82">
        <v>2002</v>
      </c>
      <c r="B732" s="79">
        <v>-6149806</v>
      </c>
      <c r="C732" s="79">
        <v>18586.7</v>
      </c>
      <c r="D732" s="79">
        <v>0</v>
      </c>
    </row>
    <row r="733" spans="1:4">
      <c r="A733" s="82">
        <v>2003</v>
      </c>
      <c r="B733" s="79">
        <v>-531856</v>
      </c>
      <c r="C733" s="79">
        <v>33900.1</v>
      </c>
      <c r="D733" s="79">
        <v>0</v>
      </c>
    </row>
    <row r="734" spans="1:4">
      <c r="A734" s="82">
        <v>2004</v>
      </c>
      <c r="B734" s="79">
        <v>-1927034</v>
      </c>
      <c r="C734" s="79">
        <v>160055.93</v>
      </c>
      <c r="D734" s="79">
        <v>0</v>
      </c>
    </row>
    <row r="735" spans="1:4">
      <c r="A735" s="82">
        <v>2005</v>
      </c>
      <c r="B735" s="79">
        <v>-839941</v>
      </c>
      <c r="C735" s="79">
        <v>49064.28</v>
      </c>
      <c r="D735" s="79">
        <v>0</v>
      </c>
    </row>
    <row r="736" spans="1:4">
      <c r="A736" s="82">
        <v>2006</v>
      </c>
      <c r="B736" s="79">
        <v>-1147774.58</v>
      </c>
      <c r="C736" s="79">
        <v>59763.9</v>
      </c>
      <c r="D736" s="79">
        <v>0</v>
      </c>
    </row>
    <row r="737" spans="1:4">
      <c r="A737" s="82">
        <v>2007</v>
      </c>
      <c r="B737" s="79">
        <v>-12153600.32</v>
      </c>
      <c r="C737" s="79">
        <v>335712.58999999997</v>
      </c>
      <c r="D737" s="79">
        <v>0</v>
      </c>
    </row>
    <row r="738" spans="1:4">
      <c r="A738" s="82">
        <v>2008</v>
      </c>
      <c r="B738" s="79">
        <v>-3471314.51</v>
      </c>
      <c r="C738" s="79">
        <v>193203.43</v>
      </c>
      <c r="D738" s="79">
        <v>0</v>
      </c>
    </row>
    <row r="739" spans="1:4">
      <c r="A739" s="82">
        <v>2009</v>
      </c>
      <c r="B739" s="79">
        <v>-7308.52</v>
      </c>
      <c r="C739" s="79">
        <v>166900.60999999999</v>
      </c>
      <c r="D739" s="79">
        <v>0</v>
      </c>
    </row>
    <row r="740" spans="1:4">
      <c r="A740" s="82">
        <v>2010</v>
      </c>
      <c r="B740" s="79">
        <v>-6939924.5599999996</v>
      </c>
      <c r="C740" s="79">
        <v>1090247.1499999999</v>
      </c>
      <c r="D740" s="79">
        <v>0</v>
      </c>
    </row>
    <row r="741" spans="1:4">
      <c r="A741" s="82">
        <v>2011</v>
      </c>
      <c r="B741" s="79">
        <v>-2253500.0499999998</v>
      </c>
      <c r="C741" s="79">
        <v>1149182.48</v>
      </c>
      <c r="D741" s="79">
        <v>0</v>
      </c>
    </row>
    <row r="742" spans="1:4">
      <c r="A742" s="82">
        <v>2012</v>
      </c>
      <c r="B742" s="79">
        <v>-697716.06</v>
      </c>
      <c r="C742" s="79">
        <v>784819.11</v>
      </c>
      <c r="D742" s="79">
        <v>0</v>
      </c>
    </row>
    <row r="743" spans="1:4">
      <c r="A743" s="82">
        <v>2013</v>
      </c>
      <c r="B743" s="79">
        <v>-1705168.92</v>
      </c>
      <c r="C743" s="79">
        <v>1164934.71</v>
      </c>
      <c r="D743" s="79">
        <v>0</v>
      </c>
    </row>
    <row r="744" spans="1:4">
      <c r="A744" s="82">
        <v>2014</v>
      </c>
      <c r="B744" s="79">
        <v>-992404.63</v>
      </c>
      <c r="C744" s="79">
        <v>984321.75</v>
      </c>
      <c r="D744" s="79">
        <v>0</v>
      </c>
    </row>
    <row r="745" spans="1:4">
      <c r="A745" s="82">
        <v>2015</v>
      </c>
      <c r="B745" s="79">
        <v>-1496348.24</v>
      </c>
      <c r="C745" s="79">
        <v>1703317.54</v>
      </c>
      <c r="D745" s="79">
        <v>0</v>
      </c>
    </row>
    <row r="746" spans="1:4">
      <c r="A746" s="67">
        <v>37300</v>
      </c>
      <c r="B746" s="79">
        <v>-21805857.32</v>
      </c>
      <c r="C746" s="79">
        <v>4274286.3</v>
      </c>
      <c r="D746" s="79">
        <v>-91430.77</v>
      </c>
    </row>
    <row r="747" spans="1:4">
      <c r="A747" s="82">
        <v>1998</v>
      </c>
      <c r="B747" s="79">
        <v>-27317</v>
      </c>
      <c r="C747" s="79">
        <v>13850.67</v>
      </c>
      <c r="D747" s="79">
        <v>-10639.28</v>
      </c>
    </row>
    <row r="748" spans="1:4">
      <c r="A748" s="82">
        <v>1999</v>
      </c>
      <c r="B748" s="79">
        <v>-18111</v>
      </c>
      <c r="C748" s="79">
        <v>10032.17</v>
      </c>
      <c r="D748" s="79">
        <v>-2768.56</v>
      </c>
    </row>
    <row r="749" spans="1:4">
      <c r="A749" s="82">
        <v>2000</v>
      </c>
      <c r="B749" s="79">
        <v>-15481</v>
      </c>
      <c r="C749" s="79">
        <v>6124.62</v>
      </c>
      <c r="D749" s="79">
        <v>0</v>
      </c>
    </row>
    <row r="750" spans="1:4">
      <c r="A750" s="82">
        <v>2001</v>
      </c>
      <c r="B750" s="79">
        <v>-47923</v>
      </c>
      <c r="C750" s="79">
        <v>15553.23</v>
      </c>
      <c r="D750" s="79">
        <v>-122.42</v>
      </c>
    </row>
    <row r="751" spans="1:4">
      <c r="A751" s="82">
        <v>2002</v>
      </c>
      <c r="B751" s="79">
        <v>-386981</v>
      </c>
      <c r="C751" s="79">
        <v>109079.26</v>
      </c>
      <c r="D751" s="79">
        <v>-4849.5200000000004</v>
      </c>
    </row>
    <row r="752" spans="1:4">
      <c r="A752" s="82">
        <v>2003</v>
      </c>
      <c r="B752" s="79">
        <v>-5260802</v>
      </c>
      <c r="C752" s="79">
        <v>265362.88</v>
      </c>
      <c r="D752" s="79">
        <v>-25276.81</v>
      </c>
    </row>
    <row r="753" spans="1:4">
      <c r="A753" s="82">
        <v>2004</v>
      </c>
      <c r="B753" s="79">
        <v>-401996</v>
      </c>
      <c r="C753" s="79">
        <v>301632.2</v>
      </c>
      <c r="D753" s="79">
        <v>-12770.36</v>
      </c>
    </row>
    <row r="754" spans="1:4">
      <c r="A754" s="82">
        <v>2005</v>
      </c>
      <c r="B754" s="79">
        <v>-1078600</v>
      </c>
      <c r="C754" s="79">
        <v>472921.34</v>
      </c>
      <c r="D754" s="79">
        <v>-22607.31</v>
      </c>
    </row>
    <row r="755" spans="1:4">
      <c r="A755" s="82">
        <v>2006</v>
      </c>
      <c r="B755" s="79">
        <v>-423281.4</v>
      </c>
      <c r="C755" s="79">
        <v>288655.83</v>
      </c>
      <c r="D755" s="79">
        <v>-5218.0200000000004</v>
      </c>
    </row>
    <row r="756" spans="1:4">
      <c r="A756" s="82">
        <v>2007</v>
      </c>
      <c r="B756" s="79">
        <v>-468082.27999999997</v>
      </c>
      <c r="C756" s="79">
        <v>167093.48000000001</v>
      </c>
      <c r="D756" s="79">
        <v>-7178.49</v>
      </c>
    </row>
    <row r="757" spans="1:4">
      <c r="A757" s="82">
        <v>2008</v>
      </c>
      <c r="B757" s="79">
        <v>-263005.36</v>
      </c>
      <c r="C757" s="79">
        <v>345313.12</v>
      </c>
      <c r="D757" s="79">
        <v>0</v>
      </c>
    </row>
    <row r="758" spans="1:4">
      <c r="A758" s="82">
        <v>2009</v>
      </c>
      <c r="B758" s="79">
        <v>-164451.65</v>
      </c>
      <c r="C758" s="79">
        <v>380865.07</v>
      </c>
      <c r="D758" s="79">
        <v>0</v>
      </c>
    </row>
    <row r="759" spans="1:4">
      <c r="A759" s="82">
        <v>2010</v>
      </c>
      <c r="B759" s="79">
        <v>-10752282.710000001</v>
      </c>
      <c r="C759" s="79">
        <v>335474.96000000002</v>
      </c>
      <c r="D759" s="79">
        <v>0</v>
      </c>
    </row>
    <row r="760" spans="1:4">
      <c r="A760" s="82">
        <v>2011</v>
      </c>
      <c r="B760" s="79">
        <v>-313335.90999999997</v>
      </c>
      <c r="C760" s="79">
        <v>245748.93</v>
      </c>
      <c r="D760" s="79">
        <v>0</v>
      </c>
    </row>
    <row r="761" spans="1:4">
      <c r="A761" s="82">
        <v>2012</v>
      </c>
      <c r="B761" s="79">
        <v>-224226.86</v>
      </c>
      <c r="C761" s="79">
        <v>373861.09</v>
      </c>
      <c r="D761" s="79">
        <v>0</v>
      </c>
    </row>
    <row r="762" spans="1:4">
      <c r="A762" s="82">
        <v>2013</v>
      </c>
      <c r="B762" s="79">
        <v>-357355.11</v>
      </c>
      <c r="C762" s="79">
        <v>230021.51</v>
      </c>
      <c r="D762" s="79">
        <v>0</v>
      </c>
    </row>
    <row r="763" spans="1:4">
      <c r="A763" s="82">
        <v>2014</v>
      </c>
      <c r="B763" s="79">
        <v>-489965.7</v>
      </c>
      <c r="C763" s="79">
        <v>364392.13</v>
      </c>
      <c r="D763" s="79">
        <v>0</v>
      </c>
    </row>
    <row r="764" spans="1:4">
      <c r="A764" s="82">
        <v>2015</v>
      </c>
      <c r="B764" s="79">
        <v>-1112659.3400000001</v>
      </c>
      <c r="C764" s="79">
        <v>348303.81</v>
      </c>
      <c r="D764" s="79">
        <v>0</v>
      </c>
    </row>
    <row r="765" spans="1:4">
      <c r="A765" s="67">
        <v>39000</v>
      </c>
      <c r="B765" s="79">
        <v>-10290662.24</v>
      </c>
      <c r="C765" s="79">
        <v>47748.299999999996</v>
      </c>
      <c r="D765" s="79">
        <v>0</v>
      </c>
    </row>
    <row r="766" spans="1:4">
      <c r="A766" s="82">
        <v>1998</v>
      </c>
      <c r="B766" s="79">
        <v>-6518401</v>
      </c>
      <c r="C766" s="79">
        <v>0</v>
      </c>
      <c r="D766" s="79">
        <v>0</v>
      </c>
    </row>
    <row r="767" spans="1:4">
      <c r="A767" s="82">
        <v>1999</v>
      </c>
      <c r="B767" s="79">
        <v>-329063</v>
      </c>
      <c r="C767" s="79">
        <v>0</v>
      </c>
      <c r="D767" s="79">
        <v>0</v>
      </c>
    </row>
    <row r="768" spans="1:4">
      <c r="A768" s="82">
        <v>2000</v>
      </c>
      <c r="B768" s="79">
        <v>-40000</v>
      </c>
      <c r="C768" s="79">
        <v>0</v>
      </c>
      <c r="D768" s="79">
        <v>0</v>
      </c>
    </row>
    <row r="769" spans="1:4">
      <c r="A769" s="82">
        <v>2001</v>
      </c>
      <c r="B769" s="79">
        <v>-111047</v>
      </c>
      <c r="C769" s="79">
        <v>0</v>
      </c>
      <c r="D769" s="79">
        <v>0</v>
      </c>
    </row>
    <row r="770" spans="1:4">
      <c r="A770" s="82">
        <v>2003</v>
      </c>
      <c r="B770" s="79">
        <v>-6561</v>
      </c>
      <c r="C770" s="79">
        <v>0</v>
      </c>
      <c r="D770" s="79">
        <v>0</v>
      </c>
    </row>
    <row r="771" spans="1:4">
      <c r="A771" s="82">
        <v>2004</v>
      </c>
      <c r="B771" s="79">
        <v>-12046</v>
      </c>
      <c r="C771" s="79">
        <v>0</v>
      </c>
      <c r="D771" s="79">
        <v>0</v>
      </c>
    </row>
    <row r="772" spans="1:4">
      <c r="A772" s="82">
        <v>2005</v>
      </c>
      <c r="B772" s="79">
        <v>-128400</v>
      </c>
      <c r="C772" s="79">
        <v>543</v>
      </c>
      <c r="D772" s="79">
        <v>0</v>
      </c>
    </row>
    <row r="773" spans="1:4">
      <c r="A773" s="82">
        <v>2006</v>
      </c>
      <c r="B773" s="79">
        <v>-4500</v>
      </c>
      <c r="C773" s="79">
        <v>218.77</v>
      </c>
      <c r="D773" s="79">
        <v>0</v>
      </c>
    </row>
    <row r="774" spans="1:4">
      <c r="A774" s="82">
        <v>2007</v>
      </c>
      <c r="B774" s="79">
        <v>-1761209.9300000002</v>
      </c>
      <c r="C774" s="79">
        <v>33315.22</v>
      </c>
      <c r="D774" s="79">
        <v>0</v>
      </c>
    </row>
    <row r="775" spans="1:4">
      <c r="A775" s="82">
        <v>2008</v>
      </c>
      <c r="B775" s="79">
        <v>-1313836.1200000001</v>
      </c>
      <c r="C775" s="79">
        <v>1318.43</v>
      </c>
      <c r="D775" s="79">
        <v>0</v>
      </c>
    </row>
    <row r="776" spans="1:4">
      <c r="A776" s="82">
        <v>2009</v>
      </c>
      <c r="B776" s="79">
        <v>-1500</v>
      </c>
      <c r="C776" s="79">
        <v>3914.91</v>
      </c>
      <c r="D776" s="79">
        <v>0</v>
      </c>
    </row>
    <row r="777" spans="1:4">
      <c r="A777" s="82">
        <v>2011</v>
      </c>
      <c r="B777" s="79">
        <v>-17646.12</v>
      </c>
      <c r="C777" s="79">
        <v>7187.96</v>
      </c>
      <c r="D777" s="79">
        <v>0</v>
      </c>
    </row>
    <row r="778" spans="1:4">
      <c r="A778" s="82">
        <v>2012</v>
      </c>
      <c r="B778" s="79">
        <v>-46452.070000000007</v>
      </c>
      <c r="C778" s="79">
        <v>1867.96</v>
      </c>
      <c r="D778" s="79">
        <v>0</v>
      </c>
    </row>
    <row r="779" spans="1:4">
      <c r="A779" s="82">
        <v>2013</v>
      </c>
      <c r="B779" s="79">
        <v>0</v>
      </c>
      <c r="C779" s="79">
        <v>-8292.9699999999993</v>
      </c>
      <c r="D779" s="79">
        <v>0</v>
      </c>
    </row>
    <row r="780" spans="1:4">
      <c r="A780" s="82">
        <v>2014</v>
      </c>
      <c r="B780" s="79">
        <v>0</v>
      </c>
      <c r="C780" s="79">
        <v>6428.98</v>
      </c>
      <c r="D780" s="79">
        <v>0</v>
      </c>
    </row>
    <row r="781" spans="1:4">
      <c r="A781" s="82">
        <v>2015</v>
      </c>
      <c r="B781" s="79">
        <v>0</v>
      </c>
      <c r="C781" s="79">
        <v>1246.04</v>
      </c>
      <c r="D781" s="79">
        <v>0</v>
      </c>
    </row>
    <row r="782" spans="1:4">
      <c r="A782" s="67">
        <v>39200</v>
      </c>
      <c r="B782" s="79">
        <v>-1293570.69</v>
      </c>
      <c r="C782" s="79">
        <v>0</v>
      </c>
      <c r="D782" s="79">
        <v>0</v>
      </c>
    </row>
    <row r="783" spans="1:4">
      <c r="A783" s="82">
        <v>2006</v>
      </c>
      <c r="B783" s="79">
        <v>-183970.94</v>
      </c>
      <c r="C783" s="79">
        <v>0</v>
      </c>
      <c r="D783" s="79">
        <v>0</v>
      </c>
    </row>
    <row r="784" spans="1:4">
      <c r="A784" s="82">
        <v>2007</v>
      </c>
      <c r="B784" s="79">
        <v>-108517.89</v>
      </c>
      <c r="C784" s="79">
        <v>0</v>
      </c>
      <c r="D784" s="79">
        <v>0</v>
      </c>
    </row>
    <row r="785" spans="1:4">
      <c r="A785" s="82">
        <v>2008</v>
      </c>
      <c r="B785" s="79">
        <v>-1001081.86</v>
      </c>
      <c r="C785" s="79">
        <v>0</v>
      </c>
      <c r="D785" s="79">
        <v>0</v>
      </c>
    </row>
    <row r="786" spans="1:4">
      <c r="A786" s="82">
        <v>2012</v>
      </c>
      <c r="B786" s="79">
        <v>0</v>
      </c>
      <c r="C786" s="79">
        <v>0</v>
      </c>
      <c r="D786" s="79">
        <v>0</v>
      </c>
    </row>
    <row r="787" spans="1:4">
      <c r="A787" s="82">
        <v>2013</v>
      </c>
      <c r="B787" s="79">
        <v>0</v>
      </c>
      <c r="C787" s="79">
        <v>0</v>
      </c>
      <c r="D787" s="79">
        <v>0</v>
      </c>
    </row>
    <row r="788" spans="1:4">
      <c r="A788" s="82">
        <v>2014</v>
      </c>
      <c r="B788" s="79">
        <v>0</v>
      </c>
      <c r="C788" s="79">
        <v>0</v>
      </c>
      <c r="D788" s="79">
        <v>0</v>
      </c>
    </row>
    <row r="789" spans="1:4">
      <c r="A789" s="82">
        <v>2015</v>
      </c>
      <c r="B789" s="79">
        <v>0</v>
      </c>
      <c r="C789" s="79">
        <v>0</v>
      </c>
      <c r="D789" s="79">
        <v>0</v>
      </c>
    </row>
    <row r="790" spans="1:4">
      <c r="A790" s="67">
        <v>39600</v>
      </c>
      <c r="B790" s="79">
        <v>-1452795.88</v>
      </c>
      <c r="C790" s="79">
        <v>0</v>
      </c>
      <c r="D790" s="79">
        <v>0</v>
      </c>
    </row>
    <row r="791" spans="1:4">
      <c r="A791" s="82">
        <v>2006</v>
      </c>
      <c r="B791" s="79">
        <v>-256716.23</v>
      </c>
      <c r="C791" s="79">
        <v>0</v>
      </c>
      <c r="D791" s="79">
        <v>0</v>
      </c>
    </row>
    <row r="792" spans="1:4">
      <c r="A792" s="82">
        <v>2008</v>
      </c>
      <c r="B792" s="79">
        <v>-1196079.6499999999</v>
      </c>
      <c r="C792" s="79">
        <v>0</v>
      </c>
      <c r="D792" s="79">
        <v>0</v>
      </c>
    </row>
    <row r="793" spans="1:4">
      <c r="A793" s="82">
        <v>2012</v>
      </c>
      <c r="B793" s="79">
        <v>0</v>
      </c>
      <c r="C793" s="79">
        <v>0</v>
      </c>
      <c r="D793" s="79">
        <v>0</v>
      </c>
    </row>
    <row r="794" spans="1:4">
      <c r="A794" s="82">
        <v>2013</v>
      </c>
      <c r="B794" s="79">
        <v>0</v>
      </c>
      <c r="C794" s="79">
        <v>0</v>
      </c>
      <c r="D794" s="79">
        <v>0</v>
      </c>
    </row>
    <row r="795" spans="1:4">
      <c r="A795" s="82">
        <v>2014</v>
      </c>
      <c r="B795" s="79">
        <v>0</v>
      </c>
      <c r="C795" s="79">
        <v>0</v>
      </c>
      <c r="D795" s="79">
        <v>0</v>
      </c>
    </row>
    <row r="796" spans="1:4">
      <c r="A796" s="82">
        <v>2015</v>
      </c>
      <c r="B796" s="79">
        <v>0</v>
      </c>
      <c r="C796" s="79">
        <v>0</v>
      </c>
      <c r="D796" s="79">
        <v>0</v>
      </c>
    </row>
    <row r="797" spans="1:4">
      <c r="A797" s="67" t="s">
        <v>30</v>
      </c>
      <c r="B797" s="79">
        <v>-785416253.99999976</v>
      </c>
      <c r="C797" s="79">
        <v>192952309.69999996</v>
      </c>
      <c r="D797" s="79">
        <v>-42651912.190000005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782"/>
  <sheetViews>
    <sheetView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15.5703125" bestFit="1" customWidth="1"/>
    <col min="2" max="2" width="15.85546875" bestFit="1" customWidth="1"/>
    <col min="3" max="3" width="15.140625" bestFit="1" customWidth="1"/>
    <col min="4" max="4" width="20" bestFit="1" customWidth="1"/>
    <col min="5" max="5" width="11" bestFit="1" customWidth="1"/>
    <col min="6" max="6" width="14.140625" bestFit="1" customWidth="1"/>
    <col min="7" max="7" width="14.7109375" bestFit="1" customWidth="1"/>
    <col min="8" max="8" width="14" bestFit="1" customWidth="1"/>
    <col min="10" max="10" width="9.140625" style="83"/>
    <col min="11" max="11" width="15.140625" bestFit="1" customWidth="1"/>
    <col min="12" max="12" width="20" style="83" bestFit="1" customWidth="1"/>
    <col min="13" max="13" width="14.140625" style="83" bestFit="1" customWidth="1"/>
    <col min="14" max="14" width="14" style="83" bestFit="1" customWidth="1"/>
    <col min="15" max="16" width="9.140625" style="83"/>
  </cols>
  <sheetData>
    <row r="1" spans="1:17">
      <c r="A1" s="84" t="s">
        <v>20</v>
      </c>
      <c r="B1" s="84" t="s">
        <v>21</v>
      </c>
      <c r="C1" s="84" t="s">
        <v>22</v>
      </c>
      <c r="D1" s="85" t="s">
        <v>23</v>
      </c>
      <c r="E1" s="84" t="s">
        <v>24</v>
      </c>
      <c r="F1" s="85" t="s">
        <v>25</v>
      </c>
      <c r="G1" s="85" t="s">
        <v>26</v>
      </c>
      <c r="H1" s="85" t="s">
        <v>27</v>
      </c>
      <c r="J1" s="84" t="s">
        <v>20</v>
      </c>
      <c r="K1" s="84" t="s">
        <v>22</v>
      </c>
      <c r="L1" s="85" t="s">
        <v>23</v>
      </c>
      <c r="M1" s="85" t="s">
        <v>25</v>
      </c>
      <c r="N1" s="85" t="s">
        <v>27</v>
      </c>
      <c r="Q1" s="65" t="s">
        <v>28</v>
      </c>
    </row>
    <row r="2" spans="1:17">
      <c r="A2" s="83">
        <v>31100</v>
      </c>
      <c r="B2" s="83">
        <v>0</v>
      </c>
      <c r="C2" s="83">
        <v>2015</v>
      </c>
      <c r="D2" s="86">
        <v>0</v>
      </c>
      <c r="E2" s="83">
        <v>0</v>
      </c>
      <c r="F2" s="86">
        <v>0</v>
      </c>
      <c r="G2" s="86">
        <v>0</v>
      </c>
      <c r="H2" s="86">
        <v>0</v>
      </c>
      <c r="J2" s="83">
        <f>A2</f>
        <v>31100</v>
      </c>
      <c r="K2">
        <f>IF(E2=0,C2,E2)</f>
        <v>2015</v>
      </c>
      <c r="L2" s="66">
        <f>D2</f>
        <v>0</v>
      </c>
      <c r="M2" s="66">
        <f>F2</f>
        <v>0</v>
      </c>
      <c r="N2" s="66">
        <f>H2</f>
        <v>0</v>
      </c>
    </row>
    <row r="3" spans="1:17">
      <c r="A3" s="83">
        <v>31100</v>
      </c>
      <c r="B3" s="83">
        <v>0</v>
      </c>
      <c r="C3" s="83">
        <v>2015</v>
      </c>
      <c r="D3" s="86">
        <v>0</v>
      </c>
      <c r="E3" s="83">
        <v>0</v>
      </c>
      <c r="F3" s="86">
        <v>0</v>
      </c>
      <c r="G3" s="86">
        <v>0</v>
      </c>
      <c r="H3" s="86">
        <v>0</v>
      </c>
      <c r="J3" s="83">
        <f t="shared" ref="J3:J66" si="0">A3</f>
        <v>31100</v>
      </c>
      <c r="K3" s="83">
        <f t="shared" ref="K3:K66" si="1">IF(E3=0,C3,E3)</f>
        <v>2015</v>
      </c>
      <c r="L3" s="66">
        <f t="shared" ref="L3:L66" si="2">D3</f>
        <v>0</v>
      </c>
      <c r="M3" s="66">
        <f t="shared" ref="M3:M66" si="3">F3</f>
        <v>0</v>
      </c>
      <c r="N3" s="66">
        <f t="shared" ref="N3:N66" si="4">H3</f>
        <v>0</v>
      </c>
    </row>
    <row r="4" spans="1:17">
      <c r="A4" s="83">
        <v>31100</v>
      </c>
      <c r="B4" s="83">
        <v>0</v>
      </c>
      <c r="C4" s="83">
        <v>2015</v>
      </c>
      <c r="D4" s="86">
        <v>0</v>
      </c>
      <c r="E4" s="83">
        <v>0</v>
      </c>
      <c r="F4" s="86">
        <v>0</v>
      </c>
      <c r="G4" s="86">
        <v>0</v>
      </c>
      <c r="H4" s="86">
        <v>0</v>
      </c>
      <c r="J4" s="83">
        <f t="shared" si="0"/>
        <v>31100</v>
      </c>
      <c r="K4" s="83">
        <f t="shared" si="1"/>
        <v>2015</v>
      </c>
      <c r="L4" s="66">
        <f t="shared" si="2"/>
        <v>0</v>
      </c>
      <c r="M4" s="66">
        <f t="shared" si="3"/>
        <v>0</v>
      </c>
      <c r="N4" s="66">
        <f t="shared" si="4"/>
        <v>0</v>
      </c>
    </row>
    <row r="5" spans="1:17">
      <c r="A5" s="83">
        <v>31100</v>
      </c>
      <c r="B5" s="83">
        <v>0</v>
      </c>
      <c r="C5" s="83">
        <v>2015</v>
      </c>
      <c r="D5" s="86">
        <v>0</v>
      </c>
      <c r="E5" s="83">
        <v>0</v>
      </c>
      <c r="F5" s="86">
        <v>0</v>
      </c>
      <c r="G5" s="86">
        <v>0</v>
      </c>
      <c r="H5" s="86">
        <v>0</v>
      </c>
      <c r="J5" s="83">
        <f t="shared" si="0"/>
        <v>31100</v>
      </c>
      <c r="K5" s="83">
        <f t="shared" si="1"/>
        <v>2015</v>
      </c>
      <c r="L5" s="66">
        <f t="shared" si="2"/>
        <v>0</v>
      </c>
      <c r="M5" s="66">
        <f t="shared" si="3"/>
        <v>0</v>
      </c>
      <c r="N5" s="66">
        <f t="shared" si="4"/>
        <v>0</v>
      </c>
    </row>
    <row r="6" spans="1:17">
      <c r="A6" s="83">
        <v>31100</v>
      </c>
      <c r="B6" s="83">
        <v>0</v>
      </c>
      <c r="C6" s="83">
        <v>2015</v>
      </c>
      <c r="D6" s="86">
        <v>0</v>
      </c>
      <c r="E6" s="83">
        <v>0</v>
      </c>
      <c r="F6" s="86">
        <v>0</v>
      </c>
      <c r="G6" s="86">
        <v>0</v>
      </c>
      <c r="H6" s="86">
        <v>0</v>
      </c>
      <c r="J6" s="83">
        <f t="shared" si="0"/>
        <v>31100</v>
      </c>
      <c r="K6" s="83">
        <f t="shared" si="1"/>
        <v>2015</v>
      </c>
      <c r="L6" s="66">
        <f t="shared" si="2"/>
        <v>0</v>
      </c>
      <c r="M6" s="66">
        <f t="shared" si="3"/>
        <v>0</v>
      </c>
      <c r="N6" s="66">
        <f t="shared" si="4"/>
        <v>0</v>
      </c>
    </row>
    <row r="7" spans="1:17">
      <c r="A7" s="83">
        <v>31100</v>
      </c>
      <c r="B7" s="83">
        <v>0</v>
      </c>
      <c r="C7" s="83">
        <v>2015</v>
      </c>
      <c r="D7" s="86">
        <v>0</v>
      </c>
      <c r="E7" s="83">
        <v>0</v>
      </c>
      <c r="F7" s="86">
        <v>0</v>
      </c>
      <c r="G7" s="86">
        <v>0</v>
      </c>
      <c r="H7" s="86">
        <v>0</v>
      </c>
      <c r="J7" s="83">
        <f t="shared" si="0"/>
        <v>31100</v>
      </c>
      <c r="K7" s="83">
        <f t="shared" si="1"/>
        <v>2015</v>
      </c>
      <c r="L7" s="66">
        <f t="shared" si="2"/>
        <v>0</v>
      </c>
      <c r="M7" s="66">
        <f t="shared" si="3"/>
        <v>0</v>
      </c>
      <c r="N7" s="66">
        <f t="shared" si="4"/>
        <v>0</v>
      </c>
    </row>
    <row r="8" spans="1:17">
      <c r="A8" s="83">
        <v>31100</v>
      </c>
      <c r="B8" s="83">
        <v>0</v>
      </c>
      <c r="C8" s="83">
        <v>2015</v>
      </c>
      <c r="D8" s="86">
        <v>0</v>
      </c>
      <c r="E8" s="83">
        <v>0</v>
      </c>
      <c r="F8" s="86">
        <v>0</v>
      </c>
      <c r="G8" s="86">
        <v>0</v>
      </c>
      <c r="H8" s="86">
        <v>0</v>
      </c>
      <c r="J8" s="83">
        <f t="shared" si="0"/>
        <v>31100</v>
      </c>
      <c r="K8" s="83">
        <f t="shared" si="1"/>
        <v>2015</v>
      </c>
      <c r="L8" s="66">
        <f t="shared" si="2"/>
        <v>0</v>
      </c>
      <c r="M8" s="66">
        <f t="shared" si="3"/>
        <v>0</v>
      </c>
      <c r="N8" s="66">
        <f t="shared" si="4"/>
        <v>0</v>
      </c>
    </row>
    <row r="9" spans="1:17">
      <c r="A9" s="83">
        <v>31100</v>
      </c>
      <c r="B9" s="83">
        <v>0</v>
      </c>
      <c r="C9" s="83">
        <v>2015</v>
      </c>
      <c r="D9" s="86">
        <v>-42825.18</v>
      </c>
      <c r="E9" s="83">
        <v>0</v>
      </c>
      <c r="F9" s="86">
        <v>0</v>
      </c>
      <c r="G9" s="86">
        <v>0</v>
      </c>
      <c r="H9" s="86">
        <v>0</v>
      </c>
      <c r="J9" s="83">
        <f t="shared" si="0"/>
        <v>31100</v>
      </c>
      <c r="K9" s="83">
        <f t="shared" si="1"/>
        <v>2015</v>
      </c>
      <c r="L9" s="66">
        <f t="shared" si="2"/>
        <v>-42825.18</v>
      </c>
      <c r="M9" s="66">
        <f t="shared" si="3"/>
        <v>0</v>
      </c>
      <c r="N9" s="66">
        <f t="shared" si="4"/>
        <v>0</v>
      </c>
    </row>
    <row r="10" spans="1:17">
      <c r="A10" s="83">
        <v>31100</v>
      </c>
      <c r="B10" s="83">
        <v>0</v>
      </c>
      <c r="C10" s="83">
        <v>2015</v>
      </c>
      <c r="D10" s="86">
        <v>0</v>
      </c>
      <c r="E10" s="83">
        <v>0</v>
      </c>
      <c r="F10" s="86">
        <v>0</v>
      </c>
      <c r="G10" s="86">
        <v>0</v>
      </c>
      <c r="H10" s="86">
        <v>0</v>
      </c>
      <c r="J10" s="83">
        <f t="shared" si="0"/>
        <v>31100</v>
      </c>
      <c r="K10" s="83">
        <f t="shared" si="1"/>
        <v>2015</v>
      </c>
      <c r="L10" s="66">
        <f t="shared" si="2"/>
        <v>0</v>
      </c>
      <c r="M10" s="66">
        <f t="shared" si="3"/>
        <v>0</v>
      </c>
      <c r="N10" s="66">
        <f t="shared" si="4"/>
        <v>0</v>
      </c>
    </row>
    <row r="11" spans="1:17">
      <c r="A11" s="83">
        <v>31100</v>
      </c>
      <c r="B11" s="83">
        <v>0</v>
      </c>
      <c r="C11" s="83">
        <v>2015</v>
      </c>
      <c r="D11" s="86">
        <v>0</v>
      </c>
      <c r="E11" s="83">
        <v>0</v>
      </c>
      <c r="F11" s="86">
        <v>0</v>
      </c>
      <c r="G11" s="86">
        <v>0</v>
      </c>
      <c r="H11" s="86">
        <v>0</v>
      </c>
      <c r="J11" s="83">
        <f t="shared" si="0"/>
        <v>31100</v>
      </c>
      <c r="K11" s="83">
        <f t="shared" si="1"/>
        <v>2015</v>
      </c>
      <c r="L11" s="66">
        <f t="shared" si="2"/>
        <v>0</v>
      </c>
      <c r="M11" s="66">
        <f t="shared" si="3"/>
        <v>0</v>
      </c>
      <c r="N11" s="66">
        <f t="shared" si="4"/>
        <v>0</v>
      </c>
    </row>
    <row r="12" spans="1:17">
      <c r="A12" s="83">
        <v>31100</v>
      </c>
      <c r="B12" s="83">
        <v>0</v>
      </c>
      <c r="C12" s="83">
        <v>2015</v>
      </c>
      <c r="D12" s="86">
        <v>-102853.89</v>
      </c>
      <c r="E12" s="83">
        <v>0</v>
      </c>
      <c r="F12" s="86">
        <v>0</v>
      </c>
      <c r="G12" s="86">
        <v>0</v>
      </c>
      <c r="H12" s="86">
        <v>0</v>
      </c>
      <c r="J12" s="83">
        <f t="shared" si="0"/>
        <v>31100</v>
      </c>
      <c r="K12" s="83">
        <f t="shared" si="1"/>
        <v>2015</v>
      </c>
      <c r="L12" s="66">
        <f t="shared" si="2"/>
        <v>-102853.89</v>
      </c>
      <c r="M12" s="66">
        <f t="shared" si="3"/>
        <v>0</v>
      </c>
      <c r="N12" s="66">
        <f t="shared" si="4"/>
        <v>0</v>
      </c>
    </row>
    <row r="13" spans="1:17">
      <c r="A13" s="83">
        <v>31100</v>
      </c>
      <c r="B13" s="83">
        <v>0</v>
      </c>
      <c r="C13" s="83">
        <v>2015</v>
      </c>
      <c r="D13" s="86">
        <v>0</v>
      </c>
      <c r="E13" s="83">
        <v>0</v>
      </c>
      <c r="F13" s="86">
        <v>0</v>
      </c>
      <c r="G13" s="86">
        <v>0</v>
      </c>
      <c r="H13" s="86">
        <v>0</v>
      </c>
      <c r="J13" s="83">
        <f t="shared" si="0"/>
        <v>31100</v>
      </c>
      <c r="K13" s="83">
        <f t="shared" si="1"/>
        <v>2015</v>
      </c>
      <c r="L13" s="66">
        <f t="shared" si="2"/>
        <v>0</v>
      </c>
      <c r="M13" s="66">
        <f t="shared" si="3"/>
        <v>0</v>
      </c>
      <c r="N13" s="66">
        <f t="shared" si="4"/>
        <v>0</v>
      </c>
    </row>
    <row r="14" spans="1:17">
      <c r="A14" s="83">
        <v>31100</v>
      </c>
      <c r="B14" s="83">
        <v>0</v>
      </c>
      <c r="C14" s="83">
        <v>2015</v>
      </c>
      <c r="D14" s="86">
        <v>-37765.339999999997</v>
      </c>
      <c r="E14" s="83">
        <v>0</v>
      </c>
      <c r="F14" s="86">
        <v>0</v>
      </c>
      <c r="G14" s="86">
        <v>0</v>
      </c>
      <c r="H14" s="86">
        <v>0</v>
      </c>
      <c r="J14" s="83">
        <f t="shared" si="0"/>
        <v>31100</v>
      </c>
      <c r="K14" s="83">
        <f t="shared" si="1"/>
        <v>2015</v>
      </c>
      <c r="L14" s="66">
        <f t="shared" si="2"/>
        <v>-37765.339999999997</v>
      </c>
      <c r="M14" s="66">
        <f t="shared" si="3"/>
        <v>0</v>
      </c>
      <c r="N14" s="66">
        <f t="shared" si="4"/>
        <v>0</v>
      </c>
    </row>
    <row r="15" spans="1:17">
      <c r="A15" s="83">
        <v>31100</v>
      </c>
      <c r="B15" s="83">
        <v>0</v>
      </c>
      <c r="C15" s="83">
        <v>2015</v>
      </c>
      <c r="D15" s="86">
        <v>-42281.95</v>
      </c>
      <c r="E15" s="83">
        <v>0</v>
      </c>
      <c r="F15" s="86">
        <v>0</v>
      </c>
      <c r="G15" s="86">
        <v>0</v>
      </c>
      <c r="H15" s="86">
        <v>0</v>
      </c>
      <c r="J15" s="83">
        <f t="shared" si="0"/>
        <v>31100</v>
      </c>
      <c r="K15" s="83">
        <f t="shared" si="1"/>
        <v>2015</v>
      </c>
      <c r="L15" s="66">
        <f t="shared" si="2"/>
        <v>-42281.95</v>
      </c>
      <c r="M15" s="66">
        <f t="shared" si="3"/>
        <v>0</v>
      </c>
      <c r="N15" s="66">
        <f t="shared" si="4"/>
        <v>0</v>
      </c>
    </row>
    <row r="16" spans="1:17">
      <c r="A16" s="83">
        <v>31100</v>
      </c>
      <c r="B16" s="83">
        <v>0</v>
      </c>
      <c r="C16" s="83">
        <v>2015</v>
      </c>
      <c r="D16" s="86">
        <v>0</v>
      </c>
      <c r="E16" s="83">
        <v>0</v>
      </c>
      <c r="F16" s="86">
        <v>0</v>
      </c>
      <c r="G16" s="86">
        <v>0</v>
      </c>
      <c r="H16" s="86">
        <v>0</v>
      </c>
      <c r="J16" s="83">
        <f t="shared" si="0"/>
        <v>31100</v>
      </c>
      <c r="K16" s="83">
        <f t="shared" si="1"/>
        <v>2015</v>
      </c>
      <c r="L16" s="66">
        <f t="shared" si="2"/>
        <v>0</v>
      </c>
      <c r="M16" s="66">
        <f t="shared" si="3"/>
        <v>0</v>
      </c>
      <c r="N16" s="66">
        <f t="shared" si="4"/>
        <v>0</v>
      </c>
    </row>
    <row r="17" spans="1:14">
      <c r="A17" s="83">
        <v>31100</v>
      </c>
      <c r="B17" s="83">
        <v>0</v>
      </c>
      <c r="C17" s="83">
        <v>2015</v>
      </c>
      <c r="D17" s="86">
        <v>0</v>
      </c>
      <c r="E17" s="83">
        <v>0</v>
      </c>
      <c r="F17" s="86">
        <v>0</v>
      </c>
      <c r="G17" s="86">
        <v>0</v>
      </c>
      <c r="H17" s="86">
        <v>0</v>
      </c>
      <c r="J17" s="83">
        <f t="shared" si="0"/>
        <v>31100</v>
      </c>
      <c r="K17" s="83">
        <f t="shared" si="1"/>
        <v>2015</v>
      </c>
      <c r="L17" s="66">
        <f t="shared" si="2"/>
        <v>0</v>
      </c>
      <c r="M17" s="66">
        <f t="shared" si="3"/>
        <v>0</v>
      </c>
      <c r="N17" s="66">
        <f t="shared" si="4"/>
        <v>0</v>
      </c>
    </row>
    <row r="18" spans="1:14">
      <c r="A18" s="83">
        <v>31100</v>
      </c>
      <c r="B18" s="83">
        <v>0</v>
      </c>
      <c r="C18" s="83">
        <v>2015</v>
      </c>
      <c r="D18" s="86">
        <v>-165142.14000000001</v>
      </c>
      <c r="E18" s="83">
        <v>0</v>
      </c>
      <c r="F18" s="86">
        <v>0</v>
      </c>
      <c r="G18" s="86">
        <v>0</v>
      </c>
      <c r="H18" s="86">
        <v>0</v>
      </c>
      <c r="J18" s="83">
        <f t="shared" si="0"/>
        <v>31100</v>
      </c>
      <c r="K18" s="83">
        <f t="shared" si="1"/>
        <v>2015</v>
      </c>
      <c r="L18" s="66">
        <f t="shared" si="2"/>
        <v>-165142.14000000001</v>
      </c>
      <c r="M18" s="66">
        <f t="shared" si="3"/>
        <v>0</v>
      </c>
      <c r="N18" s="66">
        <f t="shared" si="4"/>
        <v>0</v>
      </c>
    </row>
    <row r="19" spans="1:14">
      <c r="A19" s="83">
        <v>31100</v>
      </c>
      <c r="B19" s="83">
        <v>0</v>
      </c>
      <c r="C19" s="83">
        <v>2015</v>
      </c>
      <c r="D19" s="86">
        <v>0</v>
      </c>
      <c r="E19" s="83">
        <v>0</v>
      </c>
      <c r="F19" s="86">
        <v>0</v>
      </c>
      <c r="G19" s="86">
        <v>0</v>
      </c>
      <c r="H19" s="86">
        <v>0</v>
      </c>
      <c r="J19" s="83">
        <f t="shared" si="0"/>
        <v>31100</v>
      </c>
      <c r="K19" s="83">
        <f t="shared" si="1"/>
        <v>2015</v>
      </c>
      <c r="L19" s="66">
        <f t="shared" si="2"/>
        <v>0</v>
      </c>
      <c r="M19" s="66">
        <f t="shared" si="3"/>
        <v>0</v>
      </c>
      <c r="N19" s="66">
        <f t="shared" si="4"/>
        <v>0</v>
      </c>
    </row>
    <row r="20" spans="1:14">
      <c r="A20" s="83">
        <v>31100</v>
      </c>
      <c r="B20" s="83">
        <v>0</v>
      </c>
      <c r="C20" s="83">
        <v>2015</v>
      </c>
      <c r="D20" s="86">
        <v>-15082.17</v>
      </c>
      <c r="E20" s="83">
        <v>0</v>
      </c>
      <c r="F20" s="86">
        <v>0</v>
      </c>
      <c r="G20" s="86">
        <v>0</v>
      </c>
      <c r="H20" s="86">
        <v>0</v>
      </c>
      <c r="J20" s="83">
        <f t="shared" si="0"/>
        <v>31100</v>
      </c>
      <c r="K20" s="83">
        <f t="shared" si="1"/>
        <v>2015</v>
      </c>
      <c r="L20" s="66">
        <f t="shared" si="2"/>
        <v>-15082.17</v>
      </c>
      <c r="M20" s="66">
        <f t="shared" si="3"/>
        <v>0</v>
      </c>
      <c r="N20" s="66">
        <f t="shared" si="4"/>
        <v>0</v>
      </c>
    </row>
    <row r="21" spans="1:14">
      <c r="A21" s="83">
        <v>31100</v>
      </c>
      <c r="B21" s="83">
        <v>0</v>
      </c>
      <c r="C21" s="83">
        <v>2015</v>
      </c>
      <c r="D21" s="86">
        <v>0</v>
      </c>
      <c r="E21" s="83">
        <v>0</v>
      </c>
      <c r="F21" s="86">
        <v>0</v>
      </c>
      <c r="G21" s="86">
        <v>0</v>
      </c>
      <c r="H21" s="86">
        <v>0</v>
      </c>
      <c r="J21" s="83">
        <f t="shared" si="0"/>
        <v>31100</v>
      </c>
      <c r="K21" s="83">
        <f t="shared" si="1"/>
        <v>2015</v>
      </c>
      <c r="L21" s="66">
        <f t="shared" si="2"/>
        <v>0</v>
      </c>
      <c r="M21" s="66">
        <f t="shared" si="3"/>
        <v>0</v>
      </c>
      <c r="N21" s="66">
        <f t="shared" si="4"/>
        <v>0</v>
      </c>
    </row>
    <row r="22" spans="1:14">
      <c r="A22" s="83">
        <v>31100</v>
      </c>
      <c r="B22" s="83">
        <v>0</v>
      </c>
      <c r="C22" s="83">
        <v>2015</v>
      </c>
      <c r="D22" s="86">
        <v>-6264</v>
      </c>
      <c r="E22" s="83">
        <v>0</v>
      </c>
      <c r="F22" s="86">
        <v>0</v>
      </c>
      <c r="G22" s="86">
        <v>0</v>
      </c>
      <c r="H22" s="86">
        <v>0</v>
      </c>
      <c r="J22" s="83">
        <f t="shared" si="0"/>
        <v>31100</v>
      </c>
      <c r="K22" s="83">
        <f t="shared" si="1"/>
        <v>2015</v>
      </c>
      <c r="L22" s="66">
        <f t="shared" si="2"/>
        <v>-6264</v>
      </c>
      <c r="M22" s="66">
        <f t="shared" si="3"/>
        <v>0</v>
      </c>
      <c r="N22" s="66">
        <f t="shared" si="4"/>
        <v>0</v>
      </c>
    </row>
    <row r="23" spans="1:14">
      <c r="A23" s="83">
        <v>31100</v>
      </c>
      <c r="B23" s="83">
        <v>0</v>
      </c>
      <c r="C23" s="83">
        <v>2015</v>
      </c>
      <c r="D23" s="86">
        <v>0</v>
      </c>
      <c r="E23" s="83">
        <v>0</v>
      </c>
      <c r="F23" s="86">
        <v>0</v>
      </c>
      <c r="G23" s="86">
        <v>0</v>
      </c>
      <c r="H23" s="86">
        <v>0</v>
      </c>
      <c r="J23" s="83">
        <f t="shared" si="0"/>
        <v>31100</v>
      </c>
      <c r="K23" s="83">
        <f t="shared" si="1"/>
        <v>2015</v>
      </c>
      <c r="L23" s="66">
        <f t="shared" si="2"/>
        <v>0</v>
      </c>
      <c r="M23" s="66">
        <f t="shared" si="3"/>
        <v>0</v>
      </c>
      <c r="N23" s="66">
        <f t="shared" si="4"/>
        <v>0</v>
      </c>
    </row>
    <row r="24" spans="1:14">
      <c r="A24" s="83">
        <v>31100</v>
      </c>
      <c r="B24" s="83">
        <v>0</v>
      </c>
      <c r="C24" s="83">
        <v>2015</v>
      </c>
      <c r="D24" s="86">
        <v>0</v>
      </c>
      <c r="E24" s="83">
        <v>0</v>
      </c>
      <c r="F24" s="86">
        <v>0</v>
      </c>
      <c r="G24" s="86">
        <v>0</v>
      </c>
      <c r="H24" s="86">
        <v>0</v>
      </c>
      <c r="J24" s="83">
        <f t="shared" si="0"/>
        <v>31100</v>
      </c>
      <c r="K24" s="83">
        <f t="shared" si="1"/>
        <v>2015</v>
      </c>
      <c r="L24" s="66">
        <f t="shared" si="2"/>
        <v>0</v>
      </c>
      <c r="M24" s="66">
        <f t="shared" si="3"/>
        <v>0</v>
      </c>
      <c r="N24" s="66">
        <f t="shared" si="4"/>
        <v>0</v>
      </c>
    </row>
    <row r="25" spans="1:14">
      <c r="A25" s="83">
        <v>31100</v>
      </c>
      <c r="B25" s="83">
        <v>0</v>
      </c>
      <c r="C25" s="83">
        <v>2015</v>
      </c>
      <c r="D25" s="86">
        <v>0</v>
      </c>
      <c r="E25" s="83">
        <v>0</v>
      </c>
      <c r="F25" s="86">
        <v>0</v>
      </c>
      <c r="G25" s="86">
        <v>0</v>
      </c>
      <c r="H25" s="86">
        <v>0</v>
      </c>
      <c r="J25" s="83">
        <f t="shared" si="0"/>
        <v>31100</v>
      </c>
      <c r="K25" s="83">
        <f t="shared" si="1"/>
        <v>2015</v>
      </c>
      <c r="L25" s="66">
        <f t="shared" si="2"/>
        <v>0</v>
      </c>
      <c r="M25" s="66">
        <f t="shared" si="3"/>
        <v>0</v>
      </c>
      <c r="N25" s="66">
        <f t="shared" si="4"/>
        <v>0</v>
      </c>
    </row>
    <row r="26" spans="1:14">
      <c r="A26" s="83">
        <v>31100</v>
      </c>
      <c r="B26" s="83">
        <v>0</v>
      </c>
      <c r="C26" s="83">
        <v>2015</v>
      </c>
      <c r="D26" s="86">
        <v>0</v>
      </c>
      <c r="E26" s="83">
        <v>0</v>
      </c>
      <c r="F26" s="86">
        <v>0</v>
      </c>
      <c r="G26" s="86">
        <v>0</v>
      </c>
      <c r="H26" s="86">
        <v>0</v>
      </c>
      <c r="J26" s="83">
        <f t="shared" si="0"/>
        <v>31100</v>
      </c>
      <c r="K26" s="83">
        <f t="shared" si="1"/>
        <v>2015</v>
      </c>
      <c r="L26" s="66">
        <f t="shared" si="2"/>
        <v>0</v>
      </c>
      <c r="M26" s="66">
        <f t="shared" si="3"/>
        <v>0</v>
      </c>
      <c r="N26" s="66">
        <f t="shared" si="4"/>
        <v>0</v>
      </c>
    </row>
    <row r="27" spans="1:14">
      <c r="A27" s="83">
        <v>31100</v>
      </c>
      <c r="B27" s="83">
        <v>0</v>
      </c>
      <c r="C27" s="83">
        <v>2015</v>
      </c>
      <c r="D27" s="86">
        <v>0</v>
      </c>
      <c r="E27" s="83">
        <v>0</v>
      </c>
      <c r="F27" s="86">
        <v>0</v>
      </c>
      <c r="G27" s="86">
        <v>0</v>
      </c>
      <c r="H27" s="86">
        <v>0</v>
      </c>
      <c r="J27" s="83">
        <f t="shared" si="0"/>
        <v>31100</v>
      </c>
      <c r="K27" s="83">
        <f t="shared" si="1"/>
        <v>2015</v>
      </c>
      <c r="L27" s="66">
        <f t="shared" si="2"/>
        <v>0</v>
      </c>
      <c r="M27" s="66">
        <f t="shared" si="3"/>
        <v>0</v>
      </c>
      <c r="N27" s="66">
        <f t="shared" si="4"/>
        <v>0</v>
      </c>
    </row>
    <row r="28" spans="1:14">
      <c r="A28" s="83">
        <v>31100</v>
      </c>
      <c r="B28" s="83">
        <v>0</v>
      </c>
      <c r="C28" s="83">
        <v>2015</v>
      </c>
      <c r="D28" s="86">
        <v>0</v>
      </c>
      <c r="E28" s="83">
        <v>0</v>
      </c>
      <c r="F28" s="86">
        <v>0</v>
      </c>
      <c r="G28" s="86">
        <v>0</v>
      </c>
      <c r="H28" s="86">
        <v>0</v>
      </c>
      <c r="J28" s="83">
        <f t="shared" si="0"/>
        <v>31100</v>
      </c>
      <c r="K28" s="83">
        <f t="shared" si="1"/>
        <v>2015</v>
      </c>
      <c r="L28" s="66">
        <f t="shared" si="2"/>
        <v>0</v>
      </c>
      <c r="M28" s="66">
        <f t="shared" si="3"/>
        <v>0</v>
      </c>
      <c r="N28" s="66">
        <f t="shared" si="4"/>
        <v>0</v>
      </c>
    </row>
    <row r="29" spans="1:14">
      <c r="A29" s="83">
        <v>31100</v>
      </c>
      <c r="B29" s="83">
        <v>0</v>
      </c>
      <c r="C29" s="83">
        <v>2015</v>
      </c>
      <c r="D29" s="86">
        <v>0</v>
      </c>
      <c r="E29" s="83">
        <v>0</v>
      </c>
      <c r="F29" s="86">
        <v>0</v>
      </c>
      <c r="G29" s="86">
        <v>0</v>
      </c>
      <c r="H29" s="86">
        <v>0</v>
      </c>
      <c r="J29" s="83">
        <f t="shared" si="0"/>
        <v>31100</v>
      </c>
      <c r="K29" s="83">
        <f t="shared" si="1"/>
        <v>2015</v>
      </c>
      <c r="L29" s="66">
        <f t="shared" si="2"/>
        <v>0</v>
      </c>
      <c r="M29" s="66">
        <f t="shared" si="3"/>
        <v>0</v>
      </c>
      <c r="N29" s="66">
        <f t="shared" si="4"/>
        <v>0</v>
      </c>
    </row>
    <row r="30" spans="1:14">
      <c r="A30" s="83">
        <v>31100</v>
      </c>
      <c r="B30" s="83">
        <v>0</v>
      </c>
      <c r="C30" s="83">
        <v>2002</v>
      </c>
      <c r="D30" s="86">
        <v>-313331</v>
      </c>
      <c r="E30" s="83">
        <v>0</v>
      </c>
      <c r="F30" s="86">
        <v>0</v>
      </c>
      <c r="G30" s="86">
        <v>0</v>
      </c>
      <c r="H30" s="86">
        <v>0</v>
      </c>
      <c r="J30" s="83">
        <f t="shared" si="0"/>
        <v>31100</v>
      </c>
      <c r="K30" s="83">
        <f t="shared" si="1"/>
        <v>2002</v>
      </c>
      <c r="L30" s="66">
        <f t="shared" si="2"/>
        <v>-313331</v>
      </c>
      <c r="M30" s="66">
        <f t="shared" si="3"/>
        <v>0</v>
      </c>
      <c r="N30" s="66">
        <f t="shared" si="4"/>
        <v>0</v>
      </c>
    </row>
    <row r="31" spans="1:14">
      <c r="A31" s="83">
        <v>31100</v>
      </c>
      <c r="B31" s="83">
        <v>0</v>
      </c>
      <c r="C31" s="83">
        <v>2003</v>
      </c>
      <c r="D31" s="86">
        <v>-1711678</v>
      </c>
      <c r="E31" s="83">
        <v>0</v>
      </c>
      <c r="F31" s="86">
        <v>2515</v>
      </c>
      <c r="G31" s="86">
        <v>0</v>
      </c>
      <c r="H31" s="86">
        <v>-352874</v>
      </c>
      <c r="J31" s="83">
        <f t="shared" si="0"/>
        <v>31100</v>
      </c>
      <c r="K31" s="83">
        <f t="shared" si="1"/>
        <v>2003</v>
      </c>
      <c r="L31" s="66">
        <f t="shared" si="2"/>
        <v>-1711678</v>
      </c>
      <c r="M31" s="66">
        <f t="shared" si="3"/>
        <v>2515</v>
      </c>
      <c r="N31" s="66">
        <f t="shared" si="4"/>
        <v>-352874</v>
      </c>
    </row>
    <row r="32" spans="1:14">
      <c r="A32" s="83">
        <v>31100</v>
      </c>
      <c r="B32" s="83">
        <v>0</v>
      </c>
      <c r="C32" s="83">
        <v>2004</v>
      </c>
      <c r="D32" s="86">
        <v>-238908</v>
      </c>
      <c r="E32" s="83">
        <v>0</v>
      </c>
      <c r="F32" s="86">
        <v>0</v>
      </c>
      <c r="G32" s="86">
        <v>0</v>
      </c>
      <c r="H32" s="86">
        <v>-15878</v>
      </c>
      <c r="J32" s="83">
        <f t="shared" si="0"/>
        <v>31100</v>
      </c>
      <c r="K32" s="83">
        <f t="shared" si="1"/>
        <v>2004</v>
      </c>
      <c r="L32" s="66">
        <f t="shared" si="2"/>
        <v>-238908</v>
      </c>
      <c r="M32" s="66">
        <f t="shared" si="3"/>
        <v>0</v>
      </c>
      <c r="N32" s="66">
        <f t="shared" si="4"/>
        <v>-15878</v>
      </c>
    </row>
    <row r="33" spans="1:14">
      <c r="A33" s="83">
        <v>31100</v>
      </c>
      <c r="B33" s="83">
        <v>0</v>
      </c>
      <c r="C33" s="83">
        <v>2005</v>
      </c>
      <c r="D33" s="86">
        <v>-80594</v>
      </c>
      <c r="E33" s="83">
        <v>0</v>
      </c>
      <c r="F33" s="86">
        <v>1737</v>
      </c>
      <c r="G33" s="86">
        <v>0</v>
      </c>
      <c r="H33" s="86">
        <v>-42595</v>
      </c>
      <c r="J33" s="83">
        <f t="shared" si="0"/>
        <v>31100</v>
      </c>
      <c r="K33" s="83">
        <f t="shared" si="1"/>
        <v>2005</v>
      </c>
      <c r="L33" s="66">
        <f t="shared" si="2"/>
        <v>-80594</v>
      </c>
      <c r="M33" s="66">
        <f t="shared" si="3"/>
        <v>1737</v>
      </c>
      <c r="N33" s="66">
        <f t="shared" si="4"/>
        <v>-42595</v>
      </c>
    </row>
    <row r="34" spans="1:14">
      <c r="A34" s="83">
        <v>31100</v>
      </c>
      <c r="B34" s="83">
        <v>0</v>
      </c>
      <c r="C34" s="83">
        <v>2006</v>
      </c>
      <c r="D34" s="86">
        <v>-65879.48</v>
      </c>
      <c r="E34" s="83">
        <v>0</v>
      </c>
      <c r="F34" s="86">
        <v>0</v>
      </c>
      <c r="G34" s="86">
        <v>0</v>
      </c>
      <c r="H34" s="86">
        <v>0</v>
      </c>
      <c r="J34" s="83">
        <f t="shared" si="0"/>
        <v>31100</v>
      </c>
      <c r="K34" s="83">
        <f t="shared" si="1"/>
        <v>2006</v>
      </c>
      <c r="L34" s="66">
        <f t="shared" si="2"/>
        <v>-65879.48</v>
      </c>
      <c r="M34" s="66">
        <f t="shared" si="3"/>
        <v>0</v>
      </c>
      <c r="N34" s="66">
        <f t="shared" si="4"/>
        <v>0</v>
      </c>
    </row>
    <row r="35" spans="1:14">
      <c r="A35" s="83">
        <v>31100</v>
      </c>
      <c r="B35" s="83">
        <v>0</v>
      </c>
      <c r="C35" s="83">
        <v>2008</v>
      </c>
      <c r="D35" s="86">
        <v>-22317</v>
      </c>
      <c r="E35" s="83">
        <v>0</v>
      </c>
      <c r="F35" s="86">
        <v>-1040.6099999999999</v>
      </c>
      <c r="G35" s="86">
        <v>0</v>
      </c>
      <c r="H35" s="86">
        <v>0</v>
      </c>
      <c r="J35" s="83">
        <f t="shared" si="0"/>
        <v>31100</v>
      </c>
      <c r="K35" s="83">
        <f t="shared" si="1"/>
        <v>2008</v>
      </c>
      <c r="L35" s="66">
        <f t="shared" si="2"/>
        <v>-22317</v>
      </c>
      <c r="M35" s="66">
        <f t="shared" si="3"/>
        <v>-1040.6099999999999</v>
      </c>
      <c r="N35" s="66">
        <f t="shared" si="4"/>
        <v>0</v>
      </c>
    </row>
    <row r="36" spans="1:14">
      <c r="A36" s="83">
        <v>31100</v>
      </c>
      <c r="B36" s="83">
        <v>0</v>
      </c>
      <c r="C36" s="83">
        <v>2011</v>
      </c>
      <c r="D36" s="86">
        <v>-15784.41</v>
      </c>
      <c r="E36" s="83">
        <v>0</v>
      </c>
      <c r="F36" s="86">
        <v>-592.76</v>
      </c>
      <c r="G36" s="86">
        <v>0</v>
      </c>
      <c r="H36" s="86">
        <v>0</v>
      </c>
      <c r="J36" s="83">
        <f t="shared" si="0"/>
        <v>31100</v>
      </c>
      <c r="K36" s="83">
        <f t="shared" si="1"/>
        <v>2011</v>
      </c>
      <c r="L36" s="66">
        <f t="shared" si="2"/>
        <v>-15784.41</v>
      </c>
      <c r="M36" s="66">
        <f t="shared" si="3"/>
        <v>-592.76</v>
      </c>
      <c r="N36" s="66">
        <f t="shared" si="4"/>
        <v>0</v>
      </c>
    </row>
    <row r="37" spans="1:14">
      <c r="A37" s="83">
        <v>31100</v>
      </c>
      <c r="B37" s="83">
        <v>0</v>
      </c>
      <c r="C37" s="83">
        <v>2008</v>
      </c>
      <c r="D37" s="86">
        <v>-15528.73</v>
      </c>
      <c r="E37" s="83">
        <v>0</v>
      </c>
      <c r="F37" s="86">
        <v>505.57</v>
      </c>
      <c r="G37" s="86">
        <v>0</v>
      </c>
      <c r="H37" s="86">
        <v>-27303.94</v>
      </c>
      <c r="J37" s="83">
        <f t="shared" si="0"/>
        <v>31100</v>
      </c>
      <c r="K37" s="83">
        <f t="shared" si="1"/>
        <v>2008</v>
      </c>
      <c r="L37" s="66">
        <f t="shared" si="2"/>
        <v>-15528.73</v>
      </c>
      <c r="M37" s="66">
        <f t="shared" si="3"/>
        <v>505.57</v>
      </c>
      <c r="N37" s="66">
        <f t="shared" si="4"/>
        <v>-27303.94</v>
      </c>
    </row>
    <row r="38" spans="1:14">
      <c r="A38" s="83">
        <v>31100</v>
      </c>
      <c r="B38" s="83">
        <v>0</v>
      </c>
      <c r="C38" s="83">
        <v>2007</v>
      </c>
      <c r="D38" s="86">
        <v>-6111.65</v>
      </c>
      <c r="E38" s="83">
        <v>0</v>
      </c>
      <c r="F38" s="86">
        <v>0</v>
      </c>
      <c r="G38" s="86">
        <v>0</v>
      </c>
      <c r="H38" s="86">
        <v>0</v>
      </c>
      <c r="J38" s="83">
        <f t="shared" si="0"/>
        <v>31100</v>
      </c>
      <c r="K38" s="83">
        <f t="shared" si="1"/>
        <v>2007</v>
      </c>
      <c r="L38" s="66">
        <f t="shared" si="2"/>
        <v>-6111.65</v>
      </c>
      <c r="M38" s="66">
        <f t="shared" si="3"/>
        <v>0</v>
      </c>
      <c r="N38" s="66">
        <f t="shared" si="4"/>
        <v>0</v>
      </c>
    </row>
    <row r="39" spans="1:14">
      <c r="A39" s="83">
        <v>31100</v>
      </c>
      <c r="B39" s="83">
        <v>0</v>
      </c>
      <c r="C39" s="83">
        <v>2009</v>
      </c>
      <c r="D39" s="86">
        <v>-3677763.35</v>
      </c>
      <c r="E39" s="83">
        <v>0</v>
      </c>
      <c r="F39" s="86">
        <v>0</v>
      </c>
      <c r="G39" s="86">
        <v>0</v>
      </c>
      <c r="H39" s="86">
        <v>0</v>
      </c>
      <c r="J39" s="83">
        <f t="shared" si="0"/>
        <v>31100</v>
      </c>
      <c r="K39" s="83">
        <f t="shared" si="1"/>
        <v>2009</v>
      </c>
      <c r="L39" s="66">
        <f t="shared" si="2"/>
        <v>-3677763.35</v>
      </c>
      <c r="M39" s="66">
        <f t="shared" si="3"/>
        <v>0</v>
      </c>
      <c r="N39" s="66">
        <f t="shared" si="4"/>
        <v>0</v>
      </c>
    </row>
    <row r="40" spans="1:14">
      <c r="A40" s="83">
        <v>31100</v>
      </c>
      <c r="B40" s="83">
        <v>0</v>
      </c>
      <c r="C40" s="83">
        <v>2009</v>
      </c>
      <c r="D40" s="86">
        <v>-692669.45</v>
      </c>
      <c r="E40" s="83">
        <v>0</v>
      </c>
      <c r="F40" s="86">
        <v>0</v>
      </c>
      <c r="G40" s="86">
        <v>0</v>
      </c>
      <c r="H40" s="86">
        <v>0</v>
      </c>
      <c r="J40" s="83">
        <f t="shared" si="0"/>
        <v>31100</v>
      </c>
      <c r="K40" s="83">
        <f t="shared" si="1"/>
        <v>2009</v>
      </c>
      <c r="L40" s="66">
        <f t="shared" si="2"/>
        <v>-692669.45</v>
      </c>
      <c r="M40" s="66">
        <f t="shared" si="3"/>
        <v>0</v>
      </c>
      <c r="N40" s="66">
        <f t="shared" si="4"/>
        <v>0</v>
      </c>
    </row>
    <row r="41" spans="1:14">
      <c r="A41" s="83">
        <v>31100</v>
      </c>
      <c r="B41" s="83">
        <v>0</v>
      </c>
      <c r="C41" s="83">
        <v>2009</v>
      </c>
      <c r="D41" s="86">
        <v>-476680.92</v>
      </c>
      <c r="E41" s="83">
        <v>0</v>
      </c>
      <c r="F41" s="86">
        <v>0</v>
      </c>
      <c r="G41" s="86">
        <v>0</v>
      </c>
      <c r="H41" s="86">
        <v>0</v>
      </c>
      <c r="J41" s="83">
        <f t="shared" si="0"/>
        <v>31100</v>
      </c>
      <c r="K41" s="83">
        <f t="shared" si="1"/>
        <v>2009</v>
      </c>
      <c r="L41" s="66">
        <f t="shared" si="2"/>
        <v>-476680.92</v>
      </c>
      <c r="M41" s="66">
        <f t="shared" si="3"/>
        <v>0</v>
      </c>
      <c r="N41" s="66">
        <f t="shared" si="4"/>
        <v>0</v>
      </c>
    </row>
    <row r="42" spans="1:14">
      <c r="A42" s="83">
        <v>31100</v>
      </c>
      <c r="B42" s="83">
        <v>0</v>
      </c>
      <c r="C42" s="83">
        <v>2011</v>
      </c>
      <c r="D42" s="86">
        <v>-92578.78</v>
      </c>
      <c r="E42" s="83">
        <v>0</v>
      </c>
      <c r="F42" s="86">
        <v>-571.1</v>
      </c>
      <c r="G42" s="86">
        <v>0</v>
      </c>
      <c r="H42" s="86">
        <v>0</v>
      </c>
      <c r="J42" s="83">
        <f t="shared" si="0"/>
        <v>31100</v>
      </c>
      <c r="K42" s="83">
        <f t="shared" si="1"/>
        <v>2011</v>
      </c>
      <c r="L42" s="66">
        <f t="shared" si="2"/>
        <v>-92578.78</v>
      </c>
      <c r="M42" s="66">
        <f t="shared" si="3"/>
        <v>-571.1</v>
      </c>
      <c r="N42" s="66">
        <f t="shared" si="4"/>
        <v>0</v>
      </c>
    </row>
    <row r="43" spans="1:14">
      <c r="A43" s="83">
        <v>31100</v>
      </c>
      <c r="B43" s="83">
        <v>0</v>
      </c>
      <c r="C43" s="83">
        <v>2009</v>
      </c>
      <c r="D43" s="86">
        <v>-77053</v>
      </c>
      <c r="E43" s="83">
        <v>0</v>
      </c>
      <c r="F43" s="86">
        <v>0</v>
      </c>
      <c r="G43" s="86">
        <v>0</v>
      </c>
      <c r="H43" s="86">
        <v>0</v>
      </c>
      <c r="J43" s="83">
        <f t="shared" si="0"/>
        <v>31100</v>
      </c>
      <c r="K43" s="83">
        <f t="shared" si="1"/>
        <v>2009</v>
      </c>
      <c r="L43" s="66">
        <f t="shared" si="2"/>
        <v>-77053</v>
      </c>
      <c r="M43" s="66">
        <f t="shared" si="3"/>
        <v>0</v>
      </c>
      <c r="N43" s="66">
        <f t="shared" si="4"/>
        <v>0</v>
      </c>
    </row>
    <row r="44" spans="1:14">
      <c r="A44" s="83">
        <v>31100</v>
      </c>
      <c r="B44" s="83">
        <v>0</v>
      </c>
      <c r="C44" s="83">
        <v>2008</v>
      </c>
      <c r="D44" s="86">
        <v>-70779</v>
      </c>
      <c r="E44" s="83">
        <v>0</v>
      </c>
      <c r="F44" s="86">
        <v>-3300.34</v>
      </c>
      <c r="G44" s="86">
        <v>0</v>
      </c>
      <c r="H44" s="86">
        <v>0</v>
      </c>
      <c r="J44" s="83">
        <f t="shared" si="0"/>
        <v>31100</v>
      </c>
      <c r="K44" s="83">
        <f t="shared" si="1"/>
        <v>2008</v>
      </c>
      <c r="L44" s="66">
        <f t="shared" si="2"/>
        <v>-70779</v>
      </c>
      <c r="M44" s="66">
        <f t="shared" si="3"/>
        <v>-3300.34</v>
      </c>
      <c r="N44" s="66">
        <f t="shared" si="4"/>
        <v>0</v>
      </c>
    </row>
    <row r="45" spans="1:14">
      <c r="A45" s="83">
        <v>31100</v>
      </c>
      <c r="B45" s="83">
        <v>0</v>
      </c>
      <c r="C45" s="83">
        <v>2011</v>
      </c>
      <c r="D45" s="86">
        <v>-61605.19</v>
      </c>
      <c r="E45" s="83">
        <v>0</v>
      </c>
      <c r="F45" s="86">
        <v>-1975.57</v>
      </c>
      <c r="G45" s="86">
        <v>0</v>
      </c>
      <c r="H45" s="86">
        <v>0</v>
      </c>
      <c r="J45" s="83">
        <f t="shared" si="0"/>
        <v>31100</v>
      </c>
      <c r="K45" s="83">
        <f t="shared" si="1"/>
        <v>2011</v>
      </c>
      <c r="L45" s="66">
        <f t="shared" si="2"/>
        <v>-61605.19</v>
      </c>
      <c r="M45" s="66">
        <f t="shared" si="3"/>
        <v>-1975.57</v>
      </c>
      <c r="N45" s="66">
        <f t="shared" si="4"/>
        <v>0</v>
      </c>
    </row>
    <row r="46" spans="1:14">
      <c r="A46" s="83">
        <v>31100</v>
      </c>
      <c r="B46" s="83">
        <v>0</v>
      </c>
      <c r="C46" s="83">
        <v>2009</v>
      </c>
      <c r="D46" s="86">
        <v>-40589</v>
      </c>
      <c r="E46" s="83">
        <v>0</v>
      </c>
      <c r="F46" s="86">
        <v>0</v>
      </c>
      <c r="G46" s="86">
        <v>0</v>
      </c>
      <c r="H46" s="86">
        <v>0</v>
      </c>
      <c r="J46" s="83">
        <f t="shared" si="0"/>
        <v>31100</v>
      </c>
      <c r="K46" s="83">
        <f t="shared" si="1"/>
        <v>2009</v>
      </c>
      <c r="L46" s="66">
        <f t="shared" si="2"/>
        <v>-40589</v>
      </c>
      <c r="M46" s="66">
        <f t="shared" si="3"/>
        <v>0</v>
      </c>
      <c r="N46" s="66">
        <f t="shared" si="4"/>
        <v>0</v>
      </c>
    </row>
    <row r="47" spans="1:14">
      <c r="A47" s="83">
        <v>31100</v>
      </c>
      <c r="B47" s="83">
        <v>0</v>
      </c>
      <c r="C47" s="83">
        <v>2009</v>
      </c>
      <c r="D47" s="86">
        <v>-37786</v>
      </c>
      <c r="E47" s="83">
        <v>0</v>
      </c>
      <c r="F47" s="86">
        <v>-74.62</v>
      </c>
      <c r="G47" s="86">
        <v>0</v>
      </c>
      <c r="H47" s="86">
        <v>0</v>
      </c>
      <c r="J47" s="83">
        <f t="shared" si="0"/>
        <v>31100</v>
      </c>
      <c r="K47" s="83">
        <f t="shared" si="1"/>
        <v>2009</v>
      </c>
      <c r="L47" s="66">
        <f t="shared" si="2"/>
        <v>-37786</v>
      </c>
      <c r="M47" s="66">
        <f t="shared" si="3"/>
        <v>-74.62</v>
      </c>
      <c r="N47" s="66">
        <f t="shared" si="4"/>
        <v>0</v>
      </c>
    </row>
    <row r="48" spans="1:14">
      <c r="A48" s="83">
        <v>31100</v>
      </c>
      <c r="B48" s="83">
        <v>0</v>
      </c>
      <c r="C48" s="83">
        <v>2008</v>
      </c>
      <c r="D48" s="86">
        <v>-22317</v>
      </c>
      <c r="E48" s="83">
        <v>0</v>
      </c>
      <c r="F48" s="86">
        <v>-1040.6099999999999</v>
      </c>
      <c r="G48" s="86">
        <v>0</v>
      </c>
      <c r="H48" s="86">
        <v>0</v>
      </c>
      <c r="J48" s="83">
        <f t="shared" si="0"/>
        <v>31100</v>
      </c>
      <c r="K48" s="83">
        <f t="shared" si="1"/>
        <v>2008</v>
      </c>
      <c r="L48" s="66">
        <f t="shared" si="2"/>
        <v>-22317</v>
      </c>
      <c r="M48" s="66">
        <f t="shared" si="3"/>
        <v>-1040.6099999999999</v>
      </c>
      <c r="N48" s="66">
        <f t="shared" si="4"/>
        <v>0</v>
      </c>
    </row>
    <row r="49" spans="1:14">
      <c r="A49" s="83">
        <v>31100</v>
      </c>
      <c r="B49" s="83">
        <v>0</v>
      </c>
      <c r="C49" s="83">
        <v>2007</v>
      </c>
      <c r="D49" s="86">
        <v>-28389</v>
      </c>
      <c r="E49" s="83">
        <v>0</v>
      </c>
      <c r="F49" s="86">
        <v>0</v>
      </c>
      <c r="G49" s="86">
        <v>0</v>
      </c>
      <c r="H49" s="86">
        <v>0</v>
      </c>
      <c r="J49" s="83">
        <f t="shared" si="0"/>
        <v>31100</v>
      </c>
      <c r="K49" s="83">
        <f t="shared" si="1"/>
        <v>2007</v>
      </c>
      <c r="L49" s="66">
        <f t="shared" si="2"/>
        <v>-28389</v>
      </c>
      <c r="M49" s="66">
        <f t="shared" si="3"/>
        <v>0</v>
      </c>
      <c r="N49" s="66">
        <f t="shared" si="4"/>
        <v>0</v>
      </c>
    </row>
    <row r="50" spans="1:14">
      <c r="A50" s="83">
        <v>31100</v>
      </c>
      <c r="B50" s="83">
        <v>0</v>
      </c>
      <c r="C50" s="83">
        <v>2012</v>
      </c>
      <c r="D50" s="86">
        <v>-29852.28</v>
      </c>
      <c r="E50" s="83">
        <v>0</v>
      </c>
      <c r="F50" s="86">
        <v>-3.85</v>
      </c>
      <c r="G50" s="86">
        <v>0</v>
      </c>
      <c r="H50" s="86">
        <v>0</v>
      </c>
      <c r="J50" s="83">
        <f t="shared" si="0"/>
        <v>31100</v>
      </c>
      <c r="K50" s="83">
        <f t="shared" si="1"/>
        <v>2012</v>
      </c>
      <c r="L50" s="66">
        <f t="shared" si="2"/>
        <v>-29852.28</v>
      </c>
      <c r="M50" s="66">
        <f t="shared" si="3"/>
        <v>-3.85</v>
      </c>
      <c r="N50" s="66">
        <f t="shared" si="4"/>
        <v>0</v>
      </c>
    </row>
    <row r="51" spans="1:14">
      <c r="A51" s="83">
        <v>31100</v>
      </c>
      <c r="B51" s="83">
        <v>0</v>
      </c>
      <c r="C51" s="83">
        <v>2012</v>
      </c>
      <c r="D51" s="86">
        <v>0</v>
      </c>
      <c r="E51" s="83">
        <v>0</v>
      </c>
      <c r="F51" s="86">
        <v>0</v>
      </c>
      <c r="G51" s="86">
        <v>0</v>
      </c>
      <c r="H51" s="86">
        <v>0</v>
      </c>
      <c r="J51" s="83">
        <f t="shared" si="0"/>
        <v>31100</v>
      </c>
      <c r="K51" s="83">
        <f t="shared" si="1"/>
        <v>2012</v>
      </c>
      <c r="L51" s="66">
        <f t="shared" si="2"/>
        <v>0</v>
      </c>
      <c r="M51" s="66">
        <f t="shared" si="3"/>
        <v>0</v>
      </c>
      <c r="N51" s="66">
        <f t="shared" si="4"/>
        <v>0</v>
      </c>
    </row>
    <row r="52" spans="1:14">
      <c r="A52" s="83">
        <v>31100</v>
      </c>
      <c r="B52" s="83">
        <v>0</v>
      </c>
      <c r="C52" s="83">
        <v>2012</v>
      </c>
      <c r="D52" s="86">
        <v>0</v>
      </c>
      <c r="E52" s="83">
        <v>0</v>
      </c>
      <c r="F52" s="86">
        <v>0</v>
      </c>
      <c r="G52" s="86">
        <v>0</v>
      </c>
      <c r="H52" s="86">
        <v>0</v>
      </c>
      <c r="J52" s="83">
        <f t="shared" si="0"/>
        <v>31100</v>
      </c>
      <c r="K52" s="83">
        <f t="shared" si="1"/>
        <v>2012</v>
      </c>
      <c r="L52" s="66">
        <f t="shared" si="2"/>
        <v>0</v>
      </c>
      <c r="M52" s="66">
        <f t="shared" si="3"/>
        <v>0</v>
      </c>
      <c r="N52" s="66">
        <f t="shared" si="4"/>
        <v>0</v>
      </c>
    </row>
    <row r="53" spans="1:14">
      <c r="A53" s="83">
        <v>31100</v>
      </c>
      <c r="B53" s="83">
        <v>0</v>
      </c>
      <c r="C53" s="83">
        <v>2012</v>
      </c>
      <c r="D53" s="86">
        <v>0</v>
      </c>
      <c r="E53" s="83">
        <v>0</v>
      </c>
      <c r="F53" s="86">
        <v>0</v>
      </c>
      <c r="G53" s="86">
        <v>0</v>
      </c>
      <c r="H53" s="86">
        <v>0</v>
      </c>
      <c r="J53" s="83">
        <f t="shared" si="0"/>
        <v>31100</v>
      </c>
      <c r="K53" s="83">
        <f t="shared" si="1"/>
        <v>2012</v>
      </c>
      <c r="L53" s="66">
        <f t="shared" si="2"/>
        <v>0</v>
      </c>
      <c r="M53" s="66">
        <f t="shared" si="3"/>
        <v>0</v>
      </c>
      <c r="N53" s="66">
        <f t="shared" si="4"/>
        <v>0</v>
      </c>
    </row>
    <row r="54" spans="1:14">
      <c r="A54" s="83">
        <v>31100</v>
      </c>
      <c r="B54" s="83">
        <v>0</v>
      </c>
      <c r="C54" s="83">
        <v>2012</v>
      </c>
      <c r="D54" s="86">
        <v>-55864</v>
      </c>
      <c r="E54" s="83">
        <v>0</v>
      </c>
      <c r="F54" s="86">
        <v>0</v>
      </c>
      <c r="G54" s="86">
        <v>0</v>
      </c>
      <c r="H54" s="86">
        <v>-6.48</v>
      </c>
      <c r="J54" s="83">
        <f t="shared" si="0"/>
        <v>31100</v>
      </c>
      <c r="K54" s="83">
        <f t="shared" si="1"/>
        <v>2012</v>
      </c>
      <c r="L54" s="66">
        <f t="shared" si="2"/>
        <v>-55864</v>
      </c>
      <c r="M54" s="66">
        <f t="shared" si="3"/>
        <v>0</v>
      </c>
      <c r="N54" s="66">
        <f t="shared" si="4"/>
        <v>-6.48</v>
      </c>
    </row>
    <row r="55" spans="1:14">
      <c r="A55" s="83">
        <v>31100</v>
      </c>
      <c r="B55" s="83">
        <v>0</v>
      </c>
      <c r="C55" s="83">
        <v>2012</v>
      </c>
      <c r="D55" s="86">
        <v>-77462.789999999994</v>
      </c>
      <c r="E55" s="83">
        <v>0</v>
      </c>
      <c r="F55" s="86">
        <v>0</v>
      </c>
      <c r="G55" s="86">
        <v>0</v>
      </c>
      <c r="H55" s="86">
        <v>-8.91</v>
      </c>
      <c r="J55" s="83">
        <f t="shared" si="0"/>
        <v>31100</v>
      </c>
      <c r="K55" s="83">
        <f t="shared" si="1"/>
        <v>2012</v>
      </c>
      <c r="L55" s="66">
        <f t="shared" si="2"/>
        <v>-77462.789999999994</v>
      </c>
      <c r="M55" s="66">
        <f t="shared" si="3"/>
        <v>0</v>
      </c>
      <c r="N55" s="66">
        <f t="shared" si="4"/>
        <v>-8.91</v>
      </c>
    </row>
    <row r="56" spans="1:14">
      <c r="A56" s="83">
        <v>31100</v>
      </c>
      <c r="B56" s="83">
        <v>0</v>
      </c>
      <c r="C56" s="83">
        <v>2012</v>
      </c>
      <c r="D56" s="86">
        <v>-55863.72</v>
      </c>
      <c r="E56" s="83">
        <v>0</v>
      </c>
      <c r="F56" s="86">
        <v>0</v>
      </c>
      <c r="G56" s="86">
        <v>0</v>
      </c>
      <c r="H56" s="86">
        <v>-6.48</v>
      </c>
      <c r="J56" s="83">
        <f t="shared" si="0"/>
        <v>31100</v>
      </c>
      <c r="K56" s="83">
        <f t="shared" si="1"/>
        <v>2012</v>
      </c>
      <c r="L56" s="66">
        <f t="shared" si="2"/>
        <v>-55863.72</v>
      </c>
      <c r="M56" s="66">
        <f t="shared" si="3"/>
        <v>0</v>
      </c>
      <c r="N56" s="66">
        <f t="shared" si="4"/>
        <v>-6.48</v>
      </c>
    </row>
    <row r="57" spans="1:14">
      <c r="A57" s="83">
        <v>31100</v>
      </c>
      <c r="B57" s="83">
        <v>0</v>
      </c>
      <c r="C57" s="83">
        <v>2012</v>
      </c>
      <c r="D57" s="86">
        <v>0</v>
      </c>
      <c r="E57" s="83">
        <v>0</v>
      </c>
      <c r="F57" s="86">
        <v>0</v>
      </c>
      <c r="G57" s="86">
        <v>0</v>
      </c>
      <c r="H57" s="86">
        <v>0</v>
      </c>
      <c r="J57" s="83">
        <f t="shared" si="0"/>
        <v>31100</v>
      </c>
      <c r="K57" s="83">
        <f t="shared" si="1"/>
        <v>2012</v>
      </c>
      <c r="L57" s="66">
        <f t="shared" si="2"/>
        <v>0</v>
      </c>
      <c r="M57" s="66">
        <f t="shared" si="3"/>
        <v>0</v>
      </c>
      <c r="N57" s="66">
        <f t="shared" si="4"/>
        <v>0</v>
      </c>
    </row>
    <row r="58" spans="1:14">
      <c r="A58" s="83">
        <v>31100</v>
      </c>
      <c r="B58" s="83">
        <v>0</v>
      </c>
      <c r="C58" s="83">
        <v>2012</v>
      </c>
      <c r="D58" s="86">
        <v>0</v>
      </c>
      <c r="E58" s="83">
        <v>0</v>
      </c>
      <c r="F58" s="86">
        <v>0</v>
      </c>
      <c r="G58" s="86">
        <v>0</v>
      </c>
      <c r="H58" s="86">
        <v>0</v>
      </c>
      <c r="J58" s="83">
        <f t="shared" si="0"/>
        <v>31100</v>
      </c>
      <c r="K58" s="83">
        <f t="shared" si="1"/>
        <v>2012</v>
      </c>
      <c r="L58" s="66">
        <f t="shared" si="2"/>
        <v>0</v>
      </c>
      <c r="M58" s="66">
        <f t="shared" si="3"/>
        <v>0</v>
      </c>
      <c r="N58" s="66">
        <f t="shared" si="4"/>
        <v>0</v>
      </c>
    </row>
    <row r="59" spans="1:14">
      <c r="A59" s="83">
        <v>31100</v>
      </c>
      <c r="B59" s="83">
        <v>0</v>
      </c>
      <c r="C59" s="83">
        <v>2012</v>
      </c>
      <c r="D59" s="86">
        <v>0</v>
      </c>
      <c r="E59" s="83">
        <v>0</v>
      </c>
      <c r="F59" s="86">
        <v>0</v>
      </c>
      <c r="G59" s="86">
        <v>0</v>
      </c>
      <c r="H59" s="86">
        <v>0</v>
      </c>
      <c r="J59" s="83">
        <f t="shared" si="0"/>
        <v>31100</v>
      </c>
      <c r="K59" s="83">
        <f t="shared" si="1"/>
        <v>2012</v>
      </c>
      <c r="L59" s="66">
        <f t="shared" si="2"/>
        <v>0</v>
      </c>
      <c r="M59" s="66">
        <f t="shared" si="3"/>
        <v>0</v>
      </c>
      <c r="N59" s="66">
        <f t="shared" si="4"/>
        <v>0</v>
      </c>
    </row>
    <row r="60" spans="1:14">
      <c r="A60" s="83">
        <v>31100</v>
      </c>
      <c r="B60" s="83">
        <v>0</v>
      </c>
      <c r="C60" s="83">
        <v>2012</v>
      </c>
      <c r="D60" s="86">
        <v>0</v>
      </c>
      <c r="E60" s="83">
        <v>0</v>
      </c>
      <c r="F60" s="86">
        <v>0</v>
      </c>
      <c r="G60" s="86">
        <v>0</v>
      </c>
      <c r="H60" s="86">
        <v>0</v>
      </c>
      <c r="J60" s="83">
        <f t="shared" si="0"/>
        <v>31100</v>
      </c>
      <c r="K60" s="83">
        <f t="shared" si="1"/>
        <v>2012</v>
      </c>
      <c r="L60" s="66">
        <f t="shared" si="2"/>
        <v>0</v>
      </c>
      <c r="M60" s="66">
        <f t="shared" si="3"/>
        <v>0</v>
      </c>
      <c r="N60" s="66">
        <f t="shared" si="4"/>
        <v>0</v>
      </c>
    </row>
    <row r="61" spans="1:14">
      <c r="A61" s="83">
        <v>31100</v>
      </c>
      <c r="B61" s="83">
        <v>0</v>
      </c>
      <c r="C61" s="83">
        <v>2012</v>
      </c>
      <c r="D61" s="86">
        <v>0</v>
      </c>
      <c r="E61" s="83">
        <v>0</v>
      </c>
      <c r="F61" s="86">
        <v>0</v>
      </c>
      <c r="G61" s="86">
        <v>0</v>
      </c>
      <c r="H61" s="86">
        <v>0</v>
      </c>
      <c r="J61" s="83">
        <f t="shared" si="0"/>
        <v>31100</v>
      </c>
      <c r="K61" s="83">
        <f t="shared" si="1"/>
        <v>2012</v>
      </c>
      <c r="L61" s="66">
        <f t="shared" si="2"/>
        <v>0</v>
      </c>
      <c r="M61" s="66">
        <f t="shared" si="3"/>
        <v>0</v>
      </c>
      <c r="N61" s="66">
        <f t="shared" si="4"/>
        <v>0</v>
      </c>
    </row>
    <row r="62" spans="1:14">
      <c r="A62" s="83">
        <v>31100</v>
      </c>
      <c r="B62" s="83">
        <v>0</v>
      </c>
      <c r="C62" s="83">
        <v>2012</v>
      </c>
      <c r="D62" s="86">
        <v>0</v>
      </c>
      <c r="E62" s="83">
        <v>0</v>
      </c>
      <c r="F62" s="86">
        <v>0</v>
      </c>
      <c r="G62" s="86">
        <v>0</v>
      </c>
      <c r="H62" s="86">
        <v>0</v>
      </c>
      <c r="J62" s="83">
        <f t="shared" si="0"/>
        <v>31100</v>
      </c>
      <c r="K62" s="83">
        <f t="shared" si="1"/>
        <v>2012</v>
      </c>
      <c r="L62" s="66">
        <f t="shared" si="2"/>
        <v>0</v>
      </c>
      <c r="M62" s="66">
        <f t="shared" si="3"/>
        <v>0</v>
      </c>
      <c r="N62" s="66">
        <f t="shared" si="4"/>
        <v>0</v>
      </c>
    </row>
    <row r="63" spans="1:14">
      <c r="A63" s="83">
        <v>31100</v>
      </c>
      <c r="B63" s="83">
        <v>0</v>
      </c>
      <c r="C63" s="83">
        <v>2012</v>
      </c>
      <c r="D63" s="86">
        <v>0</v>
      </c>
      <c r="E63" s="83">
        <v>0</v>
      </c>
      <c r="F63" s="86">
        <v>0</v>
      </c>
      <c r="G63" s="86">
        <v>0</v>
      </c>
      <c r="H63" s="86">
        <v>0</v>
      </c>
      <c r="J63" s="83">
        <f t="shared" si="0"/>
        <v>31100</v>
      </c>
      <c r="K63" s="83">
        <f t="shared" si="1"/>
        <v>2012</v>
      </c>
      <c r="L63" s="66">
        <f t="shared" si="2"/>
        <v>0</v>
      </c>
      <c r="M63" s="66">
        <f t="shared" si="3"/>
        <v>0</v>
      </c>
      <c r="N63" s="66">
        <f t="shared" si="4"/>
        <v>0</v>
      </c>
    </row>
    <row r="64" spans="1:14">
      <c r="A64" s="83">
        <v>31100</v>
      </c>
      <c r="B64" s="83">
        <v>0</v>
      </c>
      <c r="C64" s="83">
        <v>2013</v>
      </c>
      <c r="D64" s="86">
        <v>-8745.5400000000009</v>
      </c>
      <c r="E64" s="83">
        <v>0</v>
      </c>
      <c r="F64" s="86">
        <v>0</v>
      </c>
      <c r="G64" s="86">
        <v>0</v>
      </c>
      <c r="H64" s="86">
        <v>0</v>
      </c>
      <c r="J64" s="83">
        <f t="shared" si="0"/>
        <v>31100</v>
      </c>
      <c r="K64" s="83">
        <f t="shared" si="1"/>
        <v>2013</v>
      </c>
      <c r="L64" s="66">
        <f t="shared" si="2"/>
        <v>-8745.5400000000009</v>
      </c>
      <c r="M64" s="66">
        <f t="shared" si="3"/>
        <v>0</v>
      </c>
      <c r="N64" s="66">
        <f t="shared" si="4"/>
        <v>0</v>
      </c>
    </row>
    <row r="65" spans="1:14">
      <c r="A65" s="83">
        <v>31100</v>
      </c>
      <c r="B65" s="83">
        <v>0</v>
      </c>
      <c r="C65" s="83">
        <v>2013</v>
      </c>
      <c r="D65" s="86">
        <v>68505.399999999994</v>
      </c>
      <c r="E65" s="83">
        <v>0</v>
      </c>
      <c r="F65" s="86">
        <v>0</v>
      </c>
      <c r="G65" s="86">
        <v>0</v>
      </c>
      <c r="H65" s="86">
        <v>0</v>
      </c>
      <c r="J65" s="83">
        <f t="shared" si="0"/>
        <v>31100</v>
      </c>
      <c r="K65" s="83">
        <f t="shared" si="1"/>
        <v>2013</v>
      </c>
      <c r="L65" s="66">
        <f t="shared" si="2"/>
        <v>68505.399999999994</v>
      </c>
      <c r="M65" s="66">
        <f t="shared" si="3"/>
        <v>0</v>
      </c>
      <c r="N65" s="66">
        <f t="shared" si="4"/>
        <v>0</v>
      </c>
    </row>
    <row r="66" spans="1:14">
      <c r="A66" s="83">
        <v>31100</v>
      </c>
      <c r="B66" s="83">
        <v>0</v>
      </c>
      <c r="C66" s="83">
        <v>2013</v>
      </c>
      <c r="D66" s="86">
        <v>-8745.7999999999993</v>
      </c>
      <c r="E66" s="83">
        <v>0</v>
      </c>
      <c r="F66" s="86">
        <v>0</v>
      </c>
      <c r="G66" s="86">
        <v>0</v>
      </c>
      <c r="H66" s="86">
        <v>0</v>
      </c>
      <c r="J66" s="83">
        <f t="shared" si="0"/>
        <v>31100</v>
      </c>
      <c r="K66" s="83">
        <f t="shared" si="1"/>
        <v>2013</v>
      </c>
      <c r="L66" s="66">
        <f t="shared" si="2"/>
        <v>-8745.7999999999993</v>
      </c>
      <c r="M66" s="66">
        <f t="shared" si="3"/>
        <v>0</v>
      </c>
      <c r="N66" s="66">
        <f t="shared" si="4"/>
        <v>0</v>
      </c>
    </row>
    <row r="67" spans="1:14">
      <c r="A67" s="83">
        <v>31100</v>
      </c>
      <c r="B67" s="83">
        <v>0</v>
      </c>
      <c r="C67" s="83">
        <v>2013</v>
      </c>
      <c r="D67" s="86">
        <v>0</v>
      </c>
      <c r="E67" s="83">
        <v>0</v>
      </c>
      <c r="F67" s="86">
        <v>0</v>
      </c>
      <c r="G67" s="86">
        <v>0</v>
      </c>
      <c r="H67" s="86">
        <v>0</v>
      </c>
      <c r="J67" s="83">
        <f t="shared" ref="J67:J130" si="5">A67</f>
        <v>31100</v>
      </c>
      <c r="K67" s="83">
        <f t="shared" ref="K67:K130" si="6">IF(E67=0,C67,E67)</f>
        <v>2013</v>
      </c>
      <c r="L67" s="66">
        <f t="shared" ref="L67:L130" si="7">D67</f>
        <v>0</v>
      </c>
      <c r="M67" s="66">
        <f t="shared" ref="M67:M130" si="8">F67</f>
        <v>0</v>
      </c>
      <c r="N67" s="66">
        <f t="shared" ref="N67:N130" si="9">H67</f>
        <v>0</v>
      </c>
    </row>
    <row r="68" spans="1:14">
      <c r="A68" s="83">
        <v>31100</v>
      </c>
      <c r="B68" s="83">
        <v>0</v>
      </c>
      <c r="C68" s="83">
        <v>2013</v>
      </c>
      <c r="D68" s="86">
        <v>14582.43</v>
      </c>
      <c r="E68" s="83">
        <v>0</v>
      </c>
      <c r="F68" s="86">
        <v>-2733.13</v>
      </c>
      <c r="G68" s="86">
        <v>0</v>
      </c>
      <c r="H68" s="86">
        <v>0</v>
      </c>
      <c r="J68" s="83">
        <f t="shared" si="5"/>
        <v>31100</v>
      </c>
      <c r="K68" s="83">
        <f t="shared" si="6"/>
        <v>2013</v>
      </c>
      <c r="L68" s="66">
        <f t="shared" si="7"/>
        <v>14582.43</v>
      </c>
      <c r="M68" s="66">
        <f t="shared" si="8"/>
        <v>-2733.13</v>
      </c>
      <c r="N68" s="66">
        <f t="shared" si="9"/>
        <v>0</v>
      </c>
    </row>
    <row r="69" spans="1:14">
      <c r="A69" s="83">
        <v>31100</v>
      </c>
      <c r="B69" s="83">
        <v>0</v>
      </c>
      <c r="C69" s="83">
        <v>2013</v>
      </c>
      <c r="D69" s="86">
        <v>0</v>
      </c>
      <c r="E69" s="83">
        <v>0</v>
      </c>
      <c r="F69" s="86">
        <v>0</v>
      </c>
      <c r="G69" s="86">
        <v>0</v>
      </c>
      <c r="H69" s="86">
        <v>0</v>
      </c>
      <c r="J69" s="83">
        <f t="shared" si="5"/>
        <v>31100</v>
      </c>
      <c r="K69" s="83">
        <f t="shared" si="6"/>
        <v>2013</v>
      </c>
      <c r="L69" s="66">
        <f t="shared" si="7"/>
        <v>0</v>
      </c>
      <c r="M69" s="66">
        <f t="shared" si="8"/>
        <v>0</v>
      </c>
      <c r="N69" s="66">
        <f t="shared" si="9"/>
        <v>0</v>
      </c>
    </row>
    <row r="70" spans="1:14">
      <c r="A70" s="83">
        <v>31100</v>
      </c>
      <c r="B70" s="83">
        <v>0</v>
      </c>
      <c r="C70" s="83">
        <v>2013</v>
      </c>
      <c r="D70" s="86">
        <v>0</v>
      </c>
      <c r="E70" s="83">
        <v>0</v>
      </c>
      <c r="F70" s="86">
        <v>0</v>
      </c>
      <c r="G70" s="86">
        <v>0</v>
      </c>
      <c r="H70" s="86">
        <v>0</v>
      </c>
      <c r="J70" s="83">
        <f t="shared" si="5"/>
        <v>31100</v>
      </c>
      <c r="K70" s="83">
        <f t="shared" si="6"/>
        <v>2013</v>
      </c>
      <c r="L70" s="66">
        <f t="shared" si="7"/>
        <v>0</v>
      </c>
      <c r="M70" s="66">
        <f t="shared" si="8"/>
        <v>0</v>
      </c>
      <c r="N70" s="66">
        <f t="shared" si="9"/>
        <v>0</v>
      </c>
    </row>
    <row r="71" spans="1:14">
      <c r="A71" s="83">
        <v>31100</v>
      </c>
      <c r="B71" s="83">
        <v>0</v>
      </c>
      <c r="C71" s="83">
        <v>2013</v>
      </c>
      <c r="D71" s="86">
        <v>0</v>
      </c>
      <c r="E71" s="83">
        <v>0</v>
      </c>
      <c r="F71" s="86">
        <v>0</v>
      </c>
      <c r="G71" s="86">
        <v>0</v>
      </c>
      <c r="H71" s="86">
        <v>0</v>
      </c>
      <c r="J71" s="83">
        <f t="shared" si="5"/>
        <v>31100</v>
      </c>
      <c r="K71" s="83">
        <f t="shared" si="6"/>
        <v>2013</v>
      </c>
      <c r="L71" s="66">
        <f t="shared" si="7"/>
        <v>0</v>
      </c>
      <c r="M71" s="66">
        <f t="shared" si="8"/>
        <v>0</v>
      </c>
      <c r="N71" s="66">
        <f t="shared" si="9"/>
        <v>0</v>
      </c>
    </row>
    <row r="72" spans="1:14">
      <c r="A72" s="83">
        <v>31100</v>
      </c>
      <c r="B72" s="83">
        <v>0</v>
      </c>
      <c r="C72" s="83">
        <v>2013</v>
      </c>
      <c r="D72" s="86">
        <v>0</v>
      </c>
      <c r="E72" s="83">
        <v>0</v>
      </c>
      <c r="F72" s="86">
        <v>0</v>
      </c>
      <c r="G72" s="86">
        <v>0</v>
      </c>
      <c r="H72" s="86">
        <v>0</v>
      </c>
      <c r="J72" s="83">
        <f t="shared" si="5"/>
        <v>31100</v>
      </c>
      <c r="K72" s="83">
        <f t="shared" si="6"/>
        <v>2013</v>
      </c>
      <c r="L72" s="66">
        <f t="shared" si="7"/>
        <v>0</v>
      </c>
      <c r="M72" s="66">
        <f t="shared" si="8"/>
        <v>0</v>
      </c>
      <c r="N72" s="66">
        <f t="shared" si="9"/>
        <v>0</v>
      </c>
    </row>
    <row r="73" spans="1:14">
      <c r="A73" s="83">
        <v>31100</v>
      </c>
      <c r="B73" s="83">
        <v>0</v>
      </c>
      <c r="C73" s="83">
        <v>2013</v>
      </c>
      <c r="D73" s="86">
        <v>0</v>
      </c>
      <c r="E73" s="83">
        <v>0</v>
      </c>
      <c r="F73" s="86">
        <v>0</v>
      </c>
      <c r="G73" s="86">
        <v>0</v>
      </c>
      <c r="H73" s="86">
        <v>0</v>
      </c>
      <c r="J73" s="83">
        <f t="shared" si="5"/>
        <v>31100</v>
      </c>
      <c r="K73" s="83">
        <f t="shared" si="6"/>
        <v>2013</v>
      </c>
      <c r="L73" s="66">
        <f t="shared" si="7"/>
        <v>0</v>
      </c>
      <c r="M73" s="66">
        <f t="shared" si="8"/>
        <v>0</v>
      </c>
      <c r="N73" s="66">
        <f t="shared" si="9"/>
        <v>0</v>
      </c>
    </row>
    <row r="74" spans="1:14">
      <c r="A74" s="83">
        <v>31100</v>
      </c>
      <c r="B74" s="83">
        <v>0</v>
      </c>
      <c r="C74" s="83">
        <v>2013</v>
      </c>
      <c r="D74" s="86">
        <v>0</v>
      </c>
      <c r="E74" s="83">
        <v>0</v>
      </c>
      <c r="F74" s="86">
        <v>0</v>
      </c>
      <c r="G74" s="86">
        <v>0</v>
      </c>
      <c r="H74" s="86">
        <v>0</v>
      </c>
      <c r="J74" s="83">
        <f t="shared" si="5"/>
        <v>31100</v>
      </c>
      <c r="K74" s="83">
        <f t="shared" si="6"/>
        <v>2013</v>
      </c>
      <c r="L74" s="66">
        <f t="shared" si="7"/>
        <v>0</v>
      </c>
      <c r="M74" s="66">
        <f t="shared" si="8"/>
        <v>0</v>
      </c>
      <c r="N74" s="66">
        <f t="shared" si="9"/>
        <v>0</v>
      </c>
    </row>
    <row r="75" spans="1:14">
      <c r="A75" s="83">
        <v>31100</v>
      </c>
      <c r="B75" s="83">
        <v>0</v>
      </c>
      <c r="C75" s="83">
        <v>2013</v>
      </c>
      <c r="D75" s="86">
        <v>0</v>
      </c>
      <c r="E75" s="83">
        <v>0</v>
      </c>
      <c r="F75" s="86">
        <v>0</v>
      </c>
      <c r="G75" s="86">
        <v>0</v>
      </c>
      <c r="H75" s="86">
        <v>0</v>
      </c>
      <c r="J75" s="83">
        <f t="shared" si="5"/>
        <v>31100</v>
      </c>
      <c r="K75" s="83">
        <f t="shared" si="6"/>
        <v>2013</v>
      </c>
      <c r="L75" s="66">
        <f t="shared" si="7"/>
        <v>0</v>
      </c>
      <c r="M75" s="66">
        <f t="shared" si="8"/>
        <v>0</v>
      </c>
      <c r="N75" s="66">
        <f t="shared" si="9"/>
        <v>0</v>
      </c>
    </row>
    <row r="76" spans="1:14">
      <c r="A76" s="83">
        <v>31100</v>
      </c>
      <c r="B76" s="83">
        <v>0</v>
      </c>
      <c r="C76" s="83">
        <v>2014</v>
      </c>
      <c r="D76" s="86">
        <v>-130217.72</v>
      </c>
      <c r="E76" s="83">
        <v>0</v>
      </c>
      <c r="F76" s="86">
        <v>0</v>
      </c>
      <c r="G76" s="86">
        <v>0</v>
      </c>
      <c r="H76" s="86">
        <v>0</v>
      </c>
      <c r="J76" s="83">
        <f t="shared" si="5"/>
        <v>31100</v>
      </c>
      <c r="K76" s="83">
        <f t="shared" si="6"/>
        <v>2014</v>
      </c>
      <c r="L76" s="66">
        <f t="shared" si="7"/>
        <v>-130217.72</v>
      </c>
      <c r="M76" s="66">
        <f t="shared" si="8"/>
        <v>0</v>
      </c>
      <c r="N76" s="66">
        <f t="shared" si="9"/>
        <v>0</v>
      </c>
    </row>
    <row r="77" spans="1:14">
      <c r="A77" s="83">
        <v>31100</v>
      </c>
      <c r="B77" s="83">
        <v>0</v>
      </c>
      <c r="C77" s="83">
        <v>2014</v>
      </c>
      <c r="D77" s="86">
        <v>-127906.5</v>
      </c>
      <c r="E77" s="83">
        <v>0</v>
      </c>
      <c r="F77" s="86">
        <v>0</v>
      </c>
      <c r="G77" s="86">
        <v>0</v>
      </c>
      <c r="H77" s="86">
        <v>0</v>
      </c>
      <c r="J77" s="83">
        <f t="shared" si="5"/>
        <v>31100</v>
      </c>
      <c r="K77" s="83">
        <f t="shared" si="6"/>
        <v>2014</v>
      </c>
      <c r="L77" s="66">
        <f t="shared" si="7"/>
        <v>-127906.5</v>
      </c>
      <c r="M77" s="66">
        <f t="shared" si="8"/>
        <v>0</v>
      </c>
      <c r="N77" s="66">
        <f t="shared" si="9"/>
        <v>0</v>
      </c>
    </row>
    <row r="78" spans="1:14">
      <c r="A78" s="83">
        <v>31100</v>
      </c>
      <c r="B78" s="83">
        <v>0</v>
      </c>
      <c r="C78" s="83">
        <v>2014</v>
      </c>
      <c r="D78" s="86">
        <v>-176174.63</v>
      </c>
      <c r="E78" s="83">
        <v>0</v>
      </c>
      <c r="F78" s="86">
        <v>0</v>
      </c>
      <c r="G78" s="86">
        <v>0</v>
      </c>
      <c r="H78" s="86">
        <v>0</v>
      </c>
      <c r="J78" s="83">
        <f t="shared" si="5"/>
        <v>31100</v>
      </c>
      <c r="K78" s="83">
        <f t="shared" si="6"/>
        <v>2014</v>
      </c>
      <c r="L78" s="66">
        <f t="shared" si="7"/>
        <v>-176174.63</v>
      </c>
      <c r="M78" s="66">
        <f t="shared" si="8"/>
        <v>0</v>
      </c>
      <c r="N78" s="66">
        <f t="shared" si="9"/>
        <v>0</v>
      </c>
    </row>
    <row r="79" spans="1:14">
      <c r="A79" s="83">
        <v>31100</v>
      </c>
      <c r="B79" s="83">
        <v>0</v>
      </c>
      <c r="C79" s="83">
        <v>2014</v>
      </c>
      <c r="D79" s="86">
        <v>-114081.59</v>
      </c>
      <c r="E79" s="83">
        <v>0</v>
      </c>
      <c r="F79" s="86">
        <v>0</v>
      </c>
      <c r="G79" s="86">
        <v>0</v>
      </c>
      <c r="H79" s="86">
        <v>0</v>
      </c>
      <c r="J79" s="83">
        <f t="shared" si="5"/>
        <v>31100</v>
      </c>
      <c r="K79" s="83">
        <f t="shared" si="6"/>
        <v>2014</v>
      </c>
      <c r="L79" s="66">
        <f t="shared" si="7"/>
        <v>-114081.59</v>
      </c>
      <c r="M79" s="66">
        <f t="shared" si="8"/>
        <v>0</v>
      </c>
      <c r="N79" s="66">
        <f t="shared" si="9"/>
        <v>0</v>
      </c>
    </row>
    <row r="80" spans="1:14">
      <c r="A80" s="83">
        <v>31100</v>
      </c>
      <c r="B80" s="83">
        <v>0</v>
      </c>
      <c r="C80" s="83">
        <v>2014</v>
      </c>
      <c r="D80" s="86">
        <v>0</v>
      </c>
      <c r="E80" s="83">
        <v>0</v>
      </c>
      <c r="F80" s="86">
        <v>0</v>
      </c>
      <c r="G80" s="86">
        <v>0</v>
      </c>
      <c r="H80" s="86">
        <v>0</v>
      </c>
      <c r="J80" s="83">
        <f t="shared" si="5"/>
        <v>31100</v>
      </c>
      <c r="K80" s="83">
        <f t="shared" si="6"/>
        <v>2014</v>
      </c>
      <c r="L80" s="66">
        <f t="shared" si="7"/>
        <v>0</v>
      </c>
      <c r="M80" s="66">
        <f t="shared" si="8"/>
        <v>0</v>
      </c>
      <c r="N80" s="66">
        <f t="shared" si="9"/>
        <v>0</v>
      </c>
    </row>
    <row r="81" spans="1:14">
      <c r="A81" s="83">
        <v>31100</v>
      </c>
      <c r="B81" s="83">
        <v>0</v>
      </c>
      <c r="C81" s="83">
        <v>2014</v>
      </c>
      <c r="D81" s="86">
        <v>0</v>
      </c>
      <c r="E81" s="83">
        <v>0</v>
      </c>
      <c r="F81" s="86">
        <v>0</v>
      </c>
      <c r="G81" s="86">
        <v>0</v>
      </c>
      <c r="H81" s="86">
        <v>0</v>
      </c>
      <c r="J81" s="83">
        <f t="shared" si="5"/>
        <v>31100</v>
      </c>
      <c r="K81" s="83">
        <f t="shared" si="6"/>
        <v>2014</v>
      </c>
      <c r="L81" s="66">
        <f t="shared" si="7"/>
        <v>0</v>
      </c>
      <c r="M81" s="66">
        <f t="shared" si="8"/>
        <v>0</v>
      </c>
      <c r="N81" s="66">
        <f t="shared" si="9"/>
        <v>0</v>
      </c>
    </row>
    <row r="82" spans="1:14">
      <c r="A82" s="83">
        <v>31100</v>
      </c>
      <c r="B82" s="83">
        <v>0</v>
      </c>
      <c r="C82" s="83">
        <v>2014</v>
      </c>
      <c r="D82" s="86">
        <v>0</v>
      </c>
      <c r="E82" s="83">
        <v>0</v>
      </c>
      <c r="F82" s="86">
        <v>0</v>
      </c>
      <c r="G82" s="86">
        <v>0</v>
      </c>
      <c r="H82" s="86">
        <v>0</v>
      </c>
      <c r="J82" s="83">
        <f t="shared" si="5"/>
        <v>31100</v>
      </c>
      <c r="K82" s="83">
        <f t="shared" si="6"/>
        <v>2014</v>
      </c>
      <c r="L82" s="66">
        <f t="shared" si="7"/>
        <v>0</v>
      </c>
      <c r="M82" s="66">
        <f t="shared" si="8"/>
        <v>0</v>
      </c>
      <c r="N82" s="66">
        <f t="shared" si="9"/>
        <v>0</v>
      </c>
    </row>
    <row r="83" spans="1:14">
      <c r="A83" s="83">
        <v>31100</v>
      </c>
      <c r="B83" s="83">
        <v>0</v>
      </c>
      <c r="C83" s="83">
        <v>2013</v>
      </c>
      <c r="D83" s="86">
        <v>0</v>
      </c>
      <c r="E83" s="83">
        <v>0</v>
      </c>
      <c r="F83" s="86">
        <v>0</v>
      </c>
      <c r="G83" s="86">
        <v>0</v>
      </c>
      <c r="H83" s="86">
        <v>0</v>
      </c>
      <c r="J83" s="83">
        <f t="shared" si="5"/>
        <v>31100</v>
      </c>
      <c r="K83" s="83">
        <f t="shared" si="6"/>
        <v>2013</v>
      </c>
      <c r="L83" s="66">
        <f t="shared" si="7"/>
        <v>0</v>
      </c>
      <c r="M83" s="66">
        <f t="shared" si="8"/>
        <v>0</v>
      </c>
      <c r="N83" s="66">
        <f t="shared" si="9"/>
        <v>0</v>
      </c>
    </row>
    <row r="84" spans="1:14">
      <c r="A84" s="83">
        <v>31100</v>
      </c>
      <c r="B84" s="83">
        <v>0</v>
      </c>
      <c r="C84" s="83">
        <v>2013</v>
      </c>
      <c r="D84" s="86">
        <v>0</v>
      </c>
      <c r="E84" s="83">
        <v>0</v>
      </c>
      <c r="F84" s="86">
        <v>0</v>
      </c>
      <c r="G84" s="86">
        <v>0</v>
      </c>
      <c r="H84" s="86">
        <v>0</v>
      </c>
      <c r="J84" s="83">
        <f t="shared" si="5"/>
        <v>31100</v>
      </c>
      <c r="K84" s="83">
        <f t="shared" si="6"/>
        <v>2013</v>
      </c>
      <c r="L84" s="66">
        <f t="shared" si="7"/>
        <v>0</v>
      </c>
      <c r="M84" s="66">
        <f t="shared" si="8"/>
        <v>0</v>
      </c>
      <c r="N84" s="66">
        <f t="shared" si="9"/>
        <v>0</v>
      </c>
    </row>
    <row r="85" spans="1:14">
      <c r="A85" s="83">
        <v>31100</v>
      </c>
      <c r="B85" s="83">
        <v>0</v>
      </c>
      <c r="C85" s="83">
        <v>2013</v>
      </c>
      <c r="D85" s="86">
        <v>0</v>
      </c>
      <c r="E85" s="83">
        <v>0</v>
      </c>
      <c r="F85" s="86">
        <v>0</v>
      </c>
      <c r="G85" s="86">
        <v>0</v>
      </c>
      <c r="H85" s="86">
        <v>0</v>
      </c>
      <c r="J85" s="83">
        <f t="shared" si="5"/>
        <v>31100</v>
      </c>
      <c r="K85" s="83">
        <f t="shared" si="6"/>
        <v>2013</v>
      </c>
      <c r="L85" s="66">
        <f t="shared" si="7"/>
        <v>0</v>
      </c>
      <c r="M85" s="66">
        <f t="shared" si="8"/>
        <v>0</v>
      </c>
      <c r="N85" s="66">
        <f t="shared" si="9"/>
        <v>0</v>
      </c>
    </row>
    <row r="86" spans="1:14">
      <c r="A86" s="83">
        <v>31100</v>
      </c>
      <c r="B86" s="83">
        <v>0</v>
      </c>
      <c r="C86" s="83">
        <v>2014</v>
      </c>
      <c r="D86" s="86">
        <v>-93565.74</v>
      </c>
      <c r="E86" s="83">
        <v>0</v>
      </c>
      <c r="F86" s="86">
        <v>0</v>
      </c>
      <c r="G86" s="86">
        <v>0</v>
      </c>
      <c r="H86" s="86">
        <v>0</v>
      </c>
      <c r="J86" s="83">
        <f t="shared" si="5"/>
        <v>31100</v>
      </c>
      <c r="K86" s="83">
        <f t="shared" si="6"/>
        <v>2014</v>
      </c>
      <c r="L86" s="66">
        <f t="shared" si="7"/>
        <v>-93565.74</v>
      </c>
      <c r="M86" s="66">
        <f t="shared" si="8"/>
        <v>0</v>
      </c>
      <c r="N86" s="66">
        <f t="shared" si="9"/>
        <v>0</v>
      </c>
    </row>
    <row r="87" spans="1:14">
      <c r="A87" s="83">
        <v>31100</v>
      </c>
      <c r="B87" s="83">
        <v>0</v>
      </c>
      <c r="C87" s="83">
        <v>2014</v>
      </c>
      <c r="D87" s="86">
        <v>-126906.59</v>
      </c>
      <c r="E87" s="83">
        <v>0</v>
      </c>
      <c r="F87" s="86">
        <v>0</v>
      </c>
      <c r="G87" s="86">
        <v>0</v>
      </c>
      <c r="H87" s="86">
        <v>0</v>
      </c>
      <c r="J87" s="83">
        <f t="shared" si="5"/>
        <v>31100</v>
      </c>
      <c r="K87" s="83">
        <f t="shared" si="6"/>
        <v>2014</v>
      </c>
      <c r="L87" s="66">
        <f t="shared" si="7"/>
        <v>-126906.59</v>
      </c>
      <c r="M87" s="66">
        <f t="shared" si="8"/>
        <v>0</v>
      </c>
      <c r="N87" s="66">
        <f t="shared" si="9"/>
        <v>0</v>
      </c>
    </row>
    <row r="88" spans="1:14">
      <c r="A88" s="83">
        <v>31100</v>
      </c>
      <c r="B88" s="83">
        <v>0</v>
      </c>
      <c r="C88" s="83">
        <v>2014</v>
      </c>
      <c r="D88" s="86">
        <v>0</v>
      </c>
      <c r="E88" s="83">
        <v>0</v>
      </c>
      <c r="F88" s="86">
        <v>0</v>
      </c>
      <c r="G88" s="86">
        <v>0</v>
      </c>
      <c r="H88" s="86">
        <v>0</v>
      </c>
      <c r="J88" s="83">
        <f t="shared" si="5"/>
        <v>31100</v>
      </c>
      <c r="K88" s="83">
        <f t="shared" si="6"/>
        <v>2014</v>
      </c>
      <c r="L88" s="66">
        <f t="shared" si="7"/>
        <v>0</v>
      </c>
      <c r="M88" s="66">
        <f t="shared" si="8"/>
        <v>0</v>
      </c>
      <c r="N88" s="66">
        <f t="shared" si="9"/>
        <v>0</v>
      </c>
    </row>
    <row r="89" spans="1:14">
      <c r="A89" s="83">
        <v>31100</v>
      </c>
      <c r="B89" s="83">
        <v>0</v>
      </c>
      <c r="C89" s="83">
        <v>2014</v>
      </c>
      <c r="D89" s="86">
        <v>0</v>
      </c>
      <c r="E89" s="83">
        <v>0</v>
      </c>
      <c r="F89" s="86">
        <v>0</v>
      </c>
      <c r="G89" s="86">
        <v>0</v>
      </c>
      <c r="H89" s="86">
        <v>0</v>
      </c>
      <c r="J89" s="83">
        <f t="shared" si="5"/>
        <v>31100</v>
      </c>
      <c r="K89" s="83">
        <f t="shared" si="6"/>
        <v>2014</v>
      </c>
      <c r="L89" s="66">
        <f t="shared" si="7"/>
        <v>0</v>
      </c>
      <c r="M89" s="66">
        <f t="shared" si="8"/>
        <v>0</v>
      </c>
      <c r="N89" s="66">
        <f t="shared" si="9"/>
        <v>0</v>
      </c>
    </row>
    <row r="90" spans="1:14">
      <c r="A90" s="83">
        <v>31100</v>
      </c>
      <c r="B90" s="83">
        <v>0</v>
      </c>
      <c r="C90" s="83">
        <v>2014</v>
      </c>
      <c r="D90" s="86">
        <v>0</v>
      </c>
      <c r="E90" s="83">
        <v>0</v>
      </c>
      <c r="F90" s="86">
        <v>0</v>
      </c>
      <c r="G90" s="86">
        <v>0</v>
      </c>
      <c r="H90" s="86">
        <v>0</v>
      </c>
      <c r="J90" s="83">
        <f t="shared" si="5"/>
        <v>31100</v>
      </c>
      <c r="K90" s="83">
        <f t="shared" si="6"/>
        <v>2014</v>
      </c>
      <c r="L90" s="66">
        <f t="shared" si="7"/>
        <v>0</v>
      </c>
      <c r="M90" s="66">
        <f t="shared" si="8"/>
        <v>0</v>
      </c>
      <c r="N90" s="66">
        <f t="shared" si="9"/>
        <v>0</v>
      </c>
    </row>
    <row r="91" spans="1:14">
      <c r="A91" s="83">
        <v>31100</v>
      </c>
      <c r="B91" s="83">
        <v>0</v>
      </c>
      <c r="C91" s="83">
        <v>2014</v>
      </c>
      <c r="D91" s="86">
        <v>0</v>
      </c>
      <c r="E91" s="83">
        <v>0</v>
      </c>
      <c r="F91" s="86">
        <v>0</v>
      </c>
      <c r="G91" s="86">
        <v>0</v>
      </c>
      <c r="H91" s="86">
        <v>0</v>
      </c>
      <c r="J91" s="83">
        <f t="shared" si="5"/>
        <v>31100</v>
      </c>
      <c r="K91" s="83">
        <f t="shared" si="6"/>
        <v>2014</v>
      </c>
      <c r="L91" s="66">
        <f t="shared" si="7"/>
        <v>0</v>
      </c>
      <c r="M91" s="66">
        <f t="shared" si="8"/>
        <v>0</v>
      </c>
      <c r="N91" s="66">
        <f t="shared" si="9"/>
        <v>0</v>
      </c>
    </row>
    <row r="92" spans="1:14">
      <c r="A92" s="83">
        <v>31100</v>
      </c>
      <c r="B92" s="83">
        <v>0</v>
      </c>
      <c r="C92" s="83">
        <v>2014</v>
      </c>
      <c r="D92" s="86">
        <v>0</v>
      </c>
      <c r="E92" s="83">
        <v>0</v>
      </c>
      <c r="F92" s="86">
        <v>0</v>
      </c>
      <c r="G92" s="86">
        <v>0</v>
      </c>
      <c r="H92" s="86">
        <v>0</v>
      </c>
      <c r="J92" s="83">
        <f t="shared" si="5"/>
        <v>31100</v>
      </c>
      <c r="K92" s="83">
        <f t="shared" si="6"/>
        <v>2014</v>
      </c>
      <c r="L92" s="66">
        <f t="shared" si="7"/>
        <v>0</v>
      </c>
      <c r="M92" s="66">
        <f t="shared" si="8"/>
        <v>0</v>
      </c>
      <c r="N92" s="66">
        <f t="shared" si="9"/>
        <v>0</v>
      </c>
    </row>
    <row r="93" spans="1:14">
      <c r="A93" s="83">
        <v>31100</v>
      </c>
      <c r="B93" s="83">
        <v>0</v>
      </c>
      <c r="C93" s="83">
        <v>2014</v>
      </c>
      <c r="D93" s="86">
        <v>0</v>
      </c>
      <c r="E93" s="83">
        <v>0</v>
      </c>
      <c r="F93" s="86">
        <v>0</v>
      </c>
      <c r="G93" s="86">
        <v>0</v>
      </c>
      <c r="H93" s="86">
        <v>0</v>
      </c>
      <c r="J93" s="83">
        <f t="shared" si="5"/>
        <v>31100</v>
      </c>
      <c r="K93" s="83">
        <f t="shared" si="6"/>
        <v>2014</v>
      </c>
      <c r="L93" s="66">
        <f t="shared" si="7"/>
        <v>0</v>
      </c>
      <c r="M93" s="66">
        <f t="shared" si="8"/>
        <v>0</v>
      </c>
      <c r="N93" s="66">
        <f t="shared" si="9"/>
        <v>0</v>
      </c>
    </row>
    <row r="94" spans="1:14">
      <c r="A94" s="83">
        <v>31100</v>
      </c>
      <c r="B94" s="83">
        <v>0</v>
      </c>
      <c r="C94" s="83">
        <v>2013</v>
      </c>
      <c r="D94" s="86">
        <v>-12730.61</v>
      </c>
      <c r="E94" s="83">
        <v>0</v>
      </c>
      <c r="F94" s="86">
        <v>0</v>
      </c>
      <c r="G94" s="86">
        <v>0</v>
      </c>
      <c r="H94" s="86">
        <v>0</v>
      </c>
      <c r="J94" s="83">
        <f t="shared" si="5"/>
        <v>31100</v>
      </c>
      <c r="K94" s="83">
        <f t="shared" si="6"/>
        <v>2013</v>
      </c>
      <c r="L94" s="66">
        <f t="shared" si="7"/>
        <v>-12730.61</v>
      </c>
      <c r="M94" s="66">
        <f t="shared" si="8"/>
        <v>0</v>
      </c>
      <c r="N94" s="66">
        <f t="shared" si="9"/>
        <v>0</v>
      </c>
    </row>
    <row r="95" spans="1:14">
      <c r="A95" s="83">
        <v>31100</v>
      </c>
      <c r="B95" s="83">
        <v>0</v>
      </c>
      <c r="C95" s="83">
        <v>2013</v>
      </c>
      <c r="D95" s="86">
        <v>-17523.099999999999</v>
      </c>
      <c r="E95" s="83">
        <v>0</v>
      </c>
      <c r="F95" s="86">
        <v>0</v>
      </c>
      <c r="G95" s="86">
        <v>0</v>
      </c>
      <c r="H95" s="86">
        <v>0</v>
      </c>
      <c r="J95" s="83">
        <f t="shared" si="5"/>
        <v>31100</v>
      </c>
      <c r="K95" s="83">
        <f t="shared" si="6"/>
        <v>2013</v>
      </c>
      <c r="L95" s="66">
        <f t="shared" si="7"/>
        <v>-17523.099999999999</v>
      </c>
      <c r="M95" s="66">
        <f t="shared" si="8"/>
        <v>0</v>
      </c>
      <c r="N95" s="66">
        <f t="shared" si="9"/>
        <v>0</v>
      </c>
    </row>
    <row r="96" spans="1:14">
      <c r="A96" s="83">
        <v>31100</v>
      </c>
      <c r="B96" s="83">
        <v>0</v>
      </c>
      <c r="C96" s="83">
        <v>2013</v>
      </c>
      <c r="D96" s="86">
        <v>55774.79</v>
      </c>
      <c r="E96" s="83">
        <v>2012</v>
      </c>
      <c r="F96" s="86">
        <v>0</v>
      </c>
      <c r="G96" s="86">
        <v>0</v>
      </c>
      <c r="H96" s="86">
        <v>0</v>
      </c>
      <c r="J96" s="83">
        <f t="shared" si="5"/>
        <v>31100</v>
      </c>
      <c r="K96" s="83">
        <f t="shared" si="6"/>
        <v>2012</v>
      </c>
      <c r="L96" s="66">
        <f t="shared" si="7"/>
        <v>55774.79</v>
      </c>
      <c r="M96" s="66">
        <f t="shared" si="8"/>
        <v>0</v>
      </c>
      <c r="N96" s="66">
        <f t="shared" si="9"/>
        <v>0</v>
      </c>
    </row>
    <row r="97" spans="1:14">
      <c r="A97" s="83">
        <v>31100</v>
      </c>
      <c r="B97" s="83">
        <v>0</v>
      </c>
      <c r="C97" s="83">
        <v>2013</v>
      </c>
      <c r="D97" s="86">
        <v>12730.61</v>
      </c>
      <c r="E97" s="83">
        <v>2012</v>
      </c>
      <c r="F97" s="86">
        <v>0</v>
      </c>
      <c r="G97" s="86">
        <v>0</v>
      </c>
      <c r="H97" s="86">
        <v>0</v>
      </c>
      <c r="J97" s="83">
        <f t="shared" si="5"/>
        <v>31100</v>
      </c>
      <c r="K97" s="83">
        <f t="shared" si="6"/>
        <v>2012</v>
      </c>
      <c r="L97" s="66">
        <f t="shared" si="7"/>
        <v>12730.61</v>
      </c>
      <c r="M97" s="66">
        <f t="shared" si="8"/>
        <v>0</v>
      </c>
      <c r="N97" s="66">
        <f t="shared" si="9"/>
        <v>0</v>
      </c>
    </row>
    <row r="98" spans="1:14">
      <c r="A98" s="83">
        <v>31100</v>
      </c>
      <c r="B98" s="83">
        <v>0</v>
      </c>
      <c r="C98" s="83">
        <v>2013</v>
      </c>
      <c r="D98" s="86">
        <v>17523.099999999999</v>
      </c>
      <c r="E98" s="83">
        <v>2012</v>
      </c>
      <c r="F98" s="86">
        <v>0</v>
      </c>
      <c r="G98" s="86">
        <v>0</v>
      </c>
      <c r="H98" s="86">
        <v>0</v>
      </c>
      <c r="J98" s="83">
        <f t="shared" si="5"/>
        <v>31100</v>
      </c>
      <c r="K98" s="83">
        <f t="shared" si="6"/>
        <v>2012</v>
      </c>
      <c r="L98" s="66">
        <f t="shared" si="7"/>
        <v>17523.099999999999</v>
      </c>
      <c r="M98" s="66">
        <f t="shared" si="8"/>
        <v>0</v>
      </c>
      <c r="N98" s="66">
        <f t="shared" si="9"/>
        <v>0</v>
      </c>
    </row>
    <row r="99" spans="1:14">
      <c r="A99" s="83">
        <v>31100</v>
      </c>
      <c r="B99" s="83">
        <v>0</v>
      </c>
      <c r="C99" s="83">
        <v>2013</v>
      </c>
      <c r="D99" s="86">
        <v>-55774.79</v>
      </c>
      <c r="E99" s="83">
        <v>0</v>
      </c>
      <c r="F99" s="86">
        <v>0</v>
      </c>
      <c r="G99" s="86">
        <v>0</v>
      </c>
      <c r="H99" s="86">
        <v>0</v>
      </c>
      <c r="J99" s="83">
        <f t="shared" si="5"/>
        <v>31100</v>
      </c>
      <c r="K99" s="83">
        <f t="shared" si="6"/>
        <v>2013</v>
      </c>
      <c r="L99" s="66">
        <f t="shared" si="7"/>
        <v>-55774.79</v>
      </c>
      <c r="M99" s="66">
        <f t="shared" si="8"/>
        <v>0</v>
      </c>
      <c r="N99" s="66">
        <f t="shared" si="9"/>
        <v>0</v>
      </c>
    </row>
    <row r="100" spans="1:14">
      <c r="A100" s="83">
        <v>31200</v>
      </c>
      <c r="B100" s="83">
        <v>0</v>
      </c>
      <c r="C100" s="83">
        <v>2015</v>
      </c>
      <c r="D100" s="86">
        <v>0</v>
      </c>
      <c r="E100" s="83">
        <v>0</v>
      </c>
      <c r="F100" s="86">
        <v>0</v>
      </c>
      <c r="G100" s="86">
        <v>0</v>
      </c>
      <c r="H100" s="86">
        <v>0</v>
      </c>
      <c r="J100" s="83">
        <f t="shared" si="5"/>
        <v>31200</v>
      </c>
      <c r="K100" s="83">
        <f t="shared" si="6"/>
        <v>2015</v>
      </c>
      <c r="L100" s="66">
        <f t="shared" si="7"/>
        <v>0</v>
      </c>
      <c r="M100" s="66">
        <f t="shared" si="8"/>
        <v>0</v>
      </c>
      <c r="N100" s="66">
        <f t="shared" si="9"/>
        <v>0</v>
      </c>
    </row>
    <row r="101" spans="1:14">
      <c r="A101" s="83">
        <v>31200</v>
      </c>
      <c r="B101" s="83">
        <v>0</v>
      </c>
      <c r="C101" s="83">
        <v>2015</v>
      </c>
      <c r="D101" s="86">
        <v>-90480.89</v>
      </c>
      <c r="E101" s="83">
        <v>0</v>
      </c>
      <c r="F101" s="86">
        <v>0</v>
      </c>
      <c r="G101" s="86">
        <v>0</v>
      </c>
      <c r="H101" s="86">
        <v>0</v>
      </c>
      <c r="J101" s="83">
        <f t="shared" si="5"/>
        <v>31200</v>
      </c>
      <c r="K101" s="83">
        <f t="shared" si="6"/>
        <v>2015</v>
      </c>
      <c r="L101" s="66">
        <f t="shared" si="7"/>
        <v>-90480.89</v>
      </c>
      <c r="M101" s="66">
        <f t="shared" si="8"/>
        <v>0</v>
      </c>
      <c r="N101" s="66">
        <f t="shared" si="9"/>
        <v>0</v>
      </c>
    </row>
    <row r="102" spans="1:14">
      <c r="A102" s="83">
        <v>31200</v>
      </c>
      <c r="B102" s="83">
        <v>0</v>
      </c>
      <c r="C102" s="83">
        <v>2015</v>
      </c>
      <c r="D102" s="86">
        <v>0</v>
      </c>
      <c r="E102" s="83">
        <v>0</v>
      </c>
      <c r="F102" s="86">
        <v>0</v>
      </c>
      <c r="G102" s="86">
        <v>0</v>
      </c>
      <c r="H102" s="86">
        <v>0</v>
      </c>
      <c r="J102" s="83">
        <f t="shared" si="5"/>
        <v>31200</v>
      </c>
      <c r="K102" s="83">
        <f t="shared" si="6"/>
        <v>2015</v>
      </c>
      <c r="L102" s="66">
        <f t="shared" si="7"/>
        <v>0</v>
      </c>
      <c r="M102" s="66">
        <f t="shared" si="8"/>
        <v>0</v>
      </c>
      <c r="N102" s="66">
        <f t="shared" si="9"/>
        <v>0</v>
      </c>
    </row>
    <row r="103" spans="1:14">
      <c r="A103" s="83">
        <v>31200</v>
      </c>
      <c r="B103" s="83">
        <v>0</v>
      </c>
      <c r="C103" s="83">
        <v>2015</v>
      </c>
      <c r="D103" s="86">
        <v>-115787.68</v>
      </c>
      <c r="E103" s="83">
        <v>0</v>
      </c>
      <c r="F103" s="86">
        <v>0</v>
      </c>
      <c r="G103" s="86">
        <v>0</v>
      </c>
      <c r="H103" s="86">
        <v>0</v>
      </c>
      <c r="J103" s="83">
        <f t="shared" si="5"/>
        <v>31200</v>
      </c>
      <c r="K103" s="83">
        <f t="shared" si="6"/>
        <v>2015</v>
      </c>
      <c r="L103" s="66">
        <f t="shared" si="7"/>
        <v>-115787.68</v>
      </c>
      <c r="M103" s="66">
        <f t="shared" si="8"/>
        <v>0</v>
      </c>
      <c r="N103" s="66">
        <f t="shared" si="9"/>
        <v>0</v>
      </c>
    </row>
    <row r="104" spans="1:14">
      <c r="A104" s="83">
        <v>31200</v>
      </c>
      <c r="B104" s="83">
        <v>0</v>
      </c>
      <c r="C104" s="83">
        <v>2015</v>
      </c>
      <c r="D104" s="86">
        <v>0</v>
      </c>
      <c r="E104" s="83">
        <v>0</v>
      </c>
      <c r="F104" s="86">
        <v>0</v>
      </c>
      <c r="G104" s="86">
        <v>0</v>
      </c>
      <c r="H104" s="86">
        <v>0</v>
      </c>
      <c r="J104" s="83">
        <f t="shared" si="5"/>
        <v>31200</v>
      </c>
      <c r="K104" s="83">
        <f t="shared" si="6"/>
        <v>2015</v>
      </c>
      <c r="L104" s="66">
        <f t="shared" si="7"/>
        <v>0</v>
      </c>
      <c r="M104" s="66">
        <f t="shared" si="8"/>
        <v>0</v>
      </c>
      <c r="N104" s="66">
        <f t="shared" si="9"/>
        <v>0</v>
      </c>
    </row>
    <row r="105" spans="1:14">
      <c r="A105" s="83">
        <v>31200</v>
      </c>
      <c r="B105" s="83">
        <v>0</v>
      </c>
      <c r="C105" s="83">
        <v>2015</v>
      </c>
      <c r="D105" s="86">
        <v>-142642.79</v>
      </c>
      <c r="E105" s="83">
        <v>0</v>
      </c>
      <c r="F105" s="86">
        <v>0</v>
      </c>
      <c r="G105" s="86">
        <v>0</v>
      </c>
      <c r="H105" s="86">
        <v>0</v>
      </c>
      <c r="J105" s="83">
        <f t="shared" si="5"/>
        <v>31200</v>
      </c>
      <c r="K105" s="83">
        <f t="shared" si="6"/>
        <v>2015</v>
      </c>
      <c r="L105" s="66">
        <f t="shared" si="7"/>
        <v>-142642.79</v>
      </c>
      <c r="M105" s="66">
        <f t="shared" si="8"/>
        <v>0</v>
      </c>
      <c r="N105" s="66">
        <f t="shared" si="9"/>
        <v>0</v>
      </c>
    </row>
    <row r="106" spans="1:14">
      <c r="A106" s="83">
        <v>31200</v>
      </c>
      <c r="B106" s="83">
        <v>0</v>
      </c>
      <c r="C106" s="83">
        <v>2015</v>
      </c>
      <c r="D106" s="86">
        <v>0</v>
      </c>
      <c r="E106" s="83">
        <v>0</v>
      </c>
      <c r="F106" s="86">
        <v>0</v>
      </c>
      <c r="G106" s="86">
        <v>0</v>
      </c>
      <c r="H106" s="86">
        <v>0</v>
      </c>
      <c r="J106" s="83">
        <f t="shared" si="5"/>
        <v>31200</v>
      </c>
      <c r="K106" s="83">
        <f t="shared" si="6"/>
        <v>2015</v>
      </c>
      <c r="L106" s="66">
        <f t="shared" si="7"/>
        <v>0</v>
      </c>
      <c r="M106" s="66">
        <f t="shared" si="8"/>
        <v>0</v>
      </c>
      <c r="N106" s="66">
        <f t="shared" si="9"/>
        <v>0</v>
      </c>
    </row>
    <row r="107" spans="1:14">
      <c r="A107" s="83">
        <v>31200</v>
      </c>
      <c r="B107" s="83">
        <v>0</v>
      </c>
      <c r="C107" s="83">
        <v>2015</v>
      </c>
      <c r="D107" s="86">
        <v>-4527632.22</v>
      </c>
      <c r="E107" s="83">
        <v>0</v>
      </c>
      <c r="F107" s="86">
        <v>0</v>
      </c>
      <c r="G107" s="86">
        <v>0</v>
      </c>
      <c r="H107" s="86">
        <v>0</v>
      </c>
      <c r="J107" s="83">
        <f t="shared" si="5"/>
        <v>31200</v>
      </c>
      <c r="K107" s="83">
        <f t="shared" si="6"/>
        <v>2015</v>
      </c>
      <c r="L107" s="66">
        <f t="shared" si="7"/>
        <v>-4527632.22</v>
      </c>
      <c r="M107" s="66">
        <f t="shared" si="8"/>
        <v>0</v>
      </c>
      <c r="N107" s="66">
        <f t="shared" si="9"/>
        <v>0</v>
      </c>
    </row>
    <row r="108" spans="1:14">
      <c r="A108" s="83">
        <v>31200</v>
      </c>
      <c r="B108" s="83">
        <v>0</v>
      </c>
      <c r="C108" s="83">
        <v>2015</v>
      </c>
      <c r="D108" s="86">
        <v>0</v>
      </c>
      <c r="E108" s="83">
        <v>0</v>
      </c>
      <c r="F108" s="86">
        <v>0</v>
      </c>
      <c r="G108" s="86">
        <v>0</v>
      </c>
      <c r="H108" s="86">
        <v>0</v>
      </c>
      <c r="J108" s="83">
        <f t="shared" si="5"/>
        <v>31200</v>
      </c>
      <c r="K108" s="83">
        <f t="shared" si="6"/>
        <v>2015</v>
      </c>
      <c r="L108" s="66">
        <f t="shared" si="7"/>
        <v>0</v>
      </c>
      <c r="M108" s="66">
        <f t="shared" si="8"/>
        <v>0</v>
      </c>
      <c r="N108" s="66">
        <f t="shared" si="9"/>
        <v>0</v>
      </c>
    </row>
    <row r="109" spans="1:14">
      <c r="A109" s="83">
        <v>31200</v>
      </c>
      <c r="B109" s="83">
        <v>0</v>
      </c>
      <c r="C109" s="83">
        <v>2015</v>
      </c>
      <c r="D109" s="86">
        <v>-387810.13</v>
      </c>
      <c r="E109" s="83">
        <v>0</v>
      </c>
      <c r="F109" s="86">
        <v>0</v>
      </c>
      <c r="G109" s="86">
        <v>0</v>
      </c>
      <c r="H109" s="86">
        <v>0</v>
      </c>
      <c r="J109" s="83">
        <f t="shared" si="5"/>
        <v>31200</v>
      </c>
      <c r="K109" s="83">
        <f t="shared" si="6"/>
        <v>2015</v>
      </c>
      <c r="L109" s="66">
        <f t="shared" si="7"/>
        <v>-387810.13</v>
      </c>
      <c r="M109" s="66">
        <f t="shared" si="8"/>
        <v>0</v>
      </c>
      <c r="N109" s="66">
        <f t="shared" si="9"/>
        <v>0</v>
      </c>
    </row>
    <row r="110" spans="1:14">
      <c r="A110" s="83">
        <v>31200</v>
      </c>
      <c r="B110" s="83">
        <v>0</v>
      </c>
      <c r="C110" s="83">
        <v>2015</v>
      </c>
      <c r="D110" s="86">
        <v>0</v>
      </c>
      <c r="E110" s="83">
        <v>0</v>
      </c>
      <c r="F110" s="86">
        <v>0</v>
      </c>
      <c r="G110" s="86">
        <v>0</v>
      </c>
      <c r="H110" s="86">
        <v>0</v>
      </c>
      <c r="J110" s="83">
        <f t="shared" si="5"/>
        <v>31200</v>
      </c>
      <c r="K110" s="83">
        <f t="shared" si="6"/>
        <v>2015</v>
      </c>
      <c r="L110" s="66">
        <f t="shared" si="7"/>
        <v>0</v>
      </c>
      <c r="M110" s="66">
        <f t="shared" si="8"/>
        <v>0</v>
      </c>
      <c r="N110" s="66">
        <f t="shared" si="9"/>
        <v>0</v>
      </c>
    </row>
    <row r="111" spans="1:14">
      <c r="A111" s="83">
        <v>31200</v>
      </c>
      <c r="B111" s="83">
        <v>0</v>
      </c>
      <c r="C111" s="83">
        <v>2015</v>
      </c>
      <c r="D111" s="86">
        <v>0</v>
      </c>
      <c r="E111" s="83">
        <v>0</v>
      </c>
      <c r="F111" s="86">
        <v>0</v>
      </c>
      <c r="G111" s="86">
        <v>0</v>
      </c>
      <c r="H111" s="86">
        <v>0</v>
      </c>
      <c r="J111" s="83">
        <f t="shared" si="5"/>
        <v>31200</v>
      </c>
      <c r="K111" s="83">
        <f t="shared" si="6"/>
        <v>2015</v>
      </c>
      <c r="L111" s="66">
        <f t="shared" si="7"/>
        <v>0</v>
      </c>
      <c r="M111" s="66">
        <f t="shared" si="8"/>
        <v>0</v>
      </c>
      <c r="N111" s="66">
        <f t="shared" si="9"/>
        <v>0</v>
      </c>
    </row>
    <row r="112" spans="1:14">
      <c r="A112" s="83">
        <v>31200</v>
      </c>
      <c r="B112" s="83">
        <v>0</v>
      </c>
      <c r="C112" s="83">
        <v>2015</v>
      </c>
      <c r="D112" s="86">
        <v>-706732.92</v>
      </c>
      <c r="E112" s="83">
        <v>0</v>
      </c>
      <c r="F112" s="86">
        <v>0</v>
      </c>
      <c r="G112" s="86">
        <v>0</v>
      </c>
      <c r="H112" s="86">
        <v>0</v>
      </c>
      <c r="J112" s="83">
        <f t="shared" si="5"/>
        <v>31200</v>
      </c>
      <c r="K112" s="83">
        <f t="shared" si="6"/>
        <v>2015</v>
      </c>
      <c r="L112" s="66">
        <f t="shared" si="7"/>
        <v>-706732.92</v>
      </c>
      <c r="M112" s="66">
        <f t="shared" si="8"/>
        <v>0</v>
      </c>
      <c r="N112" s="66">
        <f t="shared" si="9"/>
        <v>0</v>
      </c>
    </row>
    <row r="113" spans="1:14">
      <c r="A113" s="83">
        <v>31200</v>
      </c>
      <c r="B113" s="83">
        <v>0</v>
      </c>
      <c r="C113" s="83">
        <v>2015</v>
      </c>
      <c r="D113" s="86">
        <v>0</v>
      </c>
      <c r="E113" s="83">
        <v>0</v>
      </c>
      <c r="F113" s="86">
        <v>0</v>
      </c>
      <c r="G113" s="86">
        <v>0</v>
      </c>
      <c r="H113" s="86">
        <v>0</v>
      </c>
      <c r="J113" s="83">
        <f t="shared" si="5"/>
        <v>31200</v>
      </c>
      <c r="K113" s="83">
        <f t="shared" si="6"/>
        <v>2015</v>
      </c>
      <c r="L113" s="66">
        <f t="shared" si="7"/>
        <v>0</v>
      </c>
      <c r="M113" s="66">
        <f t="shared" si="8"/>
        <v>0</v>
      </c>
      <c r="N113" s="66">
        <f t="shared" si="9"/>
        <v>0</v>
      </c>
    </row>
    <row r="114" spans="1:14">
      <c r="A114" s="83">
        <v>31200</v>
      </c>
      <c r="B114" s="83">
        <v>0</v>
      </c>
      <c r="C114" s="83">
        <v>2015</v>
      </c>
      <c r="D114" s="86">
        <v>0</v>
      </c>
      <c r="E114" s="83">
        <v>0</v>
      </c>
      <c r="F114" s="86">
        <v>0</v>
      </c>
      <c r="G114" s="86">
        <v>0</v>
      </c>
      <c r="H114" s="86">
        <v>0</v>
      </c>
      <c r="J114" s="83">
        <f t="shared" si="5"/>
        <v>31200</v>
      </c>
      <c r="K114" s="83">
        <f t="shared" si="6"/>
        <v>2015</v>
      </c>
      <c r="L114" s="66">
        <f t="shared" si="7"/>
        <v>0</v>
      </c>
      <c r="M114" s="66">
        <f t="shared" si="8"/>
        <v>0</v>
      </c>
      <c r="N114" s="66">
        <f t="shared" si="9"/>
        <v>0</v>
      </c>
    </row>
    <row r="115" spans="1:14">
      <c r="A115" s="83">
        <v>31200</v>
      </c>
      <c r="B115" s="83">
        <v>0</v>
      </c>
      <c r="C115" s="83">
        <v>2015</v>
      </c>
      <c r="D115" s="86">
        <v>0</v>
      </c>
      <c r="E115" s="83">
        <v>0</v>
      </c>
      <c r="F115" s="86">
        <v>0</v>
      </c>
      <c r="G115" s="86">
        <v>0</v>
      </c>
      <c r="H115" s="86">
        <v>0</v>
      </c>
      <c r="J115" s="83">
        <f t="shared" si="5"/>
        <v>31200</v>
      </c>
      <c r="K115" s="83">
        <f t="shared" si="6"/>
        <v>2015</v>
      </c>
      <c r="L115" s="66">
        <f t="shared" si="7"/>
        <v>0</v>
      </c>
      <c r="M115" s="66">
        <f t="shared" si="8"/>
        <v>0</v>
      </c>
      <c r="N115" s="66">
        <f t="shared" si="9"/>
        <v>0</v>
      </c>
    </row>
    <row r="116" spans="1:14">
      <c r="A116" s="83">
        <v>31200</v>
      </c>
      <c r="B116" s="83">
        <v>0</v>
      </c>
      <c r="C116" s="83">
        <v>2015</v>
      </c>
      <c r="D116" s="86">
        <v>0</v>
      </c>
      <c r="E116" s="83">
        <v>0</v>
      </c>
      <c r="F116" s="86">
        <v>0</v>
      </c>
      <c r="G116" s="86">
        <v>0</v>
      </c>
      <c r="H116" s="86">
        <v>0</v>
      </c>
      <c r="J116" s="83">
        <f t="shared" si="5"/>
        <v>31200</v>
      </c>
      <c r="K116" s="83">
        <f t="shared" si="6"/>
        <v>2015</v>
      </c>
      <c r="L116" s="66">
        <f t="shared" si="7"/>
        <v>0</v>
      </c>
      <c r="M116" s="66">
        <f t="shared" si="8"/>
        <v>0</v>
      </c>
      <c r="N116" s="66">
        <f t="shared" si="9"/>
        <v>0</v>
      </c>
    </row>
    <row r="117" spans="1:14">
      <c r="A117" s="83">
        <v>31200</v>
      </c>
      <c r="B117" s="83">
        <v>0</v>
      </c>
      <c r="C117" s="83">
        <v>2015</v>
      </c>
      <c r="D117" s="86">
        <v>0</v>
      </c>
      <c r="E117" s="83">
        <v>0</v>
      </c>
      <c r="F117" s="86">
        <v>0</v>
      </c>
      <c r="G117" s="86">
        <v>0</v>
      </c>
      <c r="H117" s="86">
        <v>0</v>
      </c>
      <c r="J117" s="83">
        <f t="shared" si="5"/>
        <v>31200</v>
      </c>
      <c r="K117" s="83">
        <f t="shared" si="6"/>
        <v>2015</v>
      </c>
      <c r="L117" s="66">
        <f t="shared" si="7"/>
        <v>0</v>
      </c>
      <c r="M117" s="66">
        <f t="shared" si="8"/>
        <v>0</v>
      </c>
      <c r="N117" s="66">
        <f t="shared" si="9"/>
        <v>0</v>
      </c>
    </row>
    <row r="118" spans="1:14">
      <c r="A118" s="83">
        <v>31200</v>
      </c>
      <c r="B118" s="83">
        <v>0</v>
      </c>
      <c r="C118" s="83">
        <v>2015</v>
      </c>
      <c r="D118" s="86">
        <v>0</v>
      </c>
      <c r="E118" s="83">
        <v>0</v>
      </c>
      <c r="F118" s="86">
        <v>0</v>
      </c>
      <c r="G118" s="86">
        <v>0</v>
      </c>
      <c r="H118" s="86">
        <v>0</v>
      </c>
      <c r="J118" s="83">
        <f t="shared" si="5"/>
        <v>31200</v>
      </c>
      <c r="K118" s="83">
        <f t="shared" si="6"/>
        <v>2015</v>
      </c>
      <c r="L118" s="66">
        <f t="shared" si="7"/>
        <v>0</v>
      </c>
      <c r="M118" s="66">
        <f t="shared" si="8"/>
        <v>0</v>
      </c>
      <c r="N118" s="66">
        <f t="shared" si="9"/>
        <v>0</v>
      </c>
    </row>
    <row r="119" spans="1:14">
      <c r="A119" s="83">
        <v>31200</v>
      </c>
      <c r="B119" s="83">
        <v>0</v>
      </c>
      <c r="C119" s="83">
        <v>2015</v>
      </c>
      <c r="D119" s="86">
        <v>0</v>
      </c>
      <c r="E119" s="83">
        <v>0</v>
      </c>
      <c r="F119" s="86">
        <v>0</v>
      </c>
      <c r="G119" s="86">
        <v>0</v>
      </c>
      <c r="H119" s="86">
        <v>0</v>
      </c>
      <c r="J119" s="83">
        <f t="shared" si="5"/>
        <v>31200</v>
      </c>
      <c r="K119" s="83">
        <f t="shared" si="6"/>
        <v>2015</v>
      </c>
      <c r="L119" s="66">
        <f t="shared" si="7"/>
        <v>0</v>
      </c>
      <c r="M119" s="66">
        <f t="shared" si="8"/>
        <v>0</v>
      </c>
      <c r="N119" s="66">
        <f t="shared" si="9"/>
        <v>0</v>
      </c>
    </row>
    <row r="120" spans="1:14">
      <c r="A120" s="83">
        <v>31200</v>
      </c>
      <c r="B120" s="83">
        <v>0</v>
      </c>
      <c r="C120" s="83">
        <v>2015</v>
      </c>
      <c r="D120" s="86">
        <v>0</v>
      </c>
      <c r="E120" s="83">
        <v>0</v>
      </c>
      <c r="F120" s="86">
        <v>0</v>
      </c>
      <c r="G120" s="86">
        <v>0</v>
      </c>
      <c r="H120" s="86">
        <v>0</v>
      </c>
      <c r="J120" s="83">
        <f t="shared" si="5"/>
        <v>31200</v>
      </c>
      <c r="K120" s="83">
        <f t="shared" si="6"/>
        <v>2015</v>
      </c>
      <c r="L120" s="66">
        <f t="shared" si="7"/>
        <v>0</v>
      </c>
      <c r="M120" s="66">
        <f t="shared" si="8"/>
        <v>0</v>
      </c>
      <c r="N120" s="66">
        <f t="shared" si="9"/>
        <v>0</v>
      </c>
    </row>
    <row r="121" spans="1:14">
      <c r="A121" s="83">
        <v>31200</v>
      </c>
      <c r="B121" s="83">
        <v>0</v>
      </c>
      <c r="C121" s="83">
        <v>2015</v>
      </c>
      <c r="D121" s="86">
        <v>0</v>
      </c>
      <c r="E121" s="83">
        <v>0</v>
      </c>
      <c r="F121" s="86">
        <v>0</v>
      </c>
      <c r="G121" s="86">
        <v>0</v>
      </c>
      <c r="H121" s="86">
        <v>0</v>
      </c>
      <c r="J121" s="83">
        <f t="shared" si="5"/>
        <v>31200</v>
      </c>
      <c r="K121" s="83">
        <f t="shared" si="6"/>
        <v>2015</v>
      </c>
      <c r="L121" s="66">
        <f t="shared" si="7"/>
        <v>0</v>
      </c>
      <c r="M121" s="66">
        <f t="shared" si="8"/>
        <v>0</v>
      </c>
      <c r="N121" s="66">
        <f t="shared" si="9"/>
        <v>0</v>
      </c>
    </row>
    <row r="122" spans="1:14">
      <c r="A122" s="83">
        <v>31200</v>
      </c>
      <c r="B122" s="83">
        <v>0</v>
      </c>
      <c r="C122" s="83">
        <v>2015</v>
      </c>
      <c r="D122" s="86">
        <v>0</v>
      </c>
      <c r="E122" s="83">
        <v>0</v>
      </c>
      <c r="F122" s="86">
        <v>0</v>
      </c>
      <c r="G122" s="86">
        <v>0</v>
      </c>
      <c r="H122" s="86">
        <v>0</v>
      </c>
      <c r="J122" s="83">
        <f t="shared" si="5"/>
        <v>31200</v>
      </c>
      <c r="K122" s="83">
        <f t="shared" si="6"/>
        <v>2015</v>
      </c>
      <c r="L122" s="66">
        <f t="shared" si="7"/>
        <v>0</v>
      </c>
      <c r="M122" s="66">
        <f t="shared" si="8"/>
        <v>0</v>
      </c>
      <c r="N122" s="66">
        <f t="shared" si="9"/>
        <v>0</v>
      </c>
    </row>
    <row r="123" spans="1:14">
      <c r="A123" s="83">
        <v>31200</v>
      </c>
      <c r="B123" s="83">
        <v>0</v>
      </c>
      <c r="C123" s="83">
        <v>2015</v>
      </c>
      <c r="D123" s="86">
        <v>0</v>
      </c>
      <c r="E123" s="83">
        <v>0</v>
      </c>
      <c r="F123" s="86">
        <v>0</v>
      </c>
      <c r="G123" s="86">
        <v>0</v>
      </c>
      <c r="H123" s="86">
        <v>0</v>
      </c>
      <c r="J123" s="83">
        <f t="shared" si="5"/>
        <v>31200</v>
      </c>
      <c r="K123" s="83">
        <f t="shared" si="6"/>
        <v>2015</v>
      </c>
      <c r="L123" s="66">
        <f t="shared" si="7"/>
        <v>0</v>
      </c>
      <c r="M123" s="66">
        <f t="shared" si="8"/>
        <v>0</v>
      </c>
      <c r="N123" s="66">
        <f t="shared" si="9"/>
        <v>0</v>
      </c>
    </row>
    <row r="124" spans="1:14">
      <c r="A124" s="83">
        <v>31200</v>
      </c>
      <c r="B124" s="83">
        <v>0</v>
      </c>
      <c r="C124" s="83">
        <v>2015</v>
      </c>
      <c r="D124" s="86">
        <v>0</v>
      </c>
      <c r="E124" s="83">
        <v>0</v>
      </c>
      <c r="F124" s="86">
        <v>0</v>
      </c>
      <c r="G124" s="86">
        <v>0</v>
      </c>
      <c r="H124" s="86">
        <v>0</v>
      </c>
      <c r="J124" s="83">
        <f t="shared" si="5"/>
        <v>31200</v>
      </c>
      <c r="K124" s="83">
        <f t="shared" si="6"/>
        <v>2015</v>
      </c>
      <c r="L124" s="66">
        <f t="shared" si="7"/>
        <v>0</v>
      </c>
      <c r="M124" s="66">
        <f t="shared" si="8"/>
        <v>0</v>
      </c>
      <c r="N124" s="66">
        <f t="shared" si="9"/>
        <v>0</v>
      </c>
    </row>
    <row r="125" spans="1:14">
      <c r="A125" s="83">
        <v>31200</v>
      </c>
      <c r="B125" s="83">
        <v>0</v>
      </c>
      <c r="C125" s="83">
        <v>2015</v>
      </c>
      <c r="D125" s="86">
        <v>0</v>
      </c>
      <c r="E125" s="83">
        <v>0</v>
      </c>
      <c r="F125" s="86">
        <v>6207.75</v>
      </c>
      <c r="G125" s="86">
        <v>0</v>
      </c>
      <c r="H125" s="86">
        <v>0</v>
      </c>
      <c r="J125" s="83">
        <f t="shared" si="5"/>
        <v>31200</v>
      </c>
      <c r="K125" s="83">
        <f t="shared" si="6"/>
        <v>2015</v>
      </c>
      <c r="L125" s="66">
        <f t="shared" si="7"/>
        <v>0</v>
      </c>
      <c r="M125" s="66">
        <f t="shared" si="8"/>
        <v>6207.75</v>
      </c>
      <c r="N125" s="66">
        <f t="shared" si="9"/>
        <v>0</v>
      </c>
    </row>
    <row r="126" spans="1:14">
      <c r="A126" s="83">
        <v>31200</v>
      </c>
      <c r="B126" s="83">
        <v>0</v>
      </c>
      <c r="C126" s="83">
        <v>2015</v>
      </c>
      <c r="D126" s="86">
        <v>-4248558</v>
      </c>
      <c r="E126" s="83">
        <v>0</v>
      </c>
      <c r="F126" s="86">
        <v>0</v>
      </c>
      <c r="G126" s="86">
        <v>0</v>
      </c>
      <c r="H126" s="86">
        <v>0</v>
      </c>
      <c r="J126" s="83">
        <f t="shared" si="5"/>
        <v>31200</v>
      </c>
      <c r="K126" s="83">
        <f t="shared" si="6"/>
        <v>2015</v>
      </c>
      <c r="L126" s="66">
        <f t="shared" si="7"/>
        <v>-4248558</v>
      </c>
      <c r="M126" s="66">
        <f t="shared" si="8"/>
        <v>0</v>
      </c>
      <c r="N126" s="66">
        <f t="shared" si="9"/>
        <v>0</v>
      </c>
    </row>
    <row r="127" spans="1:14">
      <c r="A127" s="83">
        <v>31200</v>
      </c>
      <c r="B127" s="83">
        <v>0</v>
      </c>
      <c r="C127" s="83">
        <v>2015</v>
      </c>
      <c r="D127" s="86">
        <v>0</v>
      </c>
      <c r="E127" s="83">
        <v>0</v>
      </c>
      <c r="F127" s="86">
        <v>0</v>
      </c>
      <c r="G127" s="86">
        <v>0</v>
      </c>
      <c r="H127" s="86">
        <v>0</v>
      </c>
      <c r="J127" s="83">
        <f t="shared" si="5"/>
        <v>31200</v>
      </c>
      <c r="K127" s="83">
        <f t="shared" si="6"/>
        <v>2015</v>
      </c>
      <c r="L127" s="66">
        <f t="shared" si="7"/>
        <v>0</v>
      </c>
      <c r="M127" s="66">
        <f t="shared" si="8"/>
        <v>0</v>
      </c>
      <c r="N127" s="66">
        <f t="shared" si="9"/>
        <v>0</v>
      </c>
    </row>
    <row r="128" spans="1:14">
      <c r="A128" s="83">
        <v>31200</v>
      </c>
      <c r="B128" s="83">
        <v>0</v>
      </c>
      <c r="C128" s="83">
        <v>2015</v>
      </c>
      <c r="D128" s="86">
        <v>0</v>
      </c>
      <c r="E128" s="83">
        <v>0</v>
      </c>
      <c r="F128" s="86">
        <v>0</v>
      </c>
      <c r="G128" s="86">
        <v>0</v>
      </c>
      <c r="H128" s="86">
        <v>0</v>
      </c>
      <c r="J128" s="83">
        <f t="shared" si="5"/>
        <v>31200</v>
      </c>
      <c r="K128" s="83">
        <f t="shared" si="6"/>
        <v>2015</v>
      </c>
      <c r="L128" s="66">
        <f t="shared" si="7"/>
        <v>0</v>
      </c>
      <c r="M128" s="66">
        <f t="shared" si="8"/>
        <v>0</v>
      </c>
      <c r="N128" s="66">
        <f t="shared" si="9"/>
        <v>0</v>
      </c>
    </row>
    <row r="129" spans="1:14">
      <c r="A129" s="83">
        <v>31200</v>
      </c>
      <c r="B129" s="83">
        <v>0</v>
      </c>
      <c r="C129" s="83">
        <v>2015</v>
      </c>
      <c r="D129" s="86">
        <v>0</v>
      </c>
      <c r="E129" s="83">
        <v>0</v>
      </c>
      <c r="F129" s="86">
        <v>0</v>
      </c>
      <c r="G129" s="86">
        <v>0</v>
      </c>
      <c r="H129" s="86">
        <v>0</v>
      </c>
      <c r="J129" s="83">
        <f t="shared" si="5"/>
        <v>31200</v>
      </c>
      <c r="K129" s="83">
        <f t="shared" si="6"/>
        <v>2015</v>
      </c>
      <c r="L129" s="66">
        <f t="shared" si="7"/>
        <v>0</v>
      </c>
      <c r="M129" s="66">
        <f t="shared" si="8"/>
        <v>0</v>
      </c>
      <c r="N129" s="66">
        <f t="shared" si="9"/>
        <v>0</v>
      </c>
    </row>
    <row r="130" spans="1:14">
      <c r="A130" s="83">
        <v>31200</v>
      </c>
      <c r="B130" s="83">
        <v>0</v>
      </c>
      <c r="C130" s="83">
        <v>1998</v>
      </c>
      <c r="D130" s="86">
        <v>-21389</v>
      </c>
      <c r="E130" s="83">
        <v>0</v>
      </c>
      <c r="F130" s="86">
        <v>19413</v>
      </c>
      <c r="G130" s="86">
        <v>0</v>
      </c>
      <c r="H130" s="86">
        <v>-7345</v>
      </c>
      <c r="J130" s="83">
        <f t="shared" si="5"/>
        <v>31200</v>
      </c>
      <c r="K130" s="83">
        <f t="shared" si="6"/>
        <v>1998</v>
      </c>
      <c r="L130" s="66">
        <f t="shared" si="7"/>
        <v>-21389</v>
      </c>
      <c r="M130" s="66">
        <f t="shared" si="8"/>
        <v>19413</v>
      </c>
      <c r="N130" s="66">
        <f t="shared" si="9"/>
        <v>-7345</v>
      </c>
    </row>
    <row r="131" spans="1:14">
      <c r="A131" s="83">
        <v>31200</v>
      </c>
      <c r="B131" s="83">
        <v>0</v>
      </c>
      <c r="C131" s="83">
        <v>2001</v>
      </c>
      <c r="D131" s="86">
        <v>-738371</v>
      </c>
      <c r="E131" s="83">
        <v>0</v>
      </c>
      <c r="F131" s="86">
        <v>0</v>
      </c>
      <c r="G131" s="86">
        <v>0</v>
      </c>
      <c r="H131" s="86">
        <v>0</v>
      </c>
      <c r="J131" s="83">
        <f t="shared" ref="J131:J194" si="10">A131</f>
        <v>31200</v>
      </c>
      <c r="K131" s="83">
        <f t="shared" ref="K131:K194" si="11">IF(E131=0,C131,E131)</f>
        <v>2001</v>
      </c>
      <c r="L131" s="66">
        <f t="shared" ref="L131:L194" si="12">D131</f>
        <v>-738371</v>
      </c>
      <c r="M131" s="66">
        <f t="shared" ref="M131:M194" si="13">F131</f>
        <v>0</v>
      </c>
      <c r="N131" s="66">
        <f t="shared" ref="N131:N194" si="14">H131</f>
        <v>0</v>
      </c>
    </row>
    <row r="132" spans="1:14">
      <c r="A132" s="83">
        <v>31200</v>
      </c>
      <c r="B132" s="83">
        <v>0</v>
      </c>
      <c r="C132" s="83">
        <v>2002</v>
      </c>
      <c r="D132" s="86">
        <v>-421808</v>
      </c>
      <c r="E132" s="83">
        <v>0</v>
      </c>
      <c r="F132" s="86">
        <v>0</v>
      </c>
      <c r="G132" s="86">
        <v>0</v>
      </c>
      <c r="H132" s="86">
        <v>0</v>
      </c>
      <c r="J132" s="83">
        <f t="shared" si="10"/>
        <v>31200</v>
      </c>
      <c r="K132" s="83">
        <f t="shared" si="11"/>
        <v>2002</v>
      </c>
      <c r="L132" s="66">
        <f t="shared" si="12"/>
        <v>-421808</v>
      </c>
      <c r="M132" s="66">
        <f t="shared" si="13"/>
        <v>0</v>
      </c>
      <c r="N132" s="66">
        <f t="shared" si="14"/>
        <v>0</v>
      </c>
    </row>
    <row r="133" spans="1:14">
      <c r="A133" s="83">
        <v>31200</v>
      </c>
      <c r="B133" s="83">
        <v>0</v>
      </c>
      <c r="C133" s="83">
        <v>2003</v>
      </c>
      <c r="D133" s="86">
        <v>-521697</v>
      </c>
      <c r="E133" s="83">
        <v>0</v>
      </c>
      <c r="F133" s="86">
        <v>15272.27</v>
      </c>
      <c r="G133" s="86">
        <v>0</v>
      </c>
      <c r="H133" s="86">
        <v>0</v>
      </c>
      <c r="J133" s="83">
        <f t="shared" si="10"/>
        <v>31200</v>
      </c>
      <c r="K133" s="83">
        <f t="shared" si="11"/>
        <v>2003</v>
      </c>
      <c r="L133" s="66">
        <f t="shared" si="12"/>
        <v>-521697</v>
      </c>
      <c r="M133" s="66">
        <f t="shared" si="13"/>
        <v>15272.27</v>
      </c>
      <c r="N133" s="66">
        <f t="shared" si="14"/>
        <v>0</v>
      </c>
    </row>
    <row r="134" spans="1:14">
      <c r="A134" s="83">
        <v>31200</v>
      </c>
      <c r="B134" s="83">
        <v>0</v>
      </c>
      <c r="C134" s="83">
        <v>2004</v>
      </c>
      <c r="D134" s="86">
        <v>-4313083</v>
      </c>
      <c r="E134" s="83">
        <v>0</v>
      </c>
      <c r="F134" s="86">
        <v>0</v>
      </c>
      <c r="G134" s="86">
        <v>0</v>
      </c>
      <c r="H134" s="86">
        <v>0</v>
      </c>
      <c r="J134" s="83">
        <f t="shared" si="10"/>
        <v>31200</v>
      </c>
      <c r="K134" s="83">
        <f t="shared" si="11"/>
        <v>2004</v>
      </c>
      <c r="L134" s="66">
        <f t="shared" si="12"/>
        <v>-4313083</v>
      </c>
      <c r="M134" s="66">
        <f t="shared" si="13"/>
        <v>0</v>
      </c>
      <c r="N134" s="66">
        <f t="shared" si="14"/>
        <v>0</v>
      </c>
    </row>
    <row r="135" spans="1:14">
      <c r="A135" s="83">
        <v>31200</v>
      </c>
      <c r="B135" s="83">
        <v>0</v>
      </c>
      <c r="C135" s="83">
        <v>2005</v>
      </c>
      <c r="D135" s="86">
        <v>-902107</v>
      </c>
      <c r="E135" s="83">
        <v>0</v>
      </c>
      <c r="F135" s="86">
        <v>0</v>
      </c>
      <c r="G135" s="86">
        <v>0</v>
      </c>
      <c r="H135" s="86">
        <v>0</v>
      </c>
      <c r="J135" s="83">
        <f t="shared" si="10"/>
        <v>31200</v>
      </c>
      <c r="K135" s="83">
        <f t="shared" si="11"/>
        <v>2005</v>
      </c>
      <c r="L135" s="66">
        <f t="shared" si="12"/>
        <v>-902107</v>
      </c>
      <c r="M135" s="66">
        <f t="shared" si="13"/>
        <v>0</v>
      </c>
      <c r="N135" s="66">
        <f t="shared" si="14"/>
        <v>0</v>
      </c>
    </row>
    <row r="136" spans="1:14">
      <c r="A136" s="83">
        <v>31200</v>
      </c>
      <c r="B136" s="83">
        <v>0</v>
      </c>
      <c r="C136" s="83">
        <v>2006</v>
      </c>
      <c r="D136" s="86">
        <v>-707468.35</v>
      </c>
      <c r="E136" s="83">
        <v>0</v>
      </c>
      <c r="F136" s="86">
        <v>0</v>
      </c>
      <c r="G136" s="86">
        <v>0</v>
      </c>
      <c r="H136" s="86">
        <v>0</v>
      </c>
      <c r="J136" s="83">
        <f t="shared" si="10"/>
        <v>31200</v>
      </c>
      <c r="K136" s="83">
        <f t="shared" si="11"/>
        <v>2006</v>
      </c>
      <c r="L136" s="66">
        <f t="shared" si="12"/>
        <v>-707468.35</v>
      </c>
      <c r="M136" s="66">
        <f t="shared" si="13"/>
        <v>0</v>
      </c>
      <c r="N136" s="66">
        <f t="shared" si="14"/>
        <v>0</v>
      </c>
    </row>
    <row r="137" spans="1:14">
      <c r="A137" s="83">
        <v>31200</v>
      </c>
      <c r="B137" s="83">
        <v>0</v>
      </c>
      <c r="C137" s="83">
        <v>2011</v>
      </c>
      <c r="D137" s="86">
        <v>-1882791</v>
      </c>
      <c r="E137" s="83">
        <v>0</v>
      </c>
      <c r="F137" s="86">
        <v>-10496.56</v>
      </c>
      <c r="G137" s="86">
        <v>0</v>
      </c>
      <c r="H137" s="86">
        <v>0</v>
      </c>
      <c r="J137" s="83">
        <f t="shared" si="10"/>
        <v>31200</v>
      </c>
      <c r="K137" s="83">
        <f t="shared" si="11"/>
        <v>2011</v>
      </c>
      <c r="L137" s="66">
        <f t="shared" si="12"/>
        <v>-1882791</v>
      </c>
      <c r="M137" s="66">
        <f t="shared" si="13"/>
        <v>-10496.56</v>
      </c>
      <c r="N137" s="66">
        <f t="shared" si="14"/>
        <v>0</v>
      </c>
    </row>
    <row r="138" spans="1:14">
      <c r="A138" s="83">
        <v>31200</v>
      </c>
      <c r="B138" s="83">
        <v>0</v>
      </c>
      <c r="C138" s="83">
        <v>2007</v>
      </c>
      <c r="D138" s="86">
        <v>-1752677</v>
      </c>
      <c r="E138" s="83">
        <v>0</v>
      </c>
      <c r="F138" s="86">
        <v>0</v>
      </c>
      <c r="G138" s="86">
        <v>0</v>
      </c>
      <c r="H138" s="86">
        <v>0</v>
      </c>
      <c r="J138" s="83">
        <f t="shared" si="10"/>
        <v>31200</v>
      </c>
      <c r="K138" s="83">
        <f t="shared" si="11"/>
        <v>2007</v>
      </c>
      <c r="L138" s="66">
        <f t="shared" si="12"/>
        <v>-1752677</v>
      </c>
      <c r="M138" s="66">
        <f t="shared" si="13"/>
        <v>0</v>
      </c>
      <c r="N138" s="66">
        <f t="shared" si="14"/>
        <v>0</v>
      </c>
    </row>
    <row r="139" spans="1:14">
      <c r="A139" s="83">
        <v>31200</v>
      </c>
      <c r="B139" s="83">
        <v>0</v>
      </c>
      <c r="C139" s="83">
        <v>2007</v>
      </c>
      <c r="D139" s="86">
        <v>-1414792</v>
      </c>
      <c r="E139" s="83">
        <v>0</v>
      </c>
      <c r="F139" s="86">
        <v>0</v>
      </c>
      <c r="G139" s="86">
        <v>0</v>
      </c>
      <c r="H139" s="86">
        <v>0</v>
      </c>
      <c r="J139" s="83">
        <f t="shared" si="10"/>
        <v>31200</v>
      </c>
      <c r="K139" s="83">
        <f t="shared" si="11"/>
        <v>2007</v>
      </c>
      <c r="L139" s="66">
        <f t="shared" si="12"/>
        <v>-1414792</v>
      </c>
      <c r="M139" s="66">
        <f t="shared" si="13"/>
        <v>0</v>
      </c>
      <c r="N139" s="66">
        <f t="shared" si="14"/>
        <v>0</v>
      </c>
    </row>
    <row r="140" spans="1:14">
      <c r="A140" s="83">
        <v>31200</v>
      </c>
      <c r="B140" s="83">
        <v>0</v>
      </c>
      <c r="C140" s="83">
        <v>2009</v>
      </c>
      <c r="D140" s="86">
        <v>-1387989.94</v>
      </c>
      <c r="E140" s="83">
        <v>0</v>
      </c>
      <c r="F140" s="86">
        <v>0</v>
      </c>
      <c r="G140" s="86">
        <v>0</v>
      </c>
      <c r="H140" s="86">
        <v>0</v>
      </c>
      <c r="J140" s="83">
        <f t="shared" si="10"/>
        <v>31200</v>
      </c>
      <c r="K140" s="83">
        <f t="shared" si="11"/>
        <v>2009</v>
      </c>
      <c r="L140" s="66">
        <f t="shared" si="12"/>
        <v>-1387989.94</v>
      </c>
      <c r="M140" s="66">
        <f t="shared" si="13"/>
        <v>0</v>
      </c>
      <c r="N140" s="66">
        <f t="shared" si="14"/>
        <v>0</v>
      </c>
    </row>
    <row r="141" spans="1:14">
      <c r="A141" s="83">
        <v>31200</v>
      </c>
      <c r="B141" s="83">
        <v>0</v>
      </c>
      <c r="C141" s="83">
        <v>2007</v>
      </c>
      <c r="D141" s="86">
        <v>-1328918.31</v>
      </c>
      <c r="E141" s="83">
        <v>0</v>
      </c>
      <c r="F141" s="86">
        <v>0</v>
      </c>
      <c r="G141" s="86">
        <v>0</v>
      </c>
      <c r="H141" s="86">
        <v>0</v>
      </c>
      <c r="J141" s="83">
        <f t="shared" si="10"/>
        <v>31200</v>
      </c>
      <c r="K141" s="83">
        <f t="shared" si="11"/>
        <v>2007</v>
      </c>
      <c r="L141" s="66">
        <f t="shared" si="12"/>
        <v>-1328918.31</v>
      </c>
      <c r="M141" s="66">
        <f t="shared" si="13"/>
        <v>0</v>
      </c>
      <c r="N141" s="66">
        <f t="shared" si="14"/>
        <v>0</v>
      </c>
    </row>
    <row r="142" spans="1:14">
      <c r="A142" s="83">
        <v>31200</v>
      </c>
      <c r="B142" s="83">
        <v>0</v>
      </c>
      <c r="C142" s="83">
        <v>2011</v>
      </c>
      <c r="D142" s="86">
        <v>-1258014.1000000001</v>
      </c>
      <c r="E142" s="83">
        <v>0</v>
      </c>
      <c r="F142" s="86">
        <v>-5188.21</v>
      </c>
      <c r="G142" s="86">
        <v>0</v>
      </c>
      <c r="H142" s="86">
        <v>0</v>
      </c>
      <c r="J142" s="83">
        <f t="shared" si="10"/>
        <v>31200</v>
      </c>
      <c r="K142" s="83">
        <f t="shared" si="11"/>
        <v>2011</v>
      </c>
      <c r="L142" s="66">
        <f t="shared" si="12"/>
        <v>-1258014.1000000001</v>
      </c>
      <c r="M142" s="66">
        <f t="shared" si="13"/>
        <v>-5188.21</v>
      </c>
      <c r="N142" s="66">
        <f t="shared" si="14"/>
        <v>0</v>
      </c>
    </row>
    <row r="143" spans="1:14">
      <c r="A143" s="83">
        <v>31200</v>
      </c>
      <c r="B143" s="83">
        <v>0</v>
      </c>
      <c r="C143" s="83">
        <v>2009</v>
      </c>
      <c r="D143" s="86">
        <v>-1079664.96</v>
      </c>
      <c r="E143" s="83">
        <v>0</v>
      </c>
      <c r="F143" s="86">
        <v>0</v>
      </c>
      <c r="G143" s="86">
        <v>0</v>
      </c>
      <c r="H143" s="86">
        <v>0</v>
      </c>
      <c r="J143" s="83">
        <f t="shared" si="10"/>
        <v>31200</v>
      </c>
      <c r="K143" s="83">
        <f t="shared" si="11"/>
        <v>2009</v>
      </c>
      <c r="L143" s="66">
        <f t="shared" si="12"/>
        <v>-1079664.96</v>
      </c>
      <c r="M143" s="66">
        <f t="shared" si="13"/>
        <v>0</v>
      </c>
      <c r="N143" s="66">
        <f t="shared" si="14"/>
        <v>0</v>
      </c>
    </row>
    <row r="144" spans="1:14">
      <c r="A144" s="83">
        <v>31200</v>
      </c>
      <c r="B144" s="83">
        <v>0</v>
      </c>
      <c r="C144" s="83">
        <v>2011</v>
      </c>
      <c r="D144" s="86">
        <v>-1077811.56</v>
      </c>
      <c r="E144" s="83">
        <v>0</v>
      </c>
      <c r="F144" s="86">
        <v>-7477.67</v>
      </c>
      <c r="G144" s="86">
        <v>0</v>
      </c>
      <c r="H144" s="86">
        <v>0</v>
      </c>
      <c r="J144" s="83">
        <f t="shared" si="10"/>
        <v>31200</v>
      </c>
      <c r="K144" s="83">
        <f t="shared" si="11"/>
        <v>2011</v>
      </c>
      <c r="L144" s="66">
        <f t="shared" si="12"/>
        <v>-1077811.56</v>
      </c>
      <c r="M144" s="66">
        <f t="shared" si="13"/>
        <v>-7477.67</v>
      </c>
      <c r="N144" s="66">
        <f t="shared" si="14"/>
        <v>0</v>
      </c>
    </row>
    <row r="145" spans="1:14">
      <c r="A145" s="83">
        <v>31200</v>
      </c>
      <c r="B145" s="83">
        <v>0</v>
      </c>
      <c r="C145" s="83">
        <v>2011</v>
      </c>
      <c r="D145" s="86">
        <v>-452976.35</v>
      </c>
      <c r="E145" s="83">
        <v>0</v>
      </c>
      <c r="F145" s="86">
        <v>-5379.38</v>
      </c>
      <c r="G145" s="86">
        <v>0</v>
      </c>
      <c r="H145" s="86">
        <v>0</v>
      </c>
      <c r="J145" s="83">
        <f t="shared" si="10"/>
        <v>31200</v>
      </c>
      <c r="K145" s="83">
        <f t="shared" si="11"/>
        <v>2011</v>
      </c>
      <c r="L145" s="66">
        <f t="shared" si="12"/>
        <v>-452976.35</v>
      </c>
      <c r="M145" s="66">
        <f t="shared" si="13"/>
        <v>-5379.38</v>
      </c>
      <c r="N145" s="66">
        <f t="shared" si="14"/>
        <v>0</v>
      </c>
    </row>
    <row r="146" spans="1:14">
      <c r="A146" s="83">
        <v>31200</v>
      </c>
      <c r="B146" s="83">
        <v>0</v>
      </c>
      <c r="C146" s="83">
        <v>2009</v>
      </c>
      <c r="D146" s="86">
        <v>-416793.3</v>
      </c>
      <c r="E146" s="83">
        <v>0</v>
      </c>
      <c r="F146" s="86">
        <v>-1595.13</v>
      </c>
      <c r="G146" s="86">
        <v>0</v>
      </c>
      <c r="H146" s="86">
        <v>0</v>
      </c>
      <c r="J146" s="83">
        <f t="shared" si="10"/>
        <v>31200</v>
      </c>
      <c r="K146" s="83">
        <f t="shared" si="11"/>
        <v>2009</v>
      </c>
      <c r="L146" s="66">
        <f t="shared" si="12"/>
        <v>-416793.3</v>
      </c>
      <c r="M146" s="66">
        <f t="shared" si="13"/>
        <v>-1595.13</v>
      </c>
      <c r="N146" s="66">
        <f t="shared" si="14"/>
        <v>0</v>
      </c>
    </row>
    <row r="147" spans="1:14">
      <c r="A147" s="83">
        <v>31200</v>
      </c>
      <c r="B147" s="83">
        <v>0</v>
      </c>
      <c r="C147" s="83">
        <v>2008</v>
      </c>
      <c r="D147" s="86">
        <v>-288312.03999999998</v>
      </c>
      <c r="E147" s="83">
        <v>0</v>
      </c>
      <c r="F147" s="86">
        <v>0</v>
      </c>
      <c r="G147" s="86">
        <v>0</v>
      </c>
      <c r="H147" s="86">
        <v>0</v>
      </c>
      <c r="J147" s="83">
        <f t="shared" si="10"/>
        <v>31200</v>
      </c>
      <c r="K147" s="83">
        <f t="shared" si="11"/>
        <v>2008</v>
      </c>
      <c r="L147" s="66">
        <f t="shared" si="12"/>
        <v>-288312.03999999998</v>
      </c>
      <c r="M147" s="66">
        <f t="shared" si="13"/>
        <v>0</v>
      </c>
      <c r="N147" s="66">
        <f t="shared" si="14"/>
        <v>0</v>
      </c>
    </row>
    <row r="148" spans="1:14">
      <c r="A148" s="83">
        <v>31200</v>
      </c>
      <c r="B148" s="83">
        <v>0</v>
      </c>
      <c r="C148" s="83">
        <v>2007</v>
      </c>
      <c r="D148" s="86">
        <v>-263652.57</v>
      </c>
      <c r="E148" s="83">
        <v>0</v>
      </c>
      <c r="F148" s="86">
        <v>0</v>
      </c>
      <c r="G148" s="86">
        <v>0</v>
      </c>
      <c r="H148" s="86">
        <v>0</v>
      </c>
      <c r="J148" s="83">
        <f t="shared" si="10"/>
        <v>31200</v>
      </c>
      <c r="K148" s="83">
        <f t="shared" si="11"/>
        <v>2007</v>
      </c>
      <c r="L148" s="66">
        <f t="shared" si="12"/>
        <v>-263652.57</v>
      </c>
      <c r="M148" s="66">
        <f t="shared" si="13"/>
        <v>0</v>
      </c>
      <c r="N148" s="66">
        <f t="shared" si="14"/>
        <v>0</v>
      </c>
    </row>
    <row r="149" spans="1:14">
      <c r="A149" s="83">
        <v>31200</v>
      </c>
      <c r="B149" s="83">
        <v>0</v>
      </c>
      <c r="C149" s="83">
        <v>2011</v>
      </c>
      <c r="D149" s="86">
        <v>-241508.32</v>
      </c>
      <c r="E149" s="83">
        <v>0</v>
      </c>
      <c r="F149" s="86">
        <v>-851.99</v>
      </c>
      <c r="G149" s="86">
        <v>0</v>
      </c>
      <c r="H149" s="86">
        <v>0</v>
      </c>
      <c r="J149" s="83">
        <f t="shared" si="10"/>
        <v>31200</v>
      </c>
      <c r="K149" s="83">
        <f t="shared" si="11"/>
        <v>2011</v>
      </c>
      <c r="L149" s="66">
        <f t="shared" si="12"/>
        <v>-241508.32</v>
      </c>
      <c r="M149" s="66">
        <f t="shared" si="13"/>
        <v>-851.99</v>
      </c>
      <c r="N149" s="66">
        <f t="shared" si="14"/>
        <v>0</v>
      </c>
    </row>
    <row r="150" spans="1:14">
      <c r="A150" s="83">
        <v>31200</v>
      </c>
      <c r="B150" s="83">
        <v>0</v>
      </c>
      <c r="C150" s="83">
        <v>2007</v>
      </c>
      <c r="D150" s="86">
        <v>-185408</v>
      </c>
      <c r="E150" s="83">
        <v>0</v>
      </c>
      <c r="F150" s="86">
        <v>0</v>
      </c>
      <c r="G150" s="86">
        <v>0</v>
      </c>
      <c r="H150" s="86">
        <v>0</v>
      </c>
      <c r="J150" s="83">
        <f t="shared" si="10"/>
        <v>31200</v>
      </c>
      <c r="K150" s="83">
        <f t="shared" si="11"/>
        <v>2007</v>
      </c>
      <c r="L150" s="66">
        <f t="shared" si="12"/>
        <v>-185408</v>
      </c>
      <c r="M150" s="66">
        <f t="shared" si="13"/>
        <v>0</v>
      </c>
      <c r="N150" s="66">
        <f t="shared" si="14"/>
        <v>0</v>
      </c>
    </row>
    <row r="151" spans="1:14">
      <c r="A151" s="83">
        <v>31200</v>
      </c>
      <c r="B151" s="83">
        <v>0</v>
      </c>
      <c r="C151" s="83">
        <v>2007</v>
      </c>
      <c r="D151" s="86">
        <v>-140780</v>
      </c>
      <c r="E151" s="83">
        <v>0</v>
      </c>
      <c r="F151" s="86">
        <v>0</v>
      </c>
      <c r="G151" s="86">
        <v>0</v>
      </c>
      <c r="H151" s="86">
        <v>0</v>
      </c>
      <c r="J151" s="83">
        <f t="shared" si="10"/>
        <v>31200</v>
      </c>
      <c r="K151" s="83">
        <f t="shared" si="11"/>
        <v>2007</v>
      </c>
      <c r="L151" s="66">
        <f t="shared" si="12"/>
        <v>-140780</v>
      </c>
      <c r="M151" s="66">
        <f t="shared" si="13"/>
        <v>0</v>
      </c>
      <c r="N151" s="66">
        <f t="shared" si="14"/>
        <v>0</v>
      </c>
    </row>
    <row r="152" spans="1:14">
      <c r="A152" s="83">
        <v>31200</v>
      </c>
      <c r="B152" s="83">
        <v>0</v>
      </c>
      <c r="C152" s="83">
        <v>2008</v>
      </c>
      <c r="D152" s="86">
        <v>-133790</v>
      </c>
      <c r="E152" s="83">
        <v>0</v>
      </c>
      <c r="F152" s="86">
        <v>-6238.43</v>
      </c>
      <c r="G152" s="86">
        <v>0</v>
      </c>
      <c r="H152" s="86">
        <v>0</v>
      </c>
      <c r="J152" s="83">
        <f t="shared" si="10"/>
        <v>31200</v>
      </c>
      <c r="K152" s="83">
        <f t="shared" si="11"/>
        <v>2008</v>
      </c>
      <c r="L152" s="66">
        <f t="shared" si="12"/>
        <v>-133790</v>
      </c>
      <c r="M152" s="66">
        <f t="shared" si="13"/>
        <v>-6238.43</v>
      </c>
      <c r="N152" s="66">
        <f t="shared" si="14"/>
        <v>0</v>
      </c>
    </row>
    <row r="153" spans="1:14">
      <c r="A153" s="83">
        <v>31200</v>
      </c>
      <c r="B153" s="83">
        <v>0</v>
      </c>
      <c r="C153" s="83">
        <v>2008</v>
      </c>
      <c r="D153" s="86">
        <v>-117620</v>
      </c>
      <c r="E153" s="83">
        <v>0</v>
      </c>
      <c r="F153" s="86">
        <v>-5484.45</v>
      </c>
      <c r="G153" s="86">
        <v>0</v>
      </c>
      <c r="H153" s="86">
        <v>0</v>
      </c>
      <c r="J153" s="83">
        <f t="shared" si="10"/>
        <v>31200</v>
      </c>
      <c r="K153" s="83">
        <f t="shared" si="11"/>
        <v>2008</v>
      </c>
      <c r="L153" s="66">
        <f t="shared" si="12"/>
        <v>-117620</v>
      </c>
      <c r="M153" s="66">
        <f t="shared" si="13"/>
        <v>-5484.45</v>
      </c>
      <c r="N153" s="66">
        <f t="shared" si="14"/>
        <v>0</v>
      </c>
    </row>
    <row r="154" spans="1:14">
      <c r="A154" s="83">
        <v>31200</v>
      </c>
      <c r="B154" s="83">
        <v>0</v>
      </c>
      <c r="C154" s="83">
        <v>2008</v>
      </c>
      <c r="D154" s="86">
        <v>-87863</v>
      </c>
      <c r="E154" s="83">
        <v>0</v>
      </c>
      <c r="F154" s="86">
        <v>0</v>
      </c>
      <c r="G154" s="86">
        <v>0</v>
      </c>
      <c r="H154" s="86">
        <v>0</v>
      </c>
      <c r="J154" s="83">
        <f t="shared" si="10"/>
        <v>31200</v>
      </c>
      <c r="K154" s="83">
        <f t="shared" si="11"/>
        <v>2008</v>
      </c>
      <c r="L154" s="66">
        <f t="shared" si="12"/>
        <v>-87863</v>
      </c>
      <c r="M154" s="66">
        <f t="shared" si="13"/>
        <v>0</v>
      </c>
      <c r="N154" s="66">
        <f t="shared" si="14"/>
        <v>0</v>
      </c>
    </row>
    <row r="155" spans="1:14">
      <c r="A155" s="83">
        <v>31200</v>
      </c>
      <c r="B155" s="83">
        <v>0</v>
      </c>
      <c r="C155" s="83">
        <v>2011</v>
      </c>
      <c r="D155" s="86">
        <v>-23303.89</v>
      </c>
      <c r="E155" s="83">
        <v>0</v>
      </c>
      <c r="F155" s="86">
        <v>-1350.84</v>
      </c>
      <c r="G155" s="86">
        <v>0</v>
      </c>
      <c r="H155" s="86">
        <v>0</v>
      </c>
      <c r="J155" s="83">
        <f t="shared" si="10"/>
        <v>31200</v>
      </c>
      <c r="K155" s="83">
        <f t="shared" si="11"/>
        <v>2011</v>
      </c>
      <c r="L155" s="66">
        <f t="shared" si="12"/>
        <v>-23303.89</v>
      </c>
      <c r="M155" s="66">
        <f t="shared" si="13"/>
        <v>-1350.84</v>
      </c>
      <c r="N155" s="66">
        <f t="shared" si="14"/>
        <v>0</v>
      </c>
    </row>
    <row r="156" spans="1:14">
      <c r="A156" s="83">
        <v>31200</v>
      </c>
      <c r="B156" s="83">
        <v>0</v>
      </c>
      <c r="C156" s="83">
        <v>2008</v>
      </c>
      <c r="D156" s="86">
        <v>-17472</v>
      </c>
      <c r="E156" s="83">
        <v>0</v>
      </c>
      <c r="F156" s="86">
        <v>0</v>
      </c>
      <c r="G156" s="86">
        <v>0</v>
      </c>
      <c r="H156" s="86">
        <v>0</v>
      </c>
      <c r="J156" s="83">
        <f t="shared" si="10"/>
        <v>31200</v>
      </c>
      <c r="K156" s="83">
        <f t="shared" si="11"/>
        <v>2008</v>
      </c>
      <c r="L156" s="66">
        <f t="shared" si="12"/>
        <v>-17472</v>
      </c>
      <c r="M156" s="66">
        <f t="shared" si="13"/>
        <v>0</v>
      </c>
      <c r="N156" s="66">
        <f t="shared" si="14"/>
        <v>0</v>
      </c>
    </row>
    <row r="157" spans="1:14">
      <c r="A157" s="83">
        <v>31200</v>
      </c>
      <c r="B157" s="83">
        <v>0</v>
      </c>
      <c r="C157" s="83">
        <v>2009</v>
      </c>
      <c r="D157" s="86">
        <v>-12725.61</v>
      </c>
      <c r="E157" s="83">
        <v>0</v>
      </c>
      <c r="F157" s="86">
        <v>0</v>
      </c>
      <c r="G157" s="86">
        <v>0</v>
      </c>
      <c r="H157" s="86">
        <v>0</v>
      </c>
      <c r="J157" s="83">
        <f t="shared" si="10"/>
        <v>31200</v>
      </c>
      <c r="K157" s="83">
        <f t="shared" si="11"/>
        <v>2009</v>
      </c>
      <c r="L157" s="66">
        <f t="shared" si="12"/>
        <v>-12725.61</v>
      </c>
      <c r="M157" s="66">
        <f t="shared" si="13"/>
        <v>0</v>
      </c>
      <c r="N157" s="66">
        <f t="shared" si="14"/>
        <v>0</v>
      </c>
    </row>
    <row r="158" spans="1:14">
      <c r="A158" s="83">
        <v>31200</v>
      </c>
      <c r="B158" s="83">
        <v>0</v>
      </c>
      <c r="C158" s="83">
        <v>2010</v>
      </c>
      <c r="D158" s="86">
        <v>-10063.6</v>
      </c>
      <c r="E158" s="83">
        <v>0</v>
      </c>
      <c r="F158" s="86">
        <v>0</v>
      </c>
      <c r="G158" s="86">
        <v>0</v>
      </c>
      <c r="H158" s="86">
        <v>0</v>
      </c>
      <c r="J158" s="83">
        <f t="shared" si="10"/>
        <v>31200</v>
      </c>
      <c r="K158" s="83">
        <f t="shared" si="11"/>
        <v>2010</v>
      </c>
      <c r="L158" s="66">
        <f t="shared" si="12"/>
        <v>-10063.6</v>
      </c>
      <c r="M158" s="66">
        <f t="shared" si="13"/>
        <v>0</v>
      </c>
      <c r="N158" s="66">
        <f t="shared" si="14"/>
        <v>0</v>
      </c>
    </row>
    <row r="159" spans="1:14">
      <c r="A159" s="83">
        <v>31200</v>
      </c>
      <c r="B159" s="83">
        <v>0</v>
      </c>
      <c r="C159" s="83">
        <v>2009</v>
      </c>
      <c r="D159" s="86">
        <v>0</v>
      </c>
      <c r="E159" s="83">
        <v>0</v>
      </c>
      <c r="F159" s="86">
        <v>-486.11</v>
      </c>
      <c r="G159" s="86">
        <v>0</v>
      </c>
      <c r="H159" s="86">
        <v>0</v>
      </c>
      <c r="J159" s="83">
        <f t="shared" si="10"/>
        <v>31200</v>
      </c>
      <c r="K159" s="83">
        <f t="shared" si="11"/>
        <v>2009</v>
      </c>
      <c r="L159" s="66">
        <f t="shared" si="12"/>
        <v>0</v>
      </c>
      <c r="M159" s="66">
        <f t="shared" si="13"/>
        <v>-486.11</v>
      </c>
      <c r="N159" s="66">
        <f t="shared" si="14"/>
        <v>0</v>
      </c>
    </row>
    <row r="160" spans="1:14">
      <c r="A160" s="83">
        <v>31200</v>
      </c>
      <c r="B160" s="83">
        <v>0</v>
      </c>
      <c r="C160" s="83">
        <v>2009</v>
      </c>
      <c r="D160" s="86">
        <v>0</v>
      </c>
      <c r="E160" s="83">
        <v>0</v>
      </c>
      <c r="F160" s="86">
        <v>-96.66</v>
      </c>
      <c r="G160" s="86">
        <v>0</v>
      </c>
      <c r="H160" s="86">
        <v>0</v>
      </c>
      <c r="J160" s="83">
        <f t="shared" si="10"/>
        <v>31200</v>
      </c>
      <c r="K160" s="83">
        <f t="shared" si="11"/>
        <v>2009</v>
      </c>
      <c r="L160" s="66">
        <f t="shared" si="12"/>
        <v>0</v>
      </c>
      <c r="M160" s="66">
        <f t="shared" si="13"/>
        <v>-96.66</v>
      </c>
      <c r="N160" s="66">
        <f t="shared" si="14"/>
        <v>0</v>
      </c>
    </row>
    <row r="161" spans="1:14">
      <c r="A161" s="83">
        <v>31200</v>
      </c>
      <c r="B161" s="83">
        <v>0</v>
      </c>
      <c r="C161" s="83">
        <v>2010</v>
      </c>
      <c r="D161" s="86">
        <v>0</v>
      </c>
      <c r="E161" s="83">
        <v>0</v>
      </c>
      <c r="F161" s="86">
        <v>1196488.42</v>
      </c>
      <c r="G161" s="86">
        <v>0</v>
      </c>
      <c r="H161" s="86">
        <v>0</v>
      </c>
      <c r="J161" s="83">
        <f t="shared" si="10"/>
        <v>31200</v>
      </c>
      <c r="K161" s="83">
        <f t="shared" si="11"/>
        <v>2010</v>
      </c>
      <c r="L161" s="66">
        <f t="shared" si="12"/>
        <v>0</v>
      </c>
      <c r="M161" s="66">
        <f t="shared" si="13"/>
        <v>1196488.42</v>
      </c>
      <c r="N161" s="66">
        <f t="shared" si="14"/>
        <v>0</v>
      </c>
    </row>
    <row r="162" spans="1:14">
      <c r="A162" s="83">
        <v>31200</v>
      </c>
      <c r="B162" s="83">
        <v>0</v>
      </c>
      <c r="C162" s="83">
        <v>2007</v>
      </c>
      <c r="D162" s="86">
        <v>-2982141</v>
      </c>
      <c r="E162" s="83">
        <v>0</v>
      </c>
      <c r="F162" s="86">
        <v>0</v>
      </c>
      <c r="G162" s="86">
        <v>0</v>
      </c>
      <c r="H162" s="86">
        <v>0</v>
      </c>
      <c r="J162" s="83">
        <f t="shared" si="10"/>
        <v>31200</v>
      </c>
      <c r="K162" s="83">
        <f t="shared" si="11"/>
        <v>2007</v>
      </c>
      <c r="L162" s="66">
        <f t="shared" si="12"/>
        <v>-2982141</v>
      </c>
      <c r="M162" s="66">
        <f t="shared" si="13"/>
        <v>0</v>
      </c>
      <c r="N162" s="66">
        <f t="shared" si="14"/>
        <v>0</v>
      </c>
    </row>
    <row r="163" spans="1:14">
      <c r="A163" s="83">
        <v>31200</v>
      </c>
      <c r="B163" s="83">
        <v>0</v>
      </c>
      <c r="C163" s="83">
        <v>2012</v>
      </c>
      <c r="D163" s="86">
        <v>0</v>
      </c>
      <c r="E163" s="83">
        <v>0</v>
      </c>
      <c r="F163" s="86">
        <v>0</v>
      </c>
      <c r="G163" s="86">
        <v>0</v>
      </c>
      <c r="H163" s="86">
        <v>0</v>
      </c>
      <c r="J163" s="83">
        <f t="shared" si="10"/>
        <v>31200</v>
      </c>
      <c r="K163" s="83">
        <f t="shared" si="11"/>
        <v>2012</v>
      </c>
      <c r="L163" s="66">
        <f t="shared" si="12"/>
        <v>0</v>
      </c>
      <c r="M163" s="66">
        <f t="shared" si="13"/>
        <v>0</v>
      </c>
      <c r="N163" s="66">
        <f t="shared" si="14"/>
        <v>0</v>
      </c>
    </row>
    <row r="164" spans="1:14">
      <c r="A164" s="83">
        <v>31200</v>
      </c>
      <c r="B164" s="83">
        <v>0</v>
      </c>
      <c r="C164" s="83">
        <v>2012</v>
      </c>
      <c r="D164" s="86">
        <v>-809048</v>
      </c>
      <c r="E164" s="83">
        <v>0</v>
      </c>
      <c r="F164" s="86">
        <v>0</v>
      </c>
      <c r="G164" s="86">
        <v>0</v>
      </c>
      <c r="H164" s="86">
        <v>-180.36</v>
      </c>
      <c r="J164" s="83">
        <f t="shared" si="10"/>
        <v>31200</v>
      </c>
      <c r="K164" s="83">
        <f t="shared" si="11"/>
        <v>2012</v>
      </c>
      <c r="L164" s="66">
        <f t="shared" si="12"/>
        <v>-809048</v>
      </c>
      <c r="M164" s="66">
        <f t="shared" si="13"/>
        <v>0</v>
      </c>
      <c r="N164" s="66">
        <f t="shared" si="14"/>
        <v>-180.36</v>
      </c>
    </row>
    <row r="165" spans="1:14">
      <c r="A165" s="83">
        <v>31200</v>
      </c>
      <c r="B165" s="83">
        <v>0</v>
      </c>
      <c r="C165" s="83">
        <v>2012</v>
      </c>
      <c r="D165" s="86">
        <v>-25980</v>
      </c>
      <c r="E165" s="83">
        <v>0</v>
      </c>
      <c r="F165" s="86">
        <v>0</v>
      </c>
      <c r="G165" s="86">
        <v>0</v>
      </c>
      <c r="H165" s="86">
        <v>-3.02</v>
      </c>
      <c r="J165" s="83">
        <f t="shared" si="10"/>
        <v>31200</v>
      </c>
      <c r="K165" s="83">
        <f t="shared" si="11"/>
        <v>2012</v>
      </c>
      <c r="L165" s="66">
        <f t="shared" si="12"/>
        <v>-25980</v>
      </c>
      <c r="M165" s="66">
        <f t="shared" si="13"/>
        <v>0</v>
      </c>
      <c r="N165" s="66">
        <f t="shared" si="14"/>
        <v>-3.02</v>
      </c>
    </row>
    <row r="166" spans="1:14">
      <c r="A166" s="83">
        <v>31200</v>
      </c>
      <c r="B166" s="83">
        <v>0</v>
      </c>
      <c r="C166" s="83">
        <v>2012</v>
      </c>
      <c r="D166" s="86">
        <v>-3064980.96</v>
      </c>
      <c r="E166" s="83">
        <v>0</v>
      </c>
      <c r="F166" s="86">
        <v>0</v>
      </c>
      <c r="G166" s="86">
        <v>0</v>
      </c>
      <c r="H166" s="86">
        <v>-1346.4</v>
      </c>
      <c r="J166" s="83">
        <f t="shared" si="10"/>
        <v>31200</v>
      </c>
      <c r="K166" s="83">
        <f t="shared" si="11"/>
        <v>2012</v>
      </c>
      <c r="L166" s="66">
        <f t="shared" si="12"/>
        <v>-3064980.96</v>
      </c>
      <c r="M166" s="66">
        <f t="shared" si="13"/>
        <v>0</v>
      </c>
      <c r="N166" s="66">
        <f t="shared" si="14"/>
        <v>-1346.4</v>
      </c>
    </row>
    <row r="167" spans="1:14">
      <c r="A167" s="83">
        <v>31200</v>
      </c>
      <c r="B167" s="83">
        <v>0</v>
      </c>
      <c r="C167" s="83">
        <v>2012</v>
      </c>
      <c r="D167" s="86">
        <v>-1934835.76</v>
      </c>
      <c r="E167" s="83">
        <v>0</v>
      </c>
      <c r="F167" s="86">
        <v>-711.33</v>
      </c>
      <c r="G167" s="86">
        <v>0</v>
      </c>
      <c r="H167" s="86">
        <v>0</v>
      </c>
      <c r="J167" s="83">
        <f t="shared" si="10"/>
        <v>31200</v>
      </c>
      <c r="K167" s="83">
        <f t="shared" si="11"/>
        <v>2012</v>
      </c>
      <c r="L167" s="66">
        <f t="shared" si="12"/>
        <v>-1934835.76</v>
      </c>
      <c r="M167" s="66">
        <f t="shared" si="13"/>
        <v>-711.33</v>
      </c>
      <c r="N167" s="66">
        <f t="shared" si="14"/>
        <v>0</v>
      </c>
    </row>
    <row r="168" spans="1:14">
      <c r="A168" s="83">
        <v>31200</v>
      </c>
      <c r="B168" s="83">
        <v>0</v>
      </c>
      <c r="C168" s="83">
        <v>2012</v>
      </c>
      <c r="D168" s="86">
        <v>-1146839.6100000001</v>
      </c>
      <c r="E168" s="83">
        <v>0</v>
      </c>
      <c r="F168" s="86">
        <v>-579.21</v>
      </c>
      <c r="G168" s="86">
        <v>0</v>
      </c>
      <c r="H168" s="86">
        <v>0</v>
      </c>
      <c r="J168" s="83">
        <f t="shared" si="10"/>
        <v>31200</v>
      </c>
      <c r="K168" s="83">
        <f t="shared" si="11"/>
        <v>2012</v>
      </c>
      <c r="L168" s="66">
        <f t="shared" si="12"/>
        <v>-1146839.6100000001</v>
      </c>
      <c r="M168" s="66">
        <f t="shared" si="13"/>
        <v>-579.21</v>
      </c>
      <c r="N168" s="66">
        <f t="shared" si="14"/>
        <v>0</v>
      </c>
    </row>
    <row r="169" spans="1:14">
      <c r="A169" s="83">
        <v>31200</v>
      </c>
      <c r="B169" s="83">
        <v>0</v>
      </c>
      <c r="C169" s="83">
        <v>2012</v>
      </c>
      <c r="D169" s="86">
        <v>-586867.92000000004</v>
      </c>
      <c r="E169" s="83">
        <v>0</v>
      </c>
      <c r="F169" s="86">
        <v>-249.19</v>
      </c>
      <c r="G169" s="86">
        <v>0</v>
      </c>
      <c r="H169" s="86">
        <v>0</v>
      </c>
      <c r="J169" s="83">
        <f t="shared" si="10"/>
        <v>31200</v>
      </c>
      <c r="K169" s="83">
        <f t="shared" si="11"/>
        <v>2012</v>
      </c>
      <c r="L169" s="66">
        <f t="shared" si="12"/>
        <v>-586867.92000000004</v>
      </c>
      <c r="M169" s="66">
        <f t="shared" si="13"/>
        <v>-249.19</v>
      </c>
      <c r="N169" s="66">
        <f t="shared" si="14"/>
        <v>0</v>
      </c>
    </row>
    <row r="170" spans="1:14">
      <c r="A170" s="83">
        <v>31200</v>
      </c>
      <c r="B170" s="83">
        <v>0</v>
      </c>
      <c r="C170" s="83">
        <v>2012</v>
      </c>
      <c r="D170" s="86">
        <v>0</v>
      </c>
      <c r="E170" s="83">
        <v>0</v>
      </c>
      <c r="F170" s="86">
        <v>0</v>
      </c>
      <c r="G170" s="86">
        <v>0</v>
      </c>
      <c r="H170" s="86">
        <v>0</v>
      </c>
      <c r="J170" s="83">
        <f t="shared" si="10"/>
        <v>31200</v>
      </c>
      <c r="K170" s="83">
        <f t="shared" si="11"/>
        <v>2012</v>
      </c>
      <c r="L170" s="66">
        <f t="shared" si="12"/>
        <v>0</v>
      </c>
      <c r="M170" s="66">
        <f t="shared" si="13"/>
        <v>0</v>
      </c>
      <c r="N170" s="66">
        <f t="shared" si="14"/>
        <v>0</v>
      </c>
    </row>
    <row r="171" spans="1:14">
      <c r="A171" s="83">
        <v>31200</v>
      </c>
      <c r="B171" s="83">
        <v>0</v>
      </c>
      <c r="C171" s="83">
        <v>2012</v>
      </c>
      <c r="D171" s="86">
        <v>0</v>
      </c>
      <c r="E171" s="83">
        <v>0</v>
      </c>
      <c r="F171" s="86">
        <v>0</v>
      </c>
      <c r="G171" s="86">
        <v>0</v>
      </c>
      <c r="H171" s="86">
        <v>0</v>
      </c>
      <c r="J171" s="83">
        <f t="shared" si="10"/>
        <v>31200</v>
      </c>
      <c r="K171" s="83">
        <f t="shared" si="11"/>
        <v>2012</v>
      </c>
      <c r="L171" s="66">
        <f t="shared" si="12"/>
        <v>0</v>
      </c>
      <c r="M171" s="66">
        <f t="shared" si="13"/>
        <v>0</v>
      </c>
      <c r="N171" s="66">
        <f t="shared" si="14"/>
        <v>0</v>
      </c>
    </row>
    <row r="172" spans="1:14">
      <c r="A172" s="83">
        <v>31200</v>
      </c>
      <c r="B172" s="83">
        <v>0</v>
      </c>
      <c r="C172" s="83">
        <v>2012</v>
      </c>
      <c r="D172" s="86">
        <v>-101745.86</v>
      </c>
      <c r="E172" s="83">
        <v>0</v>
      </c>
      <c r="F172" s="86">
        <v>5256</v>
      </c>
      <c r="G172" s="86">
        <v>0</v>
      </c>
      <c r="H172" s="86">
        <v>0</v>
      </c>
      <c r="J172" s="83">
        <f t="shared" si="10"/>
        <v>31200</v>
      </c>
      <c r="K172" s="83">
        <f t="shared" si="11"/>
        <v>2012</v>
      </c>
      <c r="L172" s="66">
        <f t="shared" si="12"/>
        <v>-101745.86</v>
      </c>
      <c r="M172" s="66">
        <f t="shared" si="13"/>
        <v>5256</v>
      </c>
      <c r="N172" s="66">
        <f t="shared" si="14"/>
        <v>0</v>
      </c>
    </row>
    <row r="173" spans="1:14">
      <c r="A173" s="83">
        <v>31200</v>
      </c>
      <c r="B173" s="83">
        <v>0</v>
      </c>
      <c r="C173" s="83">
        <v>2012</v>
      </c>
      <c r="D173" s="86">
        <v>0</v>
      </c>
      <c r="E173" s="83">
        <v>0</v>
      </c>
      <c r="F173" s="86">
        <v>0</v>
      </c>
      <c r="G173" s="86">
        <v>0</v>
      </c>
      <c r="H173" s="86">
        <v>0</v>
      </c>
      <c r="J173" s="83">
        <f t="shared" si="10"/>
        <v>31200</v>
      </c>
      <c r="K173" s="83">
        <f t="shared" si="11"/>
        <v>2012</v>
      </c>
      <c r="L173" s="66">
        <f t="shared" si="12"/>
        <v>0</v>
      </c>
      <c r="M173" s="66">
        <f t="shared" si="13"/>
        <v>0</v>
      </c>
      <c r="N173" s="66">
        <f t="shared" si="14"/>
        <v>0</v>
      </c>
    </row>
    <row r="174" spans="1:14">
      <c r="A174" s="83">
        <v>31200</v>
      </c>
      <c r="B174" s="83">
        <v>0</v>
      </c>
      <c r="C174" s="83">
        <v>2012</v>
      </c>
      <c r="D174" s="86">
        <v>0</v>
      </c>
      <c r="E174" s="83">
        <v>0</v>
      </c>
      <c r="F174" s="86">
        <v>0</v>
      </c>
      <c r="G174" s="86">
        <v>0</v>
      </c>
      <c r="H174" s="86">
        <v>0</v>
      </c>
      <c r="J174" s="83">
        <f t="shared" si="10"/>
        <v>31200</v>
      </c>
      <c r="K174" s="83">
        <f t="shared" si="11"/>
        <v>2012</v>
      </c>
      <c r="L174" s="66">
        <f t="shared" si="12"/>
        <v>0</v>
      </c>
      <c r="M174" s="66">
        <f t="shared" si="13"/>
        <v>0</v>
      </c>
      <c r="N174" s="66">
        <f t="shared" si="14"/>
        <v>0</v>
      </c>
    </row>
    <row r="175" spans="1:14">
      <c r="A175" s="83">
        <v>31200</v>
      </c>
      <c r="B175" s="83">
        <v>0</v>
      </c>
      <c r="C175" s="83">
        <v>2013</v>
      </c>
      <c r="D175" s="86">
        <v>14563.24</v>
      </c>
      <c r="E175" s="83">
        <v>0</v>
      </c>
      <c r="F175" s="86">
        <v>0</v>
      </c>
      <c r="G175" s="86">
        <v>0</v>
      </c>
      <c r="H175" s="86">
        <v>0</v>
      </c>
      <c r="J175" s="83">
        <f t="shared" si="10"/>
        <v>31200</v>
      </c>
      <c r="K175" s="83">
        <f t="shared" si="11"/>
        <v>2013</v>
      </c>
      <c r="L175" s="66">
        <f t="shared" si="12"/>
        <v>14563.24</v>
      </c>
      <c r="M175" s="66">
        <f t="shared" si="13"/>
        <v>0</v>
      </c>
      <c r="N175" s="66">
        <f t="shared" si="14"/>
        <v>0</v>
      </c>
    </row>
    <row r="176" spans="1:14">
      <c r="A176" s="83">
        <v>31200</v>
      </c>
      <c r="B176" s="83">
        <v>0</v>
      </c>
      <c r="C176" s="83">
        <v>2013</v>
      </c>
      <c r="D176" s="86">
        <v>1620866.34</v>
      </c>
      <c r="E176" s="83">
        <v>0</v>
      </c>
      <c r="F176" s="86">
        <v>0</v>
      </c>
      <c r="G176" s="86">
        <v>0</v>
      </c>
      <c r="H176" s="86">
        <v>0</v>
      </c>
      <c r="J176" s="83">
        <f t="shared" si="10"/>
        <v>31200</v>
      </c>
      <c r="K176" s="83">
        <f t="shared" si="11"/>
        <v>2013</v>
      </c>
      <c r="L176" s="66">
        <f t="shared" si="12"/>
        <v>1620866.34</v>
      </c>
      <c r="M176" s="66">
        <f t="shared" si="13"/>
        <v>0</v>
      </c>
      <c r="N176" s="66">
        <f t="shared" si="14"/>
        <v>0</v>
      </c>
    </row>
    <row r="177" spans="1:14">
      <c r="A177" s="83">
        <v>31200</v>
      </c>
      <c r="B177" s="83">
        <v>0</v>
      </c>
      <c r="C177" s="83">
        <v>2013</v>
      </c>
      <c r="D177" s="86">
        <v>414696.93</v>
      </c>
      <c r="E177" s="83">
        <v>0</v>
      </c>
      <c r="F177" s="86">
        <v>0</v>
      </c>
      <c r="G177" s="86">
        <v>0</v>
      </c>
      <c r="H177" s="86">
        <v>0</v>
      </c>
      <c r="J177" s="83">
        <f t="shared" si="10"/>
        <v>31200</v>
      </c>
      <c r="K177" s="83">
        <f t="shared" si="11"/>
        <v>2013</v>
      </c>
      <c r="L177" s="66">
        <f t="shared" si="12"/>
        <v>414696.93</v>
      </c>
      <c r="M177" s="66">
        <f t="shared" si="13"/>
        <v>0</v>
      </c>
      <c r="N177" s="66">
        <f t="shared" si="14"/>
        <v>0</v>
      </c>
    </row>
    <row r="178" spans="1:14">
      <c r="A178" s="83">
        <v>31200</v>
      </c>
      <c r="B178" s="83">
        <v>0</v>
      </c>
      <c r="C178" s="83">
        <v>2013</v>
      </c>
      <c r="D178" s="86">
        <v>1122422.23</v>
      </c>
      <c r="E178" s="83">
        <v>0</v>
      </c>
      <c r="F178" s="86">
        <v>0</v>
      </c>
      <c r="G178" s="86">
        <v>0</v>
      </c>
      <c r="H178" s="86">
        <v>0</v>
      </c>
      <c r="J178" s="83">
        <f t="shared" si="10"/>
        <v>31200</v>
      </c>
      <c r="K178" s="83">
        <f t="shared" si="11"/>
        <v>2013</v>
      </c>
      <c r="L178" s="66">
        <f t="shared" si="12"/>
        <v>1122422.23</v>
      </c>
      <c r="M178" s="66">
        <f t="shared" si="13"/>
        <v>0</v>
      </c>
      <c r="N178" s="66">
        <f t="shared" si="14"/>
        <v>0</v>
      </c>
    </row>
    <row r="179" spans="1:14">
      <c r="A179" s="83">
        <v>31200</v>
      </c>
      <c r="B179" s="83">
        <v>0</v>
      </c>
      <c r="C179" s="83">
        <v>2013</v>
      </c>
      <c r="D179" s="86">
        <v>37058.699999999997</v>
      </c>
      <c r="E179" s="83">
        <v>0</v>
      </c>
      <c r="F179" s="86">
        <v>0</v>
      </c>
      <c r="G179" s="86">
        <v>0</v>
      </c>
      <c r="H179" s="86">
        <v>0</v>
      </c>
      <c r="J179" s="83">
        <f t="shared" si="10"/>
        <v>31200</v>
      </c>
      <c r="K179" s="83">
        <f t="shared" si="11"/>
        <v>2013</v>
      </c>
      <c r="L179" s="66">
        <f t="shared" si="12"/>
        <v>37058.699999999997</v>
      </c>
      <c r="M179" s="66">
        <f t="shared" si="13"/>
        <v>0</v>
      </c>
      <c r="N179" s="66">
        <f t="shared" si="14"/>
        <v>0</v>
      </c>
    </row>
    <row r="180" spans="1:14">
      <c r="A180" s="83">
        <v>31200</v>
      </c>
      <c r="B180" s="83">
        <v>0</v>
      </c>
      <c r="C180" s="83">
        <v>2013</v>
      </c>
      <c r="D180" s="86">
        <v>0</v>
      </c>
      <c r="E180" s="83">
        <v>0</v>
      </c>
      <c r="F180" s="86">
        <v>0</v>
      </c>
      <c r="G180" s="86">
        <v>0</v>
      </c>
      <c r="H180" s="86">
        <v>0</v>
      </c>
      <c r="J180" s="83">
        <f t="shared" si="10"/>
        <v>31200</v>
      </c>
      <c r="K180" s="83">
        <f t="shared" si="11"/>
        <v>2013</v>
      </c>
      <c r="L180" s="66">
        <f t="shared" si="12"/>
        <v>0</v>
      </c>
      <c r="M180" s="66">
        <f t="shared" si="13"/>
        <v>0</v>
      </c>
      <c r="N180" s="66">
        <f t="shared" si="14"/>
        <v>0</v>
      </c>
    </row>
    <row r="181" spans="1:14">
      <c r="A181" s="83">
        <v>31200</v>
      </c>
      <c r="B181" s="83">
        <v>0</v>
      </c>
      <c r="C181" s="83">
        <v>2013</v>
      </c>
      <c r="D181" s="86">
        <v>0</v>
      </c>
      <c r="E181" s="83">
        <v>0</v>
      </c>
      <c r="F181" s="86">
        <v>0</v>
      </c>
      <c r="G181" s="86">
        <v>0</v>
      </c>
      <c r="H181" s="86">
        <v>0</v>
      </c>
      <c r="J181" s="83">
        <f t="shared" si="10"/>
        <v>31200</v>
      </c>
      <c r="K181" s="83">
        <f t="shared" si="11"/>
        <v>2013</v>
      </c>
      <c r="L181" s="66">
        <f t="shared" si="12"/>
        <v>0</v>
      </c>
      <c r="M181" s="66">
        <f t="shared" si="13"/>
        <v>0</v>
      </c>
      <c r="N181" s="66">
        <f t="shared" si="14"/>
        <v>0</v>
      </c>
    </row>
    <row r="182" spans="1:14">
      <c r="A182" s="83">
        <v>31200</v>
      </c>
      <c r="B182" s="83">
        <v>0</v>
      </c>
      <c r="C182" s="83">
        <v>2013</v>
      </c>
      <c r="D182" s="86">
        <v>0</v>
      </c>
      <c r="E182" s="83">
        <v>0</v>
      </c>
      <c r="F182" s="86">
        <v>0</v>
      </c>
      <c r="G182" s="86">
        <v>0</v>
      </c>
      <c r="H182" s="86">
        <v>0</v>
      </c>
      <c r="J182" s="83">
        <f t="shared" si="10"/>
        <v>31200</v>
      </c>
      <c r="K182" s="83">
        <f t="shared" si="11"/>
        <v>2013</v>
      </c>
      <c r="L182" s="66">
        <f t="shared" si="12"/>
        <v>0</v>
      </c>
      <c r="M182" s="66">
        <f t="shared" si="13"/>
        <v>0</v>
      </c>
      <c r="N182" s="66">
        <f t="shared" si="14"/>
        <v>0</v>
      </c>
    </row>
    <row r="183" spans="1:14">
      <c r="A183" s="83">
        <v>31200</v>
      </c>
      <c r="B183" s="83">
        <v>0</v>
      </c>
      <c r="C183" s="83">
        <v>2012</v>
      </c>
      <c r="D183" s="86">
        <v>0</v>
      </c>
      <c r="E183" s="83">
        <v>0</v>
      </c>
      <c r="F183" s="86">
        <v>0</v>
      </c>
      <c r="G183" s="86">
        <v>0</v>
      </c>
      <c r="H183" s="86">
        <v>0</v>
      </c>
      <c r="J183" s="83">
        <f t="shared" si="10"/>
        <v>31200</v>
      </c>
      <c r="K183" s="83">
        <f t="shared" si="11"/>
        <v>2012</v>
      </c>
      <c r="L183" s="66">
        <f t="shared" si="12"/>
        <v>0</v>
      </c>
      <c r="M183" s="66">
        <f t="shared" si="13"/>
        <v>0</v>
      </c>
      <c r="N183" s="66">
        <f t="shared" si="14"/>
        <v>0</v>
      </c>
    </row>
    <row r="184" spans="1:14">
      <c r="A184" s="83">
        <v>31200</v>
      </c>
      <c r="B184" s="83">
        <v>0</v>
      </c>
      <c r="C184" s="83">
        <v>2012</v>
      </c>
      <c r="D184" s="86">
        <v>0</v>
      </c>
      <c r="E184" s="83">
        <v>0</v>
      </c>
      <c r="F184" s="86">
        <v>0</v>
      </c>
      <c r="G184" s="86">
        <v>0</v>
      </c>
      <c r="H184" s="86">
        <v>0</v>
      </c>
      <c r="J184" s="83">
        <f t="shared" si="10"/>
        <v>31200</v>
      </c>
      <c r="K184" s="83">
        <f t="shared" si="11"/>
        <v>2012</v>
      </c>
      <c r="L184" s="66">
        <f t="shared" si="12"/>
        <v>0</v>
      </c>
      <c r="M184" s="66">
        <f t="shared" si="13"/>
        <v>0</v>
      </c>
      <c r="N184" s="66">
        <f t="shared" si="14"/>
        <v>0</v>
      </c>
    </row>
    <row r="185" spans="1:14">
      <c r="A185" s="83">
        <v>31200</v>
      </c>
      <c r="B185" s="83">
        <v>0</v>
      </c>
      <c r="C185" s="83">
        <v>2012</v>
      </c>
      <c r="D185" s="86">
        <v>0</v>
      </c>
      <c r="E185" s="83">
        <v>0</v>
      </c>
      <c r="F185" s="86">
        <v>0</v>
      </c>
      <c r="G185" s="86">
        <v>0</v>
      </c>
      <c r="H185" s="86">
        <v>0</v>
      </c>
      <c r="J185" s="83">
        <f t="shared" si="10"/>
        <v>31200</v>
      </c>
      <c r="K185" s="83">
        <f t="shared" si="11"/>
        <v>2012</v>
      </c>
      <c r="L185" s="66">
        <f t="shared" si="12"/>
        <v>0</v>
      </c>
      <c r="M185" s="66">
        <f t="shared" si="13"/>
        <v>0</v>
      </c>
      <c r="N185" s="66">
        <f t="shared" si="14"/>
        <v>0</v>
      </c>
    </row>
    <row r="186" spans="1:14">
      <c r="A186" s="83">
        <v>31200</v>
      </c>
      <c r="B186" s="83">
        <v>0</v>
      </c>
      <c r="C186" s="83">
        <v>2013</v>
      </c>
      <c r="D186" s="86">
        <v>0</v>
      </c>
      <c r="E186" s="83">
        <v>0</v>
      </c>
      <c r="F186" s="86">
        <v>0</v>
      </c>
      <c r="G186" s="86">
        <v>0</v>
      </c>
      <c r="H186" s="86">
        <v>0</v>
      </c>
      <c r="J186" s="83">
        <f t="shared" si="10"/>
        <v>31200</v>
      </c>
      <c r="K186" s="83">
        <f t="shared" si="11"/>
        <v>2013</v>
      </c>
      <c r="L186" s="66">
        <f t="shared" si="12"/>
        <v>0</v>
      </c>
      <c r="M186" s="66">
        <f t="shared" si="13"/>
        <v>0</v>
      </c>
      <c r="N186" s="66">
        <f t="shared" si="14"/>
        <v>0</v>
      </c>
    </row>
    <row r="187" spans="1:14">
      <c r="A187" s="83">
        <v>31200</v>
      </c>
      <c r="B187" s="83">
        <v>0</v>
      </c>
      <c r="C187" s="83">
        <v>2013</v>
      </c>
      <c r="D187" s="86">
        <v>609100.49</v>
      </c>
      <c r="E187" s="83">
        <v>0</v>
      </c>
      <c r="F187" s="86">
        <v>0</v>
      </c>
      <c r="G187" s="86">
        <v>0</v>
      </c>
      <c r="H187" s="86">
        <v>0</v>
      </c>
      <c r="J187" s="83">
        <f t="shared" si="10"/>
        <v>31200</v>
      </c>
      <c r="K187" s="83">
        <f t="shared" si="11"/>
        <v>2013</v>
      </c>
      <c r="L187" s="66">
        <f t="shared" si="12"/>
        <v>609100.49</v>
      </c>
      <c r="M187" s="66">
        <f t="shared" si="13"/>
        <v>0</v>
      </c>
      <c r="N187" s="66">
        <f t="shared" si="14"/>
        <v>0</v>
      </c>
    </row>
    <row r="188" spans="1:14">
      <c r="A188" s="83">
        <v>31200</v>
      </c>
      <c r="B188" s="83">
        <v>0</v>
      </c>
      <c r="C188" s="83">
        <v>2013</v>
      </c>
      <c r="D188" s="86">
        <v>0</v>
      </c>
      <c r="E188" s="83">
        <v>0</v>
      </c>
      <c r="F188" s="86">
        <v>0</v>
      </c>
      <c r="G188" s="86">
        <v>0</v>
      </c>
      <c r="H188" s="86">
        <v>0</v>
      </c>
      <c r="J188" s="83">
        <f t="shared" si="10"/>
        <v>31200</v>
      </c>
      <c r="K188" s="83">
        <f t="shared" si="11"/>
        <v>2013</v>
      </c>
      <c r="L188" s="66">
        <f t="shared" si="12"/>
        <v>0</v>
      </c>
      <c r="M188" s="66">
        <f t="shared" si="13"/>
        <v>0</v>
      </c>
      <c r="N188" s="66">
        <f t="shared" si="14"/>
        <v>0</v>
      </c>
    </row>
    <row r="189" spans="1:14">
      <c r="A189" s="83">
        <v>31200</v>
      </c>
      <c r="B189" s="83">
        <v>0</v>
      </c>
      <c r="C189" s="83">
        <v>2013</v>
      </c>
      <c r="D189" s="86">
        <v>0</v>
      </c>
      <c r="E189" s="83">
        <v>0</v>
      </c>
      <c r="F189" s="86">
        <v>0</v>
      </c>
      <c r="G189" s="86">
        <v>0</v>
      </c>
      <c r="H189" s="86">
        <v>0</v>
      </c>
      <c r="J189" s="83">
        <f t="shared" si="10"/>
        <v>31200</v>
      </c>
      <c r="K189" s="83">
        <f t="shared" si="11"/>
        <v>2013</v>
      </c>
      <c r="L189" s="66">
        <f t="shared" si="12"/>
        <v>0</v>
      </c>
      <c r="M189" s="66">
        <f t="shared" si="13"/>
        <v>0</v>
      </c>
      <c r="N189" s="66">
        <f t="shared" si="14"/>
        <v>0</v>
      </c>
    </row>
    <row r="190" spans="1:14">
      <c r="A190" s="83">
        <v>31200</v>
      </c>
      <c r="B190" s="83">
        <v>0</v>
      </c>
      <c r="C190" s="83">
        <v>2013</v>
      </c>
      <c r="D190" s="86">
        <v>0</v>
      </c>
      <c r="E190" s="83">
        <v>0</v>
      </c>
      <c r="F190" s="86">
        <v>0</v>
      </c>
      <c r="G190" s="86">
        <v>0</v>
      </c>
      <c r="H190" s="86">
        <v>0</v>
      </c>
      <c r="J190" s="83">
        <f t="shared" si="10"/>
        <v>31200</v>
      </c>
      <c r="K190" s="83">
        <f t="shared" si="11"/>
        <v>2013</v>
      </c>
      <c r="L190" s="66">
        <f t="shared" si="12"/>
        <v>0</v>
      </c>
      <c r="M190" s="66">
        <f t="shared" si="13"/>
        <v>0</v>
      </c>
      <c r="N190" s="66">
        <f t="shared" si="14"/>
        <v>0</v>
      </c>
    </row>
    <row r="191" spans="1:14">
      <c r="A191" s="83">
        <v>31200</v>
      </c>
      <c r="B191" s="83">
        <v>0</v>
      </c>
      <c r="C191" s="83">
        <v>2014</v>
      </c>
      <c r="D191" s="86">
        <v>0</v>
      </c>
      <c r="E191" s="83">
        <v>0</v>
      </c>
      <c r="F191" s="86">
        <v>0</v>
      </c>
      <c r="G191" s="86">
        <v>0</v>
      </c>
      <c r="H191" s="86">
        <v>0</v>
      </c>
      <c r="J191" s="83">
        <f t="shared" si="10"/>
        <v>31200</v>
      </c>
      <c r="K191" s="83">
        <f t="shared" si="11"/>
        <v>2014</v>
      </c>
      <c r="L191" s="66">
        <f t="shared" si="12"/>
        <v>0</v>
      </c>
      <c r="M191" s="66">
        <f t="shared" si="13"/>
        <v>0</v>
      </c>
      <c r="N191" s="66">
        <f t="shared" si="14"/>
        <v>0</v>
      </c>
    </row>
    <row r="192" spans="1:14">
      <c r="A192" s="83">
        <v>31200</v>
      </c>
      <c r="B192" s="83">
        <v>0</v>
      </c>
      <c r="C192" s="83">
        <v>2014</v>
      </c>
      <c r="D192" s="86">
        <v>-4711582.6399999997</v>
      </c>
      <c r="E192" s="83">
        <v>0</v>
      </c>
      <c r="F192" s="86">
        <v>0</v>
      </c>
      <c r="G192" s="86">
        <v>0</v>
      </c>
      <c r="H192" s="86">
        <v>0</v>
      </c>
      <c r="J192" s="83">
        <f t="shared" si="10"/>
        <v>31200</v>
      </c>
      <c r="K192" s="83">
        <f t="shared" si="11"/>
        <v>2014</v>
      </c>
      <c r="L192" s="66">
        <f t="shared" si="12"/>
        <v>-4711582.6399999997</v>
      </c>
      <c r="M192" s="66">
        <f t="shared" si="13"/>
        <v>0</v>
      </c>
      <c r="N192" s="66">
        <f t="shared" si="14"/>
        <v>0</v>
      </c>
    </row>
    <row r="193" spans="1:14">
      <c r="A193" s="83">
        <v>31200</v>
      </c>
      <c r="B193" s="83">
        <v>0</v>
      </c>
      <c r="C193" s="83">
        <v>2014</v>
      </c>
      <c r="D193" s="86">
        <v>-15375.53</v>
      </c>
      <c r="E193" s="83">
        <v>0</v>
      </c>
      <c r="F193" s="86">
        <v>0</v>
      </c>
      <c r="G193" s="86">
        <v>0</v>
      </c>
      <c r="H193" s="86">
        <v>0</v>
      </c>
      <c r="J193" s="83">
        <f t="shared" si="10"/>
        <v>31200</v>
      </c>
      <c r="K193" s="83">
        <f t="shared" si="11"/>
        <v>2014</v>
      </c>
      <c r="L193" s="66">
        <f t="shared" si="12"/>
        <v>-15375.53</v>
      </c>
      <c r="M193" s="66">
        <f t="shared" si="13"/>
        <v>0</v>
      </c>
      <c r="N193" s="66">
        <f t="shared" si="14"/>
        <v>0</v>
      </c>
    </row>
    <row r="194" spans="1:14">
      <c r="A194" s="83">
        <v>31200</v>
      </c>
      <c r="B194" s="83">
        <v>0</v>
      </c>
      <c r="C194" s="83">
        <v>2014</v>
      </c>
      <c r="D194" s="86">
        <v>-2547309.44</v>
      </c>
      <c r="E194" s="83">
        <v>0</v>
      </c>
      <c r="F194" s="86">
        <v>0</v>
      </c>
      <c r="G194" s="86">
        <v>0</v>
      </c>
      <c r="H194" s="86">
        <v>0</v>
      </c>
      <c r="J194" s="83">
        <f t="shared" si="10"/>
        <v>31200</v>
      </c>
      <c r="K194" s="83">
        <f t="shared" si="11"/>
        <v>2014</v>
      </c>
      <c r="L194" s="66">
        <f t="shared" si="12"/>
        <v>-2547309.44</v>
      </c>
      <c r="M194" s="66">
        <f t="shared" si="13"/>
        <v>0</v>
      </c>
      <c r="N194" s="66">
        <f t="shared" si="14"/>
        <v>0</v>
      </c>
    </row>
    <row r="195" spans="1:14">
      <c r="A195" s="83">
        <v>31200</v>
      </c>
      <c r="B195" s="83">
        <v>0</v>
      </c>
      <c r="C195" s="83">
        <v>2014</v>
      </c>
      <c r="D195" s="86">
        <v>-1040062.96</v>
      </c>
      <c r="E195" s="83">
        <v>0</v>
      </c>
      <c r="F195" s="86">
        <v>0</v>
      </c>
      <c r="G195" s="86">
        <v>0</v>
      </c>
      <c r="H195" s="86">
        <v>0</v>
      </c>
      <c r="J195" s="83">
        <f t="shared" ref="J195:J258" si="15">A195</f>
        <v>31200</v>
      </c>
      <c r="K195" s="83">
        <f t="shared" ref="K195:K258" si="16">IF(E195=0,C195,E195)</f>
        <v>2014</v>
      </c>
      <c r="L195" s="66">
        <f t="shared" ref="L195:L258" si="17">D195</f>
        <v>-1040062.96</v>
      </c>
      <c r="M195" s="66">
        <f t="shared" ref="M195:M258" si="18">F195</f>
        <v>0</v>
      </c>
      <c r="N195" s="66">
        <f t="shared" ref="N195:N258" si="19">H195</f>
        <v>0</v>
      </c>
    </row>
    <row r="196" spans="1:14">
      <c r="A196" s="83">
        <v>31200</v>
      </c>
      <c r="B196" s="83">
        <v>0</v>
      </c>
      <c r="C196" s="83">
        <v>2014</v>
      </c>
      <c r="D196" s="86">
        <v>-32884.15</v>
      </c>
      <c r="E196" s="83">
        <v>0</v>
      </c>
      <c r="F196" s="86">
        <v>0</v>
      </c>
      <c r="G196" s="86">
        <v>0</v>
      </c>
      <c r="H196" s="86">
        <v>0</v>
      </c>
      <c r="J196" s="83">
        <f t="shared" si="15"/>
        <v>31200</v>
      </c>
      <c r="K196" s="83">
        <f t="shared" si="16"/>
        <v>2014</v>
      </c>
      <c r="L196" s="66">
        <f t="shared" si="17"/>
        <v>-32884.15</v>
      </c>
      <c r="M196" s="66">
        <f t="shared" si="18"/>
        <v>0</v>
      </c>
      <c r="N196" s="66">
        <f t="shared" si="19"/>
        <v>0</v>
      </c>
    </row>
    <row r="197" spans="1:14">
      <c r="A197" s="83">
        <v>31200</v>
      </c>
      <c r="B197" s="83">
        <v>0</v>
      </c>
      <c r="C197" s="83">
        <v>2014</v>
      </c>
      <c r="D197" s="86">
        <v>-2501563.06</v>
      </c>
      <c r="E197" s="83">
        <v>0</v>
      </c>
      <c r="F197" s="86">
        <v>0</v>
      </c>
      <c r="G197" s="86">
        <v>0</v>
      </c>
      <c r="H197" s="86">
        <v>0</v>
      </c>
      <c r="J197" s="83">
        <f t="shared" si="15"/>
        <v>31200</v>
      </c>
      <c r="K197" s="83">
        <f t="shared" si="16"/>
        <v>2014</v>
      </c>
      <c r="L197" s="66">
        <f t="shared" si="17"/>
        <v>-2501563.06</v>
      </c>
      <c r="M197" s="66">
        <f t="shared" si="18"/>
        <v>0</v>
      </c>
      <c r="N197" s="66">
        <f t="shared" si="19"/>
        <v>0</v>
      </c>
    </row>
    <row r="198" spans="1:14">
      <c r="A198" s="83">
        <v>31200</v>
      </c>
      <c r="B198" s="83">
        <v>0</v>
      </c>
      <c r="C198" s="83">
        <v>2014</v>
      </c>
      <c r="D198" s="86">
        <v>0</v>
      </c>
      <c r="E198" s="83">
        <v>0</v>
      </c>
      <c r="F198" s="86">
        <v>0</v>
      </c>
      <c r="G198" s="86">
        <v>0</v>
      </c>
      <c r="H198" s="86">
        <v>0</v>
      </c>
      <c r="J198" s="83">
        <f t="shared" si="15"/>
        <v>31200</v>
      </c>
      <c r="K198" s="83">
        <f t="shared" si="16"/>
        <v>2014</v>
      </c>
      <c r="L198" s="66">
        <f t="shared" si="17"/>
        <v>0</v>
      </c>
      <c r="M198" s="66">
        <f t="shared" si="18"/>
        <v>0</v>
      </c>
      <c r="N198" s="66">
        <f t="shared" si="19"/>
        <v>0</v>
      </c>
    </row>
    <row r="199" spans="1:14">
      <c r="A199" s="83">
        <v>31200</v>
      </c>
      <c r="B199" s="83">
        <v>0</v>
      </c>
      <c r="C199" s="83">
        <v>2014</v>
      </c>
      <c r="D199" s="86">
        <v>0</v>
      </c>
      <c r="E199" s="83">
        <v>0</v>
      </c>
      <c r="F199" s="86">
        <v>0</v>
      </c>
      <c r="G199" s="86">
        <v>0</v>
      </c>
      <c r="H199" s="86">
        <v>0</v>
      </c>
      <c r="J199" s="83">
        <f t="shared" si="15"/>
        <v>31200</v>
      </c>
      <c r="K199" s="83">
        <f t="shared" si="16"/>
        <v>2014</v>
      </c>
      <c r="L199" s="66">
        <f t="shared" si="17"/>
        <v>0</v>
      </c>
      <c r="M199" s="66">
        <f t="shared" si="18"/>
        <v>0</v>
      </c>
      <c r="N199" s="66">
        <f t="shared" si="19"/>
        <v>0</v>
      </c>
    </row>
    <row r="200" spans="1:14">
      <c r="A200" s="83">
        <v>31200</v>
      </c>
      <c r="B200" s="83">
        <v>0</v>
      </c>
      <c r="C200" s="83">
        <v>2014</v>
      </c>
      <c r="D200" s="86">
        <v>0</v>
      </c>
      <c r="E200" s="83">
        <v>0</v>
      </c>
      <c r="F200" s="86">
        <v>0</v>
      </c>
      <c r="G200" s="86">
        <v>0</v>
      </c>
      <c r="H200" s="86">
        <v>0</v>
      </c>
      <c r="J200" s="83">
        <f t="shared" si="15"/>
        <v>31200</v>
      </c>
      <c r="K200" s="83">
        <f t="shared" si="16"/>
        <v>2014</v>
      </c>
      <c r="L200" s="66">
        <f t="shared" si="17"/>
        <v>0</v>
      </c>
      <c r="M200" s="66">
        <f t="shared" si="18"/>
        <v>0</v>
      </c>
      <c r="N200" s="66">
        <f t="shared" si="19"/>
        <v>0</v>
      </c>
    </row>
    <row r="201" spans="1:14">
      <c r="A201" s="83">
        <v>31200</v>
      </c>
      <c r="B201" s="83">
        <v>0</v>
      </c>
      <c r="C201" s="83">
        <v>2013</v>
      </c>
      <c r="D201" s="86">
        <v>0</v>
      </c>
      <c r="E201" s="83">
        <v>0</v>
      </c>
      <c r="F201" s="86">
        <v>0</v>
      </c>
      <c r="G201" s="86">
        <v>0</v>
      </c>
      <c r="H201" s="86">
        <v>0</v>
      </c>
      <c r="J201" s="83">
        <f t="shared" si="15"/>
        <v>31200</v>
      </c>
      <c r="K201" s="83">
        <f t="shared" si="16"/>
        <v>2013</v>
      </c>
      <c r="L201" s="66">
        <f t="shared" si="17"/>
        <v>0</v>
      </c>
      <c r="M201" s="66">
        <f t="shared" si="18"/>
        <v>0</v>
      </c>
      <c r="N201" s="66">
        <f t="shared" si="19"/>
        <v>0</v>
      </c>
    </row>
    <row r="202" spans="1:14">
      <c r="A202" s="83">
        <v>31200</v>
      </c>
      <c r="B202" s="83">
        <v>0</v>
      </c>
      <c r="C202" s="83">
        <v>2013</v>
      </c>
      <c r="D202" s="86">
        <v>0</v>
      </c>
      <c r="E202" s="83">
        <v>0</v>
      </c>
      <c r="F202" s="86">
        <v>0</v>
      </c>
      <c r="G202" s="86">
        <v>0</v>
      </c>
      <c r="H202" s="86">
        <v>0</v>
      </c>
      <c r="J202" s="83">
        <f t="shared" si="15"/>
        <v>31200</v>
      </c>
      <c r="K202" s="83">
        <f t="shared" si="16"/>
        <v>2013</v>
      </c>
      <c r="L202" s="66">
        <f t="shared" si="17"/>
        <v>0</v>
      </c>
      <c r="M202" s="66">
        <f t="shared" si="18"/>
        <v>0</v>
      </c>
      <c r="N202" s="66">
        <f t="shared" si="19"/>
        <v>0</v>
      </c>
    </row>
    <row r="203" spans="1:14">
      <c r="A203" s="83">
        <v>31200</v>
      </c>
      <c r="B203" s="83">
        <v>0</v>
      </c>
      <c r="C203" s="83">
        <v>2013</v>
      </c>
      <c r="D203" s="86">
        <v>0</v>
      </c>
      <c r="E203" s="83">
        <v>0</v>
      </c>
      <c r="F203" s="86">
        <v>0</v>
      </c>
      <c r="G203" s="86">
        <v>0</v>
      </c>
      <c r="H203" s="86">
        <v>0</v>
      </c>
      <c r="J203" s="83">
        <f t="shared" si="15"/>
        <v>31200</v>
      </c>
      <c r="K203" s="83">
        <f t="shared" si="16"/>
        <v>2013</v>
      </c>
      <c r="L203" s="66">
        <f t="shared" si="17"/>
        <v>0</v>
      </c>
      <c r="M203" s="66">
        <f t="shared" si="18"/>
        <v>0</v>
      </c>
      <c r="N203" s="66">
        <f t="shared" si="19"/>
        <v>0</v>
      </c>
    </row>
    <row r="204" spans="1:14">
      <c r="A204" s="83">
        <v>31200</v>
      </c>
      <c r="B204" s="83">
        <v>0</v>
      </c>
      <c r="C204" s="83">
        <v>2014</v>
      </c>
      <c r="D204" s="86">
        <v>0</v>
      </c>
      <c r="E204" s="83">
        <v>0</v>
      </c>
      <c r="F204" s="86">
        <v>0</v>
      </c>
      <c r="G204" s="86">
        <v>0</v>
      </c>
      <c r="H204" s="86">
        <v>0</v>
      </c>
      <c r="J204" s="83">
        <f t="shared" si="15"/>
        <v>31200</v>
      </c>
      <c r="K204" s="83">
        <f t="shared" si="16"/>
        <v>2014</v>
      </c>
      <c r="L204" s="66">
        <f t="shared" si="17"/>
        <v>0</v>
      </c>
      <c r="M204" s="66">
        <f t="shared" si="18"/>
        <v>0</v>
      </c>
      <c r="N204" s="66">
        <f t="shared" si="19"/>
        <v>0</v>
      </c>
    </row>
    <row r="205" spans="1:14">
      <c r="A205" s="83">
        <v>31200</v>
      </c>
      <c r="B205" s="83">
        <v>0</v>
      </c>
      <c r="C205" s="83">
        <v>2014</v>
      </c>
      <c r="D205" s="86">
        <v>0</v>
      </c>
      <c r="E205" s="83">
        <v>0</v>
      </c>
      <c r="F205" s="86">
        <v>0</v>
      </c>
      <c r="G205" s="86">
        <v>0</v>
      </c>
      <c r="H205" s="86">
        <v>0</v>
      </c>
      <c r="J205" s="83">
        <f t="shared" si="15"/>
        <v>31200</v>
      </c>
      <c r="K205" s="83">
        <f t="shared" si="16"/>
        <v>2014</v>
      </c>
      <c r="L205" s="66">
        <f t="shared" si="17"/>
        <v>0</v>
      </c>
      <c r="M205" s="66">
        <f t="shared" si="18"/>
        <v>0</v>
      </c>
      <c r="N205" s="66">
        <f t="shared" si="19"/>
        <v>0</v>
      </c>
    </row>
    <row r="206" spans="1:14">
      <c r="A206" s="83">
        <v>31200</v>
      </c>
      <c r="B206" s="83">
        <v>0</v>
      </c>
      <c r="C206" s="83">
        <v>2014</v>
      </c>
      <c r="D206" s="86">
        <v>0</v>
      </c>
      <c r="E206" s="83">
        <v>0</v>
      </c>
      <c r="F206" s="86">
        <v>0</v>
      </c>
      <c r="G206" s="86">
        <v>0</v>
      </c>
      <c r="H206" s="86">
        <v>0</v>
      </c>
      <c r="J206" s="83">
        <f t="shared" si="15"/>
        <v>31200</v>
      </c>
      <c r="K206" s="83">
        <f t="shared" si="16"/>
        <v>2014</v>
      </c>
      <c r="L206" s="66">
        <f t="shared" si="17"/>
        <v>0</v>
      </c>
      <c r="M206" s="66">
        <f t="shared" si="18"/>
        <v>0</v>
      </c>
      <c r="N206" s="66">
        <f t="shared" si="19"/>
        <v>0</v>
      </c>
    </row>
    <row r="207" spans="1:14">
      <c r="A207" s="83">
        <v>31200</v>
      </c>
      <c r="B207" s="83">
        <v>0</v>
      </c>
      <c r="C207" s="83">
        <v>2014</v>
      </c>
      <c r="D207" s="86">
        <v>-58023.81</v>
      </c>
      <c r="E207" s="83">
        <v>0</v>
      </c>
      <c r="F207" s="86">
        <v>1828.39</v>
      </c>
      <c r="G207" s="86">
        <v>0</v>
      </c>
      <c r="H207" s="86">
        <v>0</v>
      </c>
      <c r="J207" s="83">
        <f t="shared" si="15"/>
        <v>31200</v>
      </c>
      <c r="K207" s="83">
        <f t="shared" si="16"/>
        <v>2014</v>
      </c>
      <c r="L207" s="66">
        <f t="shared" si="17"/>
        <v>-58023.81</v>
      </c>
      <c r="M207" s="66">
        <f t="shared" si="18"/>
        <v>1828.39</v>
      </c>
      <c r="N207" s="66">
        <f t="shared" si="19"/>
        <v>0</v>
      </c>
    </row>
    <row r="208" spans="1:14">
      <c r="A208" s="83">
        <v>31200</v>
      </c>
      <c r="B208" s="83">
        <v>0</v>
      </c>
      <c r="C208" s="83">
        <v>2014</v>
      </c>
      <c r="D208" s="86">
        <v>0</v>
      </c>
      <c r="E208" s="83">
        <v>0</v>
      </c>
      <c r="F208" s="86">
        <v>0</v>
      </c>
      <c r="G208" s="86">
        <v>0</v>
      </c>
      <c r="H208" s="86">
        <v>0</v>
      </c>
      <c r="J208" s="83">
        <f t="shared" si="15"/>
        <v>31200</v>
      </c>
      <c r="K208" s="83">
        <f t="shared" si="16"/>
        <v>2014</v>
      </c>
      <c r="L208" s="66">
        <f t="shared" si="17"/>
        <v>0</v>
      </c>
      <c r="M208" s="66">
        <f t="shared" si="18"/>
        <v>0</v>
      </c>
      <c r="N208" s="66">
        <f t="shared" si="19"/>
        <v>0</v>
      </c>
    </row>
    <row r="209" spans="1:14">
      <c r="A209" s="83">
        <v>31200</v>
      </c>
      <c r="B209" s="83">
        <v>0</v>
      </c>
      <c r="C209" s="83">
        <v>2014</v>
      </c>
      <c r="D209" s="86">
        <v>0</v>
      </c>
      <c r="E209" s="83">
        <v>0</v>
      </c>
      <c r="F209" s="86">
        <v>0</v>
      </c>
      <c r="G209" s="86">
        <v>0</v>
      </c>
      <c r="H209" s="86">
        <v>0</v>
      </c>
      <c r="J209" s="83">
        <f t="shared" si="15"/>
        <v>31200</v>
      </c>
      <c r="K209" s="83">
        <f t="shared" si="16"/>
        <v>2014</v>
      </c>
      <c r="L209" s="66">
        <f t="shared" si="17"/>
        <v>0</v>
      </c>
      <c r="M209" s="66">
        <f t="shared" si="18"/>
        <v>0</v>
      </c>
      <c r="N209" s="66">
        <f t="shared" si="19"/>
        <v>0</v>
      </c>
    </row>
    <row r="210" spans="1:14">
      <c r="A210" s="83">
        <v>31200</v>
      </c>
      <c r="B210" s="83">
        <v>0</v>
      </c>
      <c r="C210" s="83">
        <v>2013</v>
      </c>
      <c r="D210" s="86">
        <v>-609100.49</v>
      </c>
      <c r="E210" s="83">
        <v>0</v>
      </c>
      <c r="F210" s="86">
        <v>0</v>
      </c>
      <c r="G210" s="86">
        <v>0</v>
      </c>
      <c r="H210" s="86">
        <v>0</v>
      </c>
      <c r="J210" s="83">
        <f t="shared" si="15"/>
        <v>31200</v>
      </c>
      <c r="K210" s="83">
        <f t="shared" si="16"/>
        <v>2013</v>
      </c>
      <c r="L210" s="66">
        <f t="shared" si="17"/>
        <v>-609100.49</v>
      </c>
      <c r="M210" s="66">
        <f t="shared" si="18"/>
        <v>0</v>
      </c>
      <c r="N210" s="66">
        <f t="shared" si="19"/>
        <v>0</v>
      </c>
    </row>
    <row r="211" spans="1:14">
      <c r="A211" s="83">
        <v>31200</v>
      </c>
      <c r="B211" s="83">
        <v>0</v>
      </c>
      <c r="C211" s="83">
        <v>2013</v>
      </c>
      <c r="D211" s="86">
        <v>-1620866.34</v>
      </c>
      <c r="E211" s="83">
        <v>0</v>
      </c>
      <c r="F211" s="86">
        <v>0</v>
      </c>
      <c r="G211" s="86">
        <v>0</v>
      </c>
      <c r="H211" s="86">
        <v>0</v>
      </c>
      <c r="J211" s="83">
        <f t="shared" si="15"/>
        <v>31200</v>
      </c>
      <c r="K211" s="83">
        <f t="shared" si="16"/>
        <v>2013</v>
      </c>
      <c r="L211" s="66">
        <f t="shared" si="17"/>
        <v>-1620866.34</v>
      </c>
      <c r="M211" s="66">
        <f t="shared" si="18"/>
        <v>0</v>
      </c>
      <c r="N211" s="66">
        <f t="shared" si="19"/>
        <v>0</v>
      </c>
    </row>
    <row r="212" spans="1:14">
      <c r="A212" s="83">
        <v>31200</v>
      </c>
      <c r="B212" s="83">
        <v>0</v>
      </c>
      <c r="C212" s="83">
        <v>2013</v>
      </c>
      <c r="D212" s="86">
        <v>-467460.18</v>
      </c>
      <c r="E212" s="83">
        <v>0</v>
      </c>
      <c r="F212" s="86">
        <v>0</v>
      </c>
      <c r="G212" s="86">
        <v>0</v>
      </c>
      <c r="H212" s="86">
        <v>0</v>
      </c>
      <c r="J212" s="83">
        <f t="shared" si="15"/>
        <v>31200</v>
      </c>
      <c r="K212" s="83">
        <f t="shared" si="16"/>
        <v>2013</v>
      </c>
      <c r="L212" s="66">
        <f t="shared" si="17"/>
        <v>-467460.18</v>
      </c>
      <c r="M212" s="66">
        <f t="shared" si="18"/>
        <v>0</v>
      </c>
      <c r="N212" s="66">
        <f t="shared" si="19"/>
        <v>0</v>
      </c>
    </row>
    <row r="213" spans="1:14">
      <c r="A213" s="83">
        <v>31200</v>
      </c>
      <c r="B213" s="83">
        <v>0</v>
      </c>
      <c r="C213" s="83">
        <v>2013</v>
      </c>
      <c r="D213" s="86">
        <v>-74638.7</v>
      </c>
      <c r="E213" s="83">
        <v>0</v>
      </c>
      <c r="F213" s="86">
        <v>0</v>
      </c>
      <c r="G213" s="86">
        <v>0</v>
      </c>
      <c r="H213" s="86">
        <v>0</v>
      </c>
      <c r="J213" s="83">
        <f t="shared" si="15"/>
        <v>31200</v>
      </c>
      <c r="K213" s="83">
        <f t="shared" si="16"/>
        <v>2013</v>
      </c>
      <c r="L213" s="66">
        <f t="shared" si="17"/>
        <v>-74638.7</v>
      </c>
      <c r="M213" s="66">
        <f t="shared" si="18"/>
        <v>0</v>
      </c>
      <c r="N213" s="66">
        <f t="shared" si="19"/>
        <v>0</v>
      </c>
    </row>
    <row r="214" spans="1:14">
      <c r="A214" s="83">
        <v>31200</v>
      </c>
      <c r="B214" s="83">
        <v>0</v>
      </c>
      <c r="C214" s="83">
        <v>2013</v>
      </c>
      <c r="D214" s="86">
        <v>-25980</v>
      </c>
      <c r="E214" s="83">
        <v>0</v>
      </c>
      <c r="F214" s="86">
        <v>0</v>
      </c>
      <c r="G214" s="86">
        <v>0</v>
      </c>
      <c r="H214" s="86">
        <v>0</v>
      </c>
      <c r="J214" s="83">
        <f t="shared" si="15"/>
        <v>31200</v>
      </c>
      <c r="K214" s="83">
        <f t="shared" si="16"/>
        <v>2013</v>
      </c>
      <c r="L214" s="66">
        <f t="shared" si="17"/>
        <v>-25980</v>
      </c>
      <c r="M214" s="66">
        <f t="shared" si="18"/>
        <v>0</v>
      </c>
      <c r="N214" s="66">
        <f t="shared" si="19"/>
        <v>0</v>
      </c>
    </row>
    <row r="215" spans="1:14">
      <c r="A215" s="83">
        <v>31200</v>
      </c>
      <c r="B215" s="83">
        <v>0</v>
      </c>
      <c r="C215" s="83">
        <v>2013</v>
      </c>
      <c r="D215" s="86">
        <v>-1123879.18</v>
      </c>
      <c r="E215" s="83">
        <v>0</v>
      </c>
      <c r="F215" s="86">
        <v>0</v>
      </c>
      <c r="G215" s="86">
        <v>0</v>
      </c>
      <c r="H215" s="86">
        <v>0</v>
      </c>
      <c r="J215" s="83">
        <f t="shared" si="15"/>
        <v>31200</v>
      </c>
      <c r="K215" s="83">
        <f t="shared" si="16"/>
        <v>2013</v>
      </c>
      <c r="L215" s="66">
        <f t="shared" si="17"/>
        <v>-1123879.18</v>
      </c>
      <c r="M215" s="66">
        <f t="shared" si="18"/>
        <v>0</v>
      </c>
      <c r="N215" s="66">
        <f t="shared" si="19"/>
        <v>0</v>
      </c>
    </row>
    <row r="216" spans="1:14">
      <c r="A216" s="83">
        <v>31200</v>
      </c>
      <c r="B216" s="83">
        <v>0</v>
      </c>
      <c r="C216" s="83">
        <v>2013</v>
      </c>
      <c r="D216" s="86">
        <v>609100.49</v>
      </c>
      <c r="E216" s="83">
        <v>2012</v>
      </c>
      <c r="F216" s="86">
        <v>0</v>
      </c>
      <c r="G216" s="86">
        <v>0</v>
      </c>
      <c r="H216" s="86">
        <v>0</v>
      </c>
      <c r="J216" s="83">
        <f t="shared" si="15"/>
        <v>31200</v>
      </c>
      <c r="K216" s="83">
        <f t="shared" si="16"/>
        <v>2012</v>
      </c>
      <c r="L216" s="66">
        <f t="shared" si="17"/>
        <v>609100.49</v>
      </c>
      <c r="M216" s="66">
        <f t="shared" si="18"/>
        <v>0</v>
      </c>
      <c r="N216" s="66">
        <f t="shared" si="19"/>
        <v>0</v>
      </c>
    </row>
    <row r="217" spans="1:14">
      <c r="A217" s="83">
        <v>31200</v>
      </c>
      <c r="B217" s="83">
        <v>0</v>
      </c>
      <c r="C217" s="83">
        <v>2013</v>
      </c>
      <c r="D217" s="86">
        <v>1620866.34</v>
      </c>
      <c r="E217" s="83">
        <v>2012</v>
      </c>
      <c r="F217" s="86">
        <v>0</v>
      </c>
      <c r="G217" s="86">
        <v>0</v>
      </c>
      <c r="H217" s="86">
        <v>0</v>
      </c>
      <c r="J217" s="83">
        <f t="shared" si="15"/>
        <v>31200</v>
      </c>
      <c r="K217" s="83">
        <f t="shared" si="16"/>
        <v>2012</v>
      </c>
      <c r="L217" s="66">
        <f t="shared" si="17"/>
        <v>1620866.34</v>
      </c>
      <c r="M217" s="66">
        <f t="shared" si="18"/>
        <v>0</v>
      </c>
      <c r="N217" s="66">
        <f t="shared" si="19"/>
        <v>0</v>
      </c>
    </row>
    <row r="218" spans="1:14">
      <c r="A218" s="83">
        <v>31200</v>
      </c>
      <c r="B218" s="83">
        <v>0</v>
      </c>
      <c r="C218" s="83">
        <v>2013</v>
      </c>
      <c r="D218" s="86">
        <v>467460.18</v>
      </c>
      <c r="E218" s="83">
        <v>2012</v>
      </c>
      <c r="F218" s="86">
        <v>0</v>
      </c>
      <c r="G218" s="86">
        <v>0</v>
      </c>
      <c r="H218" s="86">
        <v>0</v>
      </c>
      <c r="J218" s="83">
        <f t="shared" si="15"/>
        <v>31200</v>
      </c>
      <c r="K218" s="83">
        <f t="shared" si="16"/>
        <v>2012</v>
      </c>
      <c r="L218" s="66">
        <f t="shared" si="17"/>
        <v>467460.18</v>
      </c>
      <c r="M218" s="66">
        <f t="shared" si="18"/>
        <v>0</v>
      </c>
      <c r="N218" s="66">
        <f t="shared" si="19"/>
        <v>0</v>
      </c>
    </row>
    <row r="219" spans="1:14">
      <c r="A219" s="83">
        <v>31200</v>
      </c>
      <c r="B219" s="83">
        <v>0</v>
      </c>
      <c r="C219" s="83">
        <v>2013</v>
      </c>
      <c r="D219" s="86">
        <v>74638.7</v>
      </c>
      <c r="E219" s="83">
        <v>2012</v>
      </c>
      <c r="F219" s="86">
        <v>0</v>
      </c>
      <c r="G219" s="86">
        <v>0</v>
      </c>
      <c r="H219" s="86">
        <v>0</v>
      </c>
      <c r="J219" s="83">
        <f t="shared" si="15"/>
        <v>31200</v>
      </c>
      <c r="K219" s="83">
        <f t="shared" si="16"/>
        <v>2012</v>
      </c>
      <c r="L219" s="66">
        <f t="shared" si="17"/>
        <v>74638.7</v>
      </c>
      <c r="M219" s="66">
        <f t="shared" si="18"/>
        <v>0</v>
      </c>
      <c r="N219" s="66">
        <f t="shared" si="19"/>
        <v>0</v>
      </c>
    </row>
    <row r="220" spans="1:14">
      <c r="A220" s="83">
        <v>31200</v>
      </c>
      <c r="B220" s="83">
        <v>0</v>
      </c>
      <c r="C220" s="83">
        <v>2013</v>
      </c>
      <c r="D220" s="86">
        <v>25980</v>
      </c>
      <c r="E220" s="83">
        <v>2012</v>
      </c>
      <c r="F220" s="86">
        <v>0</v>
      </c>
      <c r="G220" s="86">
        <v>0</v>
      </c>
      <c r="H220" s="86">
        <v>0</v>
      </c>
      <c r="J220" s="83">
        <f t="shared" si="15"/>
        <v>31200</v>
      </c>
      <c r="K220" s="83">
        <f t="shared" si="16"/>
        <v>2012</v>
      </c>
      <c r="L220" s="66">
        <f t="shared" si="17"/>
        <v>25980</v>
      </c>
      <c r="M220" s="66">
        <f t="shared" si="18"/>
        <v>0</v>
      </c>
      <c r="N220" s="66">
        <f t="shared" si="19"/>
        <v>0</v>
      </c>
    </row>
    <row r="221" spans="1:14">
      <c r="A221" s="83">
        <v>31200</v>
      </c>
      <c r="B221" s="83">
        <v>0</v>
      </c>
      <c r="C221" s="83">
        <v>2013</v>
      </c>
      <c r="D221" s="86">
        <v>1123879.18</v>
      </c>
      <c r="E221" s="83">
        <v>2012</v>
      </c>
      <c r="F221" s="86">
        <v>0</v>
      </c>
      <c r="G221" s="86">
        <v>0</v>
      </c>
      <c r="H221" s="86">
        <v>0</v>
      </c>
      <c r="J221" s="83">
        <f t="shared" si="15"/>
        <v>31200</v>
      </c>
      <c r="K221" s="83">
        <f t="shared" si="16"/>
        <v>2012</v>
      </c>
      <c r="L221" s="66">
        <f t="shared" si="17"/>
        <v>1123879.18</v>
      </c>
      <c r="M221" s="66">
        <f t="shared" si="18"/>
        <v>0</v>
      </c>
      <c r="N221" s="66">
        <f t="shared" si="19"/>
        <v>0</v>
      </c>
    </row>
    <row r="222" spans="1:14">
      <c r="A222" s="83">
        <v>31400</v>
      </c>
      <c r="B222" s="83">
        <v>0</v>
      </c>
      <c r="C222" s="83">
        <v>2015</v>
      </c>
      <c r="D222" s="86">
        <v>0</v>
      </c>
      <c r="E222" s="83">
        <v>0</v>
      </c>
      <c r="F222" s="86">
        <v>0</v>
      </c>
      <c r="G222" s="86">
        <v>0</v>
      </c>
      <c r="H222" s="86">
        <v>0</v>
      </c>
      <c r="J222" s="83">
        <f t="shared" si="15"/>
        <v>31400</v>
      </c>
      <c r="K222" s="83">
        <f t="shared" si="16"/>
        <v>2015</v>
      </c>
      <c r="L222" s="66">
        <f t="shared" si="17"/>
        <v>0</v>
      </c>
      <c r="M222" s="66">
        <f t="shared" si="18"/>
        <v>0</v>
      </c>
      <c r="N222" s="66">
        <f t="shared" si="19"/>
        <v>0</v>
      </c>
    </row>
    <row r="223" spans="1:14">
      <c r="A223" s="83">
        <v>31400</v>
      </c>
      <c r="B223" s="83">
        <v>0</v>
      </c>
      <c r="C223" s="83">
        <v>2015</v>
      </c>
      <c r="D223" s="86">
        <v>0</v>
      </c>
      <c r="E223" s="83">
        <v>0</v>
      </c>
      <c r="F223" s="86">
        <v>0</v>
      </c>
      <c r="G223" s="86">
        <v>0</v>
      </c>
      <c r="H223" s="86">
        <v>0</v>
      </c>
      <c r="J223" s="83">
        <f t="shared" si="15"/>
        <v>31400</v>
      </c>
      <c r="K223" s="83">
        <f t="shared" si="16"/>
        <v>2015</v>
      </c>
      <c r="L223" s="66">
        <f t="shared" si="17"/>
        <v>0</v>
      </c>
      <c r="M223" s="66">
        <f t="shared" si="18"/>
        <v>0</v>
      </c>
      <c r="N223" s="66">
        <f t="shared" si="19"/>
        <v>0</v>
      </c>
    </row>
    <row r="224" spans="1:14">
      <c r="A224" s="83">
        <v>31400</v>
      </c>
      <c r="B224" s="83">
        <v>0</v>
      </c>
      <c r="C224" s="83">
        <v>2015</v>
      </c>
      <c r="D224" s="86">
        <v>0</v>
      </c>
      <c r="E224" s="83">
        <v>0</v>
      </c>
      <c r="F224" s="86">
        <v>0</v>
      </c>
      <c r="G224" s="86">
        <v>0</v>
      </c>
      <c r="H224" s="86">
        <v>0</v>
      </c>
      <c r="J224" s="83">
        <f t="shared" si="15"/>
        <v>31400</v>
      </c>
      <c r="K224" s="83">
        <f t="shared" si="16"/>
        <v>2015</v>
      </c>
      <c r="L224" s="66">
        <f t="shared" si="17"/>
        <v>0</v>
      </c>
      <c r="M224" s="66">
        <f t="shared" si="18"/>
        <v>0</v>
      </c>
      <c r="N224" s="66">
        <f t="shared" si="19"/>
        <v>0</v>
      </c>
    </row>
    <row r="225" spans="1:14">
      <c r="A225" s="83">
        <v>31400</v>
      </c>
      <c r="B225" s="83">
        <v>0</v>
      </c>
      <c r="C225" s="83">
        <v>2015</v>
      </c>
      <c r="D225" s="86">
        <v>0</v>
      </c>
      <c r="E225" s="83">
        <v>0</v>
      </c>
      <c r="F225" s="86">
        <v>0</v>
      </c>
      <c r="G225" s="86">
        <v>0</v>
      </c>
      <c r="H225" s="86">
        <v>0</v>
      </c>
      <c r="J225" s="83">
        <f t="shared" si="15"/>
        <v>31400</v>
      </c>
      <c r="K225" s="83">
        <f t="shared" si="16"/>
        <v>2015</v>
      </c>
      <c r="L225" s="66">
        <f t="shared" si="17"/>
        <v>0</v>
      </c>
      <c r="M225" s="66">
        <f t="shared" si="18"/>
        <v>0</v>
      </c>
      <c r="N225" s="66">
        <f t="shared" si="19"/>
        <v>0</v>
      </c>
    </row>
    <row r="226" spans="1:14">
      <c r="A226" s="83">
        <v>31400</v>
      </c>
      <c r="B226" s="83">
        <v>0</v>
      </c>
      <c r="C226" s="83">
        <v>2015</v>
      </c>
      <c r="D226" s="86">
        <v>0</v>
      </c>
      <c r="E226" s="83">
        <v>0</v>
      </c>
      <c r="F226" s="86">
        <v>0</v>
      </c>
      <c r="G226" s="86">
        <v>0</v>
      </c>
      <c r="H226" s="86">
        <v>0</v>
      </c>
      <c r="J226" s="83">
        <f t="shared" si="15"/>
        <v>31400</v>
      </c>
      <c r="K226" s="83">
        <f t="shared" si="16"/>
        <v>2015</v>
      </c>
      <c r="L226" s="66">
        <f t="shared" si="17"/>
        <v>0</v>
      </c>
      <c r="M226" s="66">
        <f t="shared" si="18"/>
        <v>0</v>
      </c>
      <c r="N226" s="66">
        <f t="shared" si="19"/>
        <v>0</v>
      </c>
    </row>
    <row r="227" spans="1:14">
      <c r="A227" s="83">
        <v>31400</v>
      </c>
      <c r="B227" s="83">
        <v>0</v>
      </c>
      <c r="C227" s="83">
        <v>2015</v>
      </c>
      <c r="D227" s="86">
        <v>0</v>
      </c>
      <c r="E227" s="83">
        <v>0</v>
      </c>
      <c r="F227" s="86">
        <v>0</v>
      </c>
      <c r="G227" s="86">
        <v>0</v>
      </c>
      <c r="H227" s="86">
        <v>0</v>
      </c>
      <c r="J227" s="83">
        <f t="shared" si="15"/>
        <v>31400</v>
      </c>
      <c r="K227" s="83">
        <f t="shared" si="16"/>
        <v>2015</v>
      </c>
      <c r="L227" s="66">
        <f t="shared" si="17"/>
        <v>0</v>
      </c>
      <c r="M227" s="66">
        <f t="shared" si="18"/>
        <v>0</v>
      </c>
      <c r="N227" s="66">
        <f t="shared" si="19"/>
        <v>0</v>
      </c>
    </row>
    <row r="228" spans="1:14">
      <c r="A228" s="83">
        <v>31400</v>
      </c>
      <c r="B228" s="83">
        <v>0</v>
      </c>
      <c r="C228" s="83">
        <v>2015</v>
      </c>
      <c r="D228" s="86">
        <v>-1168089.9099999999</v>
      </c>
      <c r="E228" s="83">
        <v>0</v>
      </c>
      <c r="F228" s="86">
        <v>0</v>
      </c>
      <c r="G228" s="86">
        <v>0</v>
      </c>
      <c r="H228" s="86">
        <v>0</v>
      </c>
      <c r="J228" s="83">
        <f t="shared" si="15"/>
        <v>31400</v>
      </c>
      <c r="K228" s="83">
        <f t="shared" si="16"/>
        <v>2015</v>
      </c>
      <c r="L228" s="66">
        <f t="shared" si="17"/>
        <v>-1168089.9099999999</v>
      </c>
      <c r="M228" s="66">
        <f t="shared" si="18"/>
        <v>0</v>
      </c>
      <c r="N228" s="66">
        <f t="shared" si="19"/>
        <v>0</v>
      </c>
    </row>
    <row r="229" spans="1:14">
      <c r="A229" s="83">
        <v>31400</v>
      </c>
      <c r="B229" s="83">
        <v>0</v>
      </c>
      <c r="C229" s="83">
        <v>2015</v>
      </c>
      <c r="D229" s="86">
        <v>0</v>
      </c>
      <c r="E229" s="83">
        <v>0</v>
      </c>
      <c r="F229" s="86">
        <v>0</v>
      </c>
      <c r="G229" s="86">
        <v>0</v>
      </c>
      <c r="H229" s="86">
        <v>0</v>
      </c>
      <c r="J229" s="83">
        <f t="shared" si="15"/>
        <v>31400</v>
      </c>
      <c r="K229" s="83">
        <f t="shared" si="16"/>
        <v>2015</v>
      </c>
      <c r="L229" s="66">
        <f t="shared" si="17"/>
        <v>0</v>
      </c>
      <c r="M229" s="66">
        <f t="shared" si="18"/>
        <v>0</v>
      </c>
      <c r="N229" s="66">
        <f t="shared" si="19"/>
        <v>0</v>
      </c>
    </row>
    <row r="230" spans="1:14">
      <c r="A230" s="83">
        <v>31400</v>
      </c>
      <c r="B230" s="83">
        <v>0</v>
      </c>
      <c r="C230" s="83">
        <v>2015</v>
      </c>
      <c r="D230" s="86">
        <v>0</v>
      </c>
      <c r="E230" s="83">
        <v>0</v>
      </c>
      <c r="F230" s="86">
        <v>0</v>
      </c>
      <c r="G230" s="86">
        <v>0</v>
      </c>
      <c r="H230" s="86">
        <v>0</v>
      </c>
      <c r="J230" s="83">
        <f t="shared" si="15"/>
        <v>31400</v>
      </c>
      <c r="K230" s="83">
        <f t="shared" si="16"/>
        <v>2015</v>
      </c>
      <c r="L230" s="66">
        <f t="shared" si="17"/>
        <v>0</v>
      </c>
      <c r="M230" s="66">
        <f t="shared" si="18"/>
        <v>0</v>
      </c>
      <c r="N230" s="66">
        <f t="shared" si="19"/>
        <v>0</v>
      </c>
    </row>
    <row r="231" spans="1:14">
      <c r="A231" s="83">
        <v>31400</v>
      </c>
      <c r="B231" s="83">
        <v>0</v>
      </c>
      <c r="C231" s="83">
        <v>2015</v>
      </c>
      <c r="D231" s="86">
        <v>0</v>
      </c>
      <c r="E231" s="83">
        <v>0</v>
      </c>
      <c r="F231" s="86">
        <v>0</v>
      </c>
      <c r="G231" s="86">
        <v>0</v>
      </c>
      <c r="H231" s="86">
        <v>0</v>
      </c>
      <c r="J231" s="83">
        <f t="shared" si="15"/>
        <v>31400</v>
      </c>
      <c r="K231" s="83">
        <f t="shared" si="16"/>
        <v>2015</v>
      </c>
      <c r="L231" s="66">
        <f t="shared" si="17"/>
        <v>0</v>
      </c>
      <c r="M231" s="66">
        <f t="shared" si="18"/>
        <v>0</v>
      </c>
      <c r="N231" s="66">
        <f t="shared" si="19"/>
        <v>0</v>
      </c>
    </row>
    <row r="232" spans="1:14">
      <c r="A232" s="83">
        <v>31400</v>
      </c>
      <c r="B232" s="83">
        <v>0</v>
      </c>
      <c r="C232" s="83">
        <v>2015</v>
      </c>
      <c r="D232" s="86">
        <v>0</v>
      </c>
      <c r="E232" s="83">
        <v>0</v>
      </c>
      <c r="F232" s="86">
        <v>0</v>
      </c>
      <c r="G232" s="86">
        <v>0</v>
      </c>
      <c r="H232" s="86">
        <v>0</v>
      </c>
      <c r="J232" s="83">
        <f t="shared" si="15"/>
        <v>31400</v>
      </c>
      <c r="K232" s="83">
        <f t="shared" si="16"/>
        <v>2015</v>
      </c>
      <c r="L232" s="66">
        <f t="shared" si="17"/>
        <v>0</v>
      </c>
      <c r="M232" s="66">
        <f t="shared" si="18"/>
        <v>0</v>
      </c>
      <c r="N232" s="66">
        <f t="shared" si="19"/>
        <v>0</v>
      </c>
    </row>
    <row r="233" spans="1:14">
      <c r="A233" s="83">
        <v>31400</v>
      </c>
      <c r="B233" s="83">
        <v>0</v>
      </c>
      <c r="C233" s="83">
        <v>2015</v>
      </c>
      <c r="D233" s="86">
        <v>0</v>
      </c>
      <c r="E233" s="83">
        <v>0</v>
      </c>
      <c r="F233" s="86">
        <v>0</v>
      </c>
      <c r="G233" s="86">
        <v>0</v>
      </c>
      <c r="H233" s="86">
        <v>0</v>
      </c>
      <c r="J233" s="83">
        <f t="shared" si="15"/>
        <v>31400</v>
      </c>
      <c r="K233" s="83">
        <f t="shared" si="16"/>
        <v>2015</v>
      </c>
      <c r="L233" s="66">
        <f t="shared" si="17"/>
        <v>0</v>
      </c>
      <c r="M233" s="66">
        <f t="shared" si="18"/>
        <v>0</v>
      </c>
      <c r="N233" s="66">
        <f t="shared" si="19"/>
        <v>0</v>
      </c>
    </row>
    <row r="234" spans="1:14">
      <c r="A234" s="83">
        <v>31400</v>
      </c>
      <c r="B234" s="83">
        <v>0</v>
      </c>
      <c r="C234" s="83">
        <v>2015</v>
      </c>
      <c r="D234" s="86">
        <v>0</v>
      </c>
      <c r="E234" s="83">
        <v>0</v>
      </c>
      <c r="F234" s="86">
        <v>0</v>
      </c>
      <c r="G234" s="86">
        <v>0</v>
      </c>
      <c r="H234" s="86">
        <v>0</v>
      </c>
      <c r="J234" s="83">
        <f t="shared" si="15"/>
        <v>31400</v>
      </c>
      <c r="K234" s="83">
        <f t="shared" si="16"/>
        <v>2015</v>
      </c>
      <c r="L234" s="66">
        <f t="shared" si="17"/>
        <v>0</v>
      </c>
      <c r="M234" s="66">
        <f t="shared" si="18"/>
        <v>0</v>
      </c>
      <c r="N234" s="66">
        <f t="shared" si="19"/>
        <v>0</v>
      </c>
    </row>
    <row r="235" spans="1:14">
      <c r="A235" s="83">
        <v>31400</v>
      </c>
      <c r="B235" s="83">
        <v>0</v>
      </c>
      <c r="C235" s="83">
        <v>2015</v>
      </c>
      <c r="D235" s="86">
        <v>0</v>
      </c>
      <c r="E235" s="83">
        <v>0</v>
      </c>
      <c r="F235" s="86">
        <v>0</v>
      </c>
      <c r="G235" s="86">
        <v>0</v>
      </c>
      <c r="H235" s="86">
        <v>0</v>
      </c>
      <c r="J235" s="83">
        <f t="shared" si="15"/>
        <v>31400</v>
      </c>
      <c r="K235" s="83">
        <f t="shared" si="16"/>
        <v>2015</v>
      </c>
      <c r="L235" s="66">
        <f t="shared" si="17"/>
        <v>0</v>
      </c>
      <c r="M235" s="66">
        <f t="shared" si="18"/>
        <v>0</v>
      </c>
      <c r="N235" s="66">
        <f t="shared" si="19"/>
        <v>0</v>
      </c>
    </row>
    <row r="236" spans="1:14">
      <c r="A236" s="83">
        <v>31400</v>
      </c>
      <c r="B236" s="83">
        <v>0</v>
      </c>
      <c r="C236" s="83">
        <v>2015</v>
      </c>
      <c r="D236" s="86">
        <v>-1435322</v>
      </c>
      <c r="E236" s="83">
        <v>0</v>
      </c>
      <c r="F236" s="86">
        <v>0</v>
      </c>
      <c r="G236" s="86">
        <v>0</v>
      </c>
      <c r="H236" s="86">
        <v>0</v>
      </c>
      <c r="J236" s="83">
        <f t="shared" si="15"/>
        <v>31400</v>
      </c>
      <c r="K236" s="83">
        <f t="shared" si="16"/>
        <v>2015</v>
      </c>
      <c r="L236" s="66">
        <f t="shared" si="17"/>
        <v>-1435322</v>
      </c>
      <c r="M236" s="66">
        <f t="shared" si="18"/>
        <v>0</v>
      </c>
      <c r="N236" s="66">
        <f t="shared" si="19"/>
        <v>0</v>
      </c>
    </row>
    <row r="237" spans="1:14">
      <c r="A237" s="83">
        <v>31400</v>
      </c>
      <c r="B237" s="83">
        <v>0</v>
      </c>
      <c r="C237" s="83">
        <v>2015</v>
      </c>
      <c r="D237" s="86">
        <v>0</v>
      </c>
      <c r="E237" s="83">
        <v>0</v>
      </c>
      <c r="F237" s="86">
        <v>77324.89</v>
      </c>
      <c r="G237" s="86">
        <v>0</v>
      </c>
      <c r="H237" s="86">
        <v>0</v>
      </c>
      <c r="J237" s="83">
        <f t="shared" si="15"/>
        <v>31400</v>
      </c>
      <c r="K237" s="83">
        <f t="shared" si="16"/>
        <v>2015</v>
      </c>
      <c r="L237" s="66">
        <f t="shared" si="17"/>
        <v>0</v>
      </c>
      <c r="M237" s="66">
        <f t="shared" si="18"/>
        <v>77324.89</v>
      </c>
      <c r="N237" s="66">
        <f t="shared" si="19"/>
        <v>0</v>
      </c>
    </row>
    <row r="238" spans="1:14">
      <c r="A238" s="83">
        <v>31400</v>
      </c>
      <c r="B238" s="83">
        <v>0</v>
      </c>
      <c r="C238" s="83">
        <v>2015</v>
      </c>
      <c r="D238" s="86">
        <v>0</v>
      </c>
      <c r="E238" s="83">
        <v>0</v>
      </c>
      <c r="F238" s="86">
        <v>0</v>
      </c>
      <c r="G238" s="86">
        <v>0</v>
      </c>
      <c r="H238" s="86">
        <v>0</v>
      </c>
      <c r="J238" s="83">
        <f t="shared" si="15"/>
        <v>31400</v>
      </c>
      <c r="K238" s="83">
        <f t="shared" si="16"/>
        <v>2015</v>
      </c>
      <c r="L238" s="66">
        <f t="shared" si="17"/>
        <v>0</v>
      </c>
      <c r="M238" s="66">
        <f t="shared" si="18"/>
        <v>0</v>
      </c>
      <c r="N238" s="66">
        <f t="shared" si="19"/>
        <v>0</v>
      </c>
    </row>
    <row r="239" spans="1:14">
      <c r="A239" s="83">
        <v>31400</v>
      </c>
      <c r="B239" s="83">
        <v>0</v>
      </c>
      <c r="C239" s="83">
        <v>2015</v>
      </c>
      <c r="D239" s="86">
        <v>0</v>
      </c>
      <c r="E239" s="83">
        <v>0</v>
      </c>
      <c r="F239" s="86">
        <v>0</v>
      </c>
      <c r="G239" s="86">
        <v>0</v>
      </c>
      <c r="H239" s="86">
        <v>0</v>
      </c>
      <c r="J239" s="83">
        <f t="shared" si="15"/>
        <v>31400</v>
      </c>
      <c r="K239" s="83">
        <f t="shared" si="16"/>
        <v>2015</v>
      </c>
      <c r="L239" s="66">
        <f t="shared" si="17"/>
        <v>0</v>
      </c>
      <c r="M239" s="66">
        <f t="shared" si="18"/>
        <v>0</v>
      </c>
      <c r="N239" s="66">
        <f t="shared" si="19"/>
        <v>0</v>
      </c>
    </row>
    <row r="240" spans="1:14">
      <c r="A240" s="83">
        <v>31400</v>
      </c>
      <c r="B240" s="83">
        <v>0</v>
      </c>
      <c r="C240" s="83">
        <v>2015</v>
      </c>
      <c r="D240" s="86">
        <v>0</v>
      </c>
      <c r="E240" s="83">
        <v>0</v>
      </c>
      <c r="F240" s="86">
        <v>0</v>
      </c>
      <c r="G240" s="86">
        <v>0</v>
      </c>
      <c r="H240" s="86">
        <v>0</v>
      </c>
      <c r="J240" s="83">
        <f t="shared" si="15"/>
        <v>31400</v>
      </c>
      <c r="K240" s="83">
        <f t="shared" si="16"/>
        <v>2015</v>
      </c>
      <c r="L240" s="66">
        <f t="shared" si="17"/>
        <v>0</v>
      </c>
      <c r="M240" s="66">
        <f t="shared" si="18"/>
        <v>0</v>
      </c>
      <c r="N240" s="66">
        <f t="shared" si="19"/>
        <v>0</v>
      </c>
    </row>
    <row r="241" spans="1:14">
      <c r="A241" s="83">
        <v>31400</v>
      </c>
      <c r="B241" s="83">
        <v>0</v>
      </c>
      <c r="C241" s="83">
        <v>2015</v>
      </c>
      <c r="D241" s="86">
        <v>0</v>
      </c>
      <c r="E241" s="83">
        <v>0</v>
      </c>
      <c r="F241" s="86">
        <v>0</v>
      </c>
      <c r="G241" s="86">
        <v>0</v>
      </c>
      <c r="H241" s="86">
        <v>0</v>
      </c>
      <c r="J241" s="83">
        <f t="shared" si="15"/>
        <v>31400</v>
      </c>
      <c r="K241" s="83">
        <f t="shared" si="16"/>
        <v>2015</v>
      </c>
      <c r="L241" s="66">
        <f t="shared" si="17"/>
        <v>0</v>
      </c>
      <c r="M241" s="66">
        <f t="shared" si="18"/>
        <v>0</v>
      </c>
      <c r="N241" s="66">
        <f t="shared" si="19"/>
        <v>0</v>
      </c>
    </row>
    <row r="242" spans="1:14">
      <c r="A242" s="83">
        <v>31400</v>
      </c>
      <c r="B242" s="83">
        <v>0</v>
      </c>
      <c r="C242" s="83">
        <v>2015</v>
      </c>
      <c r="D242" s="86">
        <v>0</v>
      </c>
      <c r="E242" s="83">
        <v>0</v>
      </c>
      <c r="F242" s="86">
        <v>26889.84</v>
      </c>
      <c r="G242" s="86">
        <v>0</v>
      </c>
      <c r="H242" s="86">
        <v>0</v>
      </c>
      <c r="J242" s="83">
        <f t="shared" si="15"/>
        <v>31400</v>
      </c>
      <c r="K242" s="83">
        <f t="shared" si="16"/>
        <v>2015</v>
      </c>
      <c r="L242" s="66">
        <f t="shared" si="17"/>
        <v>0</v>
      </c>
      <c r="M242" s="66">
        <f t="shared" si="18"/>
        <v>26889.84</v>
      </c>
      <c r="N242" s="66">
        <f t="shared" si="19"/>
        <v>0</v>
      </c>
    </row>
    <row r="243" spans="1:14">
      <c r="A243" s="83">
        <v>31400</v>
      </c>
      <c r="B243" s="83">
        <v>0</v>
      </c>
      <c r="C243" s="83">
        <v>2015</v>
      </c>
      <c r="D243" s="86">
        <v>-6276</v>
      </c>
      <c r="E243" s="83">
        <v>0</v>
      </c>
      <c r="F243" s="86">
        <v>0</v>
      </c>
      <c r="G243" s="86">
        <v>0</v>
      </c>
      <c r="H243" s="86">
        <v>0</v>
      </c>
      <c r="J243" s="83">
        <f t="shared" si="15"/>
        <v>31400</v>
      </c>
      <c r="K243" s="83">
        <f t="shared" si="16"/>
        <v>2015</v>
      </c>
      <c r="L243" s="66">
        <f t="shared" si="17"/>
        <v>-6276</v>
      </c>
      <c r="M243" s="66">
        <f t="shared" si="18"/>
        <v>0</v>
      </c>
      <c r="N243" s="66">
        <f t="shared" si="19"/>
        <v>0</v>
      </c>
    </row>
    <row r="244" spans="1:14">
      <c r="A244" s="83">
        <v>31400</v>
      </c>
      <c r="B244" s="83">
        <v>0</v>
      </c>
      <c r="C244" s="83">
        <v>2015</v>
      </c>
      <c r="D244" s="86">
        <v>0</v>
      </c>
      <c r="E244" s="83">
        <v>0</v>
      </c>
      <c r="F244" s="86">
        <v>0</v>
      </c>
      <c r="G244" s="86">
        <v>0</v>
      </c>
      <c r="H244" s="86">
        <v>0</v>
      </c>
      <c r="J244" s="83">
        <f t="shared" si="15"/>
        <v>31400</v>
      </c>
      <c r="K244" s="83">
        <f t="shared" si="16"/>
        <v>2015</v>
      </c>
      <c r="L244" s="66">
        <f t="shared" si="17"/>
        <v>0</v>
      </c>
      <c r="M244" s="66">
        <f t="shared" si="18"/>
        <v>0</v>
      </c>
      <c r="N244" s="66">
        <f t="shared" si="19"/>
        <v>0</v>
      </c>
    </row>
    <row r="245" spans="1:14">
      <c r="A245" s="83">
        <v>31400</v>
      </c>
      <c r="B245" s="83">
        <v>0</v>
      </c>
      <c r="C245" s="83">
        <v>2015</v>
      </c>
      <c r="D245" s="86">
        <v>0</v>
      </c>
      <c r="E245" s="83">
        <v>0</v>
      </c>
      <c r="F245" s="86">
        <v>0</v>
      </c>
      <c r="G245" s="86">
        <v>0</v>
      </c>
      <c r="H245" s="86">
        <v>0</v>
      </c>
      <c r="J245" s="83">
        <f t="shared" si="15"/>
        <v>31400</v>
      </c>
      <c r="K245" s="83">
        <f t="shared" si="16"/>
        <v>2015</v>
      </c>
      <c r="L245" s="66">
        <f t="shared" si="17"/>
        <v>0</v>
      </c>
      <c r="M245" s="66">
        <f t="shared" si="18"/>
        <v>0</v>
      </c>
      <c r="N245" s="66">
        <f t="shared" si="19"/>
        <v>0</v>
      </c>
    </row>
    <row r="246" spans="1:14">
      <c r="A246" s="83">
        <v>31400</v>
      </c>
      <c r="B246" s="83">
        <v>0</v>
      </c>
      <c r="C246" s="83">
        <v>2015</v>
      </c>
      <c r="D246" s="86">
        <v>0</v>
      </c>
      <c r="E246" s="83">
        <v>0</v>
      </c>
      <c r="F246" s="86">
        <v>0</v>
      </c>
      <c r="G246" s="86">
        <v>0</v>
      </c>
      <c r="H246" s="86">
        <v>0</v>
      </c>
      <c r="J246" s="83">
        <f t="shared" si="15"/>
        <v>31400</v>
      </c>
      <c r="K246" s="83">
        <f t="shared" si="16"/>
        <v>2015</v>
      </c>
      <c r="L246" s="66">
        <f t="shared" si="17"/>
        <v>0</v>
      </c>
      <c r="M246" s="66">
        <f t="shared" si="18"/>
        <v>0</v>
      </c>
      <c r="N246" s="66">
        <f t="shared" si="19"/>
        <v>0</v>
      </c>
    </row>
    <row r="247" spans="1:14">
      <c r="A247" s="83">
        <v>31400</v>
      </c>
      <c r="B247" s="83">
        <v>0</v>
      </c>
      <c r="C247" s="83">
        <v>2015</v>
      </c>
      <c r="D247" s="86">
        <v>0</v>
      </c>
      <c r="E247" s="83">
        <v>0</v>
      </c>
      <c r="F247" s="86">
        <v>0</v>
      </c>
      <c r="G247" s="86">
        <v>0</v>
      </c>
      <c r="H247" s="86">
        <v>0</v>
      </c>
      <c r="J247" s="83">
        <f t="shared" si="15"/>
        <v>31400</v>
      </c>
      <c r="K247" s="83">
        <f t="shared" si="16"/>
        <v>2015</v>
      </c>
      <c r="L247" s="66">
        <f t="shared" si="17"/>
        <v>0</v>
      </c>
      <c r="M247" s="66">
        <f t="shared" si="18"/>
        <v>0</v>
      </c>
      <c r="N247" s="66">
        <f t="shared" si="19"/>
        <v>0</v>
      </c>
    </row>
    <row r="248" spans="1:14">
      <c r="A248" s="83">
        <v>31400</v>
      </c>
      <c r="B248" s="83">
        <v>0</v>
      </c>
      <c r="C248" s="83">
        <v>2015</v>
      </c>
      <c r="D248" s="86">
        <v>0</v>
      </c>
      <c r="E248" s="83">
        <v>0</v>
      </c>
      <c r="F248" s="86">
        <v>0</v>
      </c>
      <c r="G248" s="86">
        <v>0</v>
      </c>
      <c r="H248" s="86">
        <v>0</v>
      </c>
      <c r="J248" s="83">
        <f t="shared" si="15"/>
        <v>31400</v>
      </c>
      <c r="K248" s="83">
        <f t="shared" si="16"/>
        <v>2015</v>
      </c>
      <c r="L248" s="66">
        <f t="shared" si="17"/>
        <v>0</v>
      </c>
      <c r="M248" s="66">
        <f t="shared" si="18"/>
        <v>0</v>
      </c>
      <c r="N248" s="66">
        <f t="shared" si="19"/>
        <v>0</v>
      </c>
    </row>
    <row r="249" spans="1:14">
      <c r="A249" s="83">
        <v>31400</v>
      </c>
      <c r="B249" s="83">
        <v>0</v>
      </c>
      <c r="C249" s="83">
        <v>2015</v>
      </c>
      <c r="D249" s="86">
        <v>0</v>
      </c>
      <c r="E249" s="83">
        <v>0</v>
      </c>
      <c r="F249" s="86">
        <v>0</v>
      </c>
      <c r="G249" s="86">
        <v>0</v>
      </c>
      <c r="H249" s="86">
        <v>0</v>
      </c>
      <c r="J249" s="83">
        <f t="shared" si="15"/>
        <v>31400</v>
      </c>
      <c r="K249" s="83">
        <f t="shared" si="16"/>
        <v>2015</v>
      </c>
      <c r="L249" s="66">
        <f t="shared" si="17"/>
        <v>0</v>
      </c>
      <c r="M249" s="66">
        <f t="shared" si="18"/>
        <v>0</v>
      </c>
      <c r="N249" s="66">
        <f t="shared" si="19"/>
        <v>0</v>
      </c>
    </row>
    <row r="250" spans="1:14">
      <c r="A250" s="83">
        <v>31400</v>
      </c>
      <c r="B250" s="83">
        <v>0</v>
      </c>
      <c r="C250" s="83">
        <v>2015</v>
      </c>
      <c r="D250" s="86">
        <v>0</v>
      </c>
      <c r="E250" s="83">
        <v>0</v>
      </c>
      <c r="F250" s="86">
        <v>0</v>
      </c>
      <c r="G250" s="86">
        <v>0</v>
      </c>
      <c r="H250" s="86">
        <v>0</v>
      </c>
      <c r="J250" s="83">
        <f t="shared" si="15"/>
        <v>31400</v>
      </c>
      <c r="K250" s="83">
        <f t="shared" si="16"/>
        <v>2015</v>
      </c>
      <c r="L250" s="66">
        <f t="shared" si="17"/>
        <v>0</v>
      </c>
      <c r="M250" s="66">
        <f t="shared" si="18"/>
        <v>0</v>
      </c>
      <c r="N250" s="66">
        <f t="shared" si="19"/>
        <v>0</v>
      </c>
    </row>
    <row r="251" spans="1:14">
      <c r="A251" s="83">
        <v>31400</v>
      </c>
      <c r="B251" s="83">
        <v>0</v>
      </c>
      <c r="C251" s="83">
        <v>2015</v>
      </c>
      <c r="D251" s="86">
        <v>-506965.4</v>
      </c>
      <c r="E251" s="83">
        <v>0</v>
      </c>
      <c r="F251" s="86">
        <v>0</v>
      </c>
      <c r="G251" s="86">
        <v>0</v>
      </c>
      <c r="H251" s="86">
        <v>0</v>
      </c>
      <c r="J251" s="83">
        <f t="shared" si="15"/>
        <v>31400</v>
      </c>
      <c r="K251" s="83">
        <f t="shared" si="16"/>
        <v>2015</v>
      </c>
      <c r="L251" s="66">
        <f t="shared" si="17"/>
        <v>-506965.4</v>
      </c>
      <c r="M251" s="66">
        <f t="shared" si="18"/>
        <v>0</v>
      </c>
      <c r="N251" s="66">
        <f t="shared" si="19"/>
        <v>0</v>
      </c>
    </row>
    <row r="252" spans="1:14">
      <c r="A252" s="83">
        <v>31400</v>
      </c>
      <c r="B252" s="83">
        <v>0</v>
      </c>
      <c r="C252" s="83">
        <v>2015</v>
      </c>
      <c r="D252" s="86">
        <v>0</v>
      </c>
      <c r="E252" s="83">
        <v>0</v>
      </c>
      <c r="F252" s="86">
        <v>0</v>
      </c>
      <c r="G252" s="86">
        <v>0</v>
      </c>
      <c r="H252" s="86">
        <v>0</v>
      </c>
      <c r="J252" s="83">
        <f t="shared" si="15"/>
        <v>31400</v>
      </c>
      <c r="K252" s="83">
        <f t="shared" si="16"/>
        <v>2015</v>
      </c>
      <c r="L252" s="66">
        <f t="shared" si="17"/>
        <v>0</v>
      </c>
      <c r="M252" s="66">
        <f t="shared" si="18"/>
        <v>0</v>
      </c>
      <c r="N252" s="66">
        <f t="shared" si="19"/>
        <v>0</v>
      </c>
    </row>
    <row r="253" spans="1:14">
      <c r="A253" s="83">
        <v>31400</v>
      </c>
      <c r="B253" s="83">
        <v>0</v>
      </c>
      <c r="C253" s="83">
        <v>1998</v>
      </c>
      <c r="D253" s="86">
        <v>0</v>
      </c>
      <c r="E253" s="83">
        <v>0</v>
      </c>
      <c r="F253" s="86">
        <v>0</v>
      </c>
      <c r="G253" s="86">
        <v>0</v>
      </c>
      <c r="H253" s="86">
        <v>0</v>
      </c>
      <c r="J253" s="83">
        <f t="shared" si="15"/>
        <v>31400</v>
      </c>
      <c r="K253" s="83">
        <f t="shared" si="16"/>
        <v>1998</v>
      </c>
      <c r="L253" s="66">
        <f t="shared" si="17"/>
        <v>0</v>
      </c>
      <c r="M253" s="66">
        <f t="shared" si="18"/>
        <v>0</v>
      </c>
      <c r="N253" s="66">
        <f t="shared" si="19"/>
        <v>0</v>
      </c>
    </row>
    <row r="254" spans="1:14">
      <c r="A254" s="83">
        <v>31400</v>
      </c>
      <c r="B254" s="83">
        <v>0</v>
      </c>
      <c r="C254" s="83">
        <v>2002</v>
      </c>
      <c r="D254" s="86">
        <v>-37571</v>
      </c>
      <c r="E254" s="83">
        <v>0</v>
      </c>
      <c r="F254" s="86">
        <v>0</v>
      </c>
      <c r="G254" s="86">
        <v>0</v>
      </c>
      <c r="H254" s="86">
        <v>0</v>
      </c>
      <c r="J254" s="83">
        <f t="shared" si="15"/>
        <v>31400</v>
      </c>
      <c r="K254" s="83">
        <f t="shared" si="16"/>
        <v>2002</v>
      </c>
      <c r="L254" s="66">
        <f t="shared" si="17"/>
        <v>-37571</v>
      </c>
      <c r="M254" s="66">
        <f t="shared" si="18"/>
        <v>0</v>
      </c>
      <c r="N254" s="66">
        <f t="shared" si="19"/>
        <v>0</v>
      </c>
    </row>
    <row r="255" spans="1:14">
      <c r="A255" s="83">
        <v>31400</v>
      </c>
      <c r="B255" s="83">
        <v>0</v>
      </c>
      <c r="C255" s="83">
        <v>2003</v>
      </c>
      <c r="D255" s="86">
        <v>-553171</v>
      </c>
      <c r="E255" s="83">
        <v>0</v>
      </c>
      <c r="F255" s="86">
        <v>22756.69</v>
      </c>
      <c r="G255" s="86">
        <v>0</v>
      </c>
      <c r="H255" s="86">
        <v>0</v>
      </c>
      <c r="J255" s="83">
        <f t="shared" si="15"/>
        <v>31400</v>
      </c>
      <c r="K255" s="83">
        <f t="shared" si="16"/>
        <v>2003</v>
      </c>
      <c r="L255" s="66">
        <f t="shared" si="17"/>
        <v>-553171</v>
      </c>
      <c r="M255" s="66">
        <f t="shared" si="18"/>
        <v>22756.69</v>
      </c>
      <c r="N255" s="66">
        <f t="shared" si="19"/>
        <v>0</v>
      </c>
    </row>
    <row r="256" spans="1:14">
      <c r="A256" s="83">
        <v>31400</v>
      </c>
      <c r="B256" s="83">
        <v>0</v>
      </c>
      <c r="C256" s="83">
        <v>2004</v>
      </c>
      <c r="D256" s="86">
        <v>-1545115</v>
      </c>
      <c r="E256" s="83">
        <v>0</v>
      </c>
      <c r="F256" s="86">
        <v>0</v>
      </c>
      <c r="G256" s="86">
        <v>0</v>
      </c>
      <c r="H256" s="86">
        <v>0</v>
      </c>
      <c r="J256" s="83">
        <f t="shared" si="15"/>
        <v>31400</v>
      </c>
      <c r="K256" s="83">
        <f t="shared" si="16"/>
        <v>2004</v>
      </c>
      <c r="L256" s="66">
        <f t="shared" si="17"/>
        <v>-1545115</v>
      </c>
      <c r="M256" s="66">
        <f t="shared" si="18"/>
        <v>0</v>
      </c>
      <c r="N256" s="66">
        <f t="shared" si="19"/>
        <v>0</v>
      </c>
    </row>
    <row r="257" spans="1:14">
      <c r="A257" s="83">
        <v>31400</v>
      </c>
      <c r="B257" s="83">
        <v>0</v>
      </c>
      <c r="C257" s="83">
        <v>2005</v>
      </c>
      <c r="D257" s="86">
        <v>-1652524</v>
      </c>
      <c r="E257" s="83">
        <v>0</v>
      </c>
      <c r="F257" s="86">
        <v>0</v>
      </c>
      <c r="G257" s="86">
        <v>0</v>
      </c>
      <c r="H257" s="86">
        <v>0</v>
      </c>
      <c r="J257" s="83">
        <f t="shared" si="15"/>
        <v>31400</v>
      </c>
      <c r="K257" s="83">
        <f t="shared" si="16"/>
        <v>2005</v>
      </c>
      <c r="L257" s="66">
        <f t="shared" si="17"/>
        <v>-1652524</v>
      </c>
      <c r="M257" s="66">
        <f t="shared" si="18"/>
        <v>0</v>
      </c>
      <c r="N257" s="66">
        <f t="shared" si="19"/>
        <v>0</v>
      </c>
    </row>
    <row r="258" spans="1:14">
      <c r="A258" s="83">
        <v>31400</v>
      </c>
      <c r="B258" s="83">
        <v>0</v>
      </c>
      <c r="C258" s="83">
        <v>2006</v>
      </c>
      <c r="D258" s="86">
        <v>-306176.34999999998</v>
      </c>
      <c r="E258" s="83">
        <v>0</v>
      </c>
      <c r="F258" s="86">
        <v>0</v>
      </c>
      <c r="G258" s="86">
        <v>0</v>
      </c>
      <c r="H258" s="86">
        <v>0</v>
      </c>
      <c r="J258" s="83">
        <f t="shared" si="15"/>
        <v>31400</v>
      </c>
      <c r="K258" s="83">
        <f t="shared" si="16"/>
        <v>2006</v>
      </c>
      <c r="L258" s="66">
        <f t="shared" si="17"/>
        <v>-306176.34999999998</v>
      </c>
      <c r="M258" s="66">
        <f t="shared" si="18"/>
        <v>0</v>
      </c>
      <c r="N258" s="66">
        <f t="shared" si="19"/>
        <v>0</v>
      </c>
    </row>
    <row r="259" spans="1:14">
      <c r="A259" s="83">
        <v>31400</v>
      </c>
      <c r="B259" s="83">
        <v>0</v>
      </c>
      <c r="C259" s="83">
        <v>2007</v>
      </c>
      <c r="D259" s="86">
        <v>-1744546.71</v>
      </c>
      <c r="E259" s="83">
        <v>0</v>
      </c>
      <c r="F259" s="86">
        <v>0</v>
      </c>
      <c r="G259" s="86">
        <v>0</v>
      </c>
      <c r="H259" s="86">
        <v>0</v>
      </c>
      <c r="J259" s="83">
        <f t="shared" ref="J259:J322" si="20">A259</f>
        <v>31400</v>
      </c>
      <c r="K259" s="83">
        <f t="shared" ref="K259:K322" si="21">IF(E259=0,C259,E259)</f>
        <v>2007</v>
      </c>
      <c r="L259" s="66">
        <f t="shared" ref="L259:L322" si="22">D259</f>
        <v>-1744546.71</v>
      </c>
      <c r="M259" s="66">
        <f t="shared" ref="M259:M322" si="23">F259</f>
        <v>0</v>
      </c>
      <c r="N259" s="66">
        <f t="shared" ref="N259:N322" si="24">H259</f>
        <v>0</v>
      </c>
    </row>
    <row r="260" spans="1:14">
      <c r="A260" s="83">
        <v>31400</v>
      </c>
      <c r="B260" s="83">
        <v>0</v>
      </c>
      <c r="C260" s="83">
        <v>2011</v>
      </c>
      <c r="D260" s="86">
        <v>-1602189.94</v>
      </c>
      <c r="E260" s="83">
        <v>0</v>
      </c>
      <c r="F260" s="86">
        <v>-7274.98</v>
      </c>
      <c r="G260" s="86">
        <v>0</v>
      </c>
      <c r="H260" s="86">
        <v>0</v>
      </c>
      <c r="J260" s="83">
        <f t="shared" si="20"/>
        <v>31400</v>
      </c>
      <c r="K260" s="83">
        <f t="shared" si="21"/>
        <v>2011</v>
      </c>
      <c r="L260" s="66">
        <f t="shared" si="22"/>
        <v>-1602189.94</v>
      </c>
      <c r="M260" s="66">
        <f t="shared" si="23"/>
        <v>-7274.98</v>
      </c>
      <c r="N260" s="66">
        <f t="shared" si="24"/>
        <v>0</v>
      </c>
    </row>
    <row r="261" spans="1:14">
      <c r="A261" s="83">
        <v>31400</v>
      </c>
      <c r="B261" s="83">
        <v>0</v>
      </c>
      <c r="C261" s="83">
        <v>2011</v>
      </c>
      <c r="D261" s="86">
        <v>-1543687.09</v>
      </c>
      <c r="E261" s="83">
        <v>0</v>
      </c>
      <c r="F261" s="86">
        <v>-6764.64</v>
      </c>
      <c r="G261" s="86">
        <v>0</v>
      </c>
      <c r="H261" s="86">
        <v>0</v>
      </c>
      <c r="J261" s="83">
        <f t="shared" si="20"/>
        <v>31400</v>
      </c>
      <c r="K261" s="83">
        <f t="shared" si="21"/>
        <v>2011</v>
      </c>
      <c r="L261" s="66">
        <f t="shared" si="22"/>
        <v>-1543687.09</v>
      </c>
      <c r="M261" s="66">
        <f t="shared" si="23"/>
        <v>-6764.64</v>
      </c>
      <c r="N261" s="66">
        <f t="shared" si="24"/>
        <v>0</v>
      </c>
    </row>
    <row r="262" spans="1:14">
      <c r="A262" s="83">
        <v>31400</v>
      </c>
      <c r="B262" s="83">
        <v>0</v>
      </c>
      <c r="C262" s="83">
        <v>2008</v>
      </c>
      <c r="D262" s="86">
        <v>-1340415</v>
      </c>
      <c r="E262" s="83">
        <v>0</v>
      </c>
      <c r="F262" s="86">
        <v>0</v>
      </c>
      <c r="G262" s="86">
        <v>0</v>
      </c>
      <c r="H262" s="86">
        <v>0</v>
      </c>
      <c r="J262" s="83">
        <f t="shared" si="20"/>
        <v>31400</v>
      </c>
      <c r="K262" s="83">
        <f t="shared" si="21"/>
        <v>2008</v>
      </c>
      <c r="L262" s="66">
        <f t="shared" si="22"/>
        <v>-1340415</v>
      </c>
      <c r="M262" s="66">
        <f t="shared" si="23"/>
        <v>0</v>
      </c>
      <c r="N262" s="66">
        <f t="shared" si="24"/>
        <v>0</v>
      </c>
    </row>
    <row r="263" spans="1:14">
      <c r="A263" s="83">
        <v>31400</v>
      </c>
      <c r="B263" s="83">
        <v>0</v>
      </c>
      <c r="C263" s="83">
        <v>2007</v>
      </c>
      <c r="D263" s="86">
        <v>-1133281</v>
      </c>
      <c r="E263" s="83">
        <v>0</v>
      </c>
      <c r="F263" s="86">
        <v>0</v>
      </c>
      <c r="G263" s="86">
        <v>0</v>
      </c>
      <c r="H263" s="86">
        <v>0</v>
      </c>
      <c r="J263" s="83">
        <f t="shared" si="20"/>
        <v>31400</v>
      </c>
      <c r="K263" s="83">
        <f t="shared" si="21"/>
        <v>2007</v>
      </c>
      <c r="L263" s="66">
        <f t="shared" si="22"/>
        <v>-1133281</v>
      </c>
      <c r="M263" s="66">
        <f t="shared" si="23"/>
        <v>0</v>
      </c>
      <c r="N263" s="66">
        <f t="shared" si="24"/>
        <v>0</v>
      </c>
    </row>
    <row r="264" spans="1:14">
      <c r="A264" s="83">
        <v>31400</v>
      </c>
      <c r="B264" s="83">
        <v>0</v>
      </c>
      <c r="C264" s="83">
        <v>2011</v>
      </c>
      <c r="D264" s="86">
        <v>-1027923.59</v>
      </c>
      <c r="E264" s="83">
        <v>0</v>
      </c>
      <c r="F264" s="86">
        <v>-2232.87</v>
      </c>
      <c r="G264" s="86">
        <v>0</v>
      </c>
      <c r="H264" s="86">
        <v>0</v>
      </c>
      <c r="J264" s="83">
        <f t="shared" si="20"/>
        <v>31400</v>
      </c>
      <c r="K264" s="83">
        <f t="shared" si="21"/>
        <v>2011</v>
      </c>
      <c r="L264" s="66">
        <f t="shared" si="22"/>
        <v>-1027923.59</v>
      </c>
      <c r="M264" s="66">
        <f t="shared" si="23"/>
        <v>-2232.87</v>
      </c>
      <c r="N264" s="66">
        <f t="shared" si="24"/>
        <v>0</v>
      </c>
    </row>
    <row r="265" spans="1:14">
      <c r="A265" s="83">
        <v>31400</v>
      </c>
      <c r="B265" s="83">
        <v>0</v>
      </c>
      <c r="C265" s="83">
        <v>2008</v>
      </c>
      <c r="D265" s="86">
        <v>-679934</v>
      </c>
      <c r="E265" s="83">
        <v>0</v>
      </c>
      <c r="F265" s="86">
        <v>0</v>
      </c>
      <c r="G265" s="86">
        <v>0</v>
      </c>
      <c r="H265" s="86">
        <v>0</v>
      </c>
      <c r="J265" s="83">
        <f t="shared" si="20"/>
        <v>31400</v>
      </c>
      <c r="K265" s="83">
        <f t="shared" si="21"/>
        <v>2008</v>
      </c>
      <c r="L265" s="66">
        <f t="shared" si="22"/>
        <v>-679934</v>
      </c>
      <c r="M265" s="66">
        <f t="shared" si="23"/>
        <v>0</v>
      </c>
      <c r="N265" s="66">
        <f t="shared" si="24"/>
        <v>0</v>
      </c>
    </row>
    <row r="266" spans="1:14">
      <c r="A266" s="83">
        <v>31400</v>
      </c>
      <c r="B266" s="83">
        <v>0</v>
      </c>
      <c r="C266" s="83">
        <v>2007</v>
      </c>
      <c r="D266" s="86">
        <v>-569125.28</v>
      </c>
      <c r="E266" s="83">
        <v>0</v>
      </c>
      <c r="F266" s="86">
        <v>0</v>
      </c>
      <c r="G266" s="86">
        <v>0</v>
      </c>
      <c r="H266" s="86">
        <v>0</v>
      </c>
      <c r="J266" s="83">
        <f t="shared" si="20"/>
        <v>31400</v>
      </c>
      <c r="K266" s="83">
        <f t="shared" si="21"/>
        <v>2007</v>
      </c>
      <c r="L266" s="66">
        <f t="shared" si="22"/>
        <v>-569125.28</v>
      </c>
      <c r="M266" s="66">
        <f t="shared" si="23"/>
        <v>0</v>
      </c>
      <c r="N266" s="66">
        <f t="shared" si="24"/>
        <v>0</v>
      </c>
    </row>
    <row r="267" spans="1:14">
      <c r="A267" s="83">
        <v>31400</v>
      </c>
      <c r="B267" s="83">
        <v>0</v>
      </c>
      <c r="C267" s="83">
        <v>2009</v>
      </c>
      <c r="D267" s="86">
        <v>-440063.48</v>
      </c>
      <c r="E267" s="83">
        <v>0</v>
      </c>
      <c r="F267" s="86">
        <v>0</v>
      </c>
      <c r="G267" s="86">
        <v>0</v>
      </c>
      <c r="H267" s="86">
        <v>0</v>
      </c>
      <c r="J267" s="83">
        <f t="shared" si="20"/>
        <v>31400</v>
      </c>
      <c r="K267" s="83">
        <f t="shared" si="21"/>
        <v>2009</v>
      </c>
      <c r="L267" s="66">
        <f t="shared" si="22"/>
        <v>-440063.48</v>
      </c>
      <c r="M267" s="66">
        <f t="shared" si="23"/>
        <v>0</v>
      </c>
      <c r="N267" s="66">
        <f t="shared" si="24"/>
        <v>0</v>
      </c>
    </row>
    <row r="268" spans="1:14">
      <c r="A268" s="83">
        <v>31400</v>
      </c>
      <c r="B268" s="83">
        <v>0</v>
      </c>
      <c r="C268" s="83">
        <v>2011</v>
      </c>
      <c r="D268" s="86">
        <v>-404777.96</v>
      </c>
      <c r="E268" s="83">
        <v>0</v>
      </c>
      <c r="F268" s="86">
        <v>-4032.74</v>
      </c>
      <c r="G268" s="86">
        <v>0</v>
      </c>
      <c r="H268" s="86">
        <v>0</v>
      </c>
      <c r="J268" s="83">
        <f t="shared" si="20"/>
        <v>31400</v>
      </c>
      <c r="K268" s="83">
        <f t="shared" si="21"/>
        <v>2011</v>
      </c>
      <c r="L268" s="66">
        <f t="shared" si="22"/>
        <v>-404777.96</v>
      </c>
      <c r="M268" s="66">
        <f t="shared" si="23"/>
        <v>-4032.74</v>
      </c>
      <c r="N268" s="66">
        <f t="shared" si="24"/>
        <v>0</v>
      </c>
    </row>
    <row r="269" spans="1:14">
      <c r="A269" s="83">
        <v>31400</v>
      </c>
      <c r="B269" s="83">
        <v>0</v>
      </c>
      <c r="C269" s="83">
        <v>2011</v>
      </c>
      <c r="D269" s="86">
        <v>-89979</v>
      </c>
      <c r="E269" s="83">
        <v>0</v>
      </c>
      <c r="F269" s="86">
        <v>0</v>
      </c>
      <c r="G269" s="86">
        <v>0</v>
      </c>
      <c r="H269" s="86">
        <v>0</v>
      </c>
      <c r="J269" s="83">
        <f t="shared" si="20"/>
        <v>31400</v>
      </c>
      <c r="K269" s="83">
        <f t="shared" si="21"/>
        <v>2011</v>
      </c>
      <c r="L269" s="66">
        <f t="shared" si="22"/>
        <v>-89979</v>
      </c>
      <c r="M269" s="66">
        <f t="shared" si="23"/>
        <v>0</v>
      </c>
      <c r="N269" s="66">
        <f t="shared" si="24"/>
        <v>0</v>
      </c>
    </row>
    <row r="270" spans="1:14">
      <c r="A270" s="83">
        <v>31400</v>
      </c>
      <c r="B270" s="83">
        <v>0</v>
      </c>
      <c r="C270" s="83">
        <v>2009</v>
      </c>
      <c r="D270" s="86">
        <v>-37930.9</v>
      </c>
      <c r="E270" s="83">
        <v>0</v>
      </c>
      <c r="F270" s="86">
        <v>-3761.85</v>
      </c>
      <c r="G270" s="86">
        <v>0</v>
      </c>
      <c r="H270" s="86">
        <v>0</v>
      </c>
      <c r="J270" s="83">
        <f t="shared" si="20"/>
        <v>31400</v>
      </c>
      <c r="K270" s="83">
        <f t="shared" si="21"/>
        <v>2009</v>
      </c>
      <c r="L270" s="66">
        <f t="shared" si="22"/>
        <v>-37930.9</v>
      </c>
      <c r="M270" s="66">
        <f t="shared" si="23"/>
        <v>-3761.85</v>
      </c>
      <c r="N270" s="66">
        <f t="shared" si="24"/>
        <v>0</v>
      </c>
    </row>
    <row r="271" spans="1:14">
      <c r="A271" s="83">
        <v>31400</v>
      </c>
      <c r="B271" s="83">
        <v>0</v>
      </c>
      <c r="C271" s="83">
        <v>2009</v>
      </c>
      <c r="D271" s="86">
        <v>-22831.11</v>
      </c>
      <c r="E271" s="83">
        <v>0</v>
      </c>
      <c r="F271" s="86">
        <v>0</v>
      </c>
      <c r="G271" s="86">
        <v>0</v>
      </c>
      <c r="H271" s="86">
        <v>0</v>
      </c>
      <c r="J271" s="83">
        <f t="shared" si="20"/>
        <v>31400</v>
      </c>
      <c r="K271" s="83">
        <f t="shared" si="21"/>
        <v>2009</v>
      </c>
      <c r="L271" s="66">
        <f t="shared" si="22"/>
        <v>-22831.11</v>
      </c>
      <c r="M271" s="66">
        <f t="shared" si="23"/>
        <v>0</v>
      </c>
      <c r="N271" s="66">
        <f t="shared" si="24"/>
        <v>0</v>
      </c>
    </row>
    <row r="272" spans="1:14">
      <c r="A272" s="83">
        <v>31400</v>
      </c>
      <c r="B272" s="83">
        <v>0</v>
      </c>
      <c r="C272" s="83">
        <v>2009</v>
      </c>
      <c r="D272" s="86">
        <v>-5623.97</v>
      </c>
      <c r="E272" s="83">
        <v>0</v>
      </c>
      <c r="F272" s="86">
        <v>-7416.09</v>
      </c>
      <c r="G272" s="86">
        <v>0</v>
      </c>
      <c r="H272" s="86">
        <v>0</v>
      </c>
      <c r="J272" s="83">
        <f t="shared" si="20"/>
        <v>31400</v>
      </c>
      <c r="K272" s="83">
        <f t="shared" si="21"/>
        <v>2009</v>
      </c>
      <c r="L272" s="66">
        <f t="shared" si="22"/>
        <v>-5623.97</v>
      </c>
      <c r="M272" s="66">
        <f t="shared" si="23"/>
        <v>-7416.09</v>
      </c>
      <c r="N272" s="66">
        <f t="shared" si="24"/>
        <v>0</v>
      </c>
    </row>
    <row r="273" spans="1:14">
      <c r="A273" s="83">
        <v>31400</v>
      </c>
      <c r="B273" s="83">
        <v>0</v>
      </c>
      <c r="C273" s="83">
        <v>2009</v>
      </c>
      <c r="D273" s="86">
        <v>-1298.8599999999999</v>
      </c>
      <c r="E273" s="83">
        <v>0</v>
      </c>
      <c r="F273" s="86">
        <v>0</v>
      </c>
      <c r="G273" s="86">
        <v>0</v>
      </c>
      <c r="H273" s="86">
        <v>0</v>
      </c>
      <c r="J273" s="83">
        <f t="shared" si="20"/>
        <v>31400</v>
      </c>
      <c r="K273" s="83">
        <f t="shared" si="21"/>
        <v>2009</v>
      </c>
      <c r="L273" s="66">
        <f t="shared" si="22"/>
        <v>-1298.8599999999999</v>
      </c>
      <c r="M273" s="66">
        <f t="shared" si="23"/>
        <v>0</v>
      </c>
      <c r="N273" s="66">
        <f t="shared" si="24"/>
        <v>0</v>
      </c>
    </row>
    <row r="274" spans="1:14">
      <c r="A274" s="83">
        <v>31400</v>
      </c>
      <c r="B274" s="83">
        <v>0</v>
      </c>
      <c r="C274" s="83">
        <v>2007</v>
      </c>
      <c r="D274" s="86">
        <v>-512778</v>
      </c>
      <c r="E274" s="83">
        <v>0</v>
      </c>
      <c r="F274" s="86">
        <v>0</v>
      </c>
      <c r="G274" s="86">
        <v>0</v>
      </c>
      <c r="H274" s="86">
        <v>0</v>
      </c>
      <c r="J274" s="83">
        <f t="shared" si="20"/>
        <v>31400</v>
      </c>
      <c r="K274" s="83">
        <f t="shared" si="21"/>
        <v>2007</v>
      </c>
      <c r="L274" s="66">
        <f t="shared" si="22"/>
        <v>-512778</v>
      </c>
      <c r="M274" s="66">
        <f t="shared" si="23"/>
        <v>0</v>
      </c>
      <c r="N274" s="66">
        <f t="shared" si="24"/>
        <v>0</v>
      </c>
    </row>
    <row r="275" spans="1:14">
      <c r="A275" s="83">
        <v>31400</v>
      </c>
      <c r="B275" s="83">
        <v>0</v>
      </c>
      <c r="C275" s="83">
        <v>2012</v>
      </c>
      <c r="D275" s="86">
        <v>-1099840.05</v>
      </c>
      <c r="E275" s="83">
        <v>0</v>
      </c>
      <c r="F275" s="86">
        <v>0</v>
      </c>
      <c r="G275" s="86">
        <v>0</v>
      </c>
      <c r="H275" s="86">
        <v>-127.63</v>
      </c>
      <c r="J275" s="83">
        <f t="shared" si="20"/>
        <v>31400</v>
      </c>
      <c r="K275" s="83">
        <f t="shared" si="21"/>
        <v>2012</v>
      </c>
      <c r="L275" s="66">
        <f t="shared" si="22"/>
        <v>-1099840.05</v>
      </c>
      <c r="M275" s="66">
        <f t="shared" si="23"/>
        <v>0</v>
      </c>
      <c r="N275" s="66">
        <f t="shared" si="24"/>
        <v>-127.63</v>
      </c>
    </row>
    <row r="276" spans="1:14">
      <c r="A276" s="83">
        <v>31400</v>
      </c>
      <c r="B276" s="83">
        <v>0</v>
      </c>
      <c r="C276" s="83">
        <v>2012</v>
      </c>
      <c r="D276" s="86">
        <v>0</v>
      </c>
      <c r="E276" s="83">
        <v>0</v>
      </c>
      <c r="F276" s="86">
        <v>0</v>
      </c>
      <c r="G276" s="86">
        <v>0</v>
      </c>
      <c r="H276" s="86">
        <v>0</v>
      </c>
      <c r="J276" s="83">
        <f t="shared" si="20"/>
        <v>31400</v>
      </c>
      <c r="K276" s="83">
        <f t="shared" si="21"/>
        <v>2012</v>
      </c>
      <c r="L276" s="66">
        <f t="shared" si="22"/>
        <v>0</v>
      </c>
      <c r="M276" s="66">
        <f t="shared" si="23"/>
        <v>0</v>
      </c>
      <c r="N276" s="66">
        <f t="shared" si="24"/>
        <v>0</v>
      </c>
    </row>
    <row r="277" spans="1:14">
      <c r="A277" s="83">
        <v>31400</v>
      </c>
      <c r="B277" s="83">
        <v>0</v>
      </c>
      <c r="C277" s="83">
        <v>2012</v>
      </c>
      <c r="D277" s="86">
        <v>-7557007.79</v>
      </c>
      <c r="E277" s="83">
        <v>0</v>
      </c>
      <c r="F277" s="86">
        <v>0</v>
      </c>
      <c r="G277" s="86">
        <v>0</v>
      </c>
      <c r="H277" s="86">
        <v>-3320.72</v>
      </c>
      <c r="J277" s="83">
        <f t="shared" si="20"/>
        <v>31400</v>
      </c>
      <c r="K277" s="83">
        <f t="shared" si="21"/>
        <v>2012</v>
      </c>
      <c r="L277" s="66">
        <f t="shared" si="22"/>
        <v>-7557007.79</v>
      </c>
      <c r="M277" s="66">
        <f t="shared" si="23"/>
        <v>0</v>
      </c>
      <c r="N277" s="66">
        <f t="shared" si="24"/>
        <v>-3320.72</v>
      </c>
    </row>
    <row r="278" spans="1:14">
      <c r="A278" s="83">
        <v>31400</v>
      </c>
      <c r="B278" s="83">
        <v>0</v>
      </c>
      <c r="C278" s="83">
        <v>2012</v>
      </c>
      <c r="D278" s="86">
        <v>-6256021.9299999997</v>
      </c>
      <c r="E278" s="83">
        <v>0</v>
      </c>
      <c r="F278" s="86">
        <v>-1088.3</v>
      </c>
      <c r="G278" s="86">
        <v>0</v>
      </c>
      <c r="H278" s="86">
        <v>0</v>
      </c>
      <c r="J278" s="83">
        <f t="shared" si="20"/>
        <v>31400</v>
      </c>
      <c r="K278" s="83">
        <f t="shared" si="21"/>
        <v>2012</v>
      </c>
      <c r="L278" s="66">
        <f t="shared" si="22"/>
        <v>-6256021.9299999997</v>
      </c>
      <c r="M278" s="66">
        <f t="shared" si="23"/>
        <v>-1088.3</v>
      </c>
      <c r="N278" s="66">
        <f t="shared" si="24"/>
        <v>0</v>
      </c>
    </row>
    <row r="279" spans="1:14">
      <c r="A279" s="83">
        <v>31400</v>
      </c>
      <c r="B279" s="83">
        <v>0</v>
      </c>
      <c r="C279" s="83">
        <v>2012</v>
      </c>
      <c r="D279" s="86">
        <v>0</v>
      </c>
      <c r="E279" s="83">
        <v>0</v>
      </c>
      <c r="F279" s="86">
        <v>0</v>
      </c>
      <c r="G279" s="86">
        <v>0</v>
      </c>
      <c r="H279" s="86">
        <v>0</v>
      </c>
      <c r="J279" s="83">
        <f t="shared" si="20"/>
        <v>31400</v>
      </c>
      <c r="K279" s="83">
        <f t="shared" si="21"/>
        <v>2012</v>
      </c>
      <c r="L279" s="66">
        <f t="shared" si="22"/>
        <v>0</v>
      </c>
      <c r="M279" s="66">
        <f t="shared" si="23"/>
        <v>0</v>
      </c>
      <c r="N279" s="66">
        <f t="shared" si="24"/>
        <v>0</v>
      </c>
    </row>
    <row r="280" spans="1:14">
      <c r="A280" s="83">
        <v>31400</v>
      </c>
      <c r="B280" s="83">
        <v>0</v>
      </c>
      <c r="C280" s="83">
        <v>2012</v>
      </c>
      <c r="D280" s="86">
        <v>-60338.57</v>
      </c>
      <c r="E280" s="83">
        <v>0</v>
      </c>
      <c r="F280" s="86">
        <v>-11.63</v>
      </c>
      <c r="G280" s="86">
        <v>0</v>
      </c>
      <c r="H280" s="86">
        <v>0</v>
      </c>
      <c r="J280" s="83">
        <f t="shared" si="20"/>
        <v>31400</v>
      </c>
      <c r="K280" s="83">
        <f t="shared" si="21"/>
        <v>2012</v>
      </c>
      <c r="L280" s="66">
        <f t="shared" si="22"/>
        <v>-60338.57</v>
      </c>
      <c r="M280" s="66">
        <f t="shared" si="23"/>
        <v>-11.63</v>
      </c>
      <c r="N280" s="66">
        <f t="shared" si="24"/>
        <v>0</v>
      </c>
    </row>
    <row r="281" spans="1:14">
      <c r="A281" s="83">
        <v>31400</v>
      </c>
      <c r="B281" s="83">
        <v>0</v>
      </c>
      <c r="C281" s="83">
        <v>2012</v>
      </c>
      <c r="D281" s="86">
        <v>-40899</v>
      </c>
      <c r="E281" s="83">
        <v>0</v>
      </c>
      <c r="F281" s="86">
        <v>10661.5</v>
      </c>
      <c r="G281" s="86">
        <v>0</v>
      </c>
      <c r="H281" s="86">
        <v>0</v>
      </c>
      <c r="J281" s="83">
        <f t="shared" si="20"/>
        <v>31400</v>
      </c>
      <c r="K281" s="83">
        <f t="shared" si="21"/>
        <v>2012</v>
      </c>
      <c r="L281" s="66">
        <f t="shared" si="22"/>
        <v>-40899</v>
      </c>
      <c r="M281" s="66">
        <f t="shared" si="23"/>
        <v>10661.5</v>
      </c>
      <c r="N281" s="66">
        <f t="shared" si="24"/>
        <v>0</v>
      </c>
    </row>
    <row r="282" spans="1:14">
      <c r="A282" s="83">
        <v>31400</v>
      </c>
      <c r="B282" s="83">
        <v>0</v>
      </c>
      <c r="C282" s="83">
        <v>2012</v>
      </c>
      <c r="D282" s="86">
        <v>0</v>
      </c>
      <c r="E282" s="83">
        <v>0</v>
      </c>
      <c r="F282" s="86">
        <v>0</v>
      </c>
      <c r="G282" s="86">
        <v>0</v>
      </c>
      <c r="H282" s="86">
        <v>0</v>
      </c>
      <c r="J282" s="83">
        <f t="shared" si="20"/>
        <v>31400</v>
      </c>
      <c r="K282" s="83">
        <f t="shared" si="21"/>
        <v>2012</v>
      </c>
      <c r="L282" s="66">
        <f t="shared" si="22"/>
        <v>0</v>
      </c>
      <c r="M282" s="66">
        <f t="shared" si="23"/>
        <v>0</v>
      </c>
      <c r="N282" s="66">
        <f t="shared" si="24"/>
        <v>0</v>
      </c>
    </row>
    <row r="283" spans="1:14">
      <c r="A283" s="83">
        <v>31400</v>
      </c>
      <c r="B283" s="83">
        <v>0</v>
      </c>
      <c r="C283" s="83">
        <v>2012</v>
      </c>
      <c r="D283" s="86">
        <v>0</v>
      </c>
      <c r="E283" s="83">
        <v>0</v>
      </c>
      <c r="F283" s="86">
        <v>0</v>
      </c>
      <c r="G283" s="86">
        <v>0</v>
      </c>
      <c r="H283" s="86">
        <v>0</v>
      </c>
      <c r="J283" s="83">
        <f t="shared" si="20"/>
        <v>31400</v>
      </c>
      <c r="K283" s="83">
        <f t="shared" si="21"/>
        <v>2012</v>
      </c>
      <c r="L283" s="66">
        <f t="shared" si="22"/>
        <v>0</v>
      </c>
      <c r="M283" s="66">
        <f t="shared" si="23"/>
        <v>0</v>
      </c>
      <c r="N283" s="66">
        <f t="shared" si="24"/>
        <v>0</v>
      </c>
    </row>
    <row r="284" spans="1:14">
      <c r="A284" s="83">
        <v>31400</v>
      </c>
      <c r="B284" s="83">
        <v>0</v>
      </c>
      <c r="C284" s="83">
        <v>2012</v>
      </c>
      <c r="D284" s="86">
        <v>0</v>
      </c>
      <c r="E284" s="83">
        <v>0</v>
      </c>
      <c r="F284" s="86">
        <v>0</v>
      </c>
      <c r="G284" s="86">
        <v>0</v>
      </c>
      <c r="H284" s="86">
        <v>0</v>
      </c>
      <c r="J284" s="83">
        <f t="shared" si="20"/>
        <v>31400</v>
      </c>
      <c r="K284" s="83">
        <f t="shared" si="21"/>
        <v>2012</v>
      </c>
      <c r="L284" s="66">
        <f t="shared" si="22"/>
        <v>0</v>
      </c>
      <c r="M284" s="66">
        <f t="shared" si="23"/>
        <v>0</v>
      </c>
      <c r="N284" s="66">
        <f t="shared" si="24"/>
        <v>0</v>
      </c>
    </row>
    <row r="285" spans="1:14">
      <c r="A285" s="83">
        <v>31400</v>
      </c>
      <c r="B285" s="83">
        <v>0</v>
      </c>
      <c r="C285" s="83">
        <v>2012</v>
      </c>
      <c r="D285" s="86">
        <v>0</v>
      </c>
      <c r="E285" s="83">
        <v>0</v>
      </c>
      <c r="F285" s="86">
        <v>0</v>
      </c>
      <c r="G285" s="86">
        <v>0</v>
      </c>
      <c r="H285" s="86">
        <v>0</v>
      </c>
      <c r="J285" s="83">
        <f t="shared" si="20"/>
        <v>31400</v>
      </c>
      <c r="K285" s="83">
        <f t="shared" si="21"/>
        <v>2012</v>
      </c>
      <c r="L285" s="66">
        <f t="shared" si="22"/>
        <v>0</v>
      </c>
      <c r="M285" s="66">
        <f t="shared" si="23"/>
        <v>0</v>
      </c>
      <c r="N285" s="66">
        <f t="shared" si="24"/>
        <v>0</v>
      </c>
    </row>
    <row r="286" spans="1:14">
      <c r="A286" s="83">
        <v>31400</v>
      </c>
      <c r="B286" s="83">
        <v>0</v>
      </c>
      <c r="C286" s="83">
        <v>2012</v>
      </c>
      <c r="D286" s="86">
        <v>-294489.14</v>
      </c>
      <c r="E286" s="83">
        <v>0</v>
      </c>
      <c r="F286" s="86">
        <v>323734.58</v>
      </c>
      <c r="G286" s="86">
        <v>0</v>
      </c>
      <c r="H286" s="86">
        <v>0</v>
      </c>
      <c r="J286" s="83">
        <f t="shared" si="20"/>
        <v>31400</v>
      </c>
      <c r="K286" s="83">
        <f t="shared" si="21"/>
        <v>2012</v>
      </c>
      <c r="L286" s="66">
        <f t="shared" si="22"/>
        <v>-294489.14</v>
      </c>
      <c r="M286" s="66">
        <f t="shared" si="23"/>
        <v>323734.58</v>
      </c>
      <c r="N286" s="66">
        <f t="shared" si="24"/>
        <v>0</v>
      </c>
    </row>
    <row r="287" spans="1:14">
      <c r="A287" s="83">
        <v>31400</v>
      </c>
      <c r="B287" s="83">
        <v>0</v>
      </c>
      <c r="C287" s="83">
        <v>2012</v>
      </c>
      <c r="D287" s="86">
        <v>0</v>
      </c>
      <c r="E287" s="83">
        <v>0</v>
      </c>
      <c r="F287" s="86">
        <v>0</v>
      </c>
      <c r="G287" s="86">
        <v>0</v>
      </c>
      <c r="H287" s="86">
        <v>0</v>
      </c>
      <c r="J287" s="83">
        <f t="shared" si="20"/>
        <v>31400</v>
      </c>
      <c r="K287" s="83">
        <f t="shared" si="21"/>
        <v>2012</v>
      </c>
      <c r="L287" s="66">
        <f t="shared" si="22"/>
        <v>0</v>
      </c>
      <c r="M287" s="66">
        <f t="shared" si="23"/>
        <v>0</v>
      </c>
      <c r="N287" s="66">
        <f t="shared" si="24"/>
        <v>0</v>
      </c>
    </row>
    <row r="288" spans="1:14">
      <c r="A288" s="83">
        <v>31400</v>
      </c>
      <c r="B288" s="83">
        <v>0</v>
      </c>
      <c r="C288" s="83">
        <v>2012</v>
      </c>
      <c r="D288" s="86">
        <v>0</v>
      </c>
      <c r="E288" s="83">
        <v>0</v>
      </c>
      <c r="F288" s="86">
        <v>0</v>
      </c>
      <c r="G288" s="86">
        <v>0</v>
      </c>
      <c r="H288" s="86">
        <v>0</v>
      </c>
      <c r="J288" s="83">
        <f t="shared" si="20"/>
        <v>31400</v>
      </c>
      <c r="K288" s="83">
        <f t="shared" si="21"/>
        <v>2012</v>
      </c>
      <c r="L288" s="66">
        <f t="shared" si="22"/>
        <v>0</v>
      </c>
      <c r="M288" s="66">
        <f t="shared" si="23"/>
        <v>0</v>
      </c>
      <c r="N288" s="66">
        <f t="shared" si="24"/>
        <v>0</v>
      </c>
    </row>
    <row r="289" spans="1:14">
      <c r="A289" s="83">
        <v>31400</v>
      </c>
      <c r="B289" s="83">
        <v>0</v>
      </c>
      <c r="C289" s="83">
        <v>2013</v>
      </c>
      <c r="D289" s="86">
        <v>834485.61</v>
      </c>
      <c r="E289" s="83">
        <v>0</v>
      </c>
      <c r="F289" s="86">
        <v>0</v>
      </c>
      <c r="G289" s="86">
        <v>0</v>
      </c>
      <c r="H289" s="86">
        <v>0</v>
      </c>
      <c r="J289" s="83">
        <f t="shared" si="20"/>
        <v>31400</v>
      </c>
      <c r="K289" s="83">
        <f t="shared" si="21"/>
        <v>2013</v>
      </c>
      <c r="L289" s="66">
        <f t="shared" si="22"/>
        <v>834485.61</v>
      </c>
      <c r="M289" s="66">
        <f t="shared" si="23"/>
        <v>0</v>
      </c>
      <c r="N289" s="66">
        <f t="shared" si="24"/>
        <v>0</v>
      </c>
    </row>
    <row r="290" spans="1:14">
      <c r="A290" s="83">
        <v>31400</v>
      </c>
      <c r="B290" s="83">
        <v>0</v>
      </c>
      <c r="C290" s="83">
        <v>2013</v>
      </c>
      <c r="D290" s="86">
        <v>-723.37</v>
      </c>
      <c r="E290" s="83">
        <v>0</v>
      </c>
      <c r="F290" s="86">
        <v>0</v>
      </c>
      <c r="G290" s="86">
        <v>0</v>
      </c>
      <c r="H290" s="86">
        <v>0</v>
      </c>
      <c r="J290" s="83">
        <f t="shared" si="20"/>
        <v>31400</v>
      </c>
      <c r="K290" s="83">
        <f t="shared" si="21"/>
        <v>2013</v>
      </c>
      <c r="L290" s="66">
        <f t="shared" si="22"/>
        <v>-723.37</v>
      </c>
      <c r="M290" s="66">
        <f t="shared" si="23"/>
        <v>0</v>
      </c>
      <c r="N290" s="66">
        <f t="shared" si="24"/>
        <v>0</v>
      </c>
    </row>
    <row r="291" spans="1:14">
      <c r="A291" s="83">
        <v>31400</v>
      </c>
      <c r="B291" s="83">
        <v>0</v>
      </c>
      <c r="C291" s="83">
        <v>2013</v>
      </c>
      <c r="D291" s="86">
        <v>5231887.67</v>
      </c>
      <c r="E291" s="83">
        <v>0</v>
      </c>
      <c r="F291" s="86">
        <v>0</v>
      </c>
      <c r="G291" s="86">
        <v>0</v>
      </c>
      <c r="H291" s="86">
        <v>0</v>
      </c>
      <c r="J291" s="83">
        <f t="shared" si="20"/>
        <v>31400</v>
      </c>
      <c r="K291" s="83">
        <f t="shared" si="21"/>
        <v>2013</v>
      </c>
      <c r="L291" s="66">
        <f t="shared" si="22"/>
        <v>5231887.67</v>
      </c>
      <c r="M291" s="66">
        <f t="shared" si="23"/>
        <v>0</v>
      </c>
      <c r="N291" s="66">
        <f t="shared" si="24"/>
        <v>0</v>
      </c>
    </row>
    <row r="292" spans="1:14">
      <c r="A292" s="83">
        <v>31400</v>
      </c>
      <c r="B292" s="83">
        <v>0</v>
      </c>
      <c r="C292" s="83">
        <v>2013</v>
      </c>
      <c r="D292" s="86">
        <v>2094844.33</v>
      </c>
      <c r="E292" s="83">
        <v>0</v>
      </c>
      <c r="F292" s="86">
        <v>0</v>
      </c>
      <c r="G292" s="86">
        <v>0</v>
      </c>
      <c r="H292" s="86">
        <v>0</v>
      </c>
      <c r="J292" s="83">
        <f t="shared" si="20"/>
        <v>31400</v>
      </c>
      <c r="K292" s="83">
        <f t="shared" si="21"/>
        <v>2013</v>
      </c>
      <c r="L292" s="66">
        <f t="shared" si="22"/>
        <v>2094844.33</v>
      </c>
      <c r="M292" s="66">
        <f t="shared" si="23"/>
        <v>0</v>
      </c>
      <c r="N292" s="66">
        <f t="shared" si="24"/>
        <v>0</v>
      </c>
    </row>
    <row r="293" spans="1:14">
      <c r="A293" s="83">
        <v>31400</v>
      </c>
      <c r="B293" s="83">
        <v>0</v>
      </c>
      <c r="C293" s="83">
        <v>2013</v>
      </c>
      <c r="D293" s="86">
        <v>0</v>
      </c>
      <c r="E293" s="83">
        <v>0</v>
      </c>
      <c r="F293" s="86">
        <v>0</v>
      </c>
      <c r="G293" s="86">
        <v>0</v>
      </c>
      <c r="H293" s="86">
        <v>0</v>
      </c>
      <c r="J293" s="83">
        <f t="shared" si="20"/>
        <v>31400</v>
      </c>
      <c r="K293" s="83">
        <f t="shared" si="21"/>
        <v>2013</v>
      </c>
      <c r="L293" s="66">
        <f t="shared" si="22"/>
        <v>0</v>
      </c>
      <c r="M293" s="66">
        <f t="shared" si="23"/>
        <v>0</v>
      </c>
      <c r="N293" s="66">
        <f t="shared" si="24"/>
        <v>0</v>
      </c>
    </row>
    <row r="294" spans="1:14">
      <c r="A294" s="83">
        <v>31400</v>
      </c>
      <c r="B294" s="83">
        <v>0</v>
      </c>
      <c r="C294" s="83">
        <v>2013</v>
      </c>
      <c r="D294" s="86">
        <v>-29354.34</v>
      </c>
      <c r="E294" s="83">
        <v>0</v>
      </c>
      <c r="F294" s="86">
        <v>0</v>
      </c>
      <c r="G294" s="86">
        <v>0</v>
      </c>
      <c r="H294" s="86">
        <v>0</v>
      </c>
      <c r="J294" s="83">
        <f t="shared" si="20"/>
        <v>31400</v>
      </c>
      <c r="K294" s="83">
        <f t="shared" si="21"/>
        <v>2013</v>
      </c>
      <c r="L294" s="66">
        <f t="shared" si="22"/>
        <v>-29354.34</v>
      </c>
      <c r="M294" s="66">
        <f t="shared" si="23"/>
        <v>0</v>
      </c>
      <c r="N294" s="66">
        <f t="shared" si="24"/>
        <v>0</v>
      </c>
    </row>
    <row r="295" spans="1:14">
      <c r="A295" s="83">
        <v>31400</v>
      </c>
      <c r="B295" s="83">
        <v>0</v>
      </c>
      <c r="C295" s="83">
        <v>2013</v>
      </c>
      <c r="D295" s="86">
        <v>0</v>
      </c>
      <c r="E295" s="83">
        <v>0</v>
      </c>
      <c r="F295" s="86">
        <v>0</v>
      </c>
      <c r="G295" s="86">
        <v>0</v>
      </c>
      <c r="H295" s="86">
        <v>0</v>
      </c>
      <c r="J295" s="83">
        <f t="shared" si="20"/>
        <v>31400</v>
      </c>
      <c r="K295" s="83">
        <f t="shared" si="21"/>
        <v>2013</v>
      </c>
      <c r="L295" s="66">
        <f t="shared" si="22"/>
        <v>0</v>
      </c>
      <c r="M295" s="66">
        <f t="shared" si="23"/>
        <v>0</v>
      </c>
      <c r="N295" s="66">
        <f t="shared" si="24"/>
        <v>0</v>
      </c>
    </row>
    <row r="296" spans="1:14">
      <c r="A296" s="83">
        <v>31400</v>
      </c>
      <c r="B296" s="83">
        <v>0</v>
      </c>
      <c r="C296" s="83">
        <v>2013</v>
      </c>
      <c r="D296" s="86">
        <v>0</v>
      </c>
      <c r="E296" s="83">
        <v>0</v>
      </c>
      <c r="F296" s="86">
        <v>0</v>
      </c>
      <c r="G296" s="86">
        <v>0</v>
      </c>
      <c r="H296" s="86">
        <v>0</v>
      </c>
      <c r="J296" s="83">
        <f t="shared" si="20"/>
        <v>31400</v>
      </c>
      <c r="K296" s="83">
        <f t="shared" si="21"/>
        <v>2013</v>
      </c>
      <c r="L296" s="66">
        <f t="shared" si="22"/>
        <v>0</v>
      </c>
      <c r="M296" s="66">
        <f t="shared" si="23"/>
        <v>0</v>
      </c>
      <c r="N296" s="66">
        <f t="shared" si="24"/>
        <v>0</v>
      </c>
    </row>
    <row r="297" spans="1:14">
      <c r="A297" s="83">
        <v>31400</v>
      </c>
      <c r="B297" s="83">
        <v>0</v>
      </c>
      <c r="C297" s="83">
        <v>2013</v>
      </c>
      <c r="D297" s="86">
        <v>0</v>
      </c>
      <c r="E297" s="83">
        <v>0</v>
      </c>
      <c r="F297" s="86">
        <v>0</v>
      </c>
      <c r="G297" s="86">
        <v>0</v>
      </c>
      <c r="H297" s="86">
        <v>0</v>
      </c>
      <c r="J297" s="83">
        <f t="shared" si="20"/>
        <v>31400</v>
      </c>
      <c r="K297" s="83">
        <f t="shared" si="21"/>
        <v>2013</v>
      </c>
      <c r="L297" s="66">
        <f t="shared" si="22"/>
        <v>0</v>
      </c>
      <c r="M297" s="66">
        <f t="shared" si="23"/>
        <v>0</v>
      </c>
      <c r="N297" s="66">
        <f t="shared" si="24"/>
        <v>0</v>
      </c>
    </row>
    <row r="298" spans="1:14">
      <c r="A298" s="83">
        <v>31400</v>
      </c>
      <c r="B298" s="83">
        <v>0</v>
      </c>
      <c r="C298" s="83">
        <v>2013</v>
      </c>
      <c r="D298" s="86">
        <v>0</v>
      </c>
      <c r="E298" s="83">
        <v>0</v>
      </c>
      <c r="F298" s="86">
        <v>0</v>
      </c>
      <c r="G298" s="86">
        <v>0</v>
      </c>
      <c r="H298" s="86">
        <v>0</v>
      </c>
      <c r="J298" s="83">
        <f t="shared" si="20"/>
        <v>31400</v>
      </c>
      <c r="K298" s="83">
        <f t="shared" si="21"/>
        <v>2013</v>
      </c>
      <c r="L298" s="66">
        <f t="shared" si="22"/>
        <v>0</v>
      </c>
      <c r="M298" s="66">
        <f t="shared" si="23"/>
        <v>0</v>
      </c>
      <c r="N298" s="66">
        <f t="shared" si="24"/>
        <v>0</v>
      </c>
    </row>
    <row r="299" spans="1:14">
      <c r="A299" s="83">
        <v>31400</v>
      </c>
      <c r="B299" s="83">
        <v>0</v>
      </c>
      <c r="C299" s="83">
        <v>2012</v>
      </c>
      <c r="D299" s="86">
        <v>0</v>
      </c>
      <c r="E299" s="83">
        <v>0</v>
      </c>
      <c r="F299" s="86">
        <v>0</v>
      </c>
      <c r="G299" s="86">
        <v>0</v>
      </c>
      <c r="H299" s="86">
        <v>0</v>
      </c>
      <c r="J299" s="83">
        <f t="shared" si="20"/>
        <v>31400</v>
      </c>
      <c r="K299" s="83">
        <f t="shared" si="21"/>
        <v>2012</v>
      </c>
      <c r="L299" s="66">
        <f t="shared" si="22"/>
        <v>0</v>
      </c>
      <c r="M299" s="66">
        <f t="shared" si="23"/>
        <v>0</v>
      </c>
      <c r="N299" s="66">
        <f t="shared" si="24"/>
        <v>0</v>
      </c>
    </row>
    <row r="300" spans="1:14">
      <c r="A300" s="83">
        <v>31400</v>
      </c>
      <c r="B300" s="83">
        <v>0</v>
      </c>
      <c r="C300" s="83">
        <v>2013</v>
      </c>
      <c r="D300" s="86">
        <v>0</v>
      </c>
      <c r="E300" s="83">
        <v>0</v>
      </c>
      <c r="F300" s="86">
        <v>0</v>
      </c>
      <c r="G300" s="86">
        <v>0</v>
      </c>
      <c r="H300" s="86">
        <v>0</v>
      </c>
      <c r="J300" s="83">
        <f t="shared" si="20"/>
        <v>31400</v>
      </c>
      <c r="K300" s="83">
        <f t="shared" si="21"/>
        <v>2013</v>
      </c>
      <c r="L300" s="66">
        <f t="shared" si="22"/>
        <v>0</v>
      </c>
      <c r="M300" s="66">
        <f t="shared" si="23"/>
        <v>0</v>
      </c>
      <c r="N300" s="66">
        <f t="shared" si="24"/>
        <v>0</v>
      </c>
    </row>
    <row r="301" spans="1:14">
      <c r="A301" s="83">
        <v>31400</v>
      </c>
      <c r="B301" s="83">
        <v>0</v>
      </c>
      <c r="C301" s="83">
        <v>2013</v>
      </c>
      <c r="D301" s="86">
        <v>0</v>
      </c>
      <c r="E301" s="83">
        <v>0</v>
      </c>
      <c r="F301" s="86">
        <v>0</v>
      </c>
      <c r="G301" s="86">
        <v>0</v>
      </c>
      <c r="H301" s="86">
        <v>0</v>
      </c>
      <c r="J301" s="83">
        <f t="shared" si="20"/>
        <v>31400</v>
      </c>
      <c r="K301" s="83">
        <f t="shared" si="21"/>
        <v>2013</v>
      </c>
      <c r="L301" s="66">
        <f t="shared" si="22"/>
        <v>0</v>
      </c>
      <c r="M301" s="66">
        <f t="shared" si="23"/>
        <v>0</v>
      </c>
      <c r="N301" s="66">
        <f t="shared" si="24"/>
        <v>0</v>
      </c>
    </row>
    <row r="302" spans="1:14">
      <c r="A302" s="83">
        <v>31400</v>
      </c>
      <c r="B302" s="83">
        <v>0</v>
      </c>
      <c r="C302" s="83">
        <v>2013</v>
      </c>
      <c r="D302" s="86">
        <v>0</v>
      </c>
      <c r="E302" s="83">
        <v>0</v>
      </c>
      <c r="F302" s="86">
        <v>0</v>
      </c>
      <c r="G302" s="86">
        <v>0</v>
      </c>
      <c r="H302" s="86">
        <v>0</v>
      </c>
      <c r="J302" s="83">
        <f t="shared" si="20"/>
        <v>31400</v>
      </c>
      <c r="K302" s="83">
        <f t="shared" si="21"/>
        <v>2013</v>
      </c>
      <c r="L302" s="66">
        <f t="shared" si="22"/>
        <v>0</v>
      </c>
      <c r="M302" s="66">
        <f t="shared" si="23"/>
        <v>0</v>
      </c>
      <c r="N302" s="66">
        <f t="shared" si="24"/>
        <v>0</v>
      </c>
    </row>
    <row r="303" spans="1:14">
      <c r="A303" s="83">
        <v>31400</v>
      </c>
      <c r="B303" s="83">
        <v>0</v>
      </c>
      <c r="C303" s="83">
        <v>2014</v>
      </c>
      <c r="D303" s="86">
        <v>-3463205.38</v>
      </c>
      <c r="E303" s="83">
        <v>0</v>
      </c>
      <c r="F303" s="86">
        <v>0</v>
      </c>
      <c r="G303" s="86">
        <v>0</v>
      </c>
      <c r="H303" s="86">
        <v>0</v>
      </c>
      <c r="J303" s="83">
        <f t="shared" si="20"/>
        <v>31400</v>
      </c>
      <c r="K303" s="83">
        <f t="shared" si="21"/>
        <v>2014</v>
      </c>
      <c r="L303" s="66">
        <f t="shared" si="22"/>
        <v>-3463205.38</v>
      </c>
      <c r="M303" s="66">
        <f t="shared" si="23"/>
        <v>0</v>
      </c>
      <c r="N303" s="66">
        <f t="shared" si="24"/>
        <v>0</v>
      </c>
    </row>
    <row r="304" spans="1:14">
      <c r="A304" s="83">
        <v>31400</v>
      </c>
      <c r="B304" s="83">
        <v>0</v>
      </c>
      <c r="C304" s="83">
        <v>2014</v>
      </c>
      <c r="D304" s="86">
        <v>-6822.77</v>
      </c>
      <c r="E304" s="83">
        <v>0</v>
      </c>
      <c r="F304" s="86">
        <v>0</v>
      </c>
      <c r="G304" s="86">
        <v>0</v>
      </c>
      <c r="H304" s="86">
        <v>0</v>
      </c>
      <c r="J304" s="83">
        <f t="shared" si="20"/>
        <v>31400</v>
      </c>
      <c r="K304" s="83">
        <f t="shared" si="21"/>
        <v>2014</v>
      </c>
      <c r="L304" s="66">
        <f t="shared" si="22"/>
        <v>-6822.77</v>
      </c>
      <c r="M304" s="66">
        <f t="shared" si="23"/>
        <v>0</v>
      </c>
      <c r="N304" s="66">
        <f t="shared" si="24"/>
        <v>0</v>
      </c>
    </row>
    <row r="305" spans="1:14">
      <c r="A305" s="83">
        <v>31400</v>
      </c>
      <c r="B305" s="83">
        <v>0</v>
      </c>
      <c r="C305" s="83">
        <v>2014</v>
      </c>
      <c r="D305" s="86">
        <v>-245273.60000000001</v>
      </c>
      <c r="E305" s="83">
        <v>0</v>
      </c>
      <c r="F305" s="86">
        <v>0</v>
      </c>
      <c r="G305" s="86">
        <v>0</v>
      </c>
      <c r="H305" s="86">
        <v>0</v>
      </c>
      <c r="J305" s="83">
        <f t="shared" si="20"/>
        <v>31400</v>
      </c>
      <c r="K305" s="83">
        <f t="shared" si="21"/>
        <v>2014</v>
      </c>
      <c r="L305" s="66">
        <f t="shared" si="22"/>
        <v>-245273.60000000001</v>
      </c>
      <c r="M305" s="66">
        <f t="shared" si="23"/>
        <v>0</v>
      </c>
      <c r="N305" s="66">
        <f t="shared" si="24"/>
        <v>0</v>
      </c>
    </row>
    <row r="306" spans="1:14">
      <c r="A306" s="83">
        <v>31400</v>
      </c>
      <c r="B306" s="83">
        <v>0</v>
      </c>
      <c r="C306" s="83">
        <v>2014</v>
      </c>
      <c r="D306" s="86">
        <v>-1125142.32</v>
      </c>
      <c r="E306" s="83">
        <v>0</v>
      </c>
      <c r="F306" s="86">
        <v>0</v>
      </c>
      <c r="G306" s="86">
        <v>0</v>
      </c>
      <c r="H306" s="86">
        <v>0</v>
      </c>
      <c r="J306" s="83">
        <f t="shared" si="20"/>
        <v>31400</v>
      </c>
      <c r="K306" s="83">
        <f t="shared" si="21"/>
        <v>2014</v>
      </c>
      <c r="L306" s="66">
        <f t="shared" si="22"/>
        <v>-1125142.32</v>
      </c>
      <c r="M306" s="66">
        <f t="shared" si="23"/>
        <v>0</v>
      </c>
      <c r="N306" s="66">
        <f t="shared" si="24"/>
        <v>0</v>
      </c>
    </row>
    <row r="307" spans="1:14">
      <c r="A307" s="83">
        <v>31400</v>
      </c>
      <c r="B307" s="83">
        <v>0</v>
      </c>
      <c r="C307" s="83">
        <v>2014</v>
      </c>
      <c r="D307" s="86">
        <v>-10515.04</v>
      </c>
      <c r="E307" s="83">
        <v>0</v>
      </c>
      <c r="F307" s="86">
        <v>0</v>
      </c>
      <c r="G307" s="86">
        <v>0</v>
      </c>
      <c r="H307" s="86">
        <v>0</v>
      </c>
      <c r="J307" s="83">
        <f t="shared" si="20"/>
        <v>31400</v>
      </c>
      <c r="K307" s="83">
        <f t="shared" si="21"/>
        <v>2014</v>
      </c>
      <c r="L307" s="66">
        <f t="shared" si="22"/>
        <v>-10515.04</v>
      </c>
      <c r="M307" s="66">
        <f t="shared" si="23"/>
        <v>0</v>
      </c>
      <c r="N307" s="66">
        <f t="shared" si="24"/>
        <v>0</v>
      </c>
    </row>
    <row r="308" spans="1:14">
      <c r="A308" s="83">
        <v>31400</v>
      </c>
      <c r="B308" s="83">
        <v>0</v>
      </c>
      <c r="C308" s="83">
        <v>2014</v>
      </c>
      <c r="D308" s="86">
        <v>-5945116.8099999996</v>
      </c>
      <c r="E308" s="83">
        <v>0</v>
      </c>
      <c r="F308" s="86">
        <v>0</v>
      </c>
      <c r="G308" s="86">
        <v>0</v>
      </c>
      <c r="H308" s="86">
        <v>0</v>
      </c>
      <c r="J308" s="83">
        <f t="shared" si="20"/>
        <v>31400</v>
      </c>
      <c r="K308" s="83">
        <f t="shared" si="21"/>
        <v>2014</v>
      </c>
      <c r="L308" s="66">
        <f t="shared" si="22"/>
        <v>-5945116.8099999996</v>
      </c>
      <c r="M308" s="66">
        <f t="shared" si="23"/>
        <v>0</v>
      </c>
      <c r="N308" s="66">
        <f t="shared" si="24"/>
        <v>0</v>
      </c>
    </row>
    <row r="309" spans="1:14">
      <c r="A309" s="83">
        <v>31400</v>
      </c>
      <c r="B309" s="83">
        <v>0</v>
      </c>
      <c r="C309" s="83">
        <v>2014</v>
      </c>
      <c r="D309" s="86">
        <v>0</v>
      </c>
      <c r="E309" s="83">
        <v>0</v>
      </c>
      <c r="F309" s="86">
        <v>0</v>
      </c>
      <c r="G309" s="86">
        <v>0</v>
      </c>
      <c r="H309" s="86">
        <v>0</v>
      </c>
      <c r="J309" s="83">
        <f t="shared" si="20"/>
        <v>31400</v>
      </c>
      <c r="K309" s="83">
        <f t="shared" si="21"/>
        <v>2014</v>
      </c>
      <c r="L309" s="66">
        <f t="shared" si="22"/>
        <v>0</v>
      </c>
      <c r="M309" s="66">
        <f t="shared" si="23"/>
        <v>0</v>
      </c>
      <c r="N309" s="66">
        <f t="shared" si="24"/>
        <v>0</v>
      </c>
    </row>
    <row r="310" spans="1:14">
      <c r="A310" s="83">
        <v>31400</v>
      </c>
      <c r="B310" s="83">
        <v>0</v>
      </c>
      <c r="C310" s="83">
        <v>2014</v>
      </c>
      <c r="D310" s="86">
        <v>0</v>
      </c>
      <c r="E310" s="83">
        <v>0</v>
      </c>
      <c r="F310" s="86">
        <v>0</v>
      </c>
      <c r="G310" s="86">
        <v>0</v>
      </c>
      <c r="H310" s="86">
        <v>0</v>
      </c>
      <c r="J310" s="83">
        <f t="shared" si="20"/>
        <v>31400</v>
      </c>
      <c r="K310" s="83">
        <f t="shared" si="21"/>
        <v>2014</v>
      </c>
      <c r="L310" s="66">
        <f t="shared" si="22"/>
        <v>0</v>
      </c>
      <c r="M310" s="66">
        <f t="shared" si="23"/>
        <v>0</v>
      </c>
      <c r="N310" s="66">
        <f t="shared" si="24"/>
        <v>0</v>
      </c>
    </row>
    <row r="311" spans="1:14">
      <c r="A311" s="83">
        <v>31400</v>
      </c>
      <c r="B311" s="83">
        <v>0</v>
      </c>
      <c r="C311" s="83">
        <v>2014</v>
      </c>
      <c r="D311" s="86">
        <v>0</v>
      </c>
      <c r="E311" s="83">
        <v>0</v>
      </c>
      <c r="F311" s="86">
        <v>0</v>
      </c>
      <c r="G311" s="86">
        <v>0</v>
      </c>
      <c r="H311" s="86">
        <v>0</v>
      </c>
      <c r="J311" s="83">
        <f t="shared" si="20"/>
        <v>31400</v>
      </c>
      <c r="K311" s="83">
        <f t="shared" si="21"/>
        <v>2014</v>
      </c>
      <c r="L311" s="66">
        <f t="shared" si="22"/>
        <v>0</v>
      </c>
      <c r="M311" s="66">
        <f t="shared" si="23"/>
        <v>0</v>
      </c>
      <c r="N311" s="66">
        <f t="shared" si="24"/>
        <v>0</v>
      </c>
    </row>
    <row r="312" spans="1:14">
      <c r="A312" s="83">
        <v>31400</v>
      </c>
      <c r="B312" s="83">
        <v>0</v>
      </c>
      <c r="C312" s="83">
        <v>2014</v>
      </c>
      <c r="D312" s="86">
        <v>0</v>
      </c>
      <c r="E312" s="83">
        <v>0</v>
      </c>
      <c r="F312" s="86">
        <v>0</v>
      </c>
      <c r="G312" s="86">
        <v>0</v>
      </c>
      <c r="H312" s="86">
        <v>0</v>
      </c>
      <c r="J312" s="83">
        <f t="shared" si="20"/>
        <v>31400</v>
      </c>
      <c r="K312" s="83">
        <f t="shared" si="21"/>
        <v>2014</v>
      </c>
      <c r="L312" s="66">
        <f t="shared" si="22"/>
        <v>0</v>
      </c>
      <c r="M312" s="66">
        <f t="shared" si="23"/>
        <v>0</v>
      </c>
      <c r="N312" s="66">
        <f t="shared" si="24"/>
        <v>0</v>
      </c>
    </row>
    <row r="313" spans="1:14">
      <c r="A313" s="83">
        <v>31400</v>
      </c>
      <c r="B313" s="83">
        <v>0</v>
      </c>
      <c r="C313" s="83">
        <v>2013</v>
      </c>
      <c r="D313" s="86">
        <v>0</v>
      </c>
      <c r="E313" s="83">
        <v>0</v>
      </c>
      <c r="F313" s="86">
        <v>0</v>
      </c>
      <c r="G313" s="86">
        <v>0</v>
      </c>
      <c r="H313" s="86">
        <v>0</v>
      </c>
      <c r="J313" s="83">
        <f t="shared" si="20"/>
        <v>31400</v>
      </c>
      <c r="K313" s="83">
        <f t="shared" si="21"/>
        <v>2013</v>
      </c>
      <c r="L313" s="66">
        <f t="shared" si="22"/>
        <v>0</v>
      </c>
      <c r="M313" s="66">
        <f t="shared" si="23"/>
        <v>0</v>
      </c>
      <c r="N313" s="66">
        <f t="shared" si="24"/>
        <v>0</v>
      </c>
    </row>
    <row r="314" spans="1:14">
      <c r="A314" s="83">
        <v>31400</v>
      </c>
      <c r="B314" s="83">
        <v>0</v>
      </c>
      <c r="C314" s="83">
        <v>2013</v>
      </c>
      <c r="D314" s="86">
        <v>0</v>
      </c>
      <c r="E314" s="83">
        <v>0</v>
      </c>
      <c r="F314" s="86">
        <v>0</v>
      </c>
      <c r="G314" s="86">
        <v>0</v>
      </c>
      <c r="H314" s="86">
        <v>0</v>
      </c>
      <c r="J314" s="83">
        <f t="shared" si="20"/>
        <v>31400</v>
      </c>
      <c r="K314" s="83">
        <f t="shared" si="21"/>
        <v>2013</v>
      </c>
      <c r="L314" s="66">
        <f t="shared" si="22"/>
        <v>0</v>
      </c>
      <c r="M314" s="66">
        <f t="shared" si="23"/>
        <v>0</v>
      </c>
      <c r="N314" s="66">
        <f t="shared" si="24"/>
        <v>0</v>
      </c>
    </row>
    <row r="315" spans="1:14">
      <c r="A315" s="83">
        <v>31400</v>
      </c>
      <c r="B315" s="83">
        <v>0</v>
      </c>
      <c r="C315" s="83">
        <v>2013</v>
      </c>
      <c r="D315" s="86">
        <v>0</v>
      </c>
      <c r="E315" s="83">
        <v>0</v>
      </c>
      <c r="F315" s="86">
        <v>0</v>
      </c>
      <c r="G315" s="86">
        <v>0</v>
      </c>
      <c r="H315" s="86">
        <v>0</v>
      </c>
      <c r="J315" s="83">
        <f t="shared" si="20"/>
        <v>31400</v>
      </c>
      <c r="K315" s="83">
        <f t="shared" si="21"/>
        <v>2013</v>
      </c>
      <c r="L315" s="66">
        <f t="shared" si="22"/>
        <v>0</v>
      </c>
      <c r="M315" s="66">
        <f t="shared" si="23"/>
        <v>0</v>
      </c>
      <c r="N315" s="66">
        <f t="shared" si="24"/>
        <v>0</v>
      </c>
    </row>
    <row r="316" spans="1:14">
      <c r="A316" s="83">
        <v>31400</v>
      </c>
      <c r="B316" s="83">
        <v>0</v>
      </c>
      <c r="C316" s="83">
        <v>2014</v>
      </c>
      <c r="D316" s="86">
        <v>0</v>
      </c>
      <c r="E316" s="83">
        <v>0</v>
      </c>
      <c r="F316" s="86">
        <v>0</v>
      </c>
      <c r="G316" s="86">
        <v>0</v>
      </c>
      <c r="H316" s="86">
        <v>0</v>
      </c>
      <c r="J316" s="83">
        <f t="shared" si="20"/>
        <v>31400</v>
      </c>
      <c r="K316" s="83">
        <f t="shared" si="21"/>
        <v>2014</v>
      </c>
      <c r="L316" s="66">
        <f t="shared" si="22"/>
        <v>0</v>
      </c>
      <c r="M316" s="66">
        <f t="shared" si="23"/>
        <v>0</v>
      </c>
      <c r="N316" s="66">
        <f t="shared" si="24"/>
        <v>0</v>
      </c>
    </row>
    <row r="317" spans="1:14">
      <c r="A317" s="83">
        <v>31400</v>
      </c>
      <c r="B317" s="83">
        <v>0</v>
      </c>
      <c r="C317" s="83">
        <v>2014</v>
      </c>
      <c r="D317" s="86">
        <v>0</v>
      </c>
      <c r="E317" s="83">
        <v>0</v>
      </c>
      <c r="F317" s="86">
        <v>0</v>
      </c>
      <c r="G317" s="86">
        <v>0</v>
      </c>
      <c r="H317" s="86">
        <v>0</v>
      </c>
      <c r="J317" s="83">
        <f t="shared" si="20"/>
        <v>31400</v>
      </c>
      <c r="K317" s="83">
        <f t="shared" si="21"/>
        <v>2014</v>
      </c>
      <c r="L317" s="66">
        <f t="shared" si="22"/>
        <v>0</v>
      </c>
      <c r="M317" s="66">
        <f t="shared" si="23"/>
        <v>0</v>
      </c>
      <c r="N317" s="66">
        <f t="shared" si="24"/>
        <v>0</v>
      </c>
    </row>
    <row r="318" spans="1:14">
      <c r="A318" s="83">
        <v>31400</v>
      </c>
      <c r="B318" s="83">
        <v>0</v>
      </c>
      <c r="C318" s="83">
        <v>2014</v>
      </c>
      <c r="D318" s="86">
        <v>0</v>
      </c>
      <c r="E318" s="83">
        <v>0</v>
      </c>
      <c r="F318" s="86">
        <v>0</v>
      </c>
      <c r="G318" s="86">
        <v>0</v>
      </c>
      <c r="H318" s="86">
        <v>0</v>
      </c>
      <c r="J318" s="83">
        <f t="shared" si="20"/>
        <v>31400</v>
      </c>
      <c r="K318" s="83">
        <f t="shared" si="21"/>
        <v>2014</v>
      </c>
      <c r="L318" s="66">
        <f t="shared" si="22"/>
        <v>0</v>
      </c>
      <c r="M318" s="66">
        <f t="shared" si="23"/>
        <v>0</v>
      </c>
      <c r="N318" s="66">
        <f t="shared" si="24"/>
        <v>0</v>
      </c>
    </row>
    <row r="319" spans="1:14">
      <c r="A319" s="83">
        <v>31400</v>
      </c>
      <c r="B319" s="83">
        <v>0</v>
      </c>
      <c r="C319" s="83">
        <v>2014</v>
      </c>
      <c r="D319" s="86">
        <v>0</v>
      </c>
      <c r="E319" s="83">
        <v>0</v>
      </c>
      <c r="F319" s="86">
        <v>0</v>
      </c>
      <c r="G319" s="86">
        <v>0</v>
      </c>
      <c r="H319" s="86">
        <v>0</v>
      </c>
      <c r="J319" s="83">
        <f t="shared" si="20"/>
        <v>31400</v>
      </c>
      <c r="K319" s="83">
        <f t="shared" si="21"/>
        <v>2014</v>
      </c>
      <c r="L319" s="66">
        <f t="shared" si="22"/>
        <v>0</v>
      </c>
      <c r="M319" s="66">
        <f t="shared" si="23"/>
        <v>0</v>
      </c>
      <c r="N319" s="66">
        <f t="shared" si="24"/>
        <v>0</v>
      </c>
    </row>
    <row r="320" spans="1:14">
      <c r="A320" s="83">
        <v>31400</v>
      </c>
      <c r="B320" s="83">
        <v>0</v>
      </c>
      <c r="C320" s="83">
        <v>2014</v>
      </c>
      <c r="D320" s="86">
        <v>0</v>
      </c>
      <c r="E320" s="83">
        <v>0</v>
      </c>
      <c r="F320" s="86">
        <v>0</v>
      </c>
      <c r="G320" s="86">
        <v>0</v>
      </c>
      <c r="H320" s="86">
        <v>0</v>
      </c>
      <c r="J320" s="83">
        <f t="shared" si="20"/>
        <v>31400</v>
      </c>
      <c r="K320" s="83">
        <f t="shared" si="21"/>
        <v>2014</v>
      </c>
      <c r="L320" s="66">
        <f t="shared" si="22"/>
        <v>0</v>
      </c>
      <c r="M320" s="66">
        <f t="shared" si="23"/>
        <v>0</v>
      </c>
      <c r="N320" s="66">
        <f t="shared" si="24"/>
        <v>0</v>
      </c>
    </row>
    <row r="321" spans="1:14">
      <c r="A321" s="83">
        <v>31400</v>
      </c>
      <c r="B321" s="83">
        <v>0</v>
      </c>
      <c r="C321" s="83">
        <v>2014</v>
      </c>
      <c r="D321" s="86">
        <v>0</v>
      </c>
      <c r="E321" s="83">
        <v>0</v>
      </c>
      <c r="F321" s="86">
        <v>0</v>
      </c>
      <c r="G321" s="86">
        <v>0</v>
      </c>
      <c r="H321" s="86">
        <v>0</v>
      </c>
      <c r="J321" s="83">
        <f t="shared" si="20"/>
        <v>31400</v>
      </c>
      <c r="K321" s="83">
        <f t="shared" si="21"/>
        <v>2014</v>
      </c>
      <c r="L321" s="66">
        <f t="shared" si="22"/>
        <v>0</v>
      </c>
      <c r="M321" s="66">
        <f t="shared" si="23"/>
        <v>0</v>
      </c>
      <c r="N321" s="66">
        <f t="shared" si="24"/>
        <v>0</v>
      </c>
    </row>
    <row r="322" spans="1:14">
      <c r="A322" s="83">
        <v>31400</v>
      </c>
      <c r="B322" s="83">
        <v>0</v>
      </c>
      <c r="C322" s="83">
        <v>2013</v>
      </c>
      <c r="D322" s="86">
        <v>-834485.61</v>
      </c>
      <c r="E322" s="83">
        <v>0</v>
      </c>
      <c r="F322" s="86">
        <v>0</v>
      </c>
      <c r="G322" s="86">
        <v>0</v>
      </c>
      <c r="H322" s="86">
        <v>0</v>
      </c>
      <c r="J322" s="83">
        <f t="shared" si="20"/>
        <v>31400</v>
      </c>
      <c r="K322" s="83">
        <f t="shared" si="21"/>
        <v>2013</v>
      </c>
      <c r="L322" s="66">
        <f t="shared" si="22"/>
        <v>-834485.61</v>
      </c>
      <c r="M322" s="66">
        <f t="shared" si="23"/>
        <v>0</v>
      </c>
      <c r="N322" s="66">
        <f t="shared" si="24"/>
        <v>0</v>
      </c>
    </row>
    <row r="323" spans="1:14">
      <c r="A323" s="83">
        <v>31400</v>
      </c>
      <c r="B323" s="83">
        <v>0</v>
      </c>
      <c r="C323" s="83">
        <v>2013</v>
      </c>
      <c r="D323" s="86">
        <v>-5209482.2</v>
      </c>
      <c r="E323" s="83">
        <v>0</v>
      </c>
      <c r="F323" s="86">
        <v>0</v>
      </c>
      <c r="G323" s="86">
        <v>0</v>
      </c>
      <c r="H323" s="86">
        <v>0</v>
      </c>
      <c r="J323" s="83">
        <f t="shared" ref="J323:J386" si="25">A323</f>
        <v>31400</v>
      </c>
      <c r="K323" s="83">
        <f t="shared" ref="K323:K386" si="26">IF(E323=0,C323,E323)</f>
        <v>2013</v>
      </c>
      <c r="L323" s="66">
        <f t="shared" ref="L323:L386" si="27">D323</f>
        <v>-5209482.2</v>
      </c>
      <c r="M323" s="66">
        <f t="shared" ref="M323:M386" si="28">F323</f>
        <v>0</v>
      </c>
      <c r="N323" s="66">
        <f t="shared" ref="N323:N386" si="29">H323</f>
        <v>0</v>
      </c>
    </row>
    <row r="324" spans="1:14">
      <c r="A324" s="83">
        <v>31400</v>
      </c>
      <c r="B324" s="83">
        <v>0</v>
      </c>
      <c r="C324" s="83">
        <v>2013</v>
      </c>
      <c r="D324" s="86">
        <v>-1774816.2</v>
      </c>
      <c r="E324" s="83">
        <v>0</v>
      </c>
      <c r="F324" s="86">
        <v>0</v>
      </c>
      <c r="G324" s="86">
        <v>0</v>
      </c>
      <c r="H324" s="86">
        <v>0</v>
      </c>
      <c r="J324" s="83">
        <f t="shared" si="25"/>
        <v>31400</v>
      </c>
      <c r="K324" s="83">
        <f t="shared" si="26"/>
        <v>2013</v>
      </c>
      <c r="L324" s="66">
        <f t="shared" si="27"/>
        <v>-1774816.2</v>
      </c>
      <c r="M324" s="66">
        <f t="shared" si="28"/>
        <v>0</v>
      </c>
      <c r="N324" s="66">
        <f t="shared" si="29"/>
        <v>0</v>
      </c>
    </row>
    <row r="325" spans="1:14">
      <c r="A325" s="83">
        <v>31400</v>
      </c>
      <c r="B325" s="83">
        <v>0</v>
      </c>
      <c r="C325" s="83">
        <v>2013</v>
      </c>
      <c r="D325" s="86">
        <v>-21447.64</v>
      </c>
      <c r="E325" s="83">
        <v>0</v>
      </c>
      <c r="F325" s="86">
        <v>0</v>
      </c>
      <c r="G325" s="86">
        <v>0</v>
      </c>
      <c r="H325" s="86">
        <v>0</v>
      </c>
      <c r="J325" s="83">
        <f t="shared" si="25"/>
        <v>31400</v>
      </c>
      <c r="K325" s="83">
        <f t="shared" si="26"/>
        <v>2013</v>
      </c>
      <c r="L325" s="66">
        <f t="shared" si="27"/>
        <v>-21447.64</v>
      </c>
      <c r="M325" s="66">
        <f t="shared" si="28"/>
        <v>0</v>
      </c>
      <c r="N325" s="66">
        <f t="shared" si="29"/>
        <v>0</v>
      </c>
    </row>
    <row r="326" spans="1:14">
      <c r="A326" s="83">
        <v>31400</v>
      </c>
      <c r="B326" s="83">
        <v>0</v>
      </c>
      <c r="C326" s="83">
        <v>2013</v>
      </c>
      <c r="D326" s="86">
        <v>834485.61</v>
      </c>
      <c r="E326" s="83">
        <v>2012</v>
      </c>
      <c r="F326" s="86">
        <v>0</v>
      </c>
      <c r="G326" s="86">
        <v>0</v>
      </c>
      <c r="H326" s="86">
        <v>0</v>
      </c>
      <c r="J326" s="83">
        <f t="shared" si="25"/>
        <v>31400</v>
      </c>
      <c r="K326" s="83">
        <f t="shared" si="26"/>
        <v>2012</v>
      </c>
      <c r="L326" s="66">
        <f t="shared" si="27"/>
        <v>834485.61</v>
      </c>
      <c r="M326" s="66">
        <f t="shared" si="28"/>
        <v>0</v>
      </c>
      <c r="N326" s="66">
        <f t="shared" si="29"/>
        <v>0</v>
      </c>
    </row>
    <row r="327" spans="1:14">
      <c r="A327" s="83">
        <v>31400</v>
      </c>
      <c r="B327" s="83">
        <v>0</v>
      </c>
      <c r="C327" s="83">
        <v>2013</v>
      </c>
      <c r="D327" s="86">
        <v>5209482.2</v>
      </c>
      <c r="E327" s="83">
        <v>2012</v>
      </c>
      <c r="F327" s="86">
        <v>0</v>
      </c>
      <c r="G327" s="86">
        <v>0</v>
      </c>
      <c r="H327" s="86">
        <v>0</v>
      </c>
      <c r="J327" s="83">
        <f t="shared" si="25"/>
        <v>31400</v>
      </c>
      <c r="K327" s="83">
        <f t="shared" si="26"/>
        <v>2012</v>
      </c>
      <c r="L327" s="66">
        <f t="shared" si="27"/>
        <v>5209482.2</v>
      </c>
      <c r="M327" s="66">
        <f t="shared" si="28"/>
        <v>0</v>
      </c>
      <c r="N327" s="66">
        <f t="shared" si="29"/>
        <v>0</v>
      </c>
    </row>
    <row r="328" spans="1:14">
      <c r="A328" s="83">
        <v>31400</v>
      </c>
      <c r="B328" s="83">
        <v>0</v>
      </c>
      <c r="C328" s="83">
        <v>2013</v>
      </c>
      <c r="D328" s="86">
        <v>1774816.2</v>
      </c>
      <c r="E328" s="83">
        <v>2012</v>
      </c>
      <c r="F328" s="86">
        <v>0</v>
      </c>
      <c r="G328" s="86">
        <v>0</v>
      </c>
      <c r="H328" s="86">
        <v>0</v>
      </c>
      <c r="J328" s="83">
        <f t="shared" si="25"/>
        <v>31400</v>
      </c>
      <c r="K328" s="83">
        <f t="shared" si="26"/>
        <v>2012</v>
      </c>
      <c r="L328" s="66">
        <f t="shared" si="27"/>
        <v>1774816.2</v>
      </c>
      <c r="M328" s="66">
        <f t="shared" si="28"/>
        <v>0</v>
      </c>
      <c r="N328" s="66">
        <f t="shared" si="29"/>
        <v>0</v>
      </c>
    </row>
    <row r="329" spans="1:14">
      <c r="A329" s="83">
        <v>31400</v>
      </c>
      <c r="B329" s="83">
        <v>0</v>
      </c>
      <c r="C329" s="83">
        <v>2013</v>
      </c>
      <c r="D329" s="86">
        <v>21447.64</v>
      </c>
      <c r="E329" s="83">
        <v>2012</v>
      </c>
      <c r="F329" s="86">
        <v>0</v>
      </c>
      <c r="G329" s="86">
        <v>0</v>
      </c>
      <c r="H329" s="86">
        <v>0</v>
      </c>
      <c r="J329" s="83">
        <f t="shared" si="25"/>
        <v>31400</v>
      </c>
      <c r="K329" s="83">
        <f t="shared" si="26"/>
        <v>2012</v>
      </c>
      <c r="L329" s="66">
        <f t="shared" si="27"/>
        <v>21447.64</v>
      </c>
      <c r="M329" s="66">
        <f t="shared" si="28"/>
        <v>0</v>
      </c>
      <c r="N329" s="66">
        <f t="shared" si="29"/>
        <v>0</v>
      </c>
    </row>
    <row r="330" spans="1:14">
      <c r="A330" s="83">
        <v>31500</v>
      </c>
      <c r="B330" s="83">
        <v>0</v>
      </c>
      <c r="C330" s="83">
        <v>2015</v>
      </c>
      <c r="D330" s="86">
        <v>0</v>
      </c>
      <c r="E330" s="83">
        <v>0</v>
      </c>
      <c r="F330" s="86">
        <v>0</v>
      </c>
      <c r="G330" s="86">
        <v>0</v>
      </c>
      <c r="H330" s="86">
        <v>0</v>
      </c>
      <c r="J330" s="83">
        <f t="shared" si="25"/>
        <v>31500</v>
      </c>
      <c r="K330" s="83">
        <f t="shared" si="26"/>
        <v>2015</v>
      </c>
      <c r="L330" s="66">
        <f t="shared" si="27"/>
        <v>0</v>
      </c>
      <c r="M330" s="66">
        <f t="shared" si="28"/>
        <v>0</v>
      </c>
      <c r="N330" s="66">
        <f t="shared" si="29"/>
        <v>0</v>
      </c>
    </row>
    <row r="331" spans="1:14">
      <c r="A331" s="83">
        <v>31500</v>
      </c>
      <c r="B331" s="83">
        <v>0</v>
      </c>
      <c r="C331" s="83">
        <v>2015</v>
      </c>
      <c r="D331" s="86">
        <v>0</v>
      </c>
      <c r="E331" s="83">
        <v>0</v>
      </c>
      <c r="F331" s="86">
        <v>0</v>
      </c>
      <c r="G331" s="86">
        <v>0</v>
      </c>
      <c r="H331" s="86">
        <v>0</v>
      </c>
      <c r="J331" s="83">
        <f t="shared" si="25"/>
        <v>31500</v>
      </c>
      <c r="K331" s="83">
        <f t="shared" si="26"/>
        <v>2015</v>
      </c>
      <c r="L331" s="66">
        <f t="shared" si="27"/>
        <v>0</v>
      </c>
      <c r="M331" s="66">
        <f t="shared" si="28"/>
        <v>0</v>
      </c>
      <c r="N331" s="66">
        <f t="shared" si="29"/>
        <v>0</v>
      </c>
    </row>
    <row r="332" spans="1:14">
      <c r="A332" s="83">
        <v>31500</v>
      </c>
      <c r="B332" s="83">
        <v>0</v>
      </c>
      <c r="C332" s="83">
        <v>2015</v>
      </c>
      <c r="D332" s="86">
        <v>0</v>
      </c>
      <c r="E332" s="83">
        <v>0</v>
      </c>
      <c r="F332" s="86">
        <v>0</v>
      </c>
      <c r="G332" s="86">
        <v>0</v>
      </c>
      <c r="H332" s="86">
        <v>0</v>
      </c>
      <c r="J332" s="83">
        <f t="shared" si="25"/>
        <v>31500</v>
      </c>
      <c r="K332" s="83">
        <f t="shared" si="26"/>
        <v>2015</v>
      </c>
      <c r="L332" s="66">
        <f t="shared" si="27"/>
        <v>0</v>
      </c>
      <c r="M332" s="66">
        <f t="shared" si="28"/>
        <v>0</v>
      </c>
      <c r="N332" s="66">
        <f t="shared" si="29"/>
        <v>0</v>
      </c>
    </row>
    <row r="333" spans="1:14">
      <c r="A333" s="83">
        <v>31500</v>
      </c>
      <c r="B333" s="83">
        <v>0</v>
      </c>
      <c r="C333" s="83">
        <v>2015</v>
      </c>
      <c r="D333" s="86">
        <v>0</v>
      </c>
      <c r="E333" s="83">
        <v>0</v>
      </c>
      <c r="F333" s="86">
        <v>0</v>
      </c>
      <c r="G333" s="86">
        <v>0</v>
      </c>
      <c r="H333" s="86">
        <v>0</v>
      </c>
      <c r="J333" s="83">
        <f t="shared" si="25"/>
        <v>31500</v>
      </c>
      <c r="K333" s="83">
        <f t="shared" si="26"/>
        <v>2015</v>
      </c>
      <c r="L333" s="66">
        <f t="shared" si="27"/>
        <v>0</v>
      </c>
      <c r="M333" s="66">
        <f t="shared" si="28"/>
        <v>0</v>
      </c>
      <c r="N333" s="66">
        <f t="shared" si="29"/>
        <v>0</v>
      </c>
    </row>
    <row r="334" spans="1:14">
      <c r="A334" s="83">
        <v>31500</v>
      </c>
      <c r="B334" s="83">
        <v>0</v>
      </c>
      <c r="C334" s="83">
        <v>2015</v>
      </c>
      <c r="D334" s="86">
        <v>-23264.38</v>
      </c>
      <c r="E334" s="83">
        <v>0</v>
      </c>
      <c r="F334" s="86">
        <v>0</v>
      </c>
      <c r="G334" s="86">
        <v>0</v>
      </c>
      <c r="H334" s="86">
        <v>0</v>
      </c>
      <c r="J334" s="83">
        <f t="shared" si="25"/>
        <v>31500</v>
      </c>
      <c r="K334" s="83">
        <f t="shared" si="26"/>
        <v>2015</v>
      </c>
      <c r="L334" s="66">
        <f t="shared" si="27"/>
        <v>-23264.38</v>
      </c>
      <c r="M334" s="66">
        <f t="shared" si="28"/>
        <v>0</v>
      </c>
      <c r="N334" s="66">
        <f t="shared" si="29"/>
        <v>0</v>
      </c>
    </row>
    <row r="335" spans="1:14">
      <c r="A335" s="83">
        <v>31500</v>
      </c>
      <c r="B335" s="83">
        <v>0</v>
      </c>
      <c r="C335" s="83">
        <v>2015</v>
      </c>
      <c r="D335" s="86">
        <v>0</v>
      </c>
      <c r="E335" s="83">
        <v>0</v>
      </c>
      <c r="F335" s="86">
        <v>0</v>
      </c>
      <c r="G335" s="86">
        <v>0</v>
      </c>
      <c r="H335" s="86">
        <v>0</v>
      </c>
      <c r="J335" s="83">
        <f t="shared" si="25"/>
        <v>31500</v>
      </c>
      <c r="K335" s="83">
        <f t="shared" si="26"/>
        <v>2015</v>
      </c>
      <c r="L335" s="66">
        <f t="shared" si="27"/>
        <v>0</v>
      </c>
      <c r="M335" s="66">
        <f t="shared" si="28"/>
        <v>0</v>
      </c>
      <c r="N335" s="66">
        <f t="shared" si="29"/>
        <v>0</v>
      </c>
    </row>
    <row r="336" spans="1:14">
      <c r="A336" s="83">
        <v>31500</v>
      </c>
      <c r="B336" s="83">
        <v>0</v>
      </c>
      <c r="C336" s="83">
        <v>2015</v>
      </c>
      <c r="D336" s="86">
        <v>0</v>
      </c>
      <c r="E336" s="83">
        <v>0</v>
      </c>
      <c r="F336" s="86">
        <v>0</v>
      </c>
      <c r="G336" s="86">
        <v>0</v>
      </c>
      <c r="H336" s="86">
        <v>0</v>
      </c>
      <c r="J336" s="83">
        <f t="shared" si="25"/>
        <v>31500</v>
      </c>
      <c r="K336" s="83">
        <f t="shared" si="26"/>
        <v>2015</v>
      </c>
      <c r="L336" s="66">
        <f t="shared" si="27"/>
        <v>0</v>
      </c>
      <c r="M336" s="66">
        <f t="shared" si="28"/>
        <v>0</v>
      </c>
      <c r="N336" s="66">
        <f t="shared" si="29"/>
        <v>0</v>
      </c>
    </row>
    <row r="337" spans="1:14">
      <c r="A337" s="83">
        <v>31500</v>
      </c>
      <c r="B337" s="83">
        <v>0</v>
      </c>
      <c r="C337" s="83">
        <v>2015</v>
      </c>
      <c r="D337" s="86">
        <v>0</v>
      </c>
      <c r="E337" s="83">
        <v>0</v>
      </c>
      <c r="F337" s="86">
        <v>0</v>
      </c>
      <c r="G337" s="86">
        <v>0</v>
      </c>
      <c r="H337" s="86">
        <v>0</v>
      </c>
      <c r="J337" s="83">
        <f t="shared" si="25"/>
        <v>31500</v>
      </c>
      <c r="K337" s="83">
        <f t="shared" si="26"/>
        <v>2015</v>
      </c>
      <c r="L337" s="66">
        <f t="shared" si="27"/>
        <v>0</v>
      </c>
      <c r="M337" s="66">
        <f t="shared" si="28"/>
        <v>0</v>
      </c>
      <c r="N337" s="66">
        <f t="shared" si="29"/>
        <v>0</v>
      </c>
    </row>
    <row r="338" spans="1:14">
      <c r="A338" s="83">
        <v>31500</v>
      </c>
      <c r="B338" s="83">
        <v>0</v>
      </c>
      <c r="C338" s="83">
        <v>2015</v>
      </c>
      <c r="D338" s="86">
        <v>0</v>
      </c>
      <c r="E338" s="83">
        <v>0</v>
      </c>
      <c r="F338" s="86">
        <v>0</v>
      </c>
      <c r="G338" s="86">
        <v>0</v>
      </c>
      <c r="H338" s="86">
        <v>0</v>
      </c>
      <c r="J338" s="83">
        <f t="shared" si="25"/>
        <v>31500</v>
      </c>
      <c r="K338" s="83">
        <f t="shared" si="26"/>
        <v>2015</v>
      </c>
      <c r="L338" s="66">
        <f t="shared" si="27"/>
        <v>0</v>
      </c>
      <c r="M338" s="66">
        <f t="shared" si="28"/>
        <v>0</v>
      </c>
      <c r="N338" s="66">
        <f t="shared" si="29"/>
        <v>0</v>
      </c>
    </row>
    <row r="339" spans="1:14">
      <c r="A339" s="83">
        <v>31500</v>
      </c>
      <c r="B339" s="83">
        <v>0</v>
      </c>
      <c r="C339" s="83">
        <v>2015</v>
      </c>
      <c r="D339" s="86">
        <v>0</v>
      </c>
      <c r="E339" s="83">
        <v>0</v>
      </c>
      <c r="F339" s="86">
        <v>0</v>
      </c>
      <c r="G339" s="86">
        <v>0</v>
      </c>
      <c r="H339" s="86">
        <v>0</v>
      </c>
      <c r="J339" s="83">
        <f t="shared" si="25"/>
        <v>31500</v>
      </c>
      <c r="K339" s="83">
        <f t="shared" si="26"/>
        <v>2015</v>
      </c>
      <c r="L339" s="66">
        <f t="shared" si="27"/>
        <v>0</v>
      </c>
      <c r="M339" s="66">
        <f t="shared" si="28"/>
        <v>0</v>
      </c>
      <c r="N339" s="66">
        <f t="shared" si="29"/>
        <v>0</v>
      </c>
    </row>
    <row r="340" spans="1:14">
      <c r="A340" s="83">
        <v>31500</v>
      </c>
      <c r="B340" s="83">
        <v>0</v>
      </c>
      <c r="C340" s="83">
        <v>2015</v>
      </c>
      <c r="D340" s="86">
        <v>0</v>
      </c>
      <c r="E340" s="83">
        <v>0</v>
      </c>
      <c r="F340" s="86">
        <v>0</v>
      </c>
      <c r="G340" s="86">
        <v>0</v>
      </c>
      <c r="H340" s="86">
        <v>0</v>
      </c>
      <c r="J340" s="83">
        <f t="shared" si="25"/>
        <v>31500</v>
      </c>
      <c r="K340" s="83">
        <f t="shared" si="26"/>
        <v>2015</v>
      </c>
      <c r="L340" s="66">
        <f t="shared" si="27"/>
        <v>0</v>
      </c>
      <c r="M340" s="66">
        <f t="shared" si="28"/>
        <v>0</v>
      </c>
      <c r="N340" s="66">
        <f t="shared" si="29"/>
        <v>0</v>
      </c>
    </row>
    <row r="341" spans="1:14">
      <c r="A341" s="83">
        <v>31500</v>
      </c>
      <c r="B341" s="83">
        <v>0</v>
      </c>
      <c r="C341" s="83">
        <v>2015</v>
      </c>
      <c r="D341" s="86">
        <v>0</v>
      </c>
      <c r="E341" s="83">
        <v>0</v>
      </c>
      <c r="F341" s="86">
        <v>0</v>
      </c>
      <c r="G341" s="86">
        <v>0</v>
      </c>
      <c r="H341" s="86">
        <v>0</v>
      </c>
      <c r="J341" s="83">
        <f t="shared" si="25"/>
        <v>31500</v>
      </c>
      <c r="K341" s="83">
        <f t="shared" si="26"/>
        <v>2015</v>
      </c>
      <c r="L341" s="66">
        <f t="shared" si="27"/>
        <v>0</v>
      </c>
      <c r="M341" s="66">
        <f t="shared" si="28"/>
        <v>0</v>
      </c>
      <c r="N341" s="66">
        <f t="shared" si="29"/>
        <v>0</v>
      </c>
    </row>
    <row r="342" spans="1:14">
      <c r="A342" s="83">
        <v>31500</v>
      </c>
      <c r="B342" s="83">
        <v>0</v>
      </c>
      <c r="C342" s="83">
        <v>2015</v>
      </c>
      <c r="D342" s="86">
        <v>0</v>
      </c>
      <c r="E342" s="83">
        <v>0</v>
      </c>
      <c r="F342" s="86">
        <v>0</v>
      </c>
      <c r="G342" s="86">
        <v>0</v>
      </c>
      <c r="H342" s="86">
        <v>0</v>
      </c>
      <c r="J342" s="83">
        <f t="shared" si="25"/>
        <v>31500</v>
      </c>
      <c r="K342" s="83">
        <f t="shared" si="26"/>
        <v>2015</v>
      </c>
      <c r="L342" s="66">
        <f t="shared" si="27"/>
        <v>0</v>
      </c>
      <c r="M342" s="66">
        <f t="shared" si="28"/>
        <v>0</v>
      </c>
      <c r="N342" s="66">
        <f t="shared" si="29"/>
        <v>0</v>
      </c>
    </row>
    <row r="343" spans="1:14">
      <c r="A343" s="83">
        <v>31500</v>
      </c>
      <c r="B343" s="83">
        <v>0</v>
      </c>
      <c r="C343" s="83">
        <v>2015</v>
      </c>
      <c r="D343" s="86">
        <v>0</v>
      </c>
      <c r="E343" s="83">
        <v>0</v>
      </c>
      <c r="F343" s="86">
        <v>0</v>
      </c>
      <c r="G343" s="86">
        <v>0</v>
      </c>
      <c r="H343" s="86">
        <v>0</v>
      </c>
      <c r="J343" s="83">
        <f t="shared" si="25"/>
        <v>31500</v>
      </c>
      <c r="K343" s="83">
        <f t="shared" si="26"/>
        <v>2015</v>
      </c>
      <c r="L343" s="66">
        <f t="shared" si="27"/>
        <v>0</v>
      </c>
      <c r="M343" s="66">
        <f t="shared" si="28"/>
        <v>0</v>
      </c>
      <c r="N343" s="66">
        <f t="shared" si="29"/>
        <v>0</v>
      </c>
    </row>
    <row r="344" spans="1:14">
      <c r="A344" s="83">
        <v>31500</v>
      </c>
      <c r="B344" s="83">
        <v>0</v>
      </c>
      <c r="C344" s="83">
        <v>2015</v>
      </c>
      <c r="D344" s="86">
        <v>0</v>
      </c>
      <c r="E344" s="83">
        <v>0</v>
      </c>
      <c r="F344" s="86">
        <v>0</v>
      </c>
      <c r="G344" s="86">
        <v>0</v>
      </c>
      <c r="H344" s="86">
        <v>0</v>
      </c>
      <c r="J344" s="83">
        <f t="shared" si="25"/>
        <v>31500</v>
      </c>
      <c r="K344" s="83">
        <f t="shared" si="26"/>
        <v>2015</v>
      </c>
      <c r="L344" s="66">
        <f t="shared" si="27"/>
        <v>0</v>
      </c>
      <c r="M344" s="66">
        <f t="shared" si="28"/>
        <v>0</v>
      </c>
      <c r="N344" s="66">
        <f t="shared" si="29"/>
        <v>0</v>
      </c>
    </row>
    <row r="345" spans="1:14">
      <c r="A345" s="83">
        <v>31500</v>
      </c>
      <c r="B345" s="83">
        <v>0</v>
      </c>
      <c r="C345" s="83">
        <v>2015</v>
      </c>
      <c r="D345" s="86">
        <v>0</v>
      </c>
      <c r="E345" s="83">
        <v>0</v>
      </c>
      <c r="F345" s="86">
        <v>0</v>
      </c>
      <c r="G345" s="86">
        <v>0</v>
      </c>
      <c r="H345" s="86">
        <v>0</v>
      </c>
      <c r="J345" s="83">
        <f t="shared" si="25"/>
        <v>31500</v>
      </c>
      <c r="K345" s="83">
        <f t="shared" si="26"/>
        <v>2015</v>
      </c>
      <c r="L345" s="66">
        <f t="shared" si="27"/>
        <v>0</v>
      </c>
      <c r="M345" s="66">
        <f t="shared" si="28"/>
        <v>0</v>
      </c>
      <c r="N345" s="66">
        <f t="shared" si="29"/>
        <v>0</v>
      </c>
    </row>
    <row r="346" spans="1:14">
      <c r="A346" s="83">
        <v>31500</v>
      </c>
      <c r="B346" s="83">
        <v>0</v>
      </c>
      <c r="C346" s="83">
        <v>2015</v>
      </c>
      <c r="D346" s="86">
        <v>0</v>
      </c>
      <c r="E346" s="83">
        <v>0</v>
      </c>
      <c r="F346" s="86">
        <v>0</v>
      </c>
      <c r="G346" s="86">
        <v>0</v>
      </c>
      <c r="H346" s="86">
        <v>0</v>
      </c>
      <c r="J346" s="83">
        <f t="shared" si="25"/>
        <v>31500</v>
      </c>
      <c r="K346" s="83">
        <f t="shared" si="26"/>
        <v>2015</v>
      </c>
      <c r="L346" s="66">
        <f t="shared" si="27"/>
        <v>0</v>
      </c>
      <c r="M346" s="66">
        <f t="shared" si="28"/>
        <v>0</v>
      </c>
      <c r="N346" s="66">
        <f t="shared" si="29"/>
        <v>0</v>
      </c>
    </row>
    <row r="347" spans="1:14">
      <c r="A347" s="83">
        <v>31500</v>
      </c>
      <c r="B347" s="83">
        <v>0</v>
      </c>
      <c r="C347" s="83">
        <v>2015</v>
      </c>
      <c r="D347" s="86">
        <v>0</v>
      </c>
      <c r="E347" s="83">
        <v>0</v>
      </c>
      <c r="F347" s="86">
        <v>0</v>
      </c>
      <c r="G347" s="86">
        <v>0</v>
      </c>
      <c r="H347" s="86">
        <v>0</v>
      </c>
      <c r="J347" s="83">
        <f t="shared" si="25"/>
        <v>31500</v>
      </c>
      <c r="K347" s="83">
        <f t="shared" si="26"/>
        <v>2015</v>
      </c>
      <c r="L347" s="66">
        <f t="shared" si="27"/>
        <v>0</v>
      </c>
      <c r="M347" s="66">
        <f t="shared" si="28"/>
        <v>0</v>
      </c>
      <c r="N347" s="66">
        <f t="shared" si="29"/>
        <v>0</v>
      </c>
    </row>
    <row r="348" spans="1:14">
      <c r="A348" s="83">
        <v>31500</v>
      </c>
      <c r="B348" s="83">
        <v>0</v>
      </c>
      <c r="C348" s="83">
        <v>2015</v>
      </c>
      <c r="D348" s="86">
        <v>0</v>
      </c>
      <c r="E348" s="83">
        <v>0</v>
      </c>
      <c r="F348" s="86">
        <v>0</v>
      </c>
      <c r="G348" s="86">
        <v>0</v>
      </c>
      <c r="H348" s="86">
        <v>0</v>
      </c>
      <c r="J348" s="83">
        <f t="shared" si="25"/>
        <v>31500</v>
      </c>
      <c r="K348" s="83">
        <f t="shared" si="26"/>
        <v>2015</v>
      </c>
      <c r="L348" s="66">
        <f t="shared" si="27"/>
        <v>0</v>
      </c>
      <c r="M348" s="66">
        <f t="shared" si="28"/>
        <v>0</v>
      </c>
      <c r="N348" s="66">
        <f t="shared" si="29"/>
        <v>0</v>
      </c>
    </row>
    <row r="349" spans="1:14">
      <c r="A349" s="83">
        <v>31500</v>
      </c>
      <c r="B349" s="83">
        <v>0</v>
      </c>
      <c r="C349" s="83">
        <v>2015</v>
      </c>
      <c r="D349" s="86">
        <v>0</v>
      </c>
      <c r="E349" s="83">
        <v>0</v>
      </c>
      <c r="F349" s="86">
        <v>0</v>
      </c>
      <c r="G349" s="86">
        <v>0</v>
      </c>
      <c r="H349" s="86">
        <v>0</v>
      </c>
      <c r="J349" s="83">
        <f t="shared" si="25"/>
        <v>31500</v>
      </c>
      <c r="K349" s="83">
        <f t="shared" si="26"/>
        <v>2015</v>
      </c>
      <c r="L349" s="66">
        <f t="shared" si="27"/>
        <v>0</v>
      </c>
      <c r="M349" s="66">
        <f t="shared" si="28"/>
        <v>0</v>
      </c>
      <c r="N349" s="66">
        <f t="shared" si="29"/>
        <v>0</v>
      </c>
    </row>
    <row r="350" spans="1:14">
      <c r="A350" s="83">
        <v>31500</v>
      </c>
      <c r="B350" s="83">
        <v>0</v>
      </c>
      <c r="C350" s="83">
        <v>2015</v>
      </c>
      <c r="D350" s="86">
        <v>0</v>
      </c>
      <c r="E350" s="83">
        <v>0</v>
      </c>
      <c r="F350" s="86">
        <v>0</v>
      </c>
      <c r="G350" s="86">
        <v>0</v>
      </c>
      <c r="H350" s="86">
        <v>0</v>
      </c>
      <c r="J350" s="83">
        <f t="shared" si="25"/>
        <v>31500</v>
      </c>
      <c r="K350" s="83">
        <f t="shared" si="26"/>
        <v>2015</v>
      </c>
      <c r="L350" s="66">
        <f t="shared" si="27"/>
        <v>0</v>
      </c>
      <c r="M350" s="66">
        <f t="shared" si="28"/>
        <v>0</v>
      </c>
      <c r="N350" s="66">
        <f t="shared" si="29"/>
        <v>0</v>
      </c>
    </row>
    <row r="351" spans="1:14">
      <c r="A351" s="83">
        <v>31500</v>
      </c>
      <c r="B351" s="83">
        <v>0</v>
      </c>
      <c r="C351" s="83">
        <v>2015</v>
      </c>
      <c r="D351" s="86">
        <v>0</v>
      </c>
      <c r="E351" s="83">
        <v>0</v>
      </c>
      <c r="F351" s="86">
        <v>0</v>
      </c>
      <c r="G351" s="86">
        <v>0</v>
      </c>
      <c r="H351" s="86">
        <v>0</v>
      </c>
      <c r="J351" s="83">
        <f t="shared" si="25"/>
        <v>31500</v>
      </c>
      <c r="K351" s="83">
        <f t="shared" si="26"/>
        <v>2015</v>
      </c>
      <c r="L351" s="66">
        <f t="shared" si="27"/>
        <v>0</v>
      </c>
      <c r="M351" s="66">
        <f t="shared" si="28"/>
        <v>0</v>
      </c>
      <c r="N351" s="66">
        <f t="shared" si="29"/>
        <v>0</v>
      </c>
    </row>
    <row r="352" spans="1:14">
      <c r="A352" s="83">
        <v>31500</v>
      </c>
      <c r="B352" s="83">
        <v>0</v>
      </c>
      <c r="C352" s="83">
        <v>2015</v>
      </c>
      <c r="D352" s="86">
        <v>0</v>
      </c>
      <c r="E352" s="83">
        <v>0</v>
      </c>
      <c r="F352" s="86">
        <v>0</v>
      </c>
      <c r="G352" s="86">
        <v>0</v>
      </c>
      <c r="H352" s="86">
        <v>0</v>
      </c>
      <c r="J352" s="83">
        <f t="shared" si="25"/>
        <v>31500</v>
      </c>
      <c r="K352" s="83">
        <f t="shared" si="26"/>
        <v>2015</v>
      </c>
      <c r="L352" s="66">
        <f t="shared" si="27"/>
        <v>0</v>
      </c>
      <c r="M352" s="66">
        <f t="shared" si="28"/>
        <v>0</v>
      </c>
      <c r="N352" s="66">
        <f t="shared" si="29"/>
        <v>0</v>
      </c>
    </row>
    <row r="353" spans="1:14">
      <c r="A353" s="83">
        <v>31500</v>
      </c>
      <c r="B353" s="83">
        <v>0</v>
      </c>
      <c r="C353" s="83">
        <v>2015</v>
      </c>
      <c r="D353" s="86">
        <v>0</v>
      </c>
      <c r="E353" s="83">
        <v>0</v>
      </c>
      <c r="F353" s="86">
        <v>0</v>
      </c>
      <c r="G353" s="86">
        <v>0</v>
      </c>
      <c r="H353" s="86">
        <v>0</v>
      </c>
      <c r="J353" s="83">
        <f t="shared" si="25"/>
        <v>31500</v>
      </c>
      <c r="K353" s="83">
        <f t="shared" si="26"/>
        <v>2015</v>
      </c>
      <c r="L353" s="66">
        <f t="shared" si="27"/>
        <v>0</v>
      </c>
      <c r="M353" s="66">
        <f t="shared" si="28"/>
        <v>0</v>
      </c>
      <c r="N353" s="66">
        <f t="shared" si="29"/>
        <v>0</v>
      </c>
    </row>
    <row r="354" spans="1:14">
      <c r="A354" s="83">
        <v>31500</v>
      </c>
      <c r="B354" s="83">
        <v>0</v>
      </c>
      <c r="C354" s="83">
        <v>2015</v>
      </c>
      <c r="D354" s="86">
        <v>0</v>
      </c>
      <c r="E354" s="83">
        <v>0</v>
      </c>
      <c r="F354" s="86">
        <v>0</v>
      </c>
      <c r="G354" s="86">
        <v>0</v>
      </c>
      <c r="H354" s="86">
        <v>0</v>
      </c>
      <c r="J354" s="83">
        <f t="shared" si="25"/>
        <v>31500</v>
      </c>
      <c r="K354" s="83">
        <f t="shared" si="26"/>
        <v>2015</v>
      </c>
      <c r="L354" s="66">
        <f t="shared" si="27"/>
        <v>0</v>
      </c>
      <c r="M354" s="66">
        <f t="shared" si="28"/>
        <v>0</v>
      </c>
      <c r="N354" s="66">
        <f t="shared" si="29"/>
        <v>0</v>
      </c>
    </row>
    <row r="355" spans="1:14">
      <c r="A355" s="83">
        <v>31500</v>
      </c>
      <c r="B355" s="83">
        <v>0</v>
      </c>
      <c r="C355" s="83">
        <v>2015</v>
      </c>
      <c r="D355" s="86">
        <v>0</v>
      </c>
      <c r="E355" s="83">
        <v>0</v>
      </c>
      <c r="F355" s="86">
        <v>0</v>
      </c>
      <c r="G355" s="86">
        <v>0</v>
      </c>
      <c r="H355" s="86">
        <v>0</v>
      </c>
      <c r="J355" s="83">
        <f t="shared" si="25"/>
        <v>31500</v>
      </c>
      <c r="K355" s="83">
        <f t="shared" si="26"/>
        <v>2015</v>
      </c>
      <c r="L355" s="66">
        <f t="shared" si="27"/>
        <v>0</v>
      </c>
      <c r="M355" s="66">
        <f t="shared" si="28"/>
        <v>0</v>
      </c>
      <c r="N355" s="66">
        <f t="shared" si="29"/>
        <v>0</v>
      </c>
    </row>
    <row r="356" spans="1:14">
      <c r="A356" s="83">
        <v>31500</v>
      </c>
      <c r="B356" s="83">
        <v>0</v>
      </c>
      <c r="C356" s="83">
        <v>2015</v>
      </c>
      <c r="D356" s="86">
        <v>0</v>
      </c>
      <c r="E356" s="83">
        <v>0</v>
      </c>
      <c r="F356" s="86">
        <v>0</v>
      </c>
      <c r="G356" s="86">
        <v>0</v>
      </c>
      <c r="H356" s="86">
        <v>0</v>
      </c>
      <c r="J356" s="83">
        <f t="shared" si="25"/>
        <v>31500</v>
      </c>
      <c r="K356" s="83">
        <f t="shared" si="26"/>
        <v>2015</v>
      </c>
      <c r="L356" s="66">
        <f t="shared" si="27"/>
        <v>0</v>
      </c>
      <c r="M356" s="66">
        <f t="shared" si="28"/>
        <v>0</v>
      </c>
      <c r="N356" s="66">
        <f t="shared" si="29"/>
        <v>0</v>
      </c>
    </row>
    <row r="357" spans="1:14">
      <c r="A357" s="83">
        <v>31500</v>
      </c>
      <c r="B357" s="83">
        <v>0</v>
      </c>
      <c r="C357" s="83">
        <v>1998</v>
      </c>
      <c r="D357" s="86">
        <v>-7045</v>
      </c>
      <c r="E357" s="83">
        <v>0</v>
      </c>
      <c r="F357" s="86">
        <v>6394</v>
      </c>
      <c r="G357" s="86">
        <v>0</v>
      </c>
      <c r="H357" s="86">
        <v>-2419</v>
      </c>
      <c r="J357" s="83">
        <f t="shared" si="25"/>
        <v>31500</v>
      </c>
      <c r="K357" s="83">
        <f t="shared" si="26"/>
        <v>1998</v>
      </c>
      <c r="L357" s="66">
        <f t="shared" si="27"/>
        <v>-7045</v>
      </c>
      <c r="M357" s="66">
        <f t="shared" si="28"/>
        <v>6394</v>
      </c>
      <c r="N357" s="66">
        <f t="shared" si="29"/>
        <v>-2419</v>
      </c>
    </row>
    <row r="358" spans="1:14">
      <c r="A358" s="83">
        <v>31500</v>
      </c>
      <c r="B358" s="83">
        <v>0</v>
      </c>
      <c r="C358" s="83">
        <v>2003</v>
      </c>
      <c r="D358" s="86">
        <v>-23508</v>
      </c>
      <c r="E358" s="83">
        <v>0</v>
      </c>
      <c r="F358" s="86">
        <v>3984.85</v>
      </c>
      <c r="G358" s="86">
        <v>0</v>
      </c>
      <c r="H358" s="86">
        <v>0</v>
      </c>
      <c r="J358" s="83">
        <f t="shared" si="25"/>
        <v>31500</v>
      </c>
      <c r="K358" s="83">
        <f t="shared" si="26"/>
        <v>2003</v>
      </c>
      <c r="L358" s="66">
        <f t="shared" si="27"/>
        <v>-23508</v>
      </c>
      <c r="M358" s="66">
        <f t="shared" si="28"/>
        <v>3984.85</v>
      </c>
      <c r="N358" s="66">
        <f t="shared" si="29"/>
        <v>0</v>
      </c>
    </row>
    <row r="359" spans="1:14">
      <c r="A359" s="83">
        <v>31500</v>
      </c>
      <c r="B359" s="83">
        <v>0</v>
      </c>
      <c r="C359" s="83">
        <v>2004</v>
      </c>
      <c r="D359" s="86">
        <v>-363792</v>
      </c>
      <c r="E359" s="83">
        <v>0</v>
      </c>
      <c r="F359" s="86">
        <v>0</v>
      </c>
      <c r="G359" s="86">
        <v>0</v>
      </c>
      <c r="H359" s="86">
        <v>0</v>
      </c>
      <c r="J359" s="83">
        <f t="shared" si="25"/>
        <v>31500</v>
      </c>
      <c r="K359" s="83">
        <f t="shared" si="26"/>
        <v>2004</v>
      </c>
      <c r="L359" s="66">
        <f t="shared" si="27"/>
        <v>-363792</v>
      </c>
      <c r="M359" s="66">
        <f t="shared" si="28"/>
        <v>0</v>
      </c>
      <c r="N359" s="66">
        <f t="shared" si="29"/>
        <v>0</v>
      </c>
    </row>
    <row r="360" spans="1:14">
      <c r="A360" s="83">
        <v>31500</v>
      </c>
      <c r="B360" s="83">
        <v>0</v>
      </c>
      <c r="C360" s="83">
        <v>2005</v>
      </c>
      <c r="D360" s="86">
        <v>-19322</v>
      </c>
      <c r="E360" s="83">
        <v>0</v>
      </c>
      <c r="F360" s="86">
        <v>0</v>
      </c>
      <c r="G360" s="86">
        <v>0</v>
      </c>
      <c r="H360" s="86">
        <v>0</v>
      </c>
      <c r="J360" s="83">
        <f t="shared" si="25"/>
        <v>31500</v>
      </c>
      <c r="K360" s="83">
        <f t="shared" si="26"/>
        <v>2005</v>
      </c>
      <c r="L360" s="66">
        <f t="shared" si="27"/>
        <v>-19322</v>
      </c>
      <c r="M360" s="66">
        <f t="shared" si="28"/>
        <v>0</v>
      </c>
      <c r="N360" s="66">
        <f t="shared" si="29"/>
        <v>0</v>
      </c>
    </row>
    <row r="361" spans="1:14">
      <c r="A361" s="83">
        <v>31500</v>
      </c>
      <c r="B361" s="83">
        <v>0</v>
      </c>
      <c r="C361" s="83">
        <v>2006</v>
      </c>
      <c r="D361" s="86">
        <v>-44867.1</v>
      </c>
      <c r="E361" s="83">
        <v>0</v>
      </c>
      <c r="F361" s="86">
        <v>0</v>
      </c>
      <c r="G361" s="86">
        <v>0</v>
      </c>
      <c r="H361" s="86">
        <v>0</v>
      </c>
      <c r="J361" s="83">
        <f t="shared" si="25"/>
        <v>31500</v>
      </c>
      <c r="K361" s="83">
        <f t="shared" si="26"/>
        <v>2006</v>
      </c>
      <c r="L361" s="66">
        <f t="shared" si="27"/>
        <v>-44867.1</v>
      </c>
      <c r="M361" s="66">
        <f t="shared" si="28"/>
        <v>0</v>
      </c>
      <c r="N361" s="66">
        <f t="shared" si="29"/>
        <v>0</v>
      </c>
    </row>
    <row r="362" spans="1:14">
      <c r="A362" s="83">
        <v>31500</v>
      </c>
      <c r="B362" s="83">
        <v>0</v>
      </c>
      <c r="C362" s="83">
        <v>2009</v>
      </c>
      <c r="D362" s="86">
        <v>-2325259.59</v>
      </c>
      <c r="E362" s="83">
        <v>0</v>
      </c>
      <c r="F362" s="86">
        <v>0</v>
      </c>
      <c r="G362" s="86">
        <v>0</v>
      </c>
      <c r="H362" s="86">
        <v>0</v>
      </c>
      <c r="J362" s="83">
        <f t="shared" si="25"/>
        <v>31500</v>
      </c>
      <c r="K362" s="83">
        <f t="shared" si="26"/>
        <v>2009</v>
      </c>
      <c r="L362" s="66">
        <f t="shared" si="27"/>
        <v>-2325259.59</v>
      </c>
      <c r="M362" s="66">
        <f t="shared" si="28"/>
        <v>0</v>
      </c>
      <c r="N362" s="66">
        <f t="shared" si="29"/>
        <v>0</v>
      </c>
    </row>
    <row r="363" spans="1:14">
      <c r="A363" s="83">
        <v>31500</v>
      </c>
      <c r="B363" s="83">
        <v>0</v>
      </c>
      <c r="C363" s="83">
        <v>2009</v>
      </c>
      <c r="D363" s="86">
        <v>-1529334.26</v>
      </c>
      <c r="E363" s="83">
        <v>0</v>
      </c>
      <c r="F363" s="86">
        <v>0</v>
      </c>
      <c r="G363" s="86">
        <v>0</v>
      </c>
      <c r="H363" s="86">
        <v>0</v>
      </c>
      <c r="J363" s="83">
        <f t="shared" si="25"/>
        <v>31500</v>
      </c>
      <c r="K363" s="83">
        <f t="shared" si="26"/>
        <v>2009</v>
      </c>
      <c r="L363" s="66">
        <f t="shared" si="27"/>
        <v>-1529334.26</v>
      </c>
      <c r="M363" s="66">
        <f t="shared" si="28"/>
        <v>0</v>
      </c>
      <c r="N363" s="66">
        <f t="shared" si="29"/>
        <v>0</v>
      </c>
    </row>
    <row r="364" spans="1:14">
      <c r="A364" s="83">
        <v>31500</v>
      </c>
      <c r="B364" s="83">
        <v>0</v>
      </c>
      <c r="C364" s="83">
        <v>2009</v>
      </c>
      <c r="D364" s="86">
        <v>-121965.47</v>
      </c>
      <c r="E364" s="83">
        <v>0</v>
      </c>
      <c r="F364" s="86">
        <v>0</v>
      </c>
      <c r="G364" s="86">
        <v>0</v>
      </c>
      <c r="H364" s="86">
        <v>0</v>
      </c>
      <c r="J364" s="83">
        <f t="shared" si="25"/>
        <v>31500</v>
      </c>
      <c r="K364" s="83">
        <f t="shared" si="26"/>
        <v>2009</v>
      </c>
      <c r="L364" s="66">
        <f t="shared" si="27"/>
        <v>-121965.47</v>
      </c>
      <c r="M364" s="66">
        <f t="shared" si="28"/>
        <v>0</v>
      </c>
      <c r="N364" s="66">
        <f t="shared" si="29"/>
        <v>0</v>
      </c>
    </row>
    <row r="365" spans="1:14">
      <c r="A365" s="83">
        <v>31500</v>
      </c>
      <c r="B365" s="83">
        <v>0</v>
      </c>
      <c r="C365" s="83">
        <v>2011</v>
      </c>
      <c r="D365" s="86">
        <v>-46113.97</v>
      </c>
      <c r="E365" s="83">
        <v>0</v>
      </c>
      <c r="F365" s="86">
        <v>-304.47000000000003</v>
      </c>
      <c r="G365" s="86">
        <v>0</v>
      </c>
      <c r="H365" s="86">
        <v>0</v>
      </c>
      <c r="J365" s="83">
        <f t="shared" si="25"/>
        <v>31500</v>
      </c>
      <c r="K365" s="83">
        <f t="shared" si="26"/>
        <v>2011</v>
      </c>
      <c r="L365" s="66">
        <f t="shared" si="27"/>
        <v>-46113.97</v>
      </c>
      <c r="M365" s="66">
        <f t="shared" si="28"/>
        <v>-304.47000000000003</v>
      </c>
      <c r="N365" s="66">
        <f t="shared" si="29"/>
        <v>0</v>
      </c>
    </row>
    <row r="366" spans="1:14">
      <c r="A366" s="83">
        <v>31500</v>
      </c>
      <c r="B366" s="83">
        <v>0</v>
      </c>
      <c r="C366" s="83">
        <v>2009</v>
      </c>
      <c r="D366" s="86">
        <v>-42673.279999999999</v>
      </c>
      <c r="E366" s="83">
        <v>0</v>
      </c>
      <c r="F366" s="86">
        <v>0</v>
      </c>
      <c r="G366" s="86">
        <v>0</v>
      </c>
      <c r="H366" s="86">
        <v>0</v>
      </c>
      <c r="J366" s="83">
        <f t="shared" si="25"/>
        <v>31500</v>
      </c>
      <c r="K366" s="83">
        <f t="shared" si="26"/>
        <v>2009</v>
      </c>
      <c r="L366" s="66">
        <f t="shared" si="27"/>
        <v>-42673.279999999999</v>
      </c>
      <c r="M366" s="66">
        <f t="shared" si="28"/>
        <v>0</v>
      </c>
      <c r="N366" s="66">
        <f t="shared" si="29"/>
        <v>0</v>
      </c>
    </row>
    <row r="367" spans="1:14">
      <c r="A367" s="83">
        <v>31500</v>
      </c>
      <c r="B367" s="83">
        <v>0</v>
      </c>
      <c r="C367" s="83">
        <v>2011</v>
      </c>
      <c r="D367" s="86">
        <v>-31391.56</v>
      </c>
      <c r="E367" s="83">
        <v>0</v>
      </c>
      <c r="F367" s="86">
        <v>-49.38</v>
      </c>
      <c r="G367" s="86">
        <v>0</v>
      </c>
      <c r="H367" s="86">
        <v>0</v>
      </c>
      <c r="J367" s="83">
        <f t="shared" si="25"/>
        <v>31500</v>
      </c>
      <c r="K367" s="83">
        <f t="shared" si="26"/>
        <v>2011</v>
      </c>
      <c r="L367" s="66">
        <f t="shared" si="27"/>
        <v>-31391.56</v>
      </c>
      <c r="M367" s="66">
        <f t="shared" si="28"/>
        <v>-49.38</v>
      </c>
      <c r="N367" s="66">
        <f t="shared" si="29"/>
        <v>0</v>
      </c>
    </row>
    <row r="368" spans="1:14">
      <c r="A368" s="83">
        <v>31500</v>
      </c>
      <c r="B368" s="83">
        <v>0</v>
      </c>
      <c r="C368" s="83">
        <v>2011</v>
      </c>
      <c r="D368" s="86">
        <v>-20349.98</v>
      </c>
      <c r="E368" s="83">
        <v>0</v>
      </c>
      <c r="F368" s="86">
        <v>-93.02</v>
      </c>
      <c r="G368" s="86">
        <v>0</v>
      </c>
      <c r="H368" s="86">
        <v>0</v>
      </c>
      <c r="J368" s="83">
        <f t="shared" si="25"/>
        <v>31500</v>
      </c>
      <c r="K368" s="83">
        <f t="shared" si="26"/>
        <v>2011</v>
      </c>
      <c r="L368" s="66">
        <f t="shared" si="27"/>
        <v>-20349.98</v>
      </c>
      <c r="M368" s="66">
        <f t="shared" si="28"/>
        <v>-93.02</v>
      </c>
      <c r="N368" s="66">
        <f t="shared" si="29"/>
        <v>0</v>
      </c>
    </row>
    <row r="369" spans="1:14">
      <c r="A369" s="83">
        <v>31500</v>
      </c>
      <c r="B369" s="83">
        <v>0</v>
      </c>
      <c r="C369" s="83">
        <v>2009</v>
      </c>
      <c r="D369" s="86">
        <v>-10126.65</v>
      </c>
      <c r="E369" s="83">
        <v>0</v>
      </c>
      <c r="F369" s="86">
        <v>0</v>
      </c>
      <c r="G369" s="86">
        <v>0</v>
      </c>
      <c r="H369" s="86">
        <v>0</v>
      </c>
      <c r="J369" s="83">
        <f t="shared" si="25"/>
        <v>31500</v>
      </c>
      <c r="K369" s="83">
        <f t="shared" si="26"/>
        <v>2009</v>
      </c>
      <c r="L369" s="66">
        <f t="shared" si="27"/>
        <v>-10126.65</v>
      </c>
      <c r="M369" s="66">
        <f t="shared" si="28"/>
        <v>0</v>
      </c>
      <c r="N369" s="66">
        <f t="shared" si="29"/>
        <v>0</v>
      </c>
    </row>
    <row r="370" spans="1:14">
      <c r="A370" s="83">
        <v>31500</v>
      </c>
      <c r="B370" s="83">
        <v>0</v>
      </c>
      <c r="C370" s="83">
        <v>2011</v>
      </c>
      <c r="D370" s="86">
        <v>-9933.4699999999993</v>
      </c>
      <c r="E370" s="83">
        <v>0</v>
      </c>
      <c r="F370" s="86">
        <v>-247.55</v>
      </c>
      <c r="G370" s="86">
        <v>0</v>
      </c>
      <c r="H370" s="86">
        <v>0</v>
      </c>
      <c r="J370" s="83">
        <f t="shared" si="25"/>
        <v>31500</v>
      </c>
      <c r="K370" s="83">
        <f t="shared" si="26"/>
        <v>2011</v>
      </c>
      <c r="L370" s="66">
        <f t="shared" si="27"/>
        <v>-9933.4699999999993</v>
      </c>
      <c r="M370" s="66">
        <f t="shared" si="28"/>
        <v>-247.55</v>
      </c>
      <c r="N370" s="66">
        <f t="shared" si="29"/>
        <v>0</v>
      </c>
    </row>
    <row r="371" spans="1:14">
      <c r="A371" s="83">
        <v>31500</v>
      </c>
      <c r="B371" s="83">
        <v>0</v>
      </c>
      <c r="C371" s="83">
        <v>2009</v>
      </c>
      <c r="D371" s="86">
        <v>-6755</v>
      </c>
      <c r="E371" s="83">
        <v>0</v>
      </c>
      <c r="F371" s="86">
        <v>0</v>
      </c>
      <c r="G371" s="86">
        <v>0</v>
      </c>
      <c r="H371" s="86">
        <v>0</v>
      </c>
      <c r="J371" s="83">
        <f t="shared" si="25"/>
        <v>31500</v>
      </c>
      <c r="K371" s="83">
        <f t="shared" si="26"/>
        <v>2009</v>
      </c>
      <c r="L371" s="66">
        <f t="shared" si="27"/>
        <v>-6755</v>
      </c>
      <c r="M371" s="66">
        <f t="shared" si="28"/>
        <v>0</v>
      </c>
      <c r="N371" s="66">
        <f t="shared" si="29"/>
        <v>0</v>
      </c>
    </row>
    <row r="372" spans="1:14">
      <c r="A372" s="83">
        <v>31500</v>
      </c>
      <c r="B372" s="83">
        <v>0</v>
      </c>
      <c r="C372" s="83">
        <v>2008</v>
      </c>
      <c r="D372" s="86">
        <v>-5400</v>
      </c>
      <c r="E372" s="83">
        <v>0</v>
      </c>
      <c r="F372" s="86">
        <v>-251.79</v>
      </c>
      <c r="G372" s="86">
        <v>0</v>
      </c>
      <c r="H372" s="86">
        <v>0</v>
      </c>
      <c r="J372" s="83">
        <f t="shared" si="25"/>
        <v>31500</v>
      </c>
      <c r="K372" s="83">
        <f t="shared" si="26"/>
        <v>2008</v>
      </c>
      <c r="L372" s="66">
        <f t="shared" si="27"/>
        <v>-5400</v>
      </c>
      <c r="M372" s="66">
        <f t="shared" si="28"/>
        <v>-251.79</v>
      </c>
      <c r="N372" s="66">
        <f t="shared" si="29"/>
        <v>0</v>
      </c>
    </row>
    <row r="373" spans="1:14">
      <c r="A373" s="83">
        <v>31500</v>
      </c>
      <c r="B373" s="83">
        <v>0</v>
      </c>
      <c r="C373" s="83">
        <v>2007</v>
      </c>
      <c r="D373" s="86">
        <v>-8760</v>
      </c>
      <c r="E373" s="83">
        <v>0</v>
      </c>
      <c r="F373" s="86">
        <v>0</v>
      </c>
      <c r="G373" s="86">
        <v>0</v>
      </c>
      <c r="H373" s="86">
        <v>0</v>
      </c>
      <c r="J373" s="83">
        <f t="shared" si="25"/>
        <v>31500</v>
      </c>
      <c r="K373" s="83">
        <f t="shared" si="26"/>
        <v>2007</v>
      </c>
      <c r="L373" s="66">
        <f t="shared" si="27"/>
        <v>-8760</v>
      </c>
      <c r="M373" s="66">
        <f t="shared" si="28"/>
        <v>0</v>
      </c>
      <c r="N373" s="66">
        <f t="shared" si="29"/>
        <v>0</v>
      </c>
    </row>
    <row r="374" spans="1:14">
      <c r="A374" s="83">
        <v>31500</v>
      </c>
      <c r="B374" s="83">
        <v>0</v>
      </c>
      <c r="C374" s="83">
        <v>2012</v>
      </c>
      <c r="D374" s="86">
        <v>0</v>
      </c>
      <c r="E374" s="83">
        <v>0</v>
      </c>
      <c r="F374" s="86">
        <v>0</v>
      </c>
      <c r="G374" s="86">
        <v>0</v>
      </c>
      <c r="H374" s="86">
        <v>0</v>
      </c>
      <c r="J374" s="83">
        <f t="shared" si="25"/>
        <v>31500</v>
      </c>
      <c r="K374" s="83">
        <f t="shared" si="26"/>
        <v>2012</v>
      </c>
      <c r="L374" s="66">
        <f t="shared" si="27"/>
        <v>0</v>
      </c>
      <c r="M374" s="66">
        <f t="shared" si="28"/>
        <v>0</v>
      </c>
      <c r="N374" s="66">
        <f t="shared" si="29"/>
        <v>0</v>
      </c>
    </row>
    <row r="375" spans="1:14">
      <c r="A375" s="83">
        <v>31500</v>
      </c>
      <c r="B375" s="83">
        <v>0</v>
      </c>
      <c r="C375" s="83">
        <v>2012</v>
      </c>
      <c r="D375" s="86">
        <v>0</v>
      </c>
      <c r="E375" s="83">
        <v>0</v>
      </c>
      <c r="F375" s="86">
        <v>0</v>
      </c>
      <c r="G375" s="86">
        <v>0</v>
      </c>
      <c r="H375" s="86">
        <v>0</v>
      </c>
      <c r="J375" s="83">
        <f t="shared" si="25"/>
        <v>31500</v>
      </c>
      <c r="K375" s="83">
        <f t="shared" si="26"/>
        <v>2012</v>
      </c>
      <c r="L375" s="66">
        <f t="shared" si="27"/>
        <v>0</v>
      </c>
      <c r="M375" s="66">
        <f t="shared" si="28"/>
        <v>0</v>
      </c>
      <c r="N375" s="66">
        <f t="shared" si="29"/>
        <v>0</v>
      </c>
    </row>
    <row r="376" spans="1:14">
      <c r="A376" s="83">
        <v>31500</v>
      </c>
      <c r="B376" s="83">
        <v>0</v>
      </c>
      <c r="C376" s="83">
        <v>2012</v>
      </c>
      <c r="D376" s="86">
        <v>0</v>
      </c>
      <c r="E376" s="83">
        <v>0</v>
      </c>
      <c r="F376" s="86">
        <v>0</v>
      </c>
      <c r="G376" s="86">
        <v>0</v>
      </c>
      <c r="H376" s="86">
        <v>0</v>
      </c>
      <c r="J376" s="83">
        <f t="shared" si="25"/>
        <v>31500</v>
      </c>
      <c r="K376" s="83">
        <f t="shared" si="26"/>
        <v>2012</v>
      </c>
      <c r="L376" s="66">
        <f t="shared" si="27"/>
        <v>0</v>
      </c>
      <c r="M376" s="66">
        <f t="shared" si="28"/>
        <v>0</v>
      </c>
      <c r="N376" s="66">
        <f t="shared" si="29"/>
        <v>0</v>
      </c>
    </row>
    <row r="377" spans="1:14">
      <c r="A377" s="83">
        <v>31500</v>
      </c>
      <c r="B377" s="83">
        <v>0</v>
      </c>
      <c r="C377" s="83">
        <v>2012</v>
      </c>
      <c r="D377" s="86">
        <v>0</v>
      </c>
      <c r="E377" s="83">
        <v>0</v>
      </c>
      <c r="F377" s="86">
        <v>0</v>
      </c>
      <c r="G377" s="86">
        <v>0</v>
      </c>
      <c r="H377" s="86">
        <v>0</v>
      </c>
      <c r="J377" s="83">
        <f t="shared" si="25"/>
        <v>31500</v>
      </c>
      <c r="K377" s="83">
        <f t="shared" si="26"/>
        <v>2012</v>
      </c>
      <c r="L377" s="66">
        <f t="shared" si="27"/>
        <v>0</v>
      </c>
      <c r="M377" s="66">
        <f t="shared" si="28"/>
        <v>0</v>
      </c>
      <c r="N377" s="66">
        <f t="shared" si="29"/>
        <v>0</v>
      </c>
    </row>
    <row r="378" spans="1:14">
      <c r="A378" s="83">
        <v>31500</v>
      </c>
      <c r="B378" s="83">
        <v>0</v>
      </c>
      <c r="C378" s="83">
        <v>2012</v>
      </c>
      <c r="D378" s="86">
        <v>0</v>
      </c>
      <c r="E378" s="83">
        <v>0</v>
      </c>
      <c r="F378" s="86">
        <v>0</v>
      </c>
      <c r="G378" s="86">
        <v>0</v>
      </c>
      <c r="H378" s="86">
        <v>0</v>
      </c>
      <c r="J378" s="83">
        <f t="shared" si="25"/>
        <v>31500</v>
      </c>
      <c r="K378" s="83">
        <f t="shared" si="26"/>
        <v>2012</v>
      </c>
      <c r="L378" s="66">
        <f t="shared" si="27"/>
        <v>0</v>
      </c>
      <c r="M378" s="66">
        <f t="shared" si="28"/>
        <v>0</v>
      </c>
      <c r="N378" s="66">
        <f t="shared" si="29"/>
        <v>0</v>
      </c>
    </row>
    <row r="379" spans="1:14">
      <c r="A379" s="83">
        <v>31500</v>
      </c>
      <c r="B379" s="83">
        <v>0</v>
      </c>
      <c r="C379" s="83">
        <v>2012</v>
      </c>
      <c r="D379" s="86">
        <v>0</v>
      </c>
      <c r="E379" s="83">
        <v>0</v>
      </c>
      <c r="F379" s="86">
        <v>0</v>
      </c>
      <c r="G379" s="86">
        <v>0</v>
      </c>
      <c r="H379" s="86">
        <v>0</v>
      </c>
      <c r="J379" s="83">
        <f t="shared" si="25"/>
        <v>31500</v>
      </c>
      <c r="K379" s="83">
        <f t="shared" si="26"/>
        <v>2012</v>
      </c>
      <c r="L379" s="66">
        <f t="shared" si="27"/>
        <v>0</v>
      </c>
      <c r="M379" s="66">
        <f t="shared" si="28"/>
        <v>0</v>
      </c>
      <c r="N379" s="66">
        <f t="shared" si="29"/>
        <v>0</v>
      </c>
    </row>
    <row r="380" spans="1:14">
      <c r="A380" s="83">
        <v>31500</v>
      </c>
      <c r="B380" s="83">
        <v>0</v>
      </c>
      <c r="C380" s="83">
        <v>2012</v>
      </c>
      <c r="D380" s="86">
        <v>0</v>
      </c>
      <c r="E380" s="83">
        <v>0</v>
      </c>
      <c r="F380" s="86">
        <v>0</v>
      </c>
      <c r="G380" s="86">
        <v>0</v>
      </c>
      <c r="H380" s="86">
        <v>0</v>
      </c>
      <c r="J380" s="83">
        <f t="shared" si="25"/>
        <v>31500</v>
      </c>
      <c r="K380" s="83">
        <f t="shared" si="26"/>
        <v>2012</v>
      </c>
      <c r="L380" s="66">
        <f t="shared" si="27"/>
        <v>0</v>
      </c>
      <c r="M380" s="66">
        <f t="shared" si="28"/>
        <v>0</v>
      </c>
      <c r="N380" s="66">
        <f t="shared" si="29"/>
        <v>0</v>
      </c>
    </row>
    <row r="381" spans="1:14">
      <c r="A381" s="83">
        <v>31500</v>
      </c>
      <c r="B381" s="83">
        <v>0</v>
      </c>
      <c r="C381" s="83">
        <v>2012</v>
      </c>
      <c r="D381" s="86">
        <v>-95333.19</v>
      </c>
      <c r="E381" s="83">
        <v>0</v>
      </c>
      <c r="F381" s="86">
        <v>-24.55</v>
      </c>
      <c r="G381" s="86">
        <v>0</v>
      </c>
      <c r="H381" s="86">
        <v>0</v>
      </c>
      <c r="J381" s="83">
        <f t="shared" si="25"/>
        <v>31500</v>
      </c>
      <c r="K381" s="83">
        <f t="shared" si="26"/>
        <v>2012</v>
      </c>
      <c r="L381" s="66">
        <f t="shared" si="27"/>
        <v>-95333.19</v>
      </c>
      <c r="M381" s="66">
        <f t="shared" si="28"/>
        <v>-24.55</v>
      </c>
      <c r="N381" s="66">
        <f t="shared" si="29"/>
        <v>0</v>
      </c>
    </row>
    <row r="382" spans="1:14">
      <c r="A382" s="83">
        <v>31500</v>
      </c>
      <c r="B382" s="83">
        <v>0</v>
      </c>
      <c r="C382" s="83">
        <v>2012</v>
      </c>
      <c r="D382" s="86">
        <v>0</v>
      </c>
      <c r="E382" s="83">
        <v>0</v>
      </c>
      <c r="F382" s="86">
        <v>0</v>
      </c>
      <c r="G382" s="86">
        <v>0</v>
      </c>
      <c r="H382" s="86">
        <v>0</v>
      </c>
      <c r="J382" s="83">
        <f t="shared" si="25"/>
        <v>31500</v>
      </c>
      <c r="K382" s="83">
        <f t="shared" si="26"/>
        <v>2012</v>
      </c>
      <c r="L382" s="66">
        <f t="shared" si="27"/>
        <v>0</v>
      </c>
      <c r="M382" s="66">
        <f t="shared" si="28"/>
        <v>0</v>
      </c>
      <c r="N382" s="66">
        <f t="shared" si="29"/>
        <v>0</v>
      </c>
    </row>
    <row r="383" spans="1:14">
      <c r="A383" s="83">
        <v>31500</v>
      </c>
      <c r="B383" s="83">
        <v>0</v>
      </c>
      <c r="C383" s="83">
        <v>2012</v>
      </c>
      <c r="D383" s="86">
        <v>0</v>
      </c>
      <c r="E383" s="83">
        <v>0</v>
      </c>
      <c r="F383" s="86">
        <v>0</v>
      </c>
      <c r="G383" s="86">
        <v>0</v>
      </c>
      <c r="H383" s="86">
        <v>0</v>
      </c>
      <c r="J383" s="83">
        <f t="shared" si="25"/>
        <v>31500</v>
      </c>
      <c r="K383" s="83">
        <f t="shared" si="26"/>
        <v>2012</v>
      </c>
      <c r="L383" s="66">
        <f t="shared" si="27"/>
        <v>0</v>
      </c>
      <c r="M383" s="66">
        <f t="shared" si="28"/>
        <v>0</v>
      </c>
      <c r="N383" s="66">
        <f t="shared" si="29"/>
        <v>0</v>
      </c>
    </row>
    <row r="384" spans="1:14">
      <c r="A384" s="83">
        <v>31500</v>
      </c>
      <c r="B384" s="83">
        <v>0</v>
      </c>
      <c r="C384" s="83">
        <v>2012</v>
      </c>
      <c r="D384" s="86">
        <v>0</v>
      </c>
      <c r="E384" s="83">
        <v>0</v>
      </c>
      <c r="F384" s="86">
        <v>0</v>
      </c>
      <c r="G384" s="86">
        <v>0</v>
      </c>
      <c r="H384" s="86">
        <v>0</v>
      </c>
      <c r="J384" s="83">
        <f t="shared" si="25"/>
        <v>31500</v>
      </c>
      <c r="K384" s="83">
        <f t="shared" si="26"/>
        <v>2012</v>
      </c>
      <c r="L384" s="66">
        <f t="shared" si="27"/>
        <v>0</v>
      </c>
      <c r="M384" s="66">
        <f t="shared" si="28"/>
        <v>0</v>
      </c>
      <c r="N384" s="66">
        <f t="shared" si="29"/>
        <v>0</v>
      </c>
    </row>
    <row r="385" spans="1:14">
      <c r="A385" s="83">
        <v>31500</v>
      </c>
      <c r="B385" s="83">
        <v>0</v>
      </c>
      <c r="C385" s="83">
        <v>2012</v>
      </c>
      <c r="D385" s="86">
        <v>-38236.31</v>
      </c>
      <c r="E385" s="83">
        <v>0</v>
      </c>
      <c r="F385" s="86">
        <v>750.85</v>
      </c>
      <c r="G385" s="86">
        <v>0</v>
      </c>
      <c r="H385" s="86">
        <v>0</v>
      </c>
      <c r="J385" s="83">
        <f t="shared" si="25"/>
        <v>31500</v>
      </c>
      <c r="K385" s="83">
        <f t="shared" si="26"/>
        <v>2012</v>
      </c>
      <c r="L385" s="66">
        <f t="shared" si="27"/>
        <v>-38236.31</v>
      </c>
      <c r="M385" s="66">
        <f t="shared" si="28"/>
        <v>750.85</v>
      </c>
      <c r="N385" s="66">
        <f t="shared" si="29"/>
        <v>0</v>
      </c>
    </row>
    <row r="386" spans="1:14">
      <c r="A386" s="83">
        <v>31500</v>
      </c>
      <c r="B386" s="83">
        <v>0</v>
      </c>
      <c r="C386" s="83">
        <v>2012</v>
      </c>
      <c r="D386" s="86">
        <v>0</v>
      </c>
      <c r="E386" s="83">
        <v>0</v>
      </c>
      <c r="F386" s="86">
        <v>0</v>
      </c>
      <c r="G386" s="86">
        <v>0</v>
      </c>
      <c r="H386" s="86">
        <v>0</v>
      </c>
      <c r="J386" s="83">
        <f t="shared" si="25"/>
        <v>31500</v>
      </c>
      <c r="K386" s="83">
        <f t="shared" si="26"/>
        <v>2012</v>
      </c>
      <c r="L386" s="66">
        <f t="shared" si="27"/>
        <v>0</v>
      </c>
      <c r="M386" s="66">
        <f t="shared" si="28"/>
        <v>0</v>
      </c>
      <c r="N386" s="66">
        <f t="shared" si="29"/>
        <v>0</v>
      </c>
    </row>
    <row r="387" spans="1:14">
      <c r="A387" s="83">
        <v>31500</v>
      </c>
      <c r="B387" s="83">
        <v>0</v>
      </c>
      <c r="C387" s="83">
        <v>2012</v>
      </c>
      <c r="D387" s="86">
        <v>0</v>
      </c>
      <c r="E387" s="83">
        <v>0</v>
      </c>
      <c r="F387" s="86">
        <v>0</v>
      </c>
      <c r="G387" s="86">
        <v>0</v>
      </c>
      <c r="H387" s="86">
        <v>0</v>
      </c>
      <c r="J387" s="83">
        <f t="shared" ref="J387:J450" si="30">A387</f>
        <v>31500</v>
      </c>
      <c r="K387" s="83">
        <f t="shared" ref="K387:K450" si="31">IF(E387=0,C387,E387)</f>
        <v>2012</v>
      </c>
      <c r="L387" s="66">
        <f t="shared" ref="L387:L450" si="32">D387</f>
        <v>0</v>
      </c>
      <c r="M387" s="66">
        <f t="shared" ref="M387:M450" si="33">F387</f>
        <v>0</v>
      </c>
      <c r="N387" s="66">
        <f t="shared" ref="N387:N450" si="34">H387</f>
        <v>0</v>
      </c>
    </row>
    <row r="388" spans="1:14">
      <c r="A388" s="83">
        <v>31500</v>
      </c>
      <c r="B388" s="83">
        <v>0</v>
      </c>
      <c r="C388" s="83">
        <v>2012</v>
      </c>
      <c r="D388" s="86">
        <v>0</v>
      </c>
      <c r="E388" s="83">
        <v>0</v>
      </c>
      <c r="F388" s="86">
        <v>0</v>
      </c>
      <c r="G388" s="86">
        <v>0</v>
      </c>
      <c r="H388" s="86">
        <v>0</v>
      </c>
      <c r="J388" s="83">
        <f t="shared" si="30"/>
        <v>31500</v>
      </c>
      <c r="K388" s="83">
        <f t="shared" si="31"/>
        <v>2012</v>
      </c>
      <c r="L388" s="66">
        <f t="shared" si="32"/>
        <v>0</v>
      </c>
      <c r="M388" s="66">
        <f t="shared" si="33"/>
        <v>0</v>
      </c>
      <c r="N388" s="66">
        <f t="shared" si="34"/>
        <v>0</v>
      </c>
    </row>
    <row r="389" spans="1:14">
      <c r="A389" s="83">
        <v>31500</v>
      </c>
      <c r="B389" s="83">
        <v>0</v>
      </c>
      <c r="C389" s="83">
        <v>2013</v>
      </c>
      <c r="D389" s="86">
        <v>0</v>
      </c>
      <c r="E389" s="83">
        <v>0</v>
      </c>
      <c r="F389" s="86">
        <v>0</v>
      </c>
      <c r="G389" s="86">
        <v>0</v>
      </c>
      <c r="H389" s="86">
        <v>0</v>
      </c>
      <c r="J389" s="83">
        <f t="shared" si="30"/>
        <v>31500</v>
      </c>
      <c r="K389" s="83">
        <f t="shared" si="31"/>
        <v>2013</v>
      </c>
      <c r="L389" s="66">
        <f t="shared" si="32"/>
        <v>0</v>
      </c>
      <c r="M389" s="66">
        <f t="shared" si="33"/>
        <v>0</v>
      </c>
      <c r="N389" s="66">
        <f t="shared" si="34"/>
        <v>0</v>
      </c>
    </row>
    <row r="390" spans="1:14">
      <c r="A390" s="83">
        <v>31500</v>
      </c>
      <c r="B390" s="83">
        <v>0</v>
      </c>
      <c r="C390" s="83">
        <v>2013</v>
      </c>
      <c r="D390" s="86">
        <v>0</v>
      </c>
      <c r="E390" s="83">
        <v>0</v>
      </c>
      <c r="F390" s="86">
        <v>0</v>
      </c>
      <c r="G390" s="86">
        <v>0</v>
      </c>
      <c r="H390" s="86">
        <v>0</v>
      </c>
      <c r="J390" s="83">
        <f t="shared" si="30"/>
        <v>31500</v>
      </c>
      <c r="K390" s="83">
        <f t="shared" si="31"/>
        <v>2013</v>
      </c>
      <c r="L390" s="66">
        <f t="shared" si="32"/>
        <v>0</v>
      </c>
      <c r="M390" s="66">
        <f t="shared" si="33"/>
        <v>0</v>
      </c>
      <c r="N390" s="66">
        <f t="shared" si="34"/>
        <v>0</v>
      </c>
    </row>
    <row r="391" spans="1:14">
      <c r="A391" s="83">
        <v>31500</v>
      </c>
      <c r="B391" s="83">
        <v>0</v>
      </c>
      <c r="C391" s="83">
        <v>2013</v>
      </c>
      <c r="D391" s="86">
        <v>0</v>
      </c>
      <c r="E391" s="83">
        <v>0</v>
      </c>
      <c r="F391" s="86">
        <v>0</v>
      </c>
      <c r="G391" s="86">
        <v>0</v>
      </c>
      <c r="H391" s="86">
        <v>0</v>
      </c>
      <c r="J391" s="83">
        <f t="shared" si="30"/>
        <v>31500</v>
      </c>
      <c r="K391" s="83">
        <f t="shared" si="31"/>
        <v>2013</v>
      </c>
      <c r="L391" s="66">
        <f t="shared" si="32"/>
        <v>0</v>
      </c>
      <c r="M391" s="66">
        <f t="shared" si="33"/>
        <v>0</v>
      </c>
      <c r="N391" s="66">
        <f t="shared" si="34"/>
        <v>0</v>
      </c>
    </row>
    <row r="392" spans="1:14">
      <c r="A392" s="83">
        <v>31500</v>
      </c>
      <c r="B392" s="83">
        <v>0</v>
      </c>
      <c r="C392" s="83">
        <v>2013</v>
      </c>
      <c r="D392" s="86">
        <v>-13109</v>
      </c>
      <c r="E392" s="83">
        <v>0</v>
      </c>
      <c r="F392" s="86">
        <v>0</v>
      </c>
      <c r="G392" s="86">
        <v>0</v>
      </c>
      <c r="H392" s="86">
        <v>0</v>
      </c>
      <c r="J392" s="83">
        <f t="shared" si="30"/>
        <v>31500</v>
      </c>
      <c r="K392" s="83">
        <f t="shared" si="31"/>
        <v>2013</v>
      </c>
      <c r="L392" s="66">
        <f t="shared" si="32"/>
        <v>-13109</v>
      </c>
      <c r="M392" s="66">
        <f t="shared" si="33"/>
        <v>0</v>
      </c>
      <c r="N392" s="66">
        <f t="shared" si="34"/>
        <v>0</v>
      </c>
    </row>
    <row r="393" spans="1:14">
      <c r="A393" s="83">
        <v>31500</v>
      </c>
      <c r="B393" s="83">
        <v>0</v>
      </c>
      <c r="C393" s="83">
        <v>2013</v>
      </c>
      <c r="D393" s="86">
        <v>95333.19</v>
      </c>
      <c r="E393" s="83">
        <v>0</v>
      </c>
      <c r="F393" s="86">
        <v>0</v>
      </c>
      <c r="G393" s="86">
        <v>0</v>
      </c>
      <c r="H393" s="86">
        <v>0</v>
      </c>
      <c r="J393" s="83">
        <f t="shared" si="30"/>
        <v>31500</v>
      </c>
      <c r="K393" s="83">
        <f t="shared" si="31"/>
        <v>2013</v>
      </c>
      <c r="L393" s="66">
        <f t="shared" si="32"/>
        <v>95333.19</v>
      </c>
      <c r="M393" s="66">
        <f t="shared" si="33"/>
        <v>0</v>
      </c>
      <c r="N393" s="66">
        <f t="shared" si="34"/>
        <v>0</v>
      </c>
    </row>
    <row r="394" spans="1:14">
      <c r="A394" s="83">
        <v>31500</v>
      </c>
      <c r="B394" s="83">
        <v>0</v>
      </c>
      <c r="C394" s="83">
        <v>2013</v>
      </c>
      <c r="D394" s="86">
        <v>-13108.55</v>
      </c>
      <c r="E394" s="83">
        <v>0</v>
      </c>
      <c r="F394" s="86">
        <v>0</v>
      </c>
      <c r="G394" s="86">
        <v>0</v>
      </c>
      <c r="H394" s="86">
        <v>0</v>
      </c>
      <c r="J394" s="83">
        <f t="shared" si="30"/>
        <v>31500</v>
      </c>
      <c r="K394" s="83">
        <f t="shared" si="31"/>
        <v>2013</v>
      </c>
      <c r="L394" s="66">
        <f t="shared" si="32"/>
        <v>-13108.55</v>
      </c>
      <c r="M394" s="66">
        <f t="shared" si="33"/>
        <v>0</v>
      </c>
      <c r="N394" s="66">
        <f t="shared" si="34"/>
        <v>0</v>
      </c>
    </row>
    <row r="395" spans="1:14">
      <c r="A395" s="83">
        <v>31500</v>
      </c>
      <c r="B395" s="83">
        <v>0</v>
      </c>
      <c r="C395" s="83">
        <v>2013</v>
      </c>
      <c r="D395" s="86">
        <v>0</v>
      </c>
      <c r="E395" s="83">
        <v>0</v>
      </c>
      <c r="F395" s="86">
        <v>0</v>
      </c>
      <c r="G395" s="86">
        <v>0</v>
      </c>
      <c r="H395" s="86">
        <v>0</v>
      </c>
      <c r="J395" s="83">
        <f t="shared" si="30"/>
        <v>31500</v>
      </c>
      <c r="K395" s="83">
        <f t="shared" si="31"/>
        <v>2013</v>
      </c>
      <c r="L395" s="66">
        <f t="shared" si="32"/>
        <v>0</v>
      </c>
      <c r="M395" s="66">
        <f t="shared" si="33"/>
        <v>0</v>
      </c>
      <c r="N395" s="66">
        <f t="shared" si="34"/>
        <v>0</v>
      </c>
    </row>
    <row r="396" spans="1:14">
      <c r="A396" s="83">
        <v>31500</v>
      </c>
      <c r="B396" s="83">
        <v>0</v>
      </c>
      <c r="C396" s="83">
        <v>2013</v>
      </c>
      <c r="D396" s="86">
        <v>0</v>
      </c>
      <c r="E396" s="83">
        <v>0</v>
      </c>
      <c r="F396" s="86">
        <v>0</v>
      </c>
      <c r="G396" s="86">
        <v>0</v>
      </c>
      <c r="H396" s="86">
        <v>0</v>
      </c>
      <c r="J396" s="83">
        <f t="shared" si="30"/>
        <v>31500</v>
      </c>
      <c r="K396" s="83">
        <f t="shared" si="31"/>
        <v>2013</v>
      </c>
      <c r="L396" s="66">
        <f t="shared" si="32"/>
        <v>0</v>
      </c>
      <c r="M396" s="66">
        <f t="shared" si="33"/>
        <v>0</v>
      </c>
      <c r="N396" s="66">
        <f t="shared" si="34"/>
        <v>0</v>
      </c>
    </row>
    <row r="397" spans="1:14">
      <c r="A397" s="83">
        <v>31500</v>
      </c>
      <c r="B397" s="83">
        <v>0</v>
      </c>
      <c r="C397" s="83">
        <v>2013</v>
      </c>
      <c r="D397" s="86">
        <v>0</v>
      </c>
      <c r="E397" s="83">
        <v>0</v>
      </c>
      <c r="F397" s="86">
        <v>0</v>
      </c>
      <c r="G397" s="86">
        <v>0</v>
      </c>
      <c r="H397" s="86">
        <v>0</v>
      </c>
      <c r="J397" s="83">
        <f t="shared" si="30"/>
        <v>31500</v>
      </c>
      <c r="K397" s="83">
        <f t="shared" si="31"/>
        <v>2013</v>
      </c>
      <c r="L397" s="66">
        <f t="shared" si="32"/>
        <v>0</v>
      </c>
      <c r="M397" s="66">
        <f t="shared" si="33"/>
        <v>0</v>
      </c>
      <c r="N397" s="66">
        <f t="shared" si="34"/>
        <v>0</v>
      </c>
    </row>
    <row r="398" spans="1:14">
      <c r="A398" s="83">
        <v>31500</v>
      </c>
      <c r="B398" s="83">
        <v>0</v>
      </c>
      <c r="C398" s="83">
        <v>2013</v>
      </c>
      <c r="D398" s="86">
        <v>0</v>
      </c>
      <c r="E398" s="83">
        <v>0</v>
      </c>
      <c r="F398" s="86">
        <v>0</v>
      </c>
      <c r="G398" s="86">
        <v>0</v>
      </c>
      <c r="H398" s="86">
        <v>0</v>
      </c>
      <c r="J398" s="83">
        <f t="shared" si="30"/>
        <v>31500</v>
      </c>
      <c r="K398" s="83">
        <f t="shared" si="31"/>
        <v>2013</v>
      </c>
      <c r="L398" s="66">
        <f t="shared" si="32"/>
        <v>0</v>
      </c>
      <c r="M398" s="66">
        <f t="shared" si="33"/>
        <v>0</v>
      </c>
      <c r="N398" s="66">
        <f t="shared" si="34"/>
        <v>0</v>
      </c>
    </row>
    <row r="399" spans="1:14">
      <c r="A399" s="83">
        <v>31500</v>
      </c>
      <c r="B399" s="83">
        <v>0</v>
      </c>
      <c r="C399" s="83">
        <v>2013</v>
      </c>
      <c r="D399" s="86">
        <v>0</v>
      </c>
      <c r="E399" s="83">
        <v>0</v>
      </c>
      <c r="F399" s="86">
        <v>0</v>
      </c>
      <c r="G399" s="86">
        <v>0</v>
      </c>
      <c r="H399" s="86">
        <v>0</v>
      </c>
      <c r="J399" s="83">
        <f t="shared" si="30"/>
        <v>31500</v>
      </c>
      <c r="K399" s="83">
        <f t="shared" si="31"/>
        <v>2013</v>
      </c>
      <c r="L399" s="66">
        <f t="shared" si="32"/>
        <v>0</v>
      </c>
      <c r="M399" s="66">
        <f t="shared" si="33"/>
        <v>0</v>
      </c>
      <c r="N399" s="66">
        <f t="shared" si="34"/>
        <v>0</v>
      </c>
    </row>
    <row r="400" spans="1:14">
      <c r="A400" s="83">
        <v>31500</v>
      </c>
      <c r="B400" s="83">
        <v>0</v>
      </c>
      <c r="C400" s="83">
        <v>2013</v>
      </c>
      <c r="D400" s="86">
        <v>0</v>
      </c>
      <c r="E400" s="83">
        <v>0</v>
      </c>
      <c r="F400" s="86">
        <v>0</v>
      </c>
      <c r="G400" s="86">
        <v>0</v>
      </c>
      <c r="H400" s="86">
        <v>0</v>
      </c>
      <c r="J400" s="83">
        <f t="shared" si="30"/>
        <v>31500</v>
      </c>
      <c r="K400" s="83">
        <f t="shared" si="31"/>
        <v>2013</v>
      </c>
      <c r="L400" s="66">
        <f t="shared" si="32"/>
        <v>0</v>
      </c>
      <c r="M400" s="66">
        <f t="shared" si="33"/>
        <v>0</v>
      </c>
      <c r="N400" s="66">
        <f t="shared" si="34"/>
        <v>0</v>
      </c>
    </row>
    <row r="401" spans="1:14">
      <c r="A401" s="83">
        <v>31500</v>
      </c>
      <c r="B401" s="83">
        <v>0</v>
      </c>
      <c r="C401" s="83">
        <v>2013</v>
      </c>
      <c r="D401" s="86">
        <v>0</v>
      </c>
      <c r="E401" s="83">
        <v>0</v>
      </c>
      <c r="F401" s="86">
        <v>0</v>
      </c>
      <c r="G401" s="86">
        <v>0</v>
      </c>
      <c r="H401" s="86">
        <v>0</v>
      </c>
      <c r="J401" s="83">
        <f t="shared" si="30"/>
        <v>31500</v>
      </c>
      <c r="K401" s="83">
        <f t="shared" si="31"/>
        <v>2013</v>
      </c>
      <c r="L401" s="66">
        <f t="shared" si="32"/>
        <v>0</v>
      </c>
      <c r="M401" s="66">
        <f t="shared" si="33"/>
        <v>0</v>
      </c>
      <c r="N401" s="66">
        <f t="shared" si="34"/>
        <v>0</v>
      </c>
    </row>
    <row r="402" spans="1:14">
      <c r="A402" s="83">
        <v>31500</v>
      </c>
      <c r="B402" s="83">
        <v>0</v>
      </c>
      <c r="C402" s="83">
        <v>2013</v>
      </c>
      <c r="D402" s="86">
        <v>0</v>
      </c>
      <c r="E402" s="83">
        <v>0</v>
      </c>
      <c r="F402" s="86">
        <v>0</v>
      </c>
      <c r="G402" s="86">
        <v>0</v>
      </c>
      <c r="H402" s="86">
        <v>0</v>
      </c>
      <c r="J402" s="83">
        <f t="shared" si="30"/>
        <v>31500</v>
      </c>
      <c r="K402" s="83">
        <f t="shared" si="31"/>
        <v>2013</v>
      </c>
      <c r="L402" s="66">
        <f t="shared" si="32"/>
        <v>0</v>
      </c>
      <c r="M402" s="66">
        <f t="shared" si="33"/>
        <v>0</v>
      </c>
      <c r="N402" s="66">
        <f t="shared" si="34"/>
        <v>0</v>
      </c>
    </row>
    <row r="403" spans="1:14">
      <c r="A403" s="83">
        <v>31500</v>
      </c>
      <c r="B403" s="83">
        <v>0</v>
      </c>
      <c r="C403" s="83">
        <v>2013</v>
      </c>
      <c r="D403" s="86">
        <v>0</v>
      </c>
      <c r="E403" s="83">
        <v>0</v>
      </c>
      <c r="F403" s="86">
        <v>0</v>
      </c>
      <c r="G403" s="86">
        <v>0</v>
      </c>
      <c r="H403" s="86">
        <v>0</v>
      </c>
      <c r="J403" s="83">
        <f t="shared" si="30"/>
        <v>31500</v>
      </c>
      <c r="K403" s="83">
        <f t="shared" si="31"/>
        <v>2013</v>
      </c>
      <c r="L403" s="66">
        <f t="shared" si="32"/>
        <v>0</v>
      </c>
      <c r="M403" s="66">
        <f t="shared" si="33"/>
        <v>0</v>
      </c>
      <c r="N403" s="66">
        <f t="shared" si="34"/>
        <v>0</v>
      </c>
    </row>
    <row r="404" spans="1:14">
      <c r="A404" s="83">
        <v>31500</v>
      </c>
      <c r="B404" s="83">
        <v>0</v>
      </c>
      <c r="C404" s="83">
        <v>2013</v>
      </c>
      <c r="D404" s="86">
        <v>0</v>
      </c>
      <c r="E404" s="83">
        <v>0</v>
      </c>
      <c r="F404" s="86">
        <v>0</v>
      </c>
      <c r="G404" s="86">
        <v>0</v>
      </c>
      <c r="H404" s="86">
        <v>0</v>
      </c>
      <c r="J404" s="83">
        <f t="shared" si="30"/>
        <v>31500</v>
      </c>
      <c r="K404" s="83">
        <f t="shared" si="31"/>
        <v>2013</v>
      </c>
      <c r="L404" s="66">
        <f t="shared" si="32"/>
        <v>0</v>
      </c>
      <c r="M404" s="66">
        <f t="shared" si="33"/>
        <v>0</v>
      </c>
      <c r="N404" s="66">
        <f t="shared" si="34"/>
        <v>0</v>
      </c>
    </row>
    <row r="405" spans="1:14">
      <c r="A405" s="83">
        <v>31500</v>
      </c>
      <c r="B405" s="83">
        <v>0</v>
      </c>
      <c r="C405" s="83">
        <v>2014</v>
      </c>
      <c r="D405" s="86">
        <v>0</v>
      </c>
      <c r="E405" s="83">
        <v>0</v>
      </c>
      <c r="F405" s="86">
        <v>0</v>
      </c>
      <c r="G405" s="86">
        <v>0</v>
      </c>
      <c r="H405" s="86">
        <v>0</v>
      </c>
      <c r="J405" s="83">
        <f t="shared" si="30"/>
        <v>31500</v>
      </c>
      <c r="K405" s="83">
        <f t="shared" si="31"/>
        <v>2014</v>
      </c>
      <c r="L405" s="66">
        <f t="shared" si="32"/>
        <v>0</v>
      </c>
      <c r="M405" s="66">
        <f t="shared" si="33"/>
        <v>0</v>
      </c>
      <c r="N405" s="66">
        <f t="shared" si="34"/>
        <v>0</v>
      </c>
    </row>
    <row r="406" spans="1:14">
      <c r="A406" s="83">
        <v>31500</v>
      </c>
      <c r="B406" s="83">
        <v>0</v>
      </c>
      <c r="C406" s="83">
        <v>2014</v>
      </c>
      <c r="D406" s="86">
        <v>-44754.48</v>
      </c>
      <c r="E406" s="83">
        <v>0</v>
      </c>
      <c r="F406" s="86">
        <v>0</v>
      </c>
      <c r="G406" s="86">
        <v>0</v>
      </c>
      <c r="H406" s="86">
        <v>0</v>
      </c>
      <c r="J406" s="83">
        <f t="shared" si="30"/>
        <v>31500</v>
      </c>
      <c r="K406" s="83">
        <f t="shared" si="31"/>
        <v>2014</v>
      </c>
      <c r="L406" s="66">
        <f t="shared" si="32"/>
        <v>-44754.48</v>
      </c>
      <c r="M406" s="66">
        <f t="shared" si="33"/>
        <v>0</v>
      </c>
      <c r="N406" s="66">
        <f t="shared" si="34"/>
        <v>0</v>
      </c>
    </row>
    <row r="407" spans="1:14">
      <c r="A407" s="83">
        <v>31500</v>
      </c>
      <c r="B407" s="83">
        <v>0</v>
      </c>
      <c r="C407" s="83">
        <v>2014</v>
      </c>
      <c r="D407" s="86">
        <v>-18699.07</v>
      </c>
      <c r="E407" s="83">
        <v>0</v>
      </c>
      <c r="F407" s="86">
        <v>0</v>
      </c>
      <c r="G407" s="86">
        <v>0</v>
      </c>
      <c r="H407" s="86">
        <v>0</v>
      </c>
      <c r="J407" s="83">
        <f t="shared" si="30"/>
        <v>31500</v>
      </c>
      <c r="K407" s="83">
        <f t="shared" si="31"/>
        <v>2014</v>
      </c>
      <c r="L407" s="66">
        <f t="shared" si="32"/>
        <v>-18699.07</v>
      </c>
      <c r="M407" s="66">
        <f t="shared" si="33"/>
        <v>0</v>
      </c>
      <c r="N407" s="66">
        <f t="shared" si="34"/>
        <v>0</v>
      </c>
    </row>
    <row r="408" spans="1:14">
      <c r="A408" s="83">
        <v>31500</v>
      </c>
      <c r="B408" s="83">
        <v>0</v>
      </c>
      <c r="C408" s="83">
        <v>2014</v>
      </c>
      <c r="D408" s="86">
        <v>0</v>
      </c>
      <c r="E408" s="83">
        <v>0</v>
      </c>
      <c r="F408" s="86">
        <v>0</v>
      </c>
      <c r="G408" s="86">
        <v>0</v>
      </c>
      <c r="H408" s="86">
        <v>0</v>
      </c>
      <c r="J408" s="83">
        <f t="shared" si="30"/>
        <v>31500</v>
      </c>
      <c r="K408" s="83">
        <f t="shared" si="31"/>
        <v>2014</v>
      </c>
      <c r="L408" s="66">
        <f t="shared" si="32"/>
        <v>0</v>
      </c>
      <c r="M408" s="66">
        <f t="shared" si="33"/>
        <v>0</v>
      </c>
      <c r="N408" s="66">
        <f t="shared" si="34"/>
        <v>0</v>
      </c>
    </row>
    <row r="409" spans="1:14">
      <c r="A409" s="83">
        <v>31500</v>
      </c>
      <c r="B409" s="83">
        <v>0</v>
      </c>
      <c r="C409" s="83">
        <v>2014</v>
      </c>
      <c r="D409" s="86">
        <v>-55406.39</v>
      </c>
      <c r="E409" s="83">
        <v>0</v>
      </c>
      <c r="F409" s="86">
        <v>0</v>
      </c>
      <c r="G409" s="86">
        <v>0</v>
      </c>
      <c r="H409" s="86">
        <v>0</v>
      </c>
      <c r="J409" s="83">
        <f t="shared" si="30"/>
        <v>31500</v>
      </c>
      <c r="K409" s="83">
        <f t="shared" si="31"/>
        <v>2014</v>
      </c>
      <c r="L409" s="66">
        <f t="shared" si="32"/>
        <v>-55406.39</v>
      </c>
      <c r="M409" s="66">
        <f t="shared" si="33"/>
        <v>0</v>
      </c>
      <c r="N409" s="66">
        <f t="shared" si="34"/>
        <v>0</v>
      </c>
    </row>
    <row r="410" spans="1:14">
      <c r="A410" s="83">
        <v>31500</v>
      </c>
      <c r="B410" s="83">
        <v>0</v>
      </c>
      <c r="C410" s="83">
        <v>2014</v>
      </c>
      <c r="D410" s="86">
        <v>0</v>
      </c>
      <c r="E410" s="83">
        <v>0</v>
      </c>
      <c r="F410" s="86">
        <v>0</v>
      </c>
      <c r="G410" s="86">
        <v>0</v>
      </c>
      <c r="H410" s="86">
        <v>0</v>
      </c>
      <c r="J410" s="83">
        <f t="shared" si="30"/>
        <v>31500</v>
      </c>
      <c r="K410" s="83">
        <f t="shared" si="31"/>
        <v>2014</v>
      </c>
      <c r="L410" s="66">
        <f t="shared" si="32"/>
        <v>0</v>
      </c>
      <c r="M410" s="66">
        <f t="shared" si="33"/>
        <v>0</v>
      </c>
      <c r="N410" s="66">
        <f t="shared" si="34"/>
        <v>0</v>
      </c>
    </row>
    <row r="411" spans="1:14">
      <c r="A411" s="83">
        <v>31500</v>
      </c>
      <c r="B411" s="83">
        <v>0</v>
      </c>
      <c r="C411" s="83">
        <v>2014</v>
      </c>
      <c r="D411" s="86">
        <v>0</v>
      </c>
      <c r="E411" s="83">
        <v>0</v>
      </c>
      <c r="F411" s="86">
        <v>0</v>
      </c>
      <c r="G411" s="86">
        <v>0</v>
      </c>
      <c r="H411" s="86">
        <v>0</v>
      </c>
      <c r="J411" s="83">
        <f t="shared" si="30"/>
        <v>31500</v>
      </c>
      <c r="K411" s="83">
        <f t="shared" si="31"/>
        <v>2014</v>
      </c>
      <c r="L411" s="66">
        <f t="shared" si="32"/>
        <v>0</v>
      </c>
      <c r="M411" s="66">
        <f t="shared" si="33"/>
        <v>0</v>
      </c>
      <c r="N411" s="66">
        <f t="shared" si="34"/>
        <v>0</v>
      </c>
    </row>
    <row r="412" spans="1:14">
      <c r="A412" s="83">
        <v>31500</v>
      </c>
      <c r="B412" s="83">
        <v>0</v>
      </c>
      <c r="C412" s="83">
        <v>2014</v>
      </c>
      <c r="D412" s="86">
        <v>0</v>
      </c>
      <c r="E412" s="83">
        <v>0</v>
      </c>
      <c r="F412" s="86">
        <v>0</v>
      </c>
      <c r="G412" s="86">
        <v>0</v>
      </c>
      <c r="H412" s="86">
        <v>0</v>
      </c>
      <c r="J412" s="83">
        <f t="shared" si="30"/>
        <v>31500</v>
      </c>
      <c r="K412" s="83">
        <f t="shared" si="31"/>
        <v>2014</v>
      </c>
      <c r="L412" s="66">
        <f t="shared" si="32"/>
        <v>0</v>
      </c>
      <c r="M412" s="66">
        <f t="shared" si="33"/>
        <v>0</v>
      </c>
      <c r="N412" s="66">
        <f t="shared" si="34"/>
        <v>0</v>
      </c>
    </row>
    <row r="413" spans="1:14">
      <c r="A413" s="83">
        <v>31500</v>
      </c>
      <c r="B413" s="83">
        <v>0</v>
      </c>
      <c r="C413" s="83">
        <v>2014</v>
      </c>
      <c r="D413" s="86">
        <v>0</v>
      </c>
      <c r="E413" s="83">
        <v>0</v>
      </c>
      <c r="F413" s="86">
        <v>0</v>
      </c>
      <c r="G413" s="86">
        <v>0</v>
      </c>
      <c r="H413" s="86">
        <v>0</v>
      </c>
      <c r="J413" s="83">
        <f t="shared" si="30"/>
        <v>31500</v>
      </c>
      <c r="K413" s="83">
        <f t="shared" si="31"/>
        <v>2014</v>
      </c>
      <c r="L413" s="66">
        <f t="shared" si="32"/>
        <v>0</v>
      </c>
      <c r="M413" s="66">
        <f t="shared" si="33"/>
        <v>0</v>
      </c>
      <c r="N413" s="66">
        <f t="shared" si="34"/>
        <v>0</v>
      </c>
    </row>
    <row r="414" spans="1:14">
      <c r="A414" s="83">
        <v>31500</v>
      </c>
      <c r="B414" s="83">
        <v>0</v>
      </c>
      <c r="C414" s="83">
        <v>2014</v>
      </c>
      <c r="D414" s="86">
        <v>-44754.48</v>
      </c>
      <c r="E414" s="83">
        <v>0</v>
      </c>
      <c r="F414" s="86">
        <v>0</v>
      </c>
      <c r="G414" s="86">
        <v>0</v>
      </c>
      <c r="H414" s="86">
        <v>0</v>
      </c>
      <c r="J414" s="83">
        <f t="shared" si="30"/>
        <v>31500</v>
      </c>
      <c r="K414" s="83">
        <f t="shared" si="31"/>
        <v>2014</v>
      </c>
      <c r="L414" s="66">
        <f t="shared" si="32"/>
        <v>-44754.48</v>
      </c>
      <c r="M414" s="66">
        <f t="shared" si="33"/>
        <v>0</v>
      </c>
      <c r="N414" s="66">
        <f t="shared" si="34"/>
        <v>0</v>
      </c>
    </row>
    <row r="415" spans="1:14">
      <c r="A415" s="83">
        <v>31500</v>
      </c>
      <c r="B415" s="83">
        <v>0</v>
      </c>
      <c r="C415" s="83">
        <v>2014</v>
      </c>
      <c r="D415" s="86">
        <v>0</v>
      </c>
      <c r="E415" s="83">
        <v>0</v>
      </c>
      <c r="F415" s="86">
        <v>0</v>
      </c>
      <c r="G415" s="86">
        <v>0</v>
      </c>
      <c r="H415" s="86">
        <v>0</v>
      </c>
      <c r="J415" s="83">
        <f t="shared" si="30"/>
        <v>31500</v>
      </c>
      <c r="K415" s="83">
        <f t="shared" si="31"/>
        <v>2014</v>
      </c>
      <c r="L415" s="66">
        <f t="shared" si="32"/>
        <v>0</v>
      </c>
      <c r="M415" s="66">
        <f t="shared" si="33"/>
        <v>0</v>
      </c>
      <c r="N415" s="66">
        <f t="shared" si="34"/>
        <v>0</v>
      </c>
    </row>
    <row r="416" spans="1:14">
      <c r="A416" s="83">
        <v>31500</v>
      </c>
      <c r="B416" s="83">
        <v>0</v>
      </c>
      <c r="C416" s="83">
        <v>2014</v>
      </c>
      <c r="D416" s="86">
        <v>0</v>
      </c>
      <c r="E416" s="83">
        <v>0</v>
      </c>
      <c r="F416" s="86">
        <v>0</v>
      </c>
      <c r="G416" s="86">
        <v>0</v>
      </c>
      <c r="H416" s="86">
        <v>0</v>
      </c>
      <c r="J416" s="83">
        <f t="shared" si="30"/>
        <v>31500</v>
      </c>
      <c r="K416" s="83">
        <f t="shared" si="31"/>
        <v>2014</v>
      </c>
      <c r="L416" s="66">
        <f t="shared" si="32"/>
        <v>0</v>
      </c>
      <c r="M416" s="66">
        <f t="shared" si="33"/>
        <v>0</v>
      </c>
      <c r="N416" s="66">
        <f t="shared" si="34"/>
        <v>0</v>
      </c>
    </row>
    <row r="417" spans="1:14">
      <c r="A417" s="83">
        <v>31500</v>
      </c>
      <c r="B417" s="83">
        <v>0</v>
      </c>
      <c r="C417" s="83">
        <v>2014</v>
      </c>
      <c r="D417" s="86">
        <v>0</v>
      </c>
      <c r="E417" s="83">
        <v>0</v>
      </c>
      <c r="F417" s="86">
        <v>0</v>
      </c>
      <c r="G417" s="86">
        <v>0</v>
      </c>
      <c r="H417" s="86">
        <v>0</v>
      </c>
      <c r="J417" s="83">
        <f t="shared" si="30"/>
        <v>31500</v>
      </c>
      <c r="K417" s="83">
        <f t="shared" si="31"/>
        <v>2014</v>
      </c>
      <c r="L417" s="66">
        <f t="shared" si="32"/>
        <v>0</v>
      </c>
      <c r="M417" s="66">
        <f t="shared" si="33"/>
        <v>0</v>
      </c>
      <c r="N417" s="66">
        <f t="shared" si="34"/>
        <v>0</v>
      </c>
    </row>
    <row r="418" spans="1:14">
      <c r="A418" s="83">
        <v>31500</v>
      </c>
      <c r="B418" s="83">
        <v>0</v>
      </c>
      <c r="C418" s="83">
        <v>2014</v>
      </c>
      <c r="D418" s="86">
        <v>0</v>
      </c>
      <c r="E418" s="83">
        <v>0</v>
      </c>
      <c r="F418" s="86">
        <v>0</v>
      </c>
      <c r="G418" s="86">
        <v>0</v>
      </c>
      <c r="H418" s="86">
        <v>0</v>
      </c>
      <c r="J418" s="83">
        <f t="shared" si="30"/>
        <v>31500</v>
      </c>
      <c r="K418" s="83">
        <f t="shared" si="31"/>
        <v>2014</v>
      </c>
      <c r="L418" s="66">
        <f t="shared" si="32"/>
        <v>0</v>
      </c>
      <c r="M418" s="66">
        <f t="shared" si="33"/>
        <v>0</v>
      </c>
      <c r="N418" s="66">
        <f t="shared" si="34"/>
        <v>0</v>
      </c>
    </row>
    <row r="419" spans="1:14">
      <c r="A419" s="83">
        <v>31500</v>
      </c>
      <c r="B419" s="83">
        <v>0</v>
      </c>
      <c r="C419" s="83">
        <v>2014</v>
      </c>
      <c r="D419" s="86">
        <v>0</v>
      </c>
      <c r="E419" s="83">
        <v>0</v>
      </c>
      <c r="F419" s="86">
        <v>0</v>
      </c>
      <c r="G419" s="86">
        <v>0</v>
      </c>
      <c r="H419" s="86">
        <v>0</v>
      </c>
      <c r="J419" s="83">
        <f t="shared" si="30"/>
        <v>31500</v>
      </c>
      <c r="K419" s="83">
        <f t="shared" si="31"/>
        <v>2014</v>
      </c>
      <c r="L419" s="66">
        <f t="shared" si="32"/>
        <v>0</v>
      </c>
      <c r="M419" s="66">
        <f t="shared" si="33"/>
        <v>0</v>
      </c>
      <c r="N419" s="66">
        <f t="shared" si="34"/>
        <v>0</v>
      </c>
    </row>
    <row r="420" spans="1:14">
      <c r="A420" s="83">
        <v>31500</v>
      </c>
      <c r="B420" s="83">
        <v>0</v>
      </c>
      <c r="C420" s="83">
        <v>2014</v>
      </c>
      <c r="D420" s="86">
        <v>0</v>
      </c>
      <c r="E420" s="83">
        <v>0</v>
      </c>
      <c r="F420" s="86">
        <v>0</v>
      </c>
      <c r="G420" s="86">
        <v>0</v>
      </c>
      <c r="H420" s="86">
        <v>0</v>
      </c>
      <c r="J420" s="83">
        <f t="shared" si="30"/>
        <v>31500</v>
      </c>
      <c r="K420" s="83">
        <f t="shared" si="31"/>
        <v>2014</v>
      </c>
      <c r="L420" s="66">
        <f t="shared" si="32"/>
        <v>0</v>
      </c>
      <c r="M420" s="66">
        <f t="shared" si="33"/>
        <v>0</v>
      </c>
      <c r="N420" s="66">
        <f t="shared" si="34"/>
        <v>0</v>
      </c>
    </row>
    <row r="421" spans="1:14">
      <c r="A421" s="83">
        <v>31500</v>
      </c>
      <c r="B421" s="83">
        <v>0</v>
      </c>
      <c r="C421" s="83">
        <v>2013</v>
      </c>
      <c r="D421" s="86">
        <v>-95333.19</v>
      </c>
      <c r="E421" s="83">
        <v>0</v>
      </c>
      <c r="F421" s="86">
        <v>0</v>
      </c>
      <c r="G421" s="86">
        <v>0</v>
      </c>
      <c r="H421" s="86">
        <v>0</v>
      </c>
      <c r="J421" s="83">
        <f t="shared" si="30"/>
        <v>31500</v>
      </c>
      <c r="K421" s="83">
        <f t="shared" si="31"/>
        <v>2013</v>
      </c>
      <c r="L421" s="66">
        <f t="shared" si="32"/>
        <v>-95333.19</v>
      </c>
      <c r="M421" s="66">
        <f t="shared" si="33"/>
        <v>0</v>
      </c>
      <c r="N421" s="66">
        <f t="shared" si="34"/>
        <v>0</v>
      </c>
    </row>
    <row r="422" spans="1:14">
      <c r="A422" s="83">
        <v>31500</v>
      </c>
      <c r="B422" s="83">
        <v>0</v>
      </c>
      <c r="C422" s="83">
        <v>2013</v>
      </c>
      <c r="D422" s="86">
        <v>95333.19</v>
      </c>
      <c r="E422" s="83">
        <v>2012</v>
      </c>
      <c r="F422" s="86">
        <v>0</v>
      </c>
      <c r="G422" s="86">
        <v>0</v>
      </c>
      <c r="H422" s="86">
        <v>0</v>
      </c>
      <c r="J422" s="83">
        <f t="shared" si="30"/>
        <v>31500</v>
      </c>
      <c r="K422" s="83">
        <f t="shared" si="31"/>
        <v>2012</v>
      </c>
      <c r="L422" s="66">
        <f t="shared" si="32"/>
        <v>95333.19</v>
      </c>
      <c r="M422" s="66">
        <f t="shared" si="33"/>
        <v>0</v>
      </c>
      <c r="N422" s="66">
        <f t="shared" si="34"/>
        <v>0</v>
      </c>
    </row>
    <row r="423" spans="1:14">
      <c r="A423" s="83">
        <v>31600</v>
      </c>
      <c r="B423" s="83">
        <v>0</v>
      </c>
      <c r="C423" s="83">
        <v>2015</v>
      </c>
      <c r="D423" s="86">
        <v>0</v>
      </c>
      <c r="E423" s="83">
        <v>0</v>
      </c>
      <c r="F423" s="86">
        <v>0</v>
      </c>
      <c r="G423" s="86">
        <v>0</v>
      </c>
      <c r="H423" s="86">
        <v>0</v>
      </c>
      <c r="J423" s="83">
        <f t="shared" si="30"/>
        <v>31600</v>
      </c>
      <c r="K423" s="83">
        <f t="shared" si="31"/>
        <v>2015</v>
      </c>
      <c r="L423" s="66">
        <f t="shared" si="32"/>
        <v>0</v>
      </c>
      <c r="M423" s="66">
        <f t="shared" si="33"/>
        <v>0</v>
      </c>
      <c r="N423" s="66">
        <f t="shared" si="34"/>
        <v>0</v>
      </c>
    </row>
    <row r="424" spans="1:14">
      <c r="A424" s="83">
        <v>31600</v>
      </c>
      <c r="B424" s="83">
        <v>0</v>
      </c>
      <c r="C424" s="83">
        <v>2015</v>
      </c>
      <c r="D424" s="86">
        <v>0</v>
      </c>
      <c r="E424" s="83">
        <v>0</v>
      </c>
      <c r="F424" s="86">
        <v>0</v>
      </c>
      <c r="G424" s="86">
        <v>0</v>
      </c>
      <c r="H424" s="86">
        <v>0</v>
      </c>
      <c r="J424" s="83">
        <f t="shared" si="30"/>
        <v>31600</v>
      </c>
      <c r="K424" s="83">
        <f t="shared" si="31"/>
        <v>2015</v>
      </c>
      <c r="L424" s="66">
        <f t="shared" si="32"/>
        <v>0</v>
      </c>
      <c r="M424" s="66">
        <f t="shared" si="33"/>
        <v>0</v>
      </c>
      <c r="N424" s="66">
        <f t="shared" si="34"/>
        <v>0</v>
      </c>
    </row>
    <row r="425" spans="1:14">
      <c r="A425" s="83">
        <v>31600</v>
      </c>
      <c r="B425" s="83">
        <v>0</v>
      </c>
      <c r="C425" s="83">
        <v>2015</v>
      </c>
      <c r="D425" s="86">
        <v>0</v>
      </c>
      <c r="E425" s="83">
        <v>0</v>
      </c>
      <c r="F425" s="86">
        <v>0</v>
      </c>
      <c r="G425" s="86">
        <v>0</v>
      </c>
      <c r="H425" s="86">
        <v>0</v>
      </c>
      <c r="J425" s="83">
        <f t="shared" si="30"/>
        <v>31600</v>
      </c>
      <c r="K425" s="83">
        <f t="shared" si="31"/>
        <v>2015</v>
      </c>
      <c r="L425" s="66">
        <f t="shared" si="32"/>
        <v>0</v>
      </c>
      <c r="M425" s="66">
        <f t="shared" si="33"/>
        <v>0</v>
      </c>
      <c r="N425" s="66">
        <f t="shared" si="34"/>
        <v>0</v>
      </c>
    </row>
    <row r="426" spans="1:14">
      <c r="A426" s="83">
        <v>31600</v>
      </c>
      <c r="B426" s="83">
        <v>0</v>
      </c>
      <c r="C426" s="83">
        <v>2015</v>
      </c>
      <c r="D426" s="86">
        <v>0</v>
      </c>
      <c r="E426" s="83">
        <v>0</v>
      </c>
      <c r="F426" s="86">
        <v>0</v>
      </c>
      <c r="G426" s="86">
        <v>0</v>
      </c>
      <c r="H426" s="86">
        <v>0</v>
      </c>
      <c r="J426" s="83">
        <f t="shared" si="30"/>
        <v>31600</v>
      </c>
      <c r="K426" s="83">
        <f t="shared" si="31"/>
        <v>2015</v>
      </c>
      <c r="L426" s="66">
        <f t="shared" si="32"/>
        <v>0</v>
      </c>
      <c r="M426" s="66">
        <f t="shared" si="33"/>
        <v>0</v>
      </c>
      <c r="N426" s="66">
        <f t="shared" si="34"/>
        <v>0</v>
      </c>
    </row>
    <row r="427" spans="1:14">
      <c r="A427" s="83">
        <v>31600</v>
      </c>
      <c r="B427" s="83">
        <v>0</v>
      </c>
      <c r="C427" s="83">
        <v>2015</v>
      </c>
      <c r="D427" s="86">
        <v>0</v>
      </c>
      <c r="E427" s="83">
        <v>0</v>
      </c>
      <c r="F427" s="86">
        <v>0</v>
      </c>
      <c r="G427" s="86">
        <v>0</v>
      </c>
      <c r="H427" s="86">
        <v>0</v>
      </c>
      <c r="J427" s="83">
        <f t="shared" si="30"/>
        <v>31600</v>
      </c>
      <c r="K427" s="83">
        <f t="shared" si="31"/>
        <v>2015</v>
      </c>
      <c r="L427" s="66">
        <f t="shared" si="32"/>
        <v>0</v>
      </c>
      <c r="M427" s="66">
        <f t="shared" si="33"/>
        <v>0</v>
      </c>
      <c r="N427" s="66">
        <f t="shared" si="34"/>
        <v>0</v>
      </c>
    </row>
    <row r="428" spans="1:14">
      <c r="A428" s="83">
        <v>31600</v>
      </c>
      <c r="B428" s="83">
        <v>0</v>
      </c>
      <c r="C428" s="83">
        <v>2015</v>
      </c>
      <c r="D428" s="86">
        <v>0</v>
      </c>
      <c r="E428" s="83">
        <v>0</v>
      </c>
      <c r="F428" s="86">
        <v>0</v>
      </c>
      <c r="G428" s="86">
        <v>0</v>
      </c>
      <c r="H428" s="86">
        <v>0</v>
      </c>
      <c r="J428" s="83">
        <f t="shared" si="30"/>
        <v>31600</v>
      </c>
      <c r="K428" s="83">
        <f t="shared" si="31"/>
        <v>2015</v>
      </c>
      <c r="L428" s="66">
        <f t="shared" si="32"/>
        <v>0</v>
      </c>
      <c r="M428" s="66">
        <f t="shared" si="33"/>
        <v>0</v>
      </c>
      <c r="N428" s="66">
        <f t="shared" si="34"/>
        <v>0</v>
      </c>
    </row>
    <row r="429" spans="1:14">
      <c r="A429" s="83">
        <v>31600</v>
      </c>
      <c r="B429" s="83">
        <v>0</v>
      </c>
      <c r="C429" s="83">
        <v>2015</v>
      </c>
      <c r="D429" s="86">
        <v>0</v>
      </c>
      <c r="E429" s="83">
        <v>0</v>
      </c>
      <c r="F429" s="86">
        <v>0</v>
      </c>
      <c r="G429" s="86">
        <v>0</v>
      </c>
      <c r="H429" s="86">
        <v>0</v>
      </c>
      <c r="J429" s="83">
        <f t="shared" si="30"/>
        <v>31600</v>
      </c>
      <c r="K429" s="83">
        <f t="shared" si="31"/>
        <v>2015</v>
      </c>
      <c r="L429" s="66">
        <f t="shared" si="32"/>
        <v>0</v>
      </c>
      <c r="M429" s="66">
        <f t="shared" si="33"/>
        <v>0</v>
      </c>
      <c r="N429" s="66">
        <f t="shared" si="34"/>
        <v>0</v>
      </c>
    </row>
    <row r="430" spans="1:14">
      <c r="A430" s="83">
        <v>31600</v>
      </c>
      <c r="B430" s="83">
        <v>0</v>
      </c>
      <c r="C430" s="83">
        <v>2015</v>
      </c>
      <c r="D430" s="86">
        <v>0</v>
      </c>
      <c r="E430" s="83">
        <v>0</v>
      </c>
      <c r="F430" s="86">
        <v>0</v>
      </c>
      <c r="G430" s="86">
        <v>0</v>
      </c>
      <c r="H430" s="86">
        <v>0</v>
      </c>
      <c r="J430" s="83">
        <f t="shared" si="30"/>
        <v>31600</v>
      </c>
      <c r="K430" s="83">
        <f t="shared" si="31"/>
        <v>2015</v>
      </c>
      <c r="L430" s="66">
        <f t="shared" si="32"/>
        <v>0</v>
      </c>
      <c r="M430" s="66">
        <f t="shared" si="33"/>
        <v>0</v>
      </c>
      <c r="N430" s="66">
        <f t="shared" si="34"/>
        <v>0</v>
      </c>
    </row>
    <row r="431" spans="1:14">
      <c r="A431" s="83">
        <v>31600</v>
      </c>
      <c r="B431" s="83">
        <v>0</v>
      </c>
      <c r="C431" s="83">
        <v>2015</v>
      </c>
      <c r="D431" s="86">
        <v>0</v>
      </c>
      <c r="E431" s="83">
        <v>0</v>
      </c>
      <c r="F431" s="86">
        <v>0</v>
      </c>
      <c r="G431" s="86">
        <v>0</v>
      </c>
      <c r="H431" s="86">
        <v>0</v>
      </c>
      <c r="J431" s="83">
        <f t="shared" si="30"/>
        <v>31600</v>
      </c>
      <c r="K431" s="83">
        <f t="shared" si="31"/>
        <v>2015</v>
      </c>
      <c r="L431" s="66">
        <f t="shared" si="32"/>
        <v>0</v>
      </c>
      <c r="M431" s="66">
        <f t="shared" si="33"/>
        <v>0</v>
      </c>
      <c r="N431" s="66">
        <f t="shared" si="34"/>
        <v>0</v>
      </c>
    </row>
    <row r="432" spans="1:14">
      <c r="A432" s="83">
        <v>31600</v>
      </c>
      <c r="B432" s="83">
        <v>0</v>
      </c>
      <c r="C432" s="83">
        <v>2015</v>
      </c>
      <c r="D432" s="86">
        <v>0</v>
      </c>
      <c r="E432" s="83">
        <v>0</v>
      </c>
      <c r="F432" s="86">
        <v>0</v>
      </c>
      <c r="G432" s="86">
        <v>0</v>
      </c>
      <c r="H432" s="86">
        <v>0</v>
      </c>
      <c r="J432" s="83">
        <f t="shared" si="30"/>
        <v>31600</v>
      </c>
      <c r="K432" s="83">
        <f t="shared" si="31"/>
        <v>2015</v>
      </c>
      <c r="L432" s="66">
        <f t="shared" si="32"/>
        <v>0</v>
      </c>
      <c r="M432" s="66">
        <f t="shared" si="33"/>
        <v>0</v>
      </c>
      <c r="N432" s="66">
        <f t="shared" si="34"/>
        <v>0</v>
      </c>
    </row>
    <row r="433" spans="1:14">
      <c r="A433" s="83">
        <v>31600</v>
      </c>
      <c r="B433" s="83">
        <v>0</v>
      </c>
      <c r="C433" s="83">
        <v>2015</v>
      </c>
      <c r="D433" s="86">
        <v>0</v>
      </c>
      <c r="E433" s="83">
        <v>0</v>
      </c>
      <c r="F433" s="86">
        <v>0</v>
      </c>
      <c r="G433" s="86">
        <v>0</v>
      </c>
      <c r="H433" s="86">
        <v>0</v>
      </c>
      <c r="J433" s="83">
        <f t="shared" si="30"/>
        <v>31600</v>
      </c>
      <c r="K433" s="83">
        <f t="shared" si="31"/>
        <v>2015</v>
      </c>
      <c r="L433" s="66">
        <f t="shared" si="32"/>
        <v>0</v>
      </c>
      <c r="M433" s="66">
        <f t="shared" si="33"/>
        <v>0</v>
      </c>
      <c r="N433" s="66">
        <f t="shared" si="34"/>
        <v>0</v>
      </c>
    </row>
    <row r="434" spans="1:14">
      <c r="A434" s="83">
        <v>31600</v>
      </c>
      <c r="B434" s="83">
        <v>0</v>
      </c>
      <c r="C434" s="83">
        <v>2015</v>
      </c>
      <c r="D434" s="86">
        <v>0</v>
      </c>
      <c r="E434" s="83">
        <v>0</v>
      </c>
      <c r="F434" s="86">
        <v>0</v>
      </c>
      <c r="G434" s="86">
        <v>0</v>
      </c>
      <c r="H434" s="86">
        <v>0</v>
      </c>
      <c r="J434" s="83">
        <f t="shared" si="30"/>
        <v>31600</v>
      </c>
      <c r="K434" s="83">
        <f t="shared" si="31"/>
        <v>2015</v>
      </c>
      <c r="L434" s="66">
        <f t="shared" si="32"/>
        <v>0</v>
      </c>
      <c r="M434" s="66">
        <f t="shared" si="33"/>
        <v>0</v>
      </c>
      <c r="N434" s="66">
        <f t="shared" si="34"/>
        <v>0</v>
      </c>
    </row>
    <row r="435" spans="1:14">
      <c r="A435" s="83">
        <v>31600</v>
      </c>
      <c r="B435" s="83">
        <v>0</v>
      </c>
      <c r="C435" s="83">
        <v>2015</v>
      </c>
      <c r="D435" s="86">
        <v>0</v>
      </c>
      <c r="E435" s="83">
        <v>0</v>
      </c>
      <c r="F435" s="86">
        <v>0</v>
      </c>
      <c r="G435" s="86">
        <v>0</v>
      </c>
      <c r="H435" s="86">
        <v>0</v>
      </c>
      <c r="J435" s="83">
        <f t="shared" si="30"/>
        <v>31600</v>
      </c>
      <c r="K435" s="83">
        <f t="shared" si="31"/>
        <v>2015</v>
      </c>
      <c r="L435" s="66">
        <f t="shared" si="32"/>
        <v>0</v>
      </c>
      <c r="M435" s="66">
        <f t="shared" si="33"/>
        <v>0</v>
      </c>
      <c r="N435" s="66">
        <f t="shared" si="34"/>
        <v>0</v>
      </c>
    </row>
    <row r="436" spans="1:14">
      <c r="A436" s="83">
        <v>31600</v>
      </c>
      <c r="B436" s="83">
        <v>0</v>
      </c>
      <c r="C436" s="83">
        <v>2015</v>
      </c>
      <c r="D436" s="86">
        <v>0</v>
      </c>
      <c r="E436" s="83">
        <v>0</v>
      </c>
      <c r="F436" s="86">
        <v>0</v>
      </c>
      <c r="G436" s="86">
        <v>0</v>
      </c>
      <c r="H436" s="86">
        <v>0</v>
      </c>
      <c r="J436" s="83">
        <f t="shared" si="30"/>
        <v>31600</v>
      </c>
      <c r="K436" s="83">
        <f t="shared" si="31"/>
        <v>2015</v>
      </c>
      <c r="L436" s="66">
        <f t="shared" si="32"/>
        <v>0</v>
      </c>
      <c r="M436" s="66">
        <f t="shared" si="33"/>
        <v>0</v>
      </c>
      <c r="N436" s="66">
        <f t="shared" si="34"/>
        <v>0</v>
      </c>
    </row>
    <row r="437" spans="1:14">
      <c r="A437" s="83">
        <v>31600</v>
      </c>
      <c r="B437" s="83">
        <v>0</v>
      </c>
      <c r="C437" s="83">
        <v>2015</v>
      </c>
      <c r="D437" s="86">
        <v>-5523.51</v>
      </c>
      <c r="E437" s="83">
        <v>0</v>
      </c>
      <c r="F437" s="86">
        <v>0</v>
      </c>
      <c r="G437" s="86">
        <v>0</v>
      </c>
      <c r="H437" s="86">
        <v>0</v>
      </c>
      <c r="J437" s="83">
        <f t="shared" si="30"/>
        <v>31600</v>
      </c>
      <c r="K437" s="83">
        <f t="shared" si="31"/>
        <v>2015</v>
      </c>
      <c r="L437" s="66">
        <f t="shared" si="32"/>
        <v>-5523.51</v>
      </c>
      <c r="M437" s="66">
        <f t="shared" si="33"/>
        <v>0</v>
      </c>
      <c r="N437" s="66">
        <f t="shared" si="34"/>
        <v>0</v>
      </c>
    </row>
    <row r="438" spans="1:14">
      <c r="A438" s="83">
        <v>31600</v>
      </c>
      <c r="B438" s="83">
        <v>0</v>
      </c>
      <c r="C438" s="83">
        <v>2015</v>
      </c>
      <c r="D438" s="86">
        <v>0</v>
      </c>
      <c r="E438" s="83">
        <v>0</v>
      </c>
      <c r="F438" s="86">
        <v>0</v>
      </c>
      <c r="G438" s="86">
        <v>0</v>
      </c>
      <c r="H438" s="86">
        <v>0</v>
      </c>
      <c r="J438" s="83">
        <f t="shared" si="30"/>
        <v>31600</v>
      </c>
      <c r="K438" s="83">
        <f t="shared" si="31"/>
        <v>2015</v>
      </c>
      <c r="L438" s="66">
        <f t="shared" si="32"/>
        <v>0</v>
      </c>
      <c r="M438" s="66">
        <f t="shared" si="33"/>
        <v>0</v>
      </c>
      <c r="N438" s="66">
        <f t="shared" si="34"/>
        <v>0</v>
      </c>
    </row>
    <row r="439" spans="1:14">
      <c r="A439" s="83">
        <v>31600</v>
      </c>
      <c r="B439" s="83">
        <v>0</v>
      </c>
      <c r="C439" s="83">
        <v>2015</v>
      </c>
      <c r="D439" s="86">
        <v>0</v>
      </c>
      <c r="E439" s="83">
        <v>0</v>
      </c>
      <c r="F439" s="86">
        <v>0</v>
      </c>
      <c r="G439" s="86">
        <v>0</v>
      </c>
      <c r="H439" s="86">
        <v>0</v>
      </c>
      <c r="J439" s="83">
        <f t="shared" si="30"/>
        <v>31600</v>
      </c>
      <c r="K439" s="83">
        <f t="shared" si="31"/>
        <v>2015</v>
      </c>
      <c r="L439" s="66">
        <f t="shared" si="32"/>
        <v>0</v>
      </c>
      <c r="M439" s="66">
        <f t="shared" si="33"/>
        <v>0</v>
      </c>
      <c r="N439" s="66">
        <f t="shared" si="34"/>
        <v>0</v>
      </c>
    </row>
    <row r="440" spans="1:14">
      <c r="A440" s="83">
        <v>31600</v>
      </c>
      <c r="B440" s="83">
        <v>0</v>
      </c>
      <c r="C440" s="83">
        <v>2015</v>
      </c>
      <c r="D440" s="86">
        <v>0</v>
      </c>
      <c r="E440" s="83">
        <v>0</v>
      </c>
      <c r="F440" s="86">
        <v>0</v>
      </c>
      <c r="G440" s="86">
        <v>0</v>
      </c>
      <c r="H440" s="86">
        <v>0</v>
      </c>
      <c r="J440" s="83">
        <f t="shared" si="30"/>
        <v>31600</v>
      </c>
      <c r="K440" s="83">
        <f t="shared" si="31"/>
        <v>2015</v>
      </c>
      <c r="L440" s="66">
        <f t="shared" si="32"/>
        <v>0</v>
      </c>
      <c r="M440" s="66">
        <f t="shared" si="33"/>
        <v>0</v>
      </c>
      <c r="N440" s="66">
        <f t="shared" si="34"/>
        <v>0</v>
      </c>
    </row>
    <row r="441" spans="1:14">
      <c r="A441" s="83">
        <v>31600</v>
      </c>
      <c r="B441" s="83">
        <v>0</v>
      </c>
      <c r="C441" s="83">
        <v>2015</v>
      </c>
      <c r="D441" s="86">
        <v>0</v>
      </c>
      <c r="E441" s="83">
        <v>0</v>
      </c>
      <c r="F441" s="86">
        <v>0</v>
      </c>
      <c r="G441" s="86">
        <v>0</v>
      </c>
      <c r="H441" s="86">
        <v>0</v>
      </c>
      <c r="J441" s="83">
        <f t="shared" si="30"/>
        <v>31600</v>
      </c>
      <c r="K441" s="83">
        <f t="shared" si="31"/>
        <v>2015</v>
      </c>
      <c r="L441" s="66">
        <f t="shared" si="32"/>
        <v>0</v>
      </c>
      <c r="M441" s="66">
        <f t="shared" si="33"/>
        <v>0</v>
      </c>
      <c r="N441" s="66">
        <f t="shared" si="34"/>
        <v>0</v>
      </c>
    </row>
    <row r="442" spans="1:14">
      <c r="A442" s="83">
        <v>31600</v>
      </c>
      <c r="B442" s="83">
        <v>0</v>
      </c>
      <c r="C442" s="83">
        <v>2015</v>
      </c>
      <c r="D442" s="86">
        <v>0</v>
      </c>
      <c r="E442" s="83">
        <v>0</v>
      </c>
      <c r="F442" s="86">
        <v>0</v>
      </c>
      <c r="G442" s="86">
        <v>0</v>
      </c>
      <c r="H442" s="86">
        <v>0</v>
      </c>
      <c r="J442" s="83">
        <f t="shared" si="30"/>
        <v>31600</v>
      </c>
      <c r="K442" s="83">
        <f t="shared" si="31"/>
        <v>2015</v>
      </c>
      <c r="L442" s="66">
        <f t="shared" si="32"/>
        <v>0</v>
      </c>
      <c r="M442" s="66">
        <f t="shared" si="33"/>
        <v>0</v>
      </c>
      <c r="N442" s="66">
        <f t="shared" si="34"/>
        <v>0</v>
      </c>
    </row>
    <row r="443" spans="1:14">
      <c r="A443" s="83">
        <v>31600</v>
      </c>
      <c r="B443" s="83">
        <v>0</v>
      </c>
      <c r="C443" s="83">
        <v>2015</v>
      </c>
      <c r="D443" s="86">
        <v>0</v>
      </c>
      <c r="E443" s="83">
        <v>0</v>
      </c>
      <c r="F443" s="86">
        <v>0</v>
      </c>
      <c r="G443" s="86">
        <v>0</v>
      </c>
      <c r="H443" s="86">
        <v>0</v>
      </c>
      <c r="J443" s="83">
        <f t="shared" si="30"/>
        <v>31600</v>
      </c>
      <c r="K443" s="83">
        <f t="shared" si="31"/>
        <v>2015</v>
      </c>
      <c r="L443" s="66">
        <f t="shared" si="32"/>
        <v>0</v>
      </c>
      <c r="M443" s="66">
        <f t="shared" si="33"/>
        <v>0</v>
      </c>
      <c r="N443" s="66">
        <f t="shared" si="34"/>
        <v>0</v>
      </c>
    </row>
    <row r="444" spans="1:14">
      <c r="A444" s="83">
        <v>31600</v>
      </c>
      <c r="B444" s="83">
        <v>0</v>
      </c>
      <c r="C444" s="83">
        <v>2015</v>
      </c>
      <c r="D444" s="86">
        <v>0</v>
      </c>
      <c r="E444" s="83">
        <v>0</v>
      </c>
      <c r="F444" s="86">
        <v>0</v>
      </c>
      <c r="G444" s="86">
        <v>0</v>
      </c>
      <c r="H444" s="86">
        <v>0</v>
      </c>
      <c r="J444" s="83">
        <f t="shared" si="30"/>
        <v>31600</v>
      </c>
      <c r="K444" s="83">
        <f t="shared" si="31"/>
        <v>2015</v>
      </c>
      <c r="L444" s="66">
        <f t="shared" si="32"/>
        <v>0</v>
      </c>
      <c r="M444" s="66">
        <f t="shared" si="33"/>
        <v>0</v>
      </c>
      <c r="N444" s="66">
        <f t="shared" si="34"/>
        <v>0</v>
      </c>
    </row>
    <row r="445" spans="1:14">
      <c r="A445" s="83">
        <v>31600</v>
      </c>
      <c r="B445" s="83">
        <v>0</v>
      </c>
      <c r="C445" s="83">
        <v>2015</v>
      </c>
      <c r="D445" s="86">
        <v>0</v>
      </c>
      <c r="E445" s="83">
        <v>0</v>
      </c>
      <c r="F445" s="86">
        <v>0</v>
      </c>
      <c r="G445" s="86">
        <v>0</v>
      </c>
      <c r="H445" s="86">
        <v>0</v>
      </c>
      <c r="J445" s="83">
        <f t="shared" si="30"/>
        <v>31600</v>
      </c>
      <c r="K445" s="83">
        <f t="shared" si="31"/>
        <v>2015</v>
      </c>
      <c r="L445" s="66">
        <f t="shared" si="32"/>
        <v>0</v>
      </c>
      <c r="M445" s="66">
        <f t="shared" si="33"/>
        <v>0</v>
      </c>
      <c r="N445" s="66">
        <f t="shared" si="34"/>
        <v>0</v>
      </c>
    </row>
    <row r="446" spans="1:14">
      <c r="A446" s="83">
        <v>31600</v>
      </c>
      <c r="B446" s="83">
        <v>0</v>
      </c>
      <c r="C446" s="83">
        <v>2015</v>
      </c>
      <c r="D446" s="86">
        <v>0</v>
      </c>
      <c r="E446" s="83">
        <v>0</v>
      </c>
      <c r="F446" s="86">
        <v>0</v>
      </c>
      <c r="G446" s="86">
        <v>0</v>
      </c>
      <c r="H446" s="86">
        <v>0</v>
      </c>
      <c r="J446" s="83">
        <f t="shared" si="30"/>
        <v>31600</v>
      </c>
      <c r="K446" s="83">
        <f t="shared" si="31"/>
        <v>2015</v>
      </c>
      <c r="L446" s="66">
        <f t="shared" si="32"/>
        <v>0</v>
      </c>
      <c r="M446" s="66">
        <f t="shared" si="33"/>
        <v>0</v>
      </c>
      <c r="N446" s="66">
        <f t="shared" si="34"/>
        <v>0</v>
      </c>
    </row>
    <row r="447" spans="1:14">
      <c r="A447" s="83">
        <v>31600</v>
      </c>
      <c r="B447" s="83">
        <v>0</v>
      </c>
      <c r="C447" s="83">
        <v>2015</v>
      </c>
      <c r="D447" s="86">
        <v>0</v>
      </c>
      <c r="E447" s="83">
        <v>0</v>
      </c>
      <c r="F447" s="86">
        <v>0</v>
      </c>
      <c r="G447" s="86">
        <v>0</v>
      </c>
      <c r="H447" s="86">
        <v>0</v>
      </c>
      <c r="J447" s="83">
        <f t="shared" si="30"/>
        <v>31600</v>
      </c>
      <c r="K447" s="83">
        <f t="shared" si="31"/>
        <v>2015</v>
      </c>
      <c r="L447" s="66">
        <f t="shared" si="32"/>
        <v>0</v>
      </c>
      <c r="M447" s="66">
        <f t="shared" si="33"/>
        <v>0</v>
      </c>
      <c r="N447" s="66">
        <f t="shared" si="34"/>
        <v>0</v>
      </c>
    </row>
    <row r="448" spans="1:14">
      <c r="A448" s="83">
        <v>31600</v>
      </c>
      <c r="B448" s="83">
        <v>0</v>
      </c>
      <c r="C448" s="83">
        <v>2015</v>
      </c>
      <c r="D448" s="86">
        <v>0</v>
      </c>
      <c r="E448" s="83">
        <v>0</v>
      </c>
      <c r="F448" s="86">
        <v>0</v>
      </c>
      <c r="G448" s="86">
        <v>0</v>
      </c>
      <c r="H448" s="86">
        <v>0</v>
      </c>
      <c r="J448" s="83">
        <f t="shared" si="30"/>
        <v>31600</v>
      </c>
      <c r="K448" s="83">
        <f t="shared" si="31"/>
        <v>2015</v>
      </c>
      <c r="L448" s="66">
        <f t="shared" si="32"/>
        <v>0</v>
      </c>
      <c r="M448" s="66">
        <f t="shared" si="33"/>
        <v>0</v>
      </c>
      <c r="N448" s="66">
        <f t="shared" si="34"/>
        <v>0</v>
      </c>
    </row>
    <row r="449" spans="1:14">
      <c r="A449" s="83">
        <v>31600</v>
      </c>
      <c r="B449" s="83">
        <v>0</v>
      </c>
      <c r="C449" s="83">
        <v>2015</v>
      </c>
      <c r="D449" s="86">
        <v>0</v>
      </c>
      <c r="E449" s="83">
        <v>0</v>
      </c>
      <c r="F449" s="86">
        <v>0</v>
      </c>
      <c r="G449" s="86">
        <v>0</v>
      </c>
      <c r="H449" s="86">
        <v>0</v>
      </c>
      <c r="J449" s="83">
        <f t="shared" si="30"/>
        <v>31600</v>
      </c>
      <c r="K449" s="83">
        <f t="shared" si="31"/>
        <v>2015</v>
      </c>
      <c r="L449" s="66">
        <f t="shared" si="32"/>
        <v>0</v>
      </c>
      <c r="M449" s="66">
        <f t="shared" si="33"/>
        <v>0</v>
      </c>
      <c r="N449" s="66">
        <f t="shared" si="34"/>
        <v>0</v>
      </c>
    </row>
    <row r="450" spans="1:14">
      <c r="A450" s="83">
        <v>31600</v>
      </c>
      <c r="B450" s="83">
        <v>0</v>
      </c>
      <c r="C450" s="83">
        <v>2015</v>
      </c>
      <c r="D450" s="86">
        <v>0</v>
      </c>
      <c r="E450" s="83">
        <v>0</v>
      </c>
      <c r="F450" s="86">
        <v>0</v>
      </c>
      <c r="G450" s="86">
        <v>0</v>
      </c>
      <c r="H450" s="86">
        <v>0</v>
      </c>
      <c r="J450" s="83">
        <f t="shared" si="30"/>
        <v>31600</v>
      </c>
      <c r="K450" s="83">
        <f t="shared" si="31"/>
        <v>2015</v>
      </c>
      <c r="L450" s="66">
        <f t="shared" si="32"/>
        <v>0</v>
      </c>
      <c r="M450" s="66">
        <f t="shared" si="33"/>
        <v>0</v>
      </c>
      <c r="N450" s="66">
        <f t="shared" si="34"/>
        <v>0</v>
      </c>
    </row>
    <row r="451" spans="1:14">
      <c r="A451" s="83">
        <v>31600</v>
      </c>
      <c r="B451" s="83">
        <v>0</v>
      </c>
      <c r="C451" s="83">
        <v>2015</v>
      </c>
      <c r="D451" s="86">
        <v>0</v>
      </c>
      <c r="E451" s="83">
        <v>0</v>
      </c>
      <c r="F451" s="86">
        <v>0</v>
      </c>
      <c r="G451" s="86">
        <v>0</v>
      </c>
      <c r="H451" s="86">
        <v>0</v>
      </c>
      <c r="J451" s="83">
        <f t="shared" ref="J451:J514" si="35">A451</f>
        <v>31600</v>
      </c>
      <c r="K451" s="83">
        <f t="shared" ref="K451:K514" si="36">IF(E451=0,C451,E451)</f>
        <v>2015</v>
      </c>
      <c r="L451" s="66">
        <f t="shared" ref="L451:L514" si="37">D451</f>
        <v>0</v>
      </c>
      <c r="M451" s="66">
        <f t="shared" ref="M451:M514" si="38">F451</f>
        <v>0</v>
      </c>
      <c r="N451" s="66">
        <f t="shared" ref="N451:N514" si="39">H451</f>
        <v>0</v>
      </c>
    </row>
    <row r="452" spans="1:14">
      <c r="A452" s="83">
        <v>31600</v>
      </c>
      <c r="B452" s="83">
        <v>0</v>
      </c>
      <c r="C452" s="83">
        <v>1998</v>
      </c>
      <c r="D452" s="86">
        <v>-53113</v>
      </c>
      <c r="E452" s="83">
        <v>0</v>
      </c>
      <c r="F452" s="86">
        <v>48209</v>
      </c>
      <c r="G452" s="86">
        <v>0</v>
      </c>
      <c r="H452" s="86">
        <v>-18240</v>
      </c>
      <c r="J452" s="83">
        <f t="shared" si="35"/>
        <v>31600</v>
      </c>
      <c r="K452" s="83">
        <f t="shared" si="36"/>
        <v>1998</v>
      </c>
      <c r="L452" s="66">
        <f t="shared" si="37"/>
        <v>-53113</v>
      </c>
      <c r="M452" s="66">
        <f t="shared" si="38"/>
        <v>48209</v>
      </c>
      <c r="N452" s="66">
        <f t="shared" si="39"/>
        <v>-18240</v>
      </c>
    </row>
    <row r="453" spans="1:14">
      <c r="A453" s="83">
        <v>31600</v>
      </c>
      <c r="B453" s="83">
        <v>0</v>
      </c>
      <c r="C453" s="83">
        <v>2001</v>
      </c>
      <c r="D453" s="86">
        <v>-238541</v>
      </c>
      <c r="E453" s="83">
        <v>0</v>
      </c>
      <c r="F453" s="86">
        <v>0</v>
      </c>
      <c r="G453" s="86">
        <v>0</v>
      </c>
      <c r="H453" s="86">
        <v>0</v>
      </c>
      <c r="J453" s="83">
        <f t="shared" si="35"/>
        <v>31600</v>
      </c>
      <c r="K453" s="83">
        <f t="shared" si="36"/>
        <v>2001</v>
      </c>
      <c r="L453" s="66">
        <f t="shared" si="37"/>
        <v>-238541</v>
      </c>
      <c r="M453" s="66">
        <f t="shared" si="38"/>
        <v>0</v>
      </c>
      <c r="N453" s="66">
        <f t="shared" si="39"/>
        <v>0</v>
      </c>
    </row>
    <row r="454" spans="1:14">
      <c r="A454" s="83">
        <v>31600</v>
      </c>
      <c r="B454" s="83">
        <v>0</v>
      </c>
      <c r="C454" s="83">
        <v>2002</v>
      </c>
      <c r="D454" s="86">
        <v>-253884</v>
      </c>
      <c r="E454" s="83">
        <v>0</v>
      </c>
      <c r="F454" s="86">
        <v>0</v>
      </c>
      <c r="G454" s="86">
        <v>0</v>
      </c>
      <c r="H454" s="86">
        <v>0</v>
      </c>
      <c r="J454" s="83">
        <f t="shared" si="35"/>
        <v>31600</v>
      </c>
      <c r="K454" s="83">
        <f t="shared" si="36"/>
        <v>2002</v>
      </c>
      <c r="L454" s="66">
        <f t="shared" si="37"/>
        <v>-253884</v>
      </c>
      <c r="M454" s="66">
        <f t="shared" si="38"/>
        <v>0</v>
      </c>
      <c r="N454" s="66">
        <f t="shared" si="39"/>
        <v>0</v>
      </c>
    </row>
    <row r="455" spans="1:14">
      <c r="A455" s="83">
        <v>31600</v>
      </c>
      <c r="B455" s="83">
        <v>0</v>
      </c>
      <c r="C455" s="83">
        <v>2003</v>
      </c>
      <c r="D455" s="86">
        <v>-312</v>
      </c>
      <c r="E455" s="83">
        <v>0</v>
      </c>
      <c r="F455" s="86">
        <v>59.88</v>
      </c>
      <c r="G455" s="86">
        <v>0</v>
      </c>
      <c r="H455" s="86">
        <v>0</v>
      </c>
      <c r="J455" s="83">
        <f t="shared" si="35"/>
        <v>31600</v>
      </c>
      <c r="K455" s="83">
        <f t="shared" si="36"/>
        <v>2003</v>
      </c>
      <c r="L455" s="66">
        <f t="shared" si="37"/>
        <v>-312</v>
      </c>
      <c r="M455" s="66">
        <f t="shared" si="38"/>
        <v>59.88</v>
      </c>
      <c r="N455" s="66">
        <f t="shared" si="39"/>
        <v>0</v>
      </c>
    </row>
    <row r="456" spans="1:14">
      <c r="A456" s="83">
        <v>31600</v>
      </c>
      <c r="B456" s="83">
        <v>0</v>
      </c>
      <c r="C456" s="83">
        <v>2004</v>
      </c>
      <c r="D456" s="86">
        <v>-140696</v>
      </c>
      <c r="E456" s="83">
        <v>0</v>
      </c>
      <c r="F456" s="86">
        <v>0</v>
      </c>
      <c r="G456" s="86">
        <v>0</v>
      </c>
      <c r="H456" s="86">
        <v>-22338</v>
      </c>
      <c r="J456" s="83">
        <f t="shared" si="35"/>
        <v>31600</v>
      </c>
      <c r="K456" s="83">
        <f t="shared" si="36"/>
        <v>2004</v>
      </c>
      <c r="L456" s="66">
        <f t="shared" si="37"/>
        <v>-140696</v>
      </c>
      <c r="M456" s="66">
        <f t="shared" si="38"/>
        <v>0</v>
      </c>
      <c r="N456" s="66">
        <f t="shared" si="39"/>
        <v>-22338</v>
      </c>
    </row>
    <row r="457" spans="1:14">
      <c r="A457" s="83">
        <v>31600</v>
      </c>
      <c r="B457" s="83">
        <v>0</v>
      </c>
      <c r="C457" s="83">
        <v>2006</v>
      </c>
      <c r="D457" s="86">
        <v>-91206.34</v>
      </c>
      <c r="E457" s="83">
        <v>0</v>
      </c>
      <c r="F457" s="86">
        <v>0</v>
      </c>
      <c r="G457" s="86">
        <v>0</v>
      </c>
      <c r="H457" s="86">
        <v>0</v>
      </c>
      <c r="J457" s="83">
        <f t="shared" si="35"/>
        <v>31600</v>
      </c>
      <c r="K457" s="83">
        <f t="shared" si="36"/>
        <v>2006</v>
      </c>
      <c r="L457" s="66">
        <f t="shared" si="37"/>
        <v>-91206.34</v>
      </c>
      <c r="M457" s="66">
        <f t="shared" si="38"/>
        <v>0</v>
      </c>
      <c r="N457" s="66">
        <f t="shared" si="39"/>
        <v>0</v>
      </c>
    </row>
    <row r="458" spans="1:14">
      <c r="A458" s="83">
        <v>31600</v>
      </c>
      <c r="B458" s="83">
        <v>0</v>
      </c>
      <c r="C458" s="83">
        <v>2009</v>
      </c>
      <c r="D458" s="86">
        <v>-90940.46</v>
      </c>
      <c r="E458" s="83">
        <v>0</v>
      </c>
      <c r="F458" s="86">
        <v>-10201.74</v>
      </c>
      <c r="G458" s="86">
        <v>0</v>
      </c>
      <c r="H458" s="86">
        <v>0</v>
      </c>
      <c r="J458" s="83">
        <f t="shared" si="35"/>
        <v>31600</v>
      </c>
      <c r="K458" s="83">
        <f t="shared" si="36"/>
        <v>2009</v>
      </c>
      <c r="L458" s="66">
        <f t="shared" si="37"/>
        <v>-90940.46</v>
      </c>
      <c r="M458" s="66">
        <f t="shared" si="38"/>
        <v>-10201.74</v>
      </c>
      <c r="N458" s="66">
        <f t="shared" si="39"/>
        <v>0</v>
      </c>
    </row>
    <row r="459" spans="1:14">
      <c r="A459" s="83">
        <v>31600</v>
      </c>
      <c r="B459" s="83">
        <v>0</v>
      </c>
      <c r="C459" s="83">
        <v>2009</v>
      </c>
      <c r="D459" s="86">
        <v>-81865.58</v>
      </c>
      <c r="E459" s="83">
        <v>0</v>
      </c>
      <c r="F459" s="86">
        <v>-4686.41</v>
      </c>
      <c r="G459" s="86">
        <v>0</v>
      </c>
      <c r="H459" s="86">
        <v>0</v>
      </c>
      <c r="J459" s="83">
        <f t="shared" si="35"/>
        <v>31600</v>
      </c>
      <c r="K459" s="83">
        <f t="shared" si="36"/>
        <v>2009</v>
      </c>
      <c r="L459" s="66">
        <f t="shared" si="37"/>
        <v>-81865.58</v>
      </c>
      <c r="M459" s="66">
        <f t="shared" si="38"/>
        <v>-4686.41</v>
      </c>
      <c r="N459" s="66">
        <f t="shared" si="39"/>
        <v>0</v>
      </c>
    </row>
    <row r="460" spans="1:14">
      <c r="A460" s="83">
        <v>31600</v>
      </c>
      <c r="B460" s="83">
        <v>0</v>
      </c>
      <c r="C460" s="83">
        <v>2011</v>
      </c>
      <c r="D460" s="86">
        <v>-58954.45</v>
      </c>
      <c r="E460" s="83">
        <v>0</v>
      </c>
      <c r="F460" s="86">
        <v>-191.45</v>
      </c>
      <c r="G460" s="86">
        <v>0</v>
      </c>
      <c r="H460" s="86">
        <v>0</v>
      </c>
      <c r="J460" s="83">
        <f t="shared" si="35"/>
        <v>31600</v>
      </c>
      <c r="K460" s="83">
        <f t="shared" si="36"/>
        <v>2011</v>
      </c>
      <c r="L460" s="66">
        <f t="shared" si="37"/>
        <v>-58954.45</v>
      </c>
      <c r="M460" s="66">
        <f t="shared" si="38"/>
        <v>-191.45</v>
      </c>
      <c r="N460" s="66">
        <f t="shared" si="39"/>
        <v>0</v>
      </c>
    </row>
    <row r="461" spans="1:14">
      <c r="A461" s="83">
        <v>31600</v>
      </c>
      <c r="B461" s="83">
        <v>0</v>
      </c>
      <c r="C461" s="83">
        <v>2009</v>
      </c>
      <c r="D461" s="86">
        <v>-50361.47</v>
      </c>
      <c r="E461" s="83">
        <v>0</v>
      </c>
      <c r="F461" s="86">
        <v>-2480.2199999999998</v>
      </c>
      <c r="G461" s="86">
        <v>0</v>
      </c>
      <c r="H461" s="86">
        <v>0</v>
      </c>
      <c r="J461" s="83">
        <f t="shared" si="35"/>
        <v>31600</v>
      </c>
      <c r="K461" s="83">
        <f t="shared" si="36"/>
        <v>2009</v>
      </c>
      <c r="L461" s="66">
        <f t="shared" si="37"/>
        <v>-50361.47</v>
      </c>
      <c r="M461" s="66">
        <f t="shared" si="38"/>
        <v>-2480.2199999999998</v>
      </c>
      <c r="N461" s="66">
        <f t="shared" si="39"/>
        <v>0</v>
      </c>
    </row>
    <row r="462" spans="1:14">
      <c r="A462" s="83">
        <v>31600</v>
      </c>
      <c r="B462" s="83">
        <v>0</v>
      </c>
      <c r="C462" s="83">
        <v>2011</v>
      </c>
      <c r="D462" s="86">
        <v>-42830.9</v>
      </c>
      <c r="E462" s="83">
        <v>0</v>
      </c>
      <c r="F462" s="86">
        <v>-859.82</v>
      </c>
      <c r="G462" s="86">
        <v>0</v>
      </c>
      <c r="H462" s="86">
        <v>0</v>
      </c>
      <c r="J462" s="83">
        <f t="shared" si="35"/>
        <v>31600</v>
      </c>
      <c r="K462" s="83">
        <f t="shared" si="36"/>
        <v>2011</v>
      </c>
      <c r="L462" s="66">
        <f t="shared" si="37"/>
        <v>-42830.9</v>
      </c>
      <c r="M462" s="66">
        <f t="shared" si="38"/>
        <v>-859.82</v>
      </c>
      <c r="N462" s="66">
        <f t="shared" si="39"/>
        <v>0</v>
      </c>
    </row>
    <row r="463" spans="1:14">
      <c r="A463" s="83">
        <v>31600</v>
      </c>
      <c r="B463" s="83">
        <v>0</v>
      </c>
      <c r="C463" s="83">
        <v>2009</v>
      </c>
      <c r="D463" s="86">
        <v>-24441.45</v>
      </c>
      <c r="E463" s="83">
        <v>0</v>
      </c>
      <c r="F463" s="86">
        <v>-6282.99</v>
      </c>
      <c r="G463" s="86">
        <v>0</v>
      </c>
      <c r="H463" s="86">
        <v>0</v>
      </c>
      <c r="J463" s="83">
        <f t="shared" si="35"/>
        <v>31600</v>
      </c>
      <c r="K463" s="83">
        <f t="shared" si="36"/>
        <v>2009</v>
      </c>
      <c r="L463" s="66">
        <f t="shared" si="37"/>
        <v>-24441.45</v>
      </c>
      <c r="M463" s="66">
        <f t="shared" si="38"/>
        <v>-6282.99</v>
      </c>
      <c r="N463" s="66">
        <f t="shared" si="39"/>
        <v>0</v>
      </c>
    </row>
    <row r="464" spans="1:14">
      <c r="A464" s="83">
        <v>31600</v>
      </c>
      <c r="B464" s="83">
        <v>0</v>
      </c>
      <c r="C464" s="83">
        <v>2007</v>
      </c>
      <c r="D464" s="86">
        <v>-18862</v>
      </c>
      <c r="E464" s="83">
        <v>0</v>
      </c>
      <c r="F464" s="86">
        <v>0</v>
      </c>
      <c r="G464" s="86">
        <v>0</v>
      </c>
      <c r="H464" s="86">
        <v>0</v>
      </c>
      <c r="J464" s="83">
        <f t="shared" si="35"/>
        <v>31600</v>
      </c>
      <c r="K464" s="83">
        <f t="shared" si="36"/>
        <v>2007</v>
      </c>
      <c r="L464" s="66">
        <f t="shared" si="37"/>
        <v>-18862</v>
      </c>
      <c r="M464" s="66">
        <f t="shared" si="38"/>
        <v>0</v>
      </c>
      <c r="N464" s="66">
        <f t="shared" si="39"/>
        <v>0</v>
      </c>
    </row>
    <row r="465" spans="1:14">
      <c r="A465" s="83">
        <v>31600</v>
      </c>
      <c r="B465" s="83">
        <v>0</v>
      </c>
      <c r="C465" s="83">
        <v>2007</v>
      </c>
      <c r="D465" s="86">
        <v>-16594</v>
      </c>
      <c r="E465" s="83">
        <v>0</v>
      </c>
      <c r="F465" s="86">
        <v>0</v>
      </c>
      <c r="G465" s="86">
        <v>0</v>
      </c>
      <c r="H465" s="86">
        <v>0</v>
      </c>
      <c r="J465" s="83">
        <f t="shared" si="35"/>
        <v>31600</v>
      </c>
      <c r="K465" s="83">
        <f t="shared" si="36"/>
        <v>2007</v>
      </c>
      <c r="L465" s="66">
        <f t="shared" si="37"/>
        <v>-16594</v>
      </c>
      <c r="M465" s="66">
        <f t="shared" si="38"/>
        <v>0</v>
      </c>
      <c r="N465" s="66">
        <f t="shared" si="39"/>
        <v>0</v>
      </c>
    </row>
    <row r="466" spans="1:14">
      <c r="A466" s="83">
        <v>31600</v>
      </c>
      <c r="B466" s="83">
        <v>0</v>
      </c>
      <c r="C466" s="83">
        <v>2008</v>
      </c>
      <c r="D466" s="86">
        <v>-11001.13</v>
      </c>
      <c r="E466" s="83">
        <v>0</v>
      </c>
      <c r="F466" s="86">
        <v>-512.96</v>
      </c>
      <c r="G466" s="86">
        <v>0</v>
      </c>
      <c r="H466" s="86">
        <v>0</v>
      </c>
      <c r="J466" s="83">
        <f t="shared" si="35"/>
        <v>31600</v>
      </c>
      <c r="K466" s="83">
        <f t="shared" si="36"/>
        <v>2008</v>
      </c>
      <c r="L466" s="66">
        <f t="shared" si="37"/>
        <v>-11001.13</v>
      </c>
      <c r="M466" s="66">
        <f t="shared" si="38"/>
        <v>-512.96</v>
      </c>
      <c r="N466" s="66">
        <f t="shared" si="39"/>
        <v>0</v>
      </c>
    </row>
    <row r="467" spans="1:14">
      <c r="A467" s="83">
        <v>31600</v>
      </c>
      <c r="B467" s="83">
        <v>0</v>
      </c>
      <c r="C467" s="83">
        <v>2008</v>
      </c>
      <c r="D467" s="86">
        <v>-8128.13</v>
      </c>
      <c r="E467" s="83">
        <v>0</v>
      </c>
      <c r="F467" s="86">
        <v>0</v>
      </c>
      <c r="G467" s="86">
        <v>0</v>
      </c>
      <c r="H467" s="86">
        <v>0</v>
      </c>
      <c r="J467" s="83">
        <f t="shared" si="35"/>
        <v>31600</v>
      </c>
      <c r="K467" s="83">
        <f t="shared" si="36"/>
        <v>2008</v>
      </c>
      <c r="L467" s="66">
        <f t="shared" si="37"/>
        <v>-8128.13</v>
      </c>
      <c r="M467" s="66">
        <f t="shared" si="38"/>
        <v>0</v>
      </c>
      <c r="N467" s="66">
        <f t="shared" si="39"/>
        <v>0</v>
      </c>
    </row>
    <row r="468" spans="1:14">
      <c r="A468" s="83">
        <v>31600</v>
      </c>
      <c r="B468" s="83">
        <v>0</v>
      </c>
      <c r="C468" s="83">
        <v>2008</v>
      </c>
      <c r="D468" s="86">
        <v>-5700.48</v>
      </c>
      <c r="E468" s="83">
        <v>0</v>
      </c>
      <c r="F468" s="86">
        <v>-265.81</v>
      </c>
      <c r="G468" s="86">
        <v>0</v>
      </c>
      <c r="H468" s="86">
        <v>0</v>
      </c>
      <c r="J468" s="83">
        <f t="shared" si="35"/>
        <v>31600</v>
      </c>
      <c r="K468" s="83">
        <f t="shared" si="36"/>
        <v>2008</v>
      </c>
      <c r="L468" s="66">
        <f t="shared" si="37"/>
        <v>-5700.48</v>
      </c>
      <c r="M468" s="66">
        <f t="shared" si="38"/>
        <v>-265.81</v>
      </c>
      <c r="N468" s="66">
        <f t="shared" si="39"/>
        <v>0</v>
      </c>
    </row>
    <row r="469" spans="1:14">
      <c r="A469" s="83">
        <v>31600</v>
      </c>
      <c r="B469" s="83">
        <v>0</v>
      </c>
      <c r="C469" s="83">
        <v>2008</v>
      </c>
      <c r="D469" s="86">
        <v>-3899.87</v>
      </c>
      <c r="E469" s="83">
        <v>0</v>
      </c>
      <c r="F469" s="86">
        <v>0</v>
      </c>
      <c r="G469" s="86">
        <v>0</v>
      </c>
      <c r="H469" s="86">
        <v>0</v>
      </c>
      <c r="J469" s="83">
        <f t="shared" si="35"/>
        <v>31600</v>
      </c>
      <c r="K469" s="83">
        <f t="shared" si="36"/>
        <v>2008</v>
      </c>
      <c r="L469" s="66">
        <f t="shared" si="37"/>
        <v>-3899.87</v>
      </c>
      <c r="M469" s="66">
        <f t="shared" si="38"/>
        <v>0</v>
      </c>
      <c r="N469" s="66">
        <f t="shared" si="39"/>
        <v>0</v>
      </c>
    </row>
    <row r="470" spans="1:14">
      <c r="A470" s="83">
        <v>31600</v>
      </c>
      <c r="B470" s="83">
        <v>0</v>
      </c>
      <c r="C470" s="83">
        <v>2007</v>
      </c>
      <c r="D470" s="86">
        <v>-2781</v>
      </c>
      <c r="E470" s="83">
        <v>0</v>
      </c>
      <c r="F470" s="86">
        <v>0</v>
      </c>
      <c r="G470" s="86">
        <v>0</v>
      </c>
      <c r="H470" s="86">
        <v>0</v>
      </c>
      <c r="J470" s="83">
        <f t="shared" si="35"/>
        <v>31600</v>
      </c>
      <c r="K470" s="83">
        <f t="shared" si="36"/>
        <v>2007</v>
      </c>
      <c r="L470" s="66">
        <f t="shared" si="37"/>
        <v>-2781</v>
      </c>
      <c r="M470" s="66">
        <f t="shared" si="38"/>
        <v>0</v>
      </c>
      <c r="N470" s="66">
        <f t="shared" si="39"/>
        <v>0</v>
      </c>
    </row>
    <row r="471" spans="1:14">
      <c r="A471" s="83">
        <v>31600</v>
      </c>
      <c r="B471" s="83">
        <v>0</v>
      </c>
      <c r="C471" s="83">
        <v>2007</v>
      </c>
      <c r="D471" s="86">
        <v>-525</v>
      </c>
      <c r="E471" s="83">
        <v>0</v>
      </c>
      <c r="F471" s="86">
        <v>0</v>
      </c>
      <c r="G471" s="86">
        <v>0</v>
      </c>
      <c r="H471" s="86">
        <v>0</v>
      </c>
      <c r="J471" s="83">
        <f t="shared" si="35"/>
        <v>31600</v>
      </c>
      <c r="K471" s="83">
        <f t="shared" si="36"/>
        <v>2007</v>
      </c>
      <c r="L471" s="66">
        <f t="shared" si="37"/>
        <v>-525</v>
      </c>
      <c r="M471" s="66">
        <f t="shared" si="38"/>
        <v>0</v>
      </c>
      <c r="N471" s="66">
        <f t="shared" si="39"/>
        <v>0</v>
      </c>
    </row>
    <row r="472" spans="1:14">
      <c r="A472" s="83">
        <v>31600</v>
      </c>
      <c r="B472" s="83">
        <v>0</v>
      </c>
      <c r="C472" s="83">
        <v>2007</v>
      </c>
      <c r="D472" s="86">
        <v>-381</v>
      </c>
      <c r="E472" s="83">
        <v>0</v>
      </c>
      <c r="F472" s="86">
        <v>0</v>
      </c>
      <c r="G472" s="86">
        <v>0</v>
      </c>
      <c r="H472" s="86">
        <v>0</v>
      </c>
      <c r="J472" s="83">
        <f t="shared" si="35"/>
        <v>31600</v>
      </c>
      <c r="K472" s="83">
        <f t="shared" si="36"/>
        <v>2007</v>
      </c>
      <c r="L472" s="66">
        <f t="shared" si="37"/>
        <v>-381</v>
      </c>
      <c r="M472" s="66">
        <f t="shared" si="38"/>
        <v>0</v>
      </c>
      <c r="N472" s="66">
        <f t="shared" si="39"/>
        <v>0</v>
      </c>
    </row>
    <row r="473" spans="1:14">
      <c r="A473" s="83">
        <v>31600</v>
      </c>
      <c r="B473" s="83">
        <v>0</v>
      </c>
      <c r="C473" s="83">
        <v>2007</v>
      </c>
      <c r="D473" s="86">
        <v>-381</v>
      </c>
      <c r="E473" s="83">
        <v>0</v>
      </c>
      <c r="F473" s="86">
        <v>0</v>
      </c>
      <c r="G473" s="86">
        <v>0</v>
      </c>
      <c r="H473" s="86">
        <v>0</v>
      </c>
      <c r="J473" s="83">
        <f t="shared" si="35"/>
        <v>31600</v>
      </c>
      <c r="K473" s="83">
        <f t="shared" si="36"/>
        <v>2007</v>
      </c>
      <c r="L473" s="66">
        <f t="shared" si="37"/>
        <v>-381</v>
      </c>
      <c r="M473" s="66">
        <f t="shared" si="38"/>
        <v>0</v>
      </c>
      <c r="N473" s="66">
        <f t="shared" si="39"/>
        <v>0</v>
      </c>
    </row>
    <row r="474" spans="1:14">
      <c r="A474" s="83">
        <v>31600</v>
      </c>
      <c r="B474" s="83">
        <v>0</v>
      </c>
      <c r="C474" s="83">
        <v>2009</v>
      </c>
      <c r="D474" s="86">
        <v>-173787.98</v>
      </c>
      <c r="E474" s="83">
        <v>0</v>
      </c>
      <c r="F474" s="86">
        <v>-13146.6</v>
      </c>
      <c r="G474" s="86">
        <v>0</v>
      </c>
      <c r="H474" s="86">
        <v>0</v>
      </c>
      <c r="J474" s="83">
        <f t="shared" si="35"/>
        <v>31600</v>
      </c>
      <c r="K474" s="83">
        <f t="shared" si="36"/>
        <v>2009</v>
      </c>
      <c r="L474" s="66">
        <f t="shared" si="37"/>
        <v>-173787.98</v>
      </c>
      <c r="M474" s="66">
        <f t="shared" si="38"/>
        <v>-13146.6</v>
      </c>
      <c r="N474" s="66">
        <f t="shared" si="39"/>
        <v>0</v>
      </c>
    </row>
    <row r="475" spans="1:14">
      <c r="A475" s="83">
        <v>31600</v>
      </c>
      <c r="B475" s="83">
        <v>0</v>
      </c>
      <c r="C475" s="83">
        <v>2009</v>
      </c>
      <c r="D475" s="86">
        <v>-113417.33</v>
      </c>
      <c r="E475" s="83">
        <v>0</v>
      </c>
      <c r="F475" s="86">
        <v>-3347.58</v>
      </c>
      <c r="G475" s="86">
        <v>0</v>
      </c>
      <c r="H475" s="86">
        <v>0</v>
      </c>
      <c r="J475" s="83">
        <f t="shared" si="35"/>
        <v>31600</v>
      </c>
      <c r="K475" s="83">
        <f t="shared" si="36"/>
        <v>2009</v>
      </c>
      <c r="L475" s="66">
        <f t="shared" si="37"/>
        <v>-113417.33</v>
      </c>
      <c r="M475" s="66">
        <f t="shared" si="38"/>
        <v>-3347.58</v>
      </c>
      <c r="N475" s="66">
        <f t="shared" si="39"/>
        <v>0</v>
      </c>
    </row>
    <row r="476" spans="1:14">
      <c r="A476" s="83">
        <v>31600</v>
      </c>
      <c r="B476" s="83">
        <v>0</v>
      </c>
      <c r="C476" s="83">
        <v>2007</v>
      </c>
      <c r="D476" s="86">
        <v>-100704.42</v>
      </c>
      <c r="E476" s="83">
        <v>0</v>
      </c>
      <c r="F476" s="86">
        <v>0</v>
      </c>
      <c r="G476" s="86">
        <v>0</v>
      </c>
      <c r="H476" s="86">
        <v>-78943</v>
      </c>
      <c r="J476" s="83">
        <f t="shared" si="35"/>
        <v>31600</v>
      </c>
      <c r="K476" s="83">
        <f t="shared" si="36"/>
        <v>2007</v>
      </c>
      <c r="L476" s="66">
        <f t="shared" si="37"/>
        <v>-100704.42</v>
      </c>
      <c r="M476" s="66">
        <f t="shared" si="38"/>
        <v>0</v>
      </c>
      <c r="N476" s="66">
        <f t="shared" si="39"/>
        <v>-78943</v>
      </c>
    </row>
    <row r="477" spans="1:14">
      <c r="A477" s="83">
        <v>31600</v>
      </c>
      <c r="B477" s="83">
        <v>0</v>
      </c>
      <c r="C477" s="83">
        <v>2012</v>
      </c>
      <c r="D477" s="86">
        <v>0</v>
      </c>
      <c r="E477" s="83">
        <v>0</v>
      </c>
      <c r="F477" s="86">
        <v>0</v>
      </c>
      <c r="G477" s="86">
        <v>0</v>
      </c>
      <c r="H477" s="86">
        <v>0</v>
      </c>
      <c r="J477" s="83">
        <f t="shared" si="35"/>
        <v>31600</v>
      </c>
      <c r="K477" s="83">
        <f t="shared" si="36"/>
        <v>2012</v>
      </c>
      <c r="L477" s="66">
        <f t="shared" si="37"/>
        <v>0</v>
      </c>
      <c r="M477" s="66">
        <f t="shared" si="38"/>
        <v>0</v>
      </c>
      <c r="N477" s="66">
        <f t="shared" si="39"/>
        <v>0</v>
      </c>
    </row>
    <row r="478" spans="1:14">
      <c r="A478" s="83">
        <v>31600</v>
      </c>
      <c r="B478" s="83">
        <v>0</v>
      </c>
      <c r="C478" s="83">
        <v>2012</v>
      </c>
      <c r="D478" s="86">
        <v>0</v>
      </c>
      <c r="E478" s="83">
        <v>0</v>
      </c>
      <c r="F478" s="86">
        <v>0</v>
      </c>
      <c r="G478" s="86">
        <v>0</v>
      </c>
      <c r="H478" s="86">
        <v>0</v>
      </c>
      <c r="J478" s="83">
        <f t="shared" si="35"/>
        <v>31600</v>
      </c>
      <c r="K478" s="83">
        <f t="shared" si="36"/>
        <v>2012</v>
      </c>
      <c r="L478" s="66">
        <f t="shared" si="37"/>
        <v>0</v>
      </c>
      <c r="M478" s="66">
        <f t="shared" si="38"/>
        <v>0</v>
      </c>
      <c r="N478" s="66">
        <f t="shared" si="39"/>
        <v>0</v>
      </c>
    </row>
    <row r="479" spans="1:14">
      <c r="A479" s="83">
        <v>31600</v>
      </c>
      <c r="B479" s="83">
        <v>0</v>
      </c>
      <c r="C479" s="83">
        <v>2012</v>
      </c>
      <c r="D479" s="86">
        <v>0</v>
      </c>
      <c r="E479" s="83">
        <v>0</v>
      </c>
      <c r="F479" s="86">
        <v>0</v>
      </c>
      <c r="G479" s="86">
        <v>0</v>
      </c>
      <c r="H479" s="86">
        <v>0</v>
      </c>
      <c r="J479" s="83">
        <f t="shared" si="35"/>
        <v>31600</v>
      </c>
      <c r="K479" s="83">
        <f t="shared" si="36"/>
        <v>2012</v>
      </c>
      <c r="L479" s="66">
        <f t="shared" si="37"/>
        <v>0</v>
      </c>
      <c r="M479" s="66">
        <f t="shared" si="38"/>
        <v>0</v>
      </c>
      <c r="N479" s="66">
        <f t="shared" si="39"/>
        <v>0</v>
      </c>
    </row>
    <row r="480" spans="1:14">
      <c r="A480" s="83">
        <v>31600</v>
      </c>
      <c r="B480" s="83">
        <v>0</v>
      </c>
      <c r="C480" s="83">
        <v>2012</v>
      </c>
      <c r="D480" s="86">
        <v>0</v>
      </c>
      <c r="E480" s="83">
        <v>0</v>
      </c>
      <c r="F480" s="86">
        <v>0</v>
      </c>
      <c r="G480" s="86">
        <v>0</v>
      </c>
      <c r="H480" s="86">
        <v>0</v>
      </c>
      <c r="J480" s="83">
        <f t="shared" si="35"/>
        <v>31600</v>
      </c>
      <c r="K480" s="83">
        <f t="shared" si="36"/>
        <v>2012</v>
      </c>
      <c r="L480" s="66">
        <f t="shared" si="37"/>
        <v>0</v>
      </c>
      <c r="M480" s="66">
        <f t="shared" si="38"/>
        <v>0</v>
      </c>
      <c r="N480" s="66">
        <f t="shared" si="39"/>
        <v>0</v>
      </c>
    </row>
    <row r="481" spans="1:14">
      <c r="A481" s="83">
        <v>31600</v>
      </c>
      <c r="B481" s="83">
        <v>0</v>
      </c>
      <c r="C481" s="83">
        <v>2012</v>
      </c>
      <c r="D481" s="86">
        <v>0</v>
      </c>
      <c r="E481" s="83">
        <v>0</v>
      </c>
      <c r="F481" s="86">
        <v>0</v>
      </c>
      <c r="G481" s="86">
        <v>0</v>
      </c>
      <c r="H481" s="86">
        <v>0</v>
      </c>
      <c r="J481" s="83">
        <f t="shared" si="35"/>
        <v>31600</v>
      </c>
      <c r="K481" s="83">
        <f t="shared" si="36"/>
        <v>2012</v>
      </c>
      <c r="L481" s="66">
        <f t="shared" si="37"/>
        <v>0</v>
      </c>
      <c r="M481" s="66">
        <f t="shared" si="38"/>
        <v>0</v>
      </c>
      <c r="N481" s="66">
        <f t="shared" si="39"/>
        <v>0</v>
      </c>
    </row>
    <row r="482" spans="1:14">
      <c r="A482" s="83">
        <v>31600</v>
      </c>
      <c r="B482" s="83">
        <v>0</v>
      </c>
      <c r="C482" s="83">
        <v>2012</v>
      </c>
      <c r="D482" s="86">
        <v>0</v>
      </c>
      <c r="E482" s="83">
        <v>0</v>
      </c>
      <c r="F482" s="86">
        <v>0</v>
      </c>
      <c r="G482" s="86">
        <v>0</v>
      </c>
      <c r="H482" s="86">
        <v>0</v>
      </c>
      <c r="J482" s="83">
        <f t="shared" si="35"/>
        <v>31600</v>
      </c>
      <c r="K482" s="83">
        <f t="shared" si="36"/>
        <v>2012</v>
      </c>
      <c r="L482" s="66">
        <f t="shared" si="37"/>
        <v>0</v>
      </c>
      <c r="M482" s="66">
        <f t="shared" si="38"/>
        <v>0</v>
      </c>
      <c r="N482" s="66">
        <f t="shared" si="39"/>
        <v>0</v>
      </c>
    </row>
    <row r="483" spans="1:14">
      <c r="A483" s="83">
        <v>31600</v>
      </c>
      <c r="B483" s="83">
        <v>0</v>
      </c>
      <c r="C483" s="83">
        <v>2012</v>
      </c>
      <c r="D483" s="86">
        <v>0</v>
      </c>
      <c r="E483" s="83">
        <v>0</v>
      </c>
      <c r="F483" s="86">
        <v>0</v>
      </c>
      <c r="G483" s="86">
        <v>0</v>
      </c>
      <c r="H483" s="86">
        <v>0</v>
      </c>
      <c r="J483" s="83">
        <f t="shared" si="35"/>
        <v>31600</v>
      </c>
      <c r="K483" s="83">
        <f t="shared" si="36"/>
        <v>2012</v>
      </c>
      <c r="L483" s="66">
        <f t="shared" si="37"/>
        <v>0</v>
      </c>
      <c r="M483" s="66">
        <f t="shared" si="38"/>
        <v>0</v>
      </c>
      <c r="N483" s="66">
        <f t="shared" si="39"/>
        <v>0</v>
      </c>
    </row>
    <row r="484" spans="1:14">
      <c r="A484" s="83">
        <v>31600</v>
      </c>
      <c r="B484" s="83">
        <v>0</v>
      </c>
      <c r="C484" s="83">
        <v>2012</v>
      </c>
      <c r="D484" s="86">
        <v>0</v>
      </c>
      <c r="E484" s="83">
        <v>0</v>
      </c>
      <c r="F484" s="86">
        <v>0</v>
      </c>
      <c r="G484" s="86">
        <v>0</v>
      </c>
      <c r="H484" s="86">
        <v>0</v>
      </c>
      <c r="J484" s="83">
        <f t="shared" si="35"/>
        <v>31600</v>
      </c>
      <c r="K484" s="83">
        <f t="shared" si="36"/>
        <v>2012</v>
      </c>
      <c r="L484" s="66">
        <f t="shared" si="37"/>
        <v>0</v>
      </c>
      <c r="M484" s="66">
        <f t="shared" si="38"/>
        <v>0</v>
      </c>
      <c r="N484" s="66">
        <f t="shared" si="39"/>
        <v>0</v>
      </c>
    </row>
    <row r="485" spans="1:14">
      <c r="A485" s="83">
        <v>31600</v>
      </c>
      <c r="B485" s="83">
        <v>0</v>
      </c>
      <c r="C485" s="83">
        <v>2012</v>
      </c>
      <c r="D485" s="86">
        <v>0</v>
      </c>
      <c r="E485" s="83">
        <v>0</v>
      </c>
      <c r="F485" s="86">
        <v>0</v>
      </c>
      <c r="G485" s="86">
        <v>0</v>
      </c>
      <c r="H485" s="86">
        <v>0</v>
      </c>
      <c r="J485" s="83">
        <f t="shared" si="35"/>
        <v>31600</v>
      </c>
      <c r="K485" s="83">
        <f t="shared" si="36"/>
        <v>2012</v>
      </c>
      <c r="L485" s="66">
        <f t="shared" si="37"/>
        <v>0</v>
      </c>
      <c r="M485" s="66">
        <f t="shared" si="38"/>
        <v>0</v>
      </c>
      <c r="N485" s="66">
        <f t="shared" si="39"/>
        <v>0</v>
      </c>
    </row>
    <row r="486" spans="1:14">
      <c r="A486" s="83">
        <v>31600</v>
      </c>
      <c r="B486" s="83">
        <v>0</v>
      </c>
      <c r="C486" s="83">
        <v>2012</v>
      </c>
      <c r="D486" s="86">
        <v>0</v>
      </c>
      <c r="E486" s="83">
        <v>0</v>
      </c>
      <c r="F486" s="86">
        <v>0</v>
      </c>
      <c r="G486" s="86">
        <v>0</v>
      </c>
      <c r="H486" s="86">
        <v>0</v>
      </c>
      <c r="J486" s="83">
        <f t="shared" si="35"/>
        <v>31600</v>
      </c>
      <c r="K486" s="83">
        <f t="shared" si="36"/>
        <v>2012</v>
      </c>
      <c r="L486" s="66">
        <f t="shared" si="37"/>
        <v>0</v>
      </c>
      <c r="M486" s="66">
        <f t="shared" si="38"/>
        <v>0</v>
      </c>
      <c r="N486" s="66">
        <f t="shared" si="39"/>
        <v>0</v>
      </c>
    </row>
    <row r="487" spans="1:14">
      <c r="A487" s="83">
        <v>31600</v>
      </c>
      <c r="B487" s="83">
        <v>0</v>
      </c>
      <c r="C487" s="83">
        <v>2012</v>
      </c>
      <c r="D487" s="86">
        <v>0</v>
      </c>
      <c r="E487" s="83">
        <v>0</v>
      </c>
      <c r="F487" s="86">
        <v>0</v>
      </c>
      <c r="G487" s="86">
        <v>0</v>
      </c>
      <c r="H487" s="86">
        <v>0</v>
      </c>
      <c r="J487" s="83">
        <f t="shared" si="35"/>
        <v>31600</v>
      </c>
      <c r="K487" s="83">
        <f t="shared" si="36"/>
        <v>2012</v>
      </c>
      <c r="L487" s="66">
        <f t="shared" si="37"/>
        <v>0</v>
      </c>
      <c r="M487" s="66">
        <f t="shared" si="38"/>
        <v>0</v>
      </c>
      <c r="N487" s="66">
        <f t="shared" si="39"/>
        <v>0</v>
      </c>
    </row>
    <row r="488" spans="1:14">
      <c r="A488" s="83">
        <v>31600</v>
      </c>
      <c r="B488" s="83">
        <v>0</v>
      </c>
      <c r="C488" s="83">
        <v>2012</v>
      </c>
      <c r="D488" s="86">
        <v>0</v>
      </c>
      <c r="E488" s="83">
        <v>0</v>
      </c>
      <c r="F488" s="86">
        <v>0</v>
      </c>
      <c r="G488" s="86">
        <v>0</v>
      </c>
      <c r="H488" s="86">
        <v>0</v>
      </c>
      <c r="J488" s="83">
        <f t="shared" si="35"/>
        <v>31600</v>
      </c>
      <c r="K488" s="83">
        <f t="shared" si="36"/>
        <v>2012</v>
      </c>
      <c r="L488" s="66">
        <f t="shared" si="37"/>
        <v>0</v>
      </c>
      <c r="M488" s="66">
        <f t="shared" si="38"/>
        <v>0</v>
      </c>
      <c r="N488" s="66">
        <f t="shared" si="39"/>
        <v>0</v>
      </c>
    </row>
    <row r="489" spans="1:14">
      <c r="A489" s="83">
        <v>31600</v>
      </c>
      <c r="B489" s="83">
        <v>0</v>
      </c>
      <c r="C489" s="83">
        <v>2012</v>
      </c>
      <c r="D489" s="86">
        <v>0</v>
      </c>
      <c r="E489" s="83">
        <v>0</v>
      </c>
      <c r="F489" s="86">
        <v>0</v>
      </c>
      <c r="G489" s="86">
        <v>0</v>
      </c>
      <c r="H489" s="86">
        <v>0</v>
      </c>
      <c r="J489" s="83">
        <f t="shared" si="35"/>
        <v>31600</v>
      </c>
      <c r="K489" s="83">
        <f t="shared" si="36"/>
        <v>2012</v>
      </c>
      <c r="L489" s="66">
        <f t="shared" si="37"/>
        <v>0</v>
      </c>
      <c r="M489" s="66">
        <f t="shared" si="38"/>
        <v>0</v>
      </c>
      <c r="N489" s="66">
        <f t="shared" si="39"/>
        <v>0</v>
      </c>
    </row>
    <row r="490" spans="1:14">
      <c r="A490" s="83">
        <v>31600</v>
      </c>
      <c r="B490" s="83">
        <v>0</v>
      </c>
      <c r="C490" s="83">
        <v>2012</v>
      </c>
      <c r="D490" s="86">
        <v>0</v>
      </c>
      <c r="E490" s="83">
        <v>0</v>
      </c>
      <c r="F490" s="86">
        <v>0</v>
      </c>
      <c r="G490" s="86">
        <v>0</v>
      </c>
      <c r="H490" s="86">
        <v>0</v>
      </c>
      <c r="J490" s="83">
        <f t="shared" si="35"/>
        <v>31600</v>
      </c>
      <c r="K490" s="83">
        <f t="shared" si="36"/>
        <v>2012</v>
      </c>
      <c r="L490" s="66">
        <f t="shared" si="37"/>
        <v>0</v>
      </c>
      <c r="M490" s="66">
        <f t="shared" si="38"/>
        <v>0</v>
      </c>
      <c r="N490" s="66">
        <f t="shared" si="39"/>
        <v>0</v>
      </c>
    </row>
    <row r="491" spans="1:14">
      <c r="A491" s="83">
        <v>31600</v>
      </c>
      <c r="B491" s="83">
        <v>0</v>
      </c>
      <c r="C491" s="83">
        <v>2012</v>
      </c>
      <c r="D491" s="86">
        <v>0</v>
      </c>
      <c r="E491" s="83">
        <v>0</v>
      </c>
      <c r="F491" s="86">
        <v>0</v>
      </c>
      <c r="G491" s="86">
        <v>0</v>
      </c>
      <c r="H491" s="86">
        <v>0</v>
      </c>
      <c r="J491" s="83">
        <f t="shared" si="35"/>
        <v>31600</v>
      </c>
      <c r="K491" s="83">
        <f t="shared" si="36"/>
        <v>2012</v>
      </c>
      <c r="L491" s="66">
        <f t="shared" si="37"/>
        <v>0</v>
      </c>
      <c r="M491" s="66">
        <f t="shared" si="38"/>
        <v>0</v>
      </c>
      <c r="N491" s="66">
        <f t="shared" si="39"/>
        <v>0</v>
      </c>
    </row>
    <row r="492" spans="1:14">
      <c r="A492" s="83">
        <v>31600</v>
      </c>
      <c r="B492" s="83">
        <v>0</v>
      </c>
      <c r="C492" s="83">
        <v>2012</v>
      </c>
      <c r="D492" s="86">
        <v>0</v>
      </c>
      <c r="E492" s="83">
        <v>0</v>
      </c>
      <c r="F492" s="86">
        <v>0</v>
      </c>
      <c r="G492" s="86">
        <v>0</v>
      </c>
      <c r="H492" s="86">
        <v>0</v>
      </c>
      <c r="J492" s="83">
        <f t="shared" si="35"/>
        <v>31600</v>
      </c>
      <c r="K492" s="83">
        <f t="shared" si="36"/>
        <v>2012</v>
      </c>
      <c r="L492" s="66">
        <f t="shared" si="37"/>
        <v>0</v>
      </c>
      <c r="M492" s="66">
        <f t="shared" si="38"/>
        <v>0</v>
      </c>
      <c r="N492" s="66">
        <f t="shared" si="39"/>
        <v>0</v>
      </c>
    </row>
    <row r="493" spans="1:14">
      <c r="A493" s="83">
        <v>31600</v>
      </c>
      <c r="B493" s="83">
        <v>0</v>
      </c>
      <c r="C493" s="83">
        <v>2013</v>
      </c>
      <c r="D493" s="86">
        <v>0</v>
      </c>
      <c r="E493" s="83">
        <v>0</v>
      </c>
      <c r="F493" s="86">
        <v>0</v>
      </c>
      <c r="G493" s="86">
        <v>0</v>
      </c>
      <c r="H493" s="86">
        <v>0</v>
      </c>
      <c r="J493" s="83">
        <f t="shared" si="35"/>
        <v>31600</v>
      </c>
      <c r="K493" s="83">
        <f t="shared" si="36"/>
        <v>2013</v>
      </c>
      <c r="L493" s="66">
        <f t="shared" si="37"/>
        <v>0</v>
      </c>
      <c r="M493" s="66">
        <f t="shared" si="38"/>
        <v>0</v>
      </c>
      <c r="N493" s="66">
        <f t="shared" si="39"/>
        <v>0</v>
      </c>
    </row>
    <row r="494" spans="1:14">
      <c r="A494" s="83">
        <v>31600</v>
      </c>
      <c r="B494" s="83">
        <v>0</v>
      </c>
      <c r="C494" s="83">
        <v>2013</v>
      </c>
      <c r="D494" s="86">
        <v>0</v>
      </c>
      <c r="E494" s="83">
        <v>0</v>
      </c>
      <c r="F494" s="86">
        <v>0</v>
      </c>
      <c r="G494" s="86">
        <v>0</v>
      </c>
      <c r="H494" s="86">
        <v>0</v>
      </c>
      <c r="J494" s="83">
        <f t="shared" si="35"/>
        <v>31600</v>
      </c>
      <c r="K494" s="83">
        <f t="shared" si="36"/>
        <v>2013</v>
      </c>
      <c r="L494" s="66">
        <f t="shared" si="37"/>
        <v>0</v>
      </c>
      <c r="M494" s="66">
        <f t="shared" si="38"/>
        <v>0</v>
      </c>
      <c r="N494" s="66">
        <f t="shared" si="39"/>
        <v>0</v>
      </c>
    </row>
    <row r="495" spans="1:14">
      <c r="A495" s="83">
        <v>31600</v>
      </c>
      <c r="B495" s="83">
        <v>0</v>
      </c>
      <c r="C495" s="83">
        <v>2013</v>
      </c>
      <c r="D495" s="86">
        <v>0</v>
      </c>
      <c r="E495" s="83">
        <v>0</v>
      </c>
      <c r="F495" s="86">
        <v>0</v>
      </c>
      <c r="G495" s="86">
        <v>0</v>
      </c>
      <c r="H495" s="86">
        <v>0</v>
      </c>
      <c r="J495" s="83">
        <f t="shared" si="35"/>
        <v>31600</v>
      </c>
      <c r="K495" s="83">
        <f t="shared" si="36"/>
        <v>2013</v>
      </c>
      <c r="L495" s="66">
        <f t="shared" si="37"/>
        <v>0</v>
      </c>
      <c r="M495" s="66">
        <f t="shared" si="38"/>
        <v>0</v>
      </c>
      <c r="N495" s="66">
        <f t="shared" si="39"/>
        <v>0</v>
      </c>
    </row>
    <row r="496" spans="1:14">
      <c r="A496" s="83">
        <v>31600</v>
      </c>
      <c r="B496" s="83">
        <v>0</v>
      </c>
      <c r="C496" s="83">
        <v>2013</v>
      </c>
      <c r="D496" s="86">
        <v>0</v>
      </c>
      <c r="E496" s="83">
        <v>0</v>
      </c>
      <c r="F496" s="86">
        <v>0</v>
      </c>
      <c r="G496" s="86">
        <v>0</v>
      </c>
      <c r="H496" s="86">
        <v>0</v>
      </c>
      <c r="J496" s="83">
        <f t="shared" si="35"/>
        <v>31600</v>
      </c>
      <c r="K496" s="83">
        <f t="shared" si="36"/>
        <v>2013</v>
      </c>
      <c r="L496" s="66">
        <f t="shared" si="37"/>
        <v>0</v>
      </c>
      <c r="M496" s="66">
        <f t="shared" si="38"/>
        <v>0</v>
      </c>
      <c r="N496" s="66">
        <f t="shared" si="39"/>
        <v>0</v>
      </c>
    </row>
    <row r="497" spans="1:14">
      <c r="A497" s="83">
        <v>31600</v>
      </c>
      <c r="B497" s="83">
        <v>0</v>
      </c>
      <c r="C497" s="83">
        <v>2013</v>
      </c>
      <c r="D497" s="86">
        <v>0</v>
      </c>
      <c r="E497" s="83">
        <v>0</v>
      </c>
      <c r="F497" s="86">
        <v>0</v>
      </c>
      <c r="G497" s="86">
        <v>0</v>
      </c>
      <c r="H497" s="86">
        <v>0</v>
      </c>
      <c r="J497" s="83">
        <f t="shared" si="35"/>
        <v>31600</v>
      </c>
      <c r="K497" s="83">
        <f t="shared" si="36"/>
        <v>2013</v>
      </c>
      <c r="L497" s="66">
        <f t="shared" si="37"/>
        <v>0</v>
      </c>
      <c r="M497" s="66">
        <f t="shared" si="38"/>
        <v>0</v>
      </c>
      <c r="N497" s="66">
        <f t="shared" si="39"/>
        <v>0</v>
      </c>
    </row>
    <row r="498" spans="1:14">
      <c r="A498" s="83">
        <v>31600</v>
      </c>
      <c r="B498" s="83">
        <v>0</v>
      </c>
      <c r="C498" s="83">
        <v>2013</v>
      </c>
      <c r="D498" s="86">
        <v>0</v>
      </c>
      <c r="E498" s="83">
        <v>0</v>
      </c>
      <c r="F498" s="86">
        <v>0</v>
      </c>
      <c r="G498" s="86">
        <v>0</v>
      </c>
      <c r="H498" s="86">
        <v>0</v>
      </c>
      <c r="J498" s="83">
        <f t="shared" si="35"/>
        <v>31600</v>
      </c>
      <c r="K498" s="83">
        <f t="shared" si="36"/>
        <v>2013</v>
      </c>
      <c r="L498" s="66">
        <f t="shared" si="37"/>
        <v>0</v>
      </c>
      <c r="M498" s="66">
        <f t="shared" si="38"/>
        <v>0</v>
      </c>
      <c r="N498" s="66">
        <f t="shared" si="39"/>
        <v>0</v>
      </c>
    </row>
    <row r="499" spans="1:14">
      <c r="A499" s="83">
        <v>31600</v>
      </c>
      <c r="B499" s="83">
        <v>0</v>
      </c>
      <c r="C499" s="83">
        <v>2013</v>
      </c>
      <c r="D499" s="86">
        <v>0</v>
      </c>
      <c r="E499" s="83">
        <v>0</v>
      </c>
      <c r="F499" s="86">
        <v>0</v>
      </c>
      <c r="G499" s="86">
        <v>0</v>
      </c>
      <c r="H499" s="86">
        <v>0</v>
      </c>
      <c r="J499" s="83">
        <f t="shared" si="35"/>
        <v>31600</v>
      </c>
      <c r="K499" s="83">
        <f t="shared" si="36"/>
        <v>2013</v>
      </c>
      <c r="L499" s="66">
        <f t="shared" si="37"/>
        <v>0</v>
      </c>
      <c r="M499" s="66">
        <f t="shared" si="38"/>
        <v>0</v>
      </c>
      <c r="N499" s="66">
        <f t="shared" si="39"/>
        <v>0</v>
      </c>
    </row>
    <row r="500" spans="1:14">
      <c r="A500" s="83">
        <v>31600</v>
      </c>
      <c r="B500" s="83">
        <v>0</v>
      </c>
      <c r="C500" s="83">
        <v>2013</v>
      </c>
      <c r="D500" s="86">
        <v>0</v>
      </c>
      <c r="E500" s="83">
        <v>0</v>
      </c>
      <c r="F500" s="86">
        <v>0</v>
      </c>
      <c r="G500" s="86">
        <v>0</v>
      </c>
      <c r="H500" s="86">
        <v>0</v>
      </c>
      <c r="J500" s="83">
        <f t="shared" si="35"/>
        <v>31600</v>
      </c>
      <c r="K500" s="83">
        <f t="shared" si="36"/>
        <v>2013</v>
      </c>
      <c r="L500" s="66">
        <f t="shared" si="37"/>
        <v>0</v>
      </c>
      <c r="M500" s="66">
        <f t="shared" si="38"/>
        <v>0</v>
      </c>
      <c r="N500" s="66">
        <f t="shared" si="39"/>
        <v>0</v>
      </c>
    </row>
    <row r="501" spans="1:14">
      <c r="A501" s="83">
        <v>31600</v>
      </c>
      <c r="B501" s="83">
        <v>0</v>
      </c>
      <c r="C501" s="83">
        <v>2013</v>
      </c>
      <c r="D501" s="86">
        <v>-1101157.33</v>
      </c>
      <c r="E501" s="83">
        <v>0</v>
      </c>
      <c r="F501" s="86">
        <v>-138101.01</v>
      </c>
      <c r="G501" s="86">
        <v>0</v>
      </c>
      <c r="H501" s="86">
        <v>0</v>
      </c>
      <c r="J501" s="83">
        <f t="shared" si="35"/>
        <v>31600</v>
      </c>
      <c r="K501" s="83">
        <f t="shared" si="36"/>
        <v>2013</v>
      </c>
      <c r="L501" s="66">
        <f t="shared" si="37"/>
        <v>-1101157.33</v>
      </c>
      <c r="M501" s="66">
        <f t="shared" si="38"/>
        <v>-138101.01</v>
      </c>
      <c r="N501" s="66">
        <f t="shared" si="39"/>
        <v>0</v>
      </c>
    </row>
    <row r="502" spans="1:14">
      <c r="A502" s="83">
        <v>31600</v>
      </c>
      <c r="B502" s="83">
        <v>0</v>
      </c>
      <c r="C502" s="83">
        <v>2013</v>
      </c>
      <c r="D502" s="86">
        <v>0</v>
      </c>
      <c r="E502" s="83">
        <v>0</v>
      </c>
      <c r="F502" s="86">
        <v>0</v>
      </c>
      <c r="G502" s="86">
        <v>0</v>
      </c>
      <c r="H502" s="86">
        <v>0</v>
      </c>
      <c r="J502" s="83">
        <f t="shared" si="35"/>
        <v>31600</v>
      </c>
      <c r="K502" s="83">
        <f t="shared" si="36"/>
        <v>2013</v>
      </c>
      <c r="L502" s="66">
        <f t="shared" si="37"/>
        <v>0</v>
      </c>
      <c r="M502" s="66">
        <f t="shared" si="38"/>
        <v>0</v>
      </c>
      <c r="N502" s="66">
        <f t="shared" si="39"/>
        <v>0</v>
      </c>
    </row>
    <row r="503" spans="1:14">
      <c r="A503" s="83">
        <v>31600</v>
      </c>
      <c r="B503" s="83">
        <v>0</v>
      </c>
      <c r="C503" s="83">
        <v>2013</v>
      </c>
      <c r="D503" s="86">
        <v>0</v>
      </c>
      <c r="E503" s="83">
        <v>0</v>
      </c>
      <c r="F503" s="86">
        <v>0</v>
      </c>
      <c r="G503" s="86">
        <v>0</v>
      </c>
      <c r="H503" s="86">
        <v>0</v>
      </c>
      <c r="J503" s="83">
        <f t="shared" si="35"/>
        <v>31600</v>
      </c>
      <c r="K503" s="83">
        <f t="shared" si="36"/>
        <v>2013</v>
      </c>
      <c r="L503" s="66">
        <f t="shared" si="37"/>
        <v>0</v>
      </c>
      <c r="M503" s="66">
        <f t="shared" si="38"/>
        <v>0</v>
      </c>
      <c r="N503" s="66">
        <f t="shared" si="39"/>
        <v>0</v>
      </c>
    </row>
    <row r="504" spans="1:14">
      <c r="A504" s="83">
        <v>31600</v>
      </c>
      <c r="B504" s="83">
        <v>0</v>
      </c>
      <c r="C504" s="83">
        <v>2013</v>
      </c>
      <c r="D504" s="86">
        <v>0</v>
      </c>
      <c r="E504" s="83">
        <v>0</v>
      </c>
      <c r="F504" s="86">
        <v>0</v>
      </c>
      <c r="G504" s="86">
        <v>0</v>
      </c>
      <c r="H504" s="86">
        <v>0</v>
      </c>
      <c r="J504" s="83">
        <f t="shared" si="35"/>
        <v>31600</v>
      </c>
      <c r="K504" s="83">
        <f t="shared" si="36"/>
        <v>2013</v>
      </c>
      <c r="L504" s="66">
        <f t="shared" si="37"/>
        <v>0</v>
      </c>
      <c r="M504" s="66">
        <f t="shared" si="38"/>
        <v>0</v>
      </c>
      <c r="N504" s="66">
        <f t="shared" si="39"/>
        <v>0</v>
      </c>
    </row>
    <row r="505" spans="1:14">
      <c r="A505" s="83">
        <v>31600</v>
      </c>
      <c r="B505" s="83">
        <v>0</v>
      </c>
      <c r="C505" s="83">
        <v>2013</v>
      </c>
      <c r="D505" s="86">
        <v>0</v>
      </c>
      <c r="E505" s="83">
        <v>0</v>
      </c>
      <c r="F505" s="86">
        <v>0</v>
      </c>
      <c r="G505" s="86">
        <v>0</v>
      </c>
      <c r="H505" s="86">
        <v>0</v>
      </c>
      <c r="J505" s="83">
        <f t="shared" si="35"/>
        <v>31600</v>
      </c>
      <c r="K505" s="83">
        <f t="shared" si="36"/>
        <v>2013</v>
      </c>
      <c r="L505" s="66">
        <f t="shared" si="37"/>
        <v>0</v>
      </c>
      <c r="M505" s="66">
        <f t="shared" si="38"/>
        <v>0</v>
      </c>
      <c r="N505" s="66">
        <f t="shared" si="39"/>
        <v>0</v>
      </c>
    </row>
    <row r="506" spans="1:14">
      <c r="A506" s="83">
        <v>31600</v>
      </c>
      <c r="B506" s="83">
        <v>0</v>
      </c>
      <c r="C506" s="83">
        <v>2013</v>
      </c>
      <c r="D506" s="86">
        <v>0</v>
      </c>
      <c r="E506" s="83">
        <v>0</v>
      </c>
      <c r="F506" s="86">
        <v>0</v>
      </c>
      <c r="G506" s="86">
        <v>0</v>
      </c>
      <c r="H506" s="86">
        <v>0</v>
      </c>
      <c r="J506" s="83">
        <f t="shared" si="35"/>
        <v>31600</v>
      </c>
      <c r="K506" s="83">
        <f t="shared" si="36"/>
        <v>2013</v>
      </c>
      <c r="L506" s="66">
        <f t="shared" si="37"/>
        <v>0</v>
      </c>
      <c r="M506" s="66">
        <f t="shared" si="38"/>
        <v>0</v>
      </c>
      <c r="N506" s="66">
        <f t="shared" si="39"/>
        <v>0</v>
      </c>
    </row>
    <row r="507" spans="1:14">
      <c r="A507" s="83">
        <v>31600</v>
      </c>
      <c r="B507" s="83">
        <v>0</v>
      </c>
      <c r="C507" s="83">
        <v>2013</v>
      </c>
      <c r="D507" s="86">
        <v>0</v>
      </c>
      <c r="E507" s="83">
        <v>0</v>
      </c>
      <c r="F507" s="86">
        <v>0</v>
      </c>
      <c r="G507" s="86">
        <v>0</v>
      </c>
      <c r="H507" s="86">
        <v>0</v>
      </c>
      <c r="J507" s="83">
        <f t="shared" si="35"/>
        <v>31600</v>
      </c>
      <c r="K507" s="83">
        <f t="shared" si="36"/>
        <v>2013</v>
      </c>
      <c r="L507" s="66">
        <f t="shared" si="37"/>
        <v>0</v>
      </c>
      <c r="M507" s="66">
        <f t="shared" si="38"/>
        <v>0</v>
      </c>
      <c r="N507" s="66">
        <f t="shared" si="39"/>
        <v>0</v>
      </c>
    </row>
    <row r="508" spans="1:14">
      <c r="A508" s="83">
        <v>31600</v>
      </c>
      <c r="B508" s="83">
        <v>0</v>
      </c>
      <c r="C508" s="83">
        <v>2013</v>
      </c>
      <c r="D508" s="86">
        <v>0</v>
      </c>
      <c r="E508" s="83">
        <v>0</v>
      </c>
      <c r="F508" s="86">
        <v>0</v>
      </c>
      <c r="G508" s="86">
        <v>0</v>
      </c>
      <c r="H508" s="86">
        <v>0</v>
      </c>
      <c r="J508" s="83">
        <f t="shared" si="35"/>
        <v>31600</v>
      </c>
      <c r="K508" s="83">
        <f t="shared" si="36"/>
        <v>2013</v>
      </c>
      <c r="L508" s="66">
        <f t="shared" si="37"/>
        <v>0</v>
      </c>
      <c r="M508" s="66">
        <f t="shared" si="38"/>
        <v>0</v>
      </c>
      <c r="N508" s="66">
        <f t="shared" si="39"/>
        <v>0</v>
      </c>
    </row>
    <row r="509" spans="1:14">
      <c r="A509" s="83">
        <v>31600</v>
      </c>
      <c r="B509" s="83">
        <v>0</v>
      </c>
      <c r="C509" s="83">
        <v>2013</v>
      </c>
      <c r="D509" s="86">
        <v>0</v>
      </c>
      <c r="E509" s="83">
        <v>0</v>
      </c>
      <c r="F509" s="86">
        <v>0</v>
      </c>
      <c r="G509" s="86">
        <v>0</v>
      </c>
      <c r="H509" s="86">
        <v>0</v>
      </c>
      <c r="J509" s="83">
        <f t="shared" si="35"/>
        <v>31600</v>
      </c>
      <c r="K509" s="83">
        <f t="shared" si="36"/>
        <v>2013</v>
      </c>
      <c r="L509" s="66">
        <f t="shared" si="37"/>
        <v>0</v>
      </c>
      <c r="M509" s="66">
        <f t="shared" si="38"/>
        <v>0</v>
      </c>
      <c r="N509" s="66">
        <f t="shared" si="39"/>
        <v>0</v>
      </c>
    </row>
    <row r="510" spans="1:14">
      <c r="A510" s="83">
        <v>31600</v>
      </c>
      <c r="B510" s="83">
        <v>0</v>
      </c>
      <c r="C510" s="83">
        <v>2014</v>
      </c>
      <c r="D510" s="86">
        <v>0</v>
      </c>
      <c r="E510" s="83">
        <v>0</v>
      </c>
      <c r="F510" s="86">
        <v>0</v>
      </c>
      <c r="G510" s="86">
        <v>0</v>
      </c>
      <c r="H510" s="86">
        <v>0</v>
      </c>
      <c r="J510" s="83">
        <f t="shared" si="35"/>
        <v>31600</v>
      </c>
      <c r="K510" s="83">
        <f t="shared" si="36"/>
        <v>2014</v>
      </c>
      <c r="L510" s="66">
        <f t="shared" si="37"/>
        <v>0</v>
      </c>
      <c r="M510" s="66">
        <f t="shared" si="38"/>
        <v>0</v>
      </c>
      <c r="N510" s="66">
        <f t="shared" si="39"/>
        <v>0</v>
      </c>
    </row>
    <row r="511" spans="1:14">
      <c r="A511" s="83">
        <v>31600</v>
      </c>
      <c r="B511" s="83">
        <v>0</v>
      </c>
      <c r="C511" s="83">
        <v>2014</v>
      </c>
      <c r="D511" s="86">
        <v>0</v>
      </c>
      <c r="E511" s="83">
        <v>0</v>
      </c>
      <c r="F511" s="86">
        <v>0</v>
      </c>
      <c r="G511" s="86">
        <v>0</v>
      </c>
      <c r="H511" s="86">
        <v>0</v>
      </c>
      <c r="J511" s="83">
        <f t="shared" si="35"/>
        <v>31600</v>
      </c>
      <c r="K511" s="83">
        <f t="shared" si="36"/>
        <v>2014</v>
      </c>
      <c r="L511" s="66">
        <f t="shared" si="37"/>
        <v>0</v>
      </c>
      <c r="M511" s="66">
        <f t="shared" si="38"/>
        <v>0</v>
      </c>
      <c r="N511" s="66">
        <f t="shared" si="39"/>
        <v>0</v>
      </c>
    </row>
    <row r="512" spans="1:14">
      <c r="A512" s="83">
        <v>31600</v>
      </c>
      <c r="B512" s="83">
        <v>0</v>
      </c>
      <c r="C512" s="83">
        <v>2014</v>
      </c>
      <c r="D512" s="86">
        <v>0</v>
      </c>
      <c r="E512" s="83">
        <v>0</v>
      </c>
      <c r="F512" s="86">
        <v>0</v>
      </c>
      <c r="G512" s="86">
        <v>0</v>
      </c>
      <c r="H512" s="86">
        <v>0</v>
      </c>
      <c r="J512" s="83">
        <f t="shared" si="35"/>
        <v>31600</v>
      </c>
      <c r="K512" s="83">
        <f t="shared" si="36"/>
        <v>2014</v>
      </c>
      <c r="L512" s="66">
        <f t="shared" si="37"/>
        <v>0</v>
      </c>
      <c r="M512" s="66">
        <f t="shared" si="38"/>
        <v>0</v>
      </c>
      <c r="N512" s="66">
        <f t="shared" si="39"/>
        <v>0</v>
      </c>
    </row>
    <row r="513" spans="1:14">
      <c r="A513" s="83">
        <v>31600</v>
      </c>
      <c r="B513" s="83">
        <v>0</v>
      </c>
      <c r="C513" s="83">
        <v>2014</v>
      </c>
      <c r="D513" s="86">
        <v>0</v>
      </c>
      <c r="E513" s="83">
        <v>0</v>
      </c>
      <c r="F513" s="86">
        <v>0</v>
      </c>
      <c r="G513" s="86">
        <v>0</v>
      </c>
      <c r="H513" s="86">
        <v>0</v>
      </c>
      <c r="J513" s="83">
        <f t="shared" si="35"/>
        <v>31600</v>
      </c>
      <c r="K513" s="83">
        <f t="shared" si="36"/>
        <v>2014</v>
      </c>
      <c r="L513" s="66">
        <f t="shared" si="37"/>
        <v>0</v>
      </c>
      <c r="M513" s="66">
        <f t="shared" si="38"/>
        <v>0</v>
      </c>
      <c r="N513" s="66">
        <f t="shared" si="39"/>
        <v>0</v>
      </c>
    </row>
    <row r="514" spans="1:14">
      <c r="A514" s="83">
        <v>31600</v>
      </c>
      <c r="B514" s="83">
        <v>0</v>
      </c>
      <c r="C514" s="83">
        <v>2014</v>
      </c>
      <c r="D514" s="86">
        <v>0</v>
      </c>
      <c r="E514" s="83">
        <v>0</v>
      </c>
      <c r="F514" s="86">
        <v>0</v>
      </c>
      <c r="G514" s="86">
        <v>0</v>
      </c>
      <c r="H514" s="86">
        <v>0</v>
      </c>
      <c r="J514" s="83">
        <f t="shared" si="35"/>
        <v>31600</v>
      </c>
      <c r="K514" s="83">
        <f t="shared" si="36"/>
        <v>2014</v>
      </c>
      <c r="L514" s="66">
        <f t="shared" si="37"/>
        <v>0</v>
      </c>
      <c r="M514" s="66">
        <f t="shared" si="38"/>
        <v>0</v>
      </c>
      <c r="N514" s="66">
        <f t="shared" si="39"/>
        <v>0</v>
      </c>
    </row>
    <row r="515" spans="1:14">
      <c r="A515" s="83">
        <v>31600</v>
      </c>
      <c r="B515" s="83">
        <v>0</v>
      </c>
      <c r="C515" s="83">
        <v>2014</v>
      </c>
      <c r="D515" s="86">
        <v>0</v>
      </c>
      <c r="E515" s="83">
        <v>0</v>
      </c>
      <c r="F515" s="86">
        <v>0</v>
      </c>
      <c r="G515" s="86">
        <v>0</v>
      </c>
      <c r="H515" s="86">
        <v>0</v>
      </c>
      <c r="J515" s="83">
        <f t="shared" ref="J515:J578" si="40">A515</f>
        <v>31600</v>
      </c>
      <c r="K515" s="83">
        <f t="shared" ref="K515:K578" si="41">IF(E515=0,C515,E515)</f>
        <v>2014</v>
      </c>
      <c r="L515" s="66">
        <f t="shared" ref="L515:L578" si="42">D515</f>
        <v>0</v>
      </c>
      <c r="M515" s="66">
        <f t="shared" ref="M515:M578" si="43">F515</f>
        <v>0</v>
      </c>
      <c r="N515" s="66">
        <f t="shared" ref="N515:N578" si="44">H515</f>
        <v>0</v>
      </c>
    </row>
    <row r="516" spans="1:14">
      <c r="A516" s="83">
        <v>31600</v>
      </c>
      <c r="B516" s="83">
        <v>0</v>
      </c>
      <c r="C516" s="83">
        <v>2014</v>
      </c>
      <c r="D516" s="86">
        <v>0</v>
      </c>
      <c r="E516" s="83">
        <v>0</v>
      </c>
      <c r="F516" s="86">
        <v>0</v>
      </c>
      <c r="G516" s="86">
        <v>0</v>
      </c>
      <c r="H516" s="86">
        <v>0</v>
      </c>
      <c r="J516" s="83">
        <f t="shared" si="40"/>
        <v>31600</v>
      </c>
      <c r="K516" s="83">
        <f t="shared" si="41"/>
        <v>2014</v>
      </c>
      <c r="L516" s="66">
        <f t="shared" si="42"/>
        <v>0</v>
      </c>
      <c r="M516" s="66">
        <f t="shared" si="43"/>
        <v>0</v>
      </c>
      <c r="N516" s="66">
        <f t="shared" si="44"/>
        <v>0</v>
      </c>
    </row>
    <row r="517" spans="1:14">
      <c r="A517" s="83">
        <v>31600</v>
      </c>
      <c r="B517" s="83">
        <v>0</v>
      </c>
      <c r="C517" s="83">
        <v>2014</v>
      </c>
      <c r="D517" s="86">
        <v>0</v>
      </c>
      <c r="E517" s="83">
        <v>0</v>
      </c>
      <c r="F517" s="86">
        <v>0</v>
      </c>
      <c r="G517" s="86">
        <v>0</v>
      </c>
      <c r="H517" s="86">
        <v>0</v>
      </c>
      <c r="J517" s="83">
        <f t="shared" si="40"/>
        <v>31600</v>
      </c>
      <c r="K517" s="83">
        <f t="shared" si="41"/>
        <v>2014</v>
      </c>
      <c r="L517" s="66">
        <f t="shared" si="42"/>
        <v>0</v>
      </c>
      <c r="M517" s="66">
        <f t="shared" si="43"/>
        <v>0</v>
      </c>
      <c r="N517" s="66">
        <f t="shared" si="44"/>
        <v>0</v>
      </c>
    </row>
    <row r="518" spans="1:14">
      <c r="A518" s="83">
        <v>31600</v>
      </c>
      <c r="B518" s="83">
        <v>0</v>
      </c>
      <c r="C518" s="83">
        <v>2014</v>
      </c>
      <c r="D518" s="86">
        <v>0</v>
      </c>
      <c r="E518" s="83">
        <v>0</v>
      </c>
      <c r="F518" s="86">
        <v>0</v>
      </c>
      <c r="G518" s="86">
        <v>0</v>
      </c>
      <c r="H518" s="86">
        <v>0</v>
      </c>
      <c r="J518" s="83">
        <f t="shared" si="40"/>
        <v>31600</v>
      </c>
      <c r="K518" s="83">
        <f t="shared" si="41"/>
        <v>2014</v>
      </c>
      <c r="L518" s="66">
        <f t="shared" si="42"/>
        <v>0</v>
      </c>
      <c r="M518" s="66">
        <f t="shared" si="43"/>
        <v>0</v>
      </c>
      <c r="N518" s="66">
        <f t="shared" si="44"/>
        <v>0</v>
      </c>
    </row>
    <row r="519" spans="1:14">
      <c r="A519" s="83">
        <v>31600</v>
      </c>
      <c r="B519" s="83">
        <v>0</v>
      </c>
      <c r="C519" s="83">
        <v>2014</v>
      </c>
      <c r="D519" s="86">
        <v>0</v>
      </c>
      <c r="E519" s="83">
        <v>0</v>
      </c>
      <c r="F519" s="86">
        <v>0</v>
      </c>
      <c r="G519" s="86">
        <v>0</v>
      </c>
      <c r="H519" s="86">
        <v>0</v>
      </c>
      <c r="J519" s="83">
        <f t="shared" si="40"/>
        <v>31600</v>
      </c>
      <c r="K519" s="83">
        <f t="shared" si="41"/>
        <v>2014</v>
      </c>
      <c r="L519" s="66">
        <f t="shared" si="42"/>
        <v>0</v>
      </c>
      <c r="M519" s="66">
        <f t="shared" si="43"/>
        <v>0</v>
      </c>
      <c r="N519" s="66">
        <f t="shared" si="44"/>
        <v>0</v>
      </c>
    </row>
    <row r="520" spans="1:14">
      <c r="A520" s="83">
        <v>31600</v>
      </c>
      <c r="B520" s="83">
        <v>0</v>
      </c>
      <c r="C520" s="83">
        <v>2014</v>
      </c>
      <c r="D520" s="86">
        <v>0</v>
      </c>
      <c r="E520" s="83">
        <v>0</v>
      </c>
      <c r="F520" s="86">
        <v>0</v>
      </c>
      <c r="G520" s="86">
        <v>0</v>
      </c>
      <c r="H520" s="86">
        <v>0</v>
      </c>
      <c r="J520" s="83">
        <f t="shared" si="40"/>
        <v>31600</v>
      </c>
      <c r="K520" s="83">
        <f t="shared" si="41"/>
        <v>2014</v>
      </c>
      <c r="L520" s="66">
        <f t="shared" si="42"/>
        <v>0</v>
      </c>
      <c r="M520" s="66">
        <f t="shared" si="43"/>
        <v>0</v>
      </c>
      <c r="N520" s="66">
        <f t="shared" si="44"/>
        <v>0</v>
      </c>
    </row>
    <row r="521" spans="1:14">
      <c r="A521" s="83">
        <v>31600</v>
      </c>
      <c r="B521" s="83">
        <v>0</v>
      </c>
      <c r="C521" s="83">
        <v>2014</v>
      </c>
      <c r="D521" s="86">
        <v>0</v>
      </c>
      <c r="E521" s="83">
        <v>0</v>
      </c>
      <c r="F521" s="86">
        <v>0</v>
      </c>
      <c r="G521" s="86">
        <v>0</v>
      </c>
      <c r="H521" s="86">
        <v>0</v>
      </c>
      <c r="J521" s="83">
        <f t="shared" si="40"/>
        <v>31600</v>
      </c>
      <c r="K521" s="83">
        <f t="shared" si="41"/>
        <v>2014</v>
      </c>
      <c r="L521" s="66">
        <f t="shared" si="42"/>
        <v>0</v>
      </c>
      <c r="M521" s="66">
        <f t="shared" si="43"/>
        <v>0</v>
      </c>
      <c r="N521" s="66">
        <f t="shared" si="44"/>
        <v>0</v>
      </c>
    </row>
    <row r="522" spans="1:14">
      <c r="A522" s="83">
        <v>31600</v>
      </c>
      <c r="B522" s="83">
        <v>0</v>
      </c>
      <c r="C522" s="83">
        <v>2014</v>
      </c>
      <c r="D522" s="86">
        <v>0</v>
      </c>
      <c r="E522" s="83">
        <v>0</v>
      </c>
      <c r="F522" s="86">
        <v>0</v>
      </c>
      <c r="G522" s="86">
        <v>0</v>
      </c>
      <c r="H522" s="86">
        <v>0</v>
      </c>
      <c r="J522" s="83">
        <f t="shared" si="40"/>
        <v>31600</v>
      </c>
      <c r="K522" s="83">
        <f t="shared" si="41"/>
        <v>2014</v>
      </c>
      <c r="L522" s="66">
        <f t="shared" si="42"/>
        <v>0</v>
      </c>
      <c r="M522" s="66">
        <f t="shared" si="43"/>
        <v>0</v>
      </c>
      <c r="N522" s="66">
        <f t="shared" si="44"/>
        <v>0</v>
      </c>
    </row>
    <row r="523" spans="1:14">
      <c r="A523" s="83">
        <v>31600</v>
      </c>
      <c r="B523" s="83">
        <v>0</v>
      </c>
      <c r="C523" s="83">
        <v>2014</v>
      </c>
      <c r="D523" s="86">
        <v>0</v>
      </c>
      <c r="E523" s="83">
        <v>0</v>
      </c>
      <c r="F523" s="86">
        <v>0</v>
      </c>
      <c r="G523" s="86">
        <v>0</v>
      </c>
      <c r="H523" s="86">
        <v>0</v>
      </c>
      <c r="J523" s="83">
        <f t="shared" si="40"/>
        <v>31600</v>
      </c>
      <c r="K523" s="83">
        <f t="shared" si="41"/>
        <v>2014</v>
      </c>
      <c r="L523" s="66">
        <f t="shared" si="42"/>
        <v>0</v>
      </c>
      <c r="M523" s="66">
        <f t="shared" si="43"/>
        <v>0</v>
      </c>
      <c r="N523" s="66">
        <f t="shared" si="44"/>
        <v>0</v>
      </c>
    </row>
    <row r="524" spans="1:14">
      <c r="A524" s="83">
        <v>31600</v>
      </c>
      <c r="B524" s="83">
        <v>0</v>
      </c>
      <c r="C524" s="83">
        <v>2014</v>
      </c>
      <c r="D524" s="86">
        <v>0</v>
      </c>
      <c r="E524" s="83">
        <v>0</v>
      </c>
      <c r="F524" s="86">
        <v>0</v>
      </c>
      <c r="G524" s="86">
        <v>0</v>
      </c>
      <c r="H524" s="86">
        <v>0</v>
      </c>
      <c r="J524" s="83">
        <f t="shared" si="40"/>
        <v>31600</v>
      </c>
      <c r="K524" s="83">
        <f t="shared" si="41"/>
        <v>2014</v>
      </c>
      <c r="L524" s="66">
        <f t="shared" si="42"/>
        <v>0</v>
      </c>
      <c r="M524" s="66">
        <f t="shared" si="43"/>
        <v>0</v>
      </c>
      <c r="N524" s="66">
        <f t="shared" si="44"/>
        <v>0</v>
      </c>
    </row>
    <row r="525" spans="1:14">
      <c r="A525" s="83">
        <v>31600</v>
      </c>
      <c r="B525" s="83">
        <v>0</v>
      </c>
      <c r="C525" s="83">
        <v>2014</v>
      </c>
      <c r="D525" s="86">
        <v>0</v>
      </c>
      <c r="E525" s="83">
        <v>0</v>
      </c>
      <c r="F525" s="86">
        <v>0</v>
      </c>
      <c r="G525" s="86">
        <v>0</v>
      </c>
      <c r="H525" s="86">
        <v>0</v>
      </c>
      <c r="J525" s="83">
        <f t="shared" si="40"/>
        <v>31600</v>
      </c>
      <c r="K525" s="83">
        <f t="shared" si="41"/>
        <v>2014</v>
      </c>
      <c r="L525" s="66">
        <f t="shared" si="42"/>
        <v>0</v>
      </c>
      <c r="M525" s="66">
        <f t="shared" si="43"/>
        <v>0</v>
      </c>
      <c r="N525" s="66">
        <f t="shared" si="44"/>
        <v>0</v>
      </c>
    </row>
    <row r="526" spans="1:14">
      <c r="A526" s="83">
        <v>31600</v>
      </c>
      <c r="B526" s="83">
        <v>0</v>
      </c>
      <c r="C526" s="83">
        <v>2014</v>
      </c>
      <c r="D526" s="86">
        <v>0</v>
      </c>
      <c r="E526" s="83">
        <v>0</v>
      </c>
      <c r="F526" s="86">
        <v>0</v>
      </c>
      <c r="G526" s="86">
        <v>0</v>
      </c>
      <c r="H526" s="86">
        <v>0</v>
      </c>
      <c r="J526" s="83">
        <f t="shared" si="40"/>
        <v>31600</v>
      </c>
      <c r="K526" s="83">
        <f t="shared" si="41"/>
        <v>2014</v>
      </c>
      <c r="L526" s="66">
        <f t="shared" si="42"/>
        <v>0</v>
      </c>
      <c r="M526" s="66">
        <f t="shared" si="43"/>
        <v>0</v>
      </c>
      <c r="N526" s="66">
        <f t="shared" si="44"/>
        <v>0</v>
      </c>
    </row>
    <row r="527" spans="1:14">
      <c r="A527" s="83">
        <v>33010</v>
      </c>
      <c r="B527" s="83">
        <v>0</v>
      </c>
      <c r="C527" s="83">
        <v>2015</v>
      </c>
      <c r="D527" s="86">
        <v>0</v>
      </c>
      <c r="E527" s="83">
        <v>0</v>
      </c>
      <c r="F527" s="86">
        <v>0</v>
      </c>
      <c r="G527" s="86">
        <v>0</v>
      </c>
      <c r="H527" s="86">
        <v>0</v>
      </c>
      <c r="J527" s="83">
        <f t="shared" si="40"/>
        <v>33010</v>
      </c>
      <c r="K527" s="83">
        <f t="shared" si="41"/>
        <v>2015</v>
      </c>
      <c r="L527" s="66">
        <f t="shared" si="42"/>
        <v>0</v>
      </c>
      <c r="M527" s="66">
        <f t="shared" si="43"/>
        <v>0</v>
      </c>
      <c r="N527" s="66">
        <f t="shared" si="44"/>
        <v>0</v>
      </c>
    </row>
    <row r="528" spans="1:14">
      <c r="A528" s="83">
        <v>33010</v>
      </c>
      <c r="B528" s="83">
        <v>0</v>
      </c>
      <c r="C528" s="83">
        <v>2015</v>
      </c>
      <c r="D528" s="86">
        <v>0</v>
      </c>
      <c r="E528" s="83">
        <v>0</v>
      </c>
      <c r="F528" s="86">
        <v>0</v>
      </c>
      <c r="G528" s="86">
        <v>0</v>
      </c>
      <c r="H528" s="86">
        <v>0</v>
      </c>
      <c r="J528" s="83">
        <f t="shared" si="40"/>
        <v>33010</v>
      </c>
      <c r="K528" s="83">
        <f t="shared" si="41"/>
        <v>2015</v>
      </c>
      <c r="L528" s="66">
        <f t="shared" si="42"/>
        <v>0</v>
      </c>
      <c r="M528" s="66">
        <f t="shared" si="43"/>
        <v>0</v>
      </c>
      <c r="N528" s="66">
        <f t="shared" si="44"/>
        <v>0</v>
      </c>
    </row>
    <row r="529" spans="1:14">
      <c r="A529" s="83">
        <v>33010</v>
      </c>
      <c r="B529" s="83">
        <v>0</v>
      </c>
      <c r="C529" s="83">
        <v>2015</v>
      </c>
      <c r="D529" s="86">
        <v>0</v>
      </c>
      <c r="E529" s="83">
        <v>0</v>
      </c>
      <c r="F529" s="86">
        <v>0</v>
      </c>
      <c r="G529" s="86">
        <v>0</v>
      </c>
      <c r="H529" s="86">
        <v>0</v>
      </c>
      <c r="J529" s="83">
        <f t="shared" si="40"/>
        <v>33010</v>
      </c>
      <c r="K529" s="83">
        <f t="shared" si="41"/>
        <v>2015</v>
      </c>
      <c r="L529" s="66">
        <f t="shared" si="42"/>
        <v>0</v>
      </c>
      <c r="M529" s="66">
        <f t="shared" si="43"/>
        <v>0</v>
      </c>
      <c r="N529" s="66">
        <f t="shared" si="44"/>
        <v>0</v>
      </c>
    </row>
    <row r="530" spans="1:14">
      <c r="A530" s="83">
        <v>33010</v>
      </c>
      <c r="B530" s="83">
        <v>0</v>
      </c>
      <c r="C530" s="83">
        <v>2012</v>
      </c>
      <c r="D530" s="86">
        <v>0</v>
      </c>
      <c r="E530" s="83">
        <v>0</v>
      </c>
      <c r="F530" s="86">
        <v>0</v>
      </c>
      <c r="G530" s="86">
        <v>0</v>
      </c>
      <c r="H530" s="86">
        <v>0</v>
      </c>
      <c r="J530" s="83">
        <f t="shared" si="40"/>
        <v>33010</v>
      </c>
      <c r="K530" s="83">
        <f t="shared" si="41"/>
        <v>2012</v>
      </c>
      <c r="L530" s="66">
        <f t="shared" si="42"/>
        <v>0</v>
      </c>
      <c r="M530" s="66">
        <f t="shared" si="43"/>
        <v>0</v>
      </c>
      <c r="N530" s="66">
        <f t="shared" si="44"/>
        <v>0</v>
      </c>
    </row>
    <row r="531" spans="1:14">
      <c r="A531" s="83">
        <v>33010</v>
      </c>
      <c r="B531" s="83">
        <v>0</v>
      </c>
      <c r="C531" s="83">
        <v>2012</v>
      </c>
      <c r="D531" s="86">
        <v>0</v>
      </c>
      <c r="E531" s="83">
        <v>0</v>
      </c>
      <c r="F531" s="86">
        <v>0</v>
      </c>
      <c r="G531" s="86">
        <v>0</v>
      </c>
      <c r="H531" s="86">
        <v>0</v>
      </c>
      <c r="J531" s="83">
        <f t="shared" si="40"/>
        <v>33010</v>
      </c>
      <c r="K531" s="83">
        <f t="shared" si="41"/>
        <v>2012</v>
      </c>
      <c r="L531" s="66">
        <f t="shared" si="42"/>
        <v>0</v>
      </c>
      <c r="M531" s="66">
        <f t="shared" si="43"/>
        <v>0</v>
      </c>
      <c r="N531" s="66">
        <f t="shared" si="44"/>
        <v>0</v>
      </c>
    </row>
    <row r="532" spans="1:14">
      <c r="A532" s="83">
        <v>33010</v>
      </c>
      <c r="B532" s="83">
        <v>0</v>
      </c>
      <c r="C532" s="83">
        <v>2013</v>
      </c>
      <c r="D532" s="86">
        <v>0</v>
      </c>
      <c r="E532" s="83">
        <v>0</v>
      </c>
      <c r="F532" s="86">
        <v>0</v>
      </c>
      <c r="G532" s="86">
        <v>0</v>
      </c>
      <c r="H532" s="86">
        <v>0</v>
      </c>
      <c r="J532" s="83">
        <f t="shared" si="40"/>
        <v>33010</v>
      </c>
      <c r="K532" s="83">
        <f t="shared" si="41"/>
        <v>2013</v>
      </c>
      <c r="L532" s="66">
        <f t="shared" si="42"/>
        <v>0</v>
      </c>
      <c r="M532" s="66">
        <f t="shared" si="43"/>
        <v>0</v>
      </c>
      <c r="N532" s="66">
        <f t="shared" si="44"/>
        <v>0</v>
      </c>
    </row>
    <row r="533" spans="1:14">
      <c r="A533" s="83">
        <v>33010</v>
      </c>
      <c r="B533" s="83">
        <v>0</v>
      </c>
      <c r="C533" s="83">
        <v>2013</v>
      </c>
      <c r="D533" s="86">
        <v>0</v>
      </c>
      <c r="E533" s="83">
        <v>0</v>
      </c>
      <c r="F533" s="86">
        <v>0</v>
      </c>
      <c r="G533" s="86">
        <v>0</v>
      </c>
      <c r="H533" s="86">
        <v>0</v>
      </c>
      <c r="J533" s="83">
        <f t="shared" si="40"/>
        <v>33010</v>
      </c>
      <c r="K533" s="83">
        <f t="shared" si="41"/>
        <v>2013</v>
      </c>
      <c r="L533" s="66">
        <f t="shared" si="42"/>
        <v>0</v>
      </c>
      <c r="M533" s="66">
        <f t="shared" si="43"/>
        <v>0</v>
      </c>
      <c r="N533" s="66">
        <f t="shared" si="44"/>
        <v>0</v>
      </c>
    </row>
    <row r="534" spans="1:14">
      <c r="A534" s="83">
        <v>33010</v>
      </c>
      <c r="B534" s="83">
        <v>0</v>
      </c>
      <c r="C534" s="83">
        <v>2014</v>
      </c>
      <c r="D534" s="86">
        <v>0</v>
      </c>
      <c r="E534" s="83">
        <v>0</v>
      </c>
      <c r="F534" s="86">
        <v>0</v>
      </c>
      <c r="G534" s="86">
        <v>0</v>
      </c>
      <c r="H534" s="86">
        <v>0</v>
      </c>
      <c r="J534" s="83">
        <f t="shared" si="40"/>
        <v>33010</v>
      </c>
      <c r="K534" s="83">
        <f t="shared" si="41"/>
        <v>2014</v>
      </c>
      <c r="L534" s="66">
        <f t="shared" si="42"/>
        <v>0</v>
      </c>
      <c r="M534" s="66">
        <f t="shared" si="43"/>
        <v>0</v>
      </c>
      <c r="N534" s="66">
        <f t="shared" si="44"/>
        <v>0</v>
      </c>
    </row>
    <row r="535" spans="1:14">
      <c r="A535" s="83">
        <v>33010</v>
      </c>
      <c r="B535" s="83">
        <v>0</v>
      </c>
      <c r="C535" s="83">
        <v>2014</v>
      </c>
      <c r="D535" s="86">
        <v>0</v>
      </c>
      <c r="E535" s="83">
        <v>0</v>
      </c>
      <c r="F535" s="86">
        <v>0</v>
      </c>
      <c r="G535" s="86">
        <v>0</v>
      </c>
      <c r="H535" s="86">
        <v>0</v>
      </c>
      <c r="J535" s="83">
        <f t="shared" si="40"/>
        <v>33010</v>
      </c>
      <c r="K535" s="83">
        <f t="shared" si="41"/>
        <v>2014</v>
      </c>
      <c r="L535" s="66">
        <f t="shared" si="42"/>
        <v>0</v>
      </c>
      <c r="M535" s="66">
        <f t="shared" si="43"/>
        <v>0</v>
      </c>
      <c r="N535" s="66">
        <f t="shared" si="44"/>
        <v>0</v>
      </c>
    </row>
    <row r="536" spans="1:14">
      <c r="A536" s="83">
        <v>33100</v>
      </c>
      <c r="B536" s="83">
        <v>0</v>
      </c>
      <c r="C536" s="83">
        <v>2015</v>
      </c>
      <c r="D536" s="86">
        <v>0</v>
      </c>
      <c r="E536" s="83">
        <v>0</v>
      </c>
      <c r="F536" s="86">
        <v>0</v>
      </c>
      <c r="G536" s="86">
        <v>0</v>
      </c>
      <c r="H536" s="86">
        <v>0</v>
      </c>
      <c r="J536" s="83">
        <f t="shared" si="40"/>
        <v>33100</v>
      </c>
      <c r="K536" s="83">
        <f t="shared" si="41"/>
        <v>2015</v>
      </c>
      <c r="L536" s="66">
        <f t="shared" si="42"/>
        <v>0</v>
      </c>
      <c r="M536" s="66">
        <f t="shared" si="43"/>
        <v>0</v>
      </c>
      <c r="N536" s="66">
        <f t="shared" si="44"/>
        <v>0</v>
      </c>
    </row>
    <row r="537" spans="1:14">
      <c r="A537" s="83">
        <v>33100</v>
      </c>
      <c r="B537" s="83">
        <v>0</v>
      </c>
      <c r="C537" s="83">
        <v>2015</v>
      </c>
      <c r="D537" s="86">
        <v>0</v>
      </c>
      <c r="E537" s="83">
        <v>0</v>
      </c>
      <c r="F537" s="86">
        <v>0</v>
      </c>
      <c r="G537" s="86">
        <v>0</v>
      </c>
      <c r="H537" s="86">
        <v>0</v>
      </c>
      <c r="J537" s="83">
        <f t="shared" si="40"/>
        <v>33100</v>
      </c>
      <c r="K537" s="83">
        <f t="shared" si="41"/>
        <v>2015</v>
      </c>
      <c r="L537" s="66">
        <f t="shared" si="42"/>
        <v>0</v>
      </c>
      <c r="M537" s="66">
        <f t="shared" si="43"/>
        <v>0</v>
      </c>
      <c r="N537" s="66">
        <f t="shared" si="44"/>
        <v>0</v>
      </c>
    </row>
    <row r="538" spans="1:14">
      <c r="A538" s="83">
        <v>33100</v>
      </c>
      <c r="B538" s="83">
        <v>0</v>
      </c>
      <c r="C538" s="83">
        <v>2015</v>
      </c>
      <c r="D538" s="86">
        <v>0</v>
      </c>
      <c r="E538" s="83">
        <v>0</v>
      </c>
      <c r="F538" s="86">
        <v>0</v>
      </c>
      <c r="G538" s="86">
        <v>0</v>
      </c>
      <c r="H538" s="86">
        <v>0</v>
      </c>
      <c r="J538" s="83">
        <f t="shared" si="40"/>
        <v>33100</v>
      </c>
      <c r="K538" s="83">
        <f t="shared" si="41"/>
        <v>2015</v>
      </c>
      <c r="L538" s="66">
        <f t="shared" si="42"/>
        <v>0</v>
      </c>
      <c r="M538" s="66">
        <f t="shared" si="43"/>
        <v>0</v>
      </c>
      <c r="N538" s="66">
        <f t="shared" si="44"/>
        <v>0</v>
      </c>
    </row>
    <row r="539" spans="1:14">
      <c r="A539" s="83">
        <v>33100</v>
      </c>
      <c r="B539" s="83">
        <v>0</v>
      </c>
      <c r="C539" s="83">
        <v>2015</v>
      </c>
      <c r="D539" s="86">
        <v>0</v>
      </c>
      <c r="E539" s="83">
        <v>0</v>
      </c>
      <c r="F539" s="86">
        <v>0</v>
      </c>
      <c r="G539" s="86">
        <v>0</v>
      </c>
      <c r="H539" s="86">
        <v>0</v>
      </c>
      <c r="J539" s="83">
        <f t="shared" si="40"/>
        <v>33100</v>
      </c>
      <c r="K539" s="83">
        <f t="shared" si="41"/>
        <v>2015</v>
      </c>
      <c r="L539" s="66">
        <f t="shared" si="42"/>
        <v>0</v>
      </c>
      <c r="M539" s="66">
        <f t="shared" si="43"/>
        <v>0</v>
      </c>
      <c r="N539" s="66">
        <f t="shared" si="44"/>
        <v>0</v>
      </c>
    </row>
    <row r="540" spans="1:14">
      <c r="A540" s="83">
        <v>33100</v>
      </c>
      <c r="B540" s="83">
        <v>0</v>
      </c>
      <c r="C540" s="83">
        <v>2015</v>
      </c>
      <c r="D540" s="86">
        <v>0</v>
      </c>
      <c r="E540" s="83">
        <v>0</v>
      </c>
      <c r="F540" s="86">
        <v>0</v>
      </c>
      <c r="G540" s="86">
        <v>0</v>
      </c>
      <c r="H540" s="86">
        <v>0</v>
      </c>
      <c r="J540" s="83">
        <f t="shared" si="40"/>
        <v>33100</v>
      </c>
      <c r="K540" s="83">
        <f t="shared" si="41"/>
        <v>2015</v>
      </c>
      <c r="L540" s="66">
        <f t="shared" si="42"/>
        <v>0</v>
      </c>
      <c r="M540" s="66">
        <f t="shared" si="43"/>
        <v>0</v>
      </c>
      <c r="N540" s="66">
        <f t="shared" si="44"/>
        <v>0</v>
      </c>
    </row>
    <row r="541" spans="1:14">
      <c r="A541" s="83">
        <v>33100</v>
      </c>
      <c r="B541" s="83">
        <v>0</v>
      </c>
      <c r="C541" s="83">
        <v>2015</v>
      </c>
      <c r="D541" s="86">
        <v>0</v>
      </c>
      <c r="E541" s="83">
        <v>0</v>
      </c>
      <c r="F541" s="86">
        <v>0</v>
      </c>
      <c r="G541" s="86">
        <v>0</v>
      </c>
      <c r="H541" s="86">
        <v>0</v>
      </c>
      <c r="J541" s="83">
        <f t="shared" si="40"/>
        <v>33100</v>
      </c>
      <c r="K541" s="83">
        <f t="shared" si="41"/>
        <v>2015</v>
      </c>
      <c r="L541" s="66">
        <f t="shared" si="42"/>
        <v>0</v>
      </c>
      <c r="M541" s="66">
        <f t="shared" si="43"/>
        <v>0</v>
      </c>
      <c r="N541" s="66">
        <f t="shared" si="44"/>
        <v>0</v>
      </c>
    </row>
    <row r="542" spans="1:14">
      <c r="A542" s="83">
        <v>33100</v>
      </c>
      <c r="B542" s="83">
        <v>0</v>
      </c>
      <c r="C542" s="83">
        <v>2015</v>
      </c>
      <c r="D542" s="86">
        <v>0</v>
      </c>
      <c r="E542" s="83">
        <v>0</v>
      </c>
      <c r="F542" s="86">
        <v>0</v>
      </c>
      <c r="G542" s="86">
        <v>0</v>
      </c>
      <c r="H542" s="86">
        <v>0</v>
      </c>
      <c r="J542" s="83">
        <f t="shared" si="40"/>
        <v>33100</v>
      </c>
      <c r="K542" s="83">
        <f t="shared" si="41"/>
        <v>2015</v>
      </c>
      <c r="L542" s="66">
        <f t="shared" si="42"/>
        <v>0</v>
      </c>
      <c r="M542" s="66">
        <f t="shared" si="43"/>
        <v>0</v>
      </c>
      <c r="N542" s="66">
        <f t="shared" si="44"/>
        <v>0</v>
      </c>
    </row>
    <row r="543" spans="1:14">
      <c r="A543" s="83">
        <v>33100</v>
      </c>
      <c r="B543" s="83">
        <v>0</v>
      </c>
      <c r="C543" s="83">
        <v>2015</v>
      </c>
      <c r="D543" s="86">
        <v>0</v>
      </c>
      <c r="E543" s="83">
        <v>0</v>
      </c>
      <c r="F543" s="86">
        <v>0</v>
      </c>
      <c r="G543" s="86">
        <v>0</v>
      </c>
      <c r="H543" s="86">
        <v>0</v>
      </c>
      <c r="J543" s="83">
        <f t="shared" si="40"/>
        <v>33100</v>
      </c>
      <c r="K543" s="83">
        <f t="shared" si="41"/>
        <v>2015</v>
      </c>
      <c r="L543" s="66">
        <f t="shared" si="42"/>
        <v>0</v>
      </c>
      <c r="M543" s="66">
        <f t="shared" si="43"/>
        <v>0</v>
      </c>
      <c r="N543" s="66">
        <f t="shared" si="44"/>
        <v>0</v>
      </c>
    </row>
    <row r="544" spans="1:14">
      <c r="A544" s="83">
        <v>33100</v>
      </c>
      <c r="B544" s="83">
        <v>0</v>
      </c>
      <c r="C544" s="83">
        <v>2015</v>
      </c>
      <c r="D544" s="86">
        <v>0</v>
      </c>
      <c r="E544" s="83">
        <v>0</v>
      </c>
      <c r="F544" s="86">
        <v>0</v>
      </c>
      <c r="G544" s="86">
        <v>0</v>
      </c>
      <c r="H544" s="86">
        <v>0</v>
      </c>
      <c r="J544" s="83">
        <f t="shared" si="40"/>
        <v>33100</v>
      </c>
      <c r="K544" s="83">
        <f t="shared" si="41"/>
        <v>2015</v>
      </c>
      <c r="L544" s="66">
        <f t="shared" si="42"/>
        <v>0</v>
      </c>
      <c r="M544" s="66">
        <f t="shared" si="43"/>
        <v>0</v>
      </c>
      <c r="N544" s="66">
        <f t="shared" si="44"/>
        <v>0</v>
      </c>
    </row>
    <row r="545" spans="1:14">
      <c r="A545" s="83">
        <v>33100</v>
      </c>
      <c r="B545" s="83">
        <v>0</v>
      </c>
      <c r="C545" s="83">
        <v>2015</v>
      </c>
      <c r="D545" s="86">
        <v>0</v>
      </c>
      <c r="E545" s="83">
        <v>0</v>
      </c>
      <c r="F545" s="86">
        <v>0</v>
      </c>
      <c r="G545" s="86">
        <v>0</v>
      </c>
      <c r="H545" s="86">
        <v>0</v>
      </c>
      <c r="J545" s="83">
        <f t="shared" si="40"/>
        <v>33100</v>
      </c>
      <c r="K545" s="83">
        <f t="shared" si="41"/>
        <v>2015</v>
      </c>
      <c r="L545" s="66">
        <f t="shared" si="42"/>
        <v>0</v>
      </c>
      <c r="M545" s="66">
        <f t="shared" si="43"/>
        <v>0</v>
      </c>
      <c r="N545" s="66">
        <f t="shared" si="44"/>
        <v>0</v>
      </c>
    </row>
    <row r="546" spans="1:14">
      <c r="A546" s="83">
        <v>33100</v>
      </c>
      <c r="B546" s="83">
        <v>0</v>
      </c>
      <c r="C546" s="83">
        <v>2015</v>
      </c>
      <c r="D546" s="86">
        <v>0</v>
      </c>
      <c r="E546" s="83">
        <v>0</v>
      </c>
      <c r="F546" s="86">
        <v>0</v>
      </c>
      <c r="G546" s="86">
        <v>0</v>
      </c>
      <c r="H546" s="86">
        <v>0</v>
      </c>
      <c r="J546" s="83">
        <f t="shared" si="40"/>
        <v>33100</v>
      </c>
      <c r="K546" s="83">
        <f t="shared" si="41"/>
        <v>2015</v>
      </c>
      <c r="L546" s="66">
        <f t="shared" si="42"/>
        <v>0</v>
      </c>
      <c r="M546" s="66">
        <f t="shared" si="43"/>
        <v>0</v>
      </c>
      <c r="N546" s="66">
        <f t="shared" si="44"/>
        <v>0</v>
      </c>
    </row>
    <row r="547" spans="1:14">
      <c r="A547" s="83">
        <v>33100</v>
      </c>
      <c r="B547" s="83">
        <v>0</v>
      </c>
      <c r="C547" s="83">
        <v>2015</v>
      </c>
      <c r="D547" s="86">
        <v>0</v>
      </c>
      <c r="E547" s="83">
        <v>0</v>
      </c>
      <c r="F547" s="86">
        <v>0</v>
      </c>
      <c r="G547" s="86">
        <v>0</v>
      </c>
      <c r="H547" s="86">
        <v>0</v>
      </c>
      <c r="J547" s="83">
        <f t="shared" si="40"/>
        <v>33100</v>
      </c>
      <c r="K547" s="83">
        <f t="shared" si="41"/>
        <v>2015</v>
      </c>
      <c r="L547" s="66">
        <f t="shared" si="42"/>
        <v>0</v>
      </c>
      <c r="M547" s="66">
        <f t="shared" si="43"/>
        <v>0</v>
      </c>
      <c r="N547" s="66">
        <f t="shared" si="44"/>
        <v>0</v>
      </c>
    </row>
    <row r="548" spans="1:14">
      <c r="A548" s="83">
        <v>33100</v>
      </c>
      <c r="B548" s="83">
        <v>0</v>
      </c>
      <c r="C548" s="83">
        <v>2015</v>
      </c>
      <c r="D548" s="86">
        <v>0</v>
      </c>
      <c r="E548" s="83">
        <v>0</v>
      </c>
      <c r="F548" s="86">
        <v>0</v>
      </c>
      <c r="G548" s="86">
        <v>0</v>
      </c>
      <c r="H548" s="86">
        <v>0</v>
      </c>
      <c r="J548" s="83">
        <f t="shared" si="40"/>
        <v>33100</v>
      </c>
      <c r="K548" s="83">
        <f t="shared" si="41"/>
        <v>2015</v>
      </c>
      <c r="L548" s="66">
        <f t="shared" si="42"/>
        <v>0</v>
      </c>
      <c r="M548" s="66">
        <f t="shared" si="43"/>
        <v>0</v>
      </c>
      <c r="N548" s="66">
        <f t="shared" si="44"/>
        <v>0</v>
      </c>
    </row>
    <row r="549" spans="1:14">
      <c r="A549" s="83">
        <v>33100</v>
      </c>
      <c r="B549" s="83">
        <v>0</v>
      </c>
      <c r="C549" s="83">
        <v>2015</v>
      </c>
      <c r="D549" s="86">
        <v>0</v>
      </c>
      <c r="E549" s="83">
        <v>0</v>
      </c>
      <c r="F549" s="86">
        <v>0</v>
      </c>
      <c r="G549" s="86">
        <v>0</v>
      </c>
      <c r="H549" s="86">
        <v>0</v>
      </c>
      <c r="J549" s="83">
        <f t="shared" si="40"/>
        <v>33100</v>
      </c>
      <c r="K549" s="83">
        <f t="shared" si="41"/>
        <v>2015</v>
      </c>
      <c r="L549" s="66">
        <f t="shared" si="42"/>
        <v>0</v>
      </c>
      <c r="M549" s="66">
        <f t="shared" si="43"/>
        <v>0</v>
      </c>
      <c r="N549" s="66">
        <f t="shared" si="44"/>
        <v>0</v>
      </c>
    </row>
    <row r="550" spans="1:14">
      <c r="A550" s="83">
        <v>33100</v>
      </c>
      <c r="B550" s="83">
        <v>0</v>
      </c>
      <c r="C550" s="83">
        <v>2015</v>
      </c>
      <c r="D550" s="86">
        <v>0</v>
      </c>
      <c r="E550" s="83">
        <v>0</v>
      </c>
      <c r="F550" s="86">
        <v>0</v>
      </c>
      <c r="G550" s="86">
        <v>0</v>
      </c>
      <c r="H550" s="86">
        <v>0</v>
      </c>
      <c r="J550" s="83">
        <f t="shared" si="40"/>
        <v>33100</v>
      </c>
      <c r="K550" s="83">
        <f t="shared" si="41"/>
        <v>2015</v>
      </c>
      <c r="L550" s="66">
        <f t="shared" si="42"/>
        <v>0</v>
      </c>
      <c r="M550" s="66">
        <f t="shared" si="43"/>
        <v>0</v>
      </c>
      <c r="N550" s="66">
        <f t="shared" si="44"/>
        <v>0</v>
      </c>
    </row>
    <row r="551" spans="1:14">
      <c r="A551" s="83">
        <v>33100</v>
      </c>
      <c r="B551" s="83">
        <v>0</v>
      </c>
      <c r="C551" s="83">
        <v>2015</v>
      </c>
      <c r="D551" s="86">
        <v>0</v>
      </c>
      <c r="E551" s="83">
        <v>0</v>
      </c>
      <c r="F551" s="86">
        <v>0</v>
      </c>
      <c r="G551" s="86">
        <v>0</v>
      </c>
      <c r="H551" s="86">
        <v>0</v>
      </c>
      <c r="J551" s="83">
        <f t="shared" si="40"/>
        <v>33100</v>
      </c>
      <c r="K551" s="83">
        <f t="shared" si="41"/>
        <v>2015</v>
      </c>
      <c r="L551" s="66">
        <f t="shared" si="42"/>
        <v>0</v>
      </c>
      <c r="M551" s="66">
        <f t="shared" si="43"/>
        <v>0</v>
      </c>
      <c r="N551" s="66">
        <f t="shared" si="44"/>
        <v>0</v>
      </c>
    </row>
    <row r="552" spans="1:14">
      <c r="A552" s="83">
        <v>33100</v>
      </c>
      <c r="B552" s="83">
        <v>0</v>
      </c>
      <c r="C552" s="83">
        <v>2015</v>
      </c>
      <c r="D552" s="86">
        <v>0</v>
      </c>
      <c r="E552" s="83">
        <v>0</v>
      </c>
      <c r="F552" s="86">
        <v>0</v>
      </c>
      <c r="G552" s="86">
        <v>0</v>
      </c>
      <c r="H552" s="86">
        <v>0</v>
      </c>
      <c r="J552" s="83">
        <f t="shared" si="40"/>
        <v>33100</v>
      </c>
      <c r="K552" s="83">
        <f t="shared" si="41"/>
        <v>2015</v>
      </c>
      <c r="L552" s="66">
        <f t="shared" si="42"/>
        <v>0</v>
      </c>
      <c r="M552" s="66">
        <f t="shared" si="43"/>
        <v>0</v>
      </c>
      <c r="N552" s="66">
        <f t="shared" si="44"/>
        <v>0</v>
      </c>
    </row>
    <row r="553" spans="1:14">
      <c r="A553" s="83">
        <v>33100</v>
      </c>
      <c r="B553" s="83">
        <v>0</v>
      </c>
      <c r="C553" s="83">
        <v>2015</v>
      </c>
      <c r="D553" s="86">
        <v>0</v>
      </c>
      <c r="E553" s="83">
        <v>0</v>
      </c>
      <c r="F553" s="86">
        <v>0</v>
      </c>
      <c r="G553" s="86">
        <v>0</v>
      </c>
      <c r="H553" s="86">
        <v>0</v>
      </c>
      <c r="J553" s="83">
        <f t="shared" si="40"/>
        <v>33100</v>
      </c>
      <c r="K553" s="83">
        <f t="shared" si="41"/>
        <v>2015</v>
      </c>
      <c r="L553" s="66">
        <f t="shared" si="42"/>
        <v>0</v>
      </c>
      <c r="M553" s="66">
        <f t="shared" si="43"/>
        <v>0</v>
      </c>
      <c r="N553" s="66">
        <f t="shared" si="44"/>
        <v>0</v>
      </c>
    </row>
    <row r="554" spans="1:14">
      <c r="A554" s="83">
        <v>33100</v>
      </c>
      <c r="B554" s="83">
        <v>0</v>
      </c>
      <c r="C554" s="83">
        <v>2015</v>
      </c>
      <c r="D554" s="86">
        <v>0</v>
      </c>
      <c r="E554" s="83">
        <v>0</v>
      </c>
      <c r="F554" s="86">
        <v>0</v>
      </c>
      <c r="G554" s="86">
        <v>0</v>
      </c>
      <c r="H554" s="86">
        <v>0</v>
      </c>
      <c r="J554" s="83">
        <f t="shared" si="40"/>
        <v>33100</v>
      </c>
      <c r="K554" s="83">
        <f t="shared" si="41"/>
        <v>2015</v>
      </c>
      <c r="L554" s="66">
        <f t="shared" si="42"/>
        <v>0</v>
      </c>
      <c r="M554" s="66">
        <f t="shared" si="43"/>
        <v>0</v>
      </c>
      <c r="N554" s="66">
        <f t="shared" si="44"/>
        <v>0</v>
      </c>
    </row>
    <row r="555" spans="1:14">
      <c r="A555" s="83">
        <v>33100</v>
      </c>
      <c r="B555" s="83">
        <v>0</v>
      </c>
      <c r="C555" s="83">
        <v>2015</v>
      </c>
      <c r="D555" s="86">
        <v>0</v>
      </c>
      <c r="E555" s="83">
        <v>0</v>
      </c>
      <c r="F555" s="86">
        <v>0</v>
      </c>
      <c r="G555" s="86">
        <v>0</v>
      </c>
      <c r="H555" s="86">
        <v>0</v>
      </c>
      <c r="J555" s="83">
        <f t="shared" si="40"/>
        <v>33100</v>
      </c>
      <c r="K555" s="83">
        <f t="shared" si="41"/>
        <v>2015</v>
      </c>
      <c r="L555" s="66">
        <f t="shared" si="42"/>
        <v>0</v>
      </c>
      <c r="M555" s="66">
        <f t="shared" si="43"/>
        <v>0</v>
      </c>
      <c r="N555" s="66">
        <f t="shared" si="44"/>
        <v>0</v>
      </c>
    </row>
    <row r="556" spans="1:14">
      <c r="A556" s="83">
        <v>33100</v>
      </c>
      <c r="B556" s="83">
        <v>0</v>
      </c>
      <c r="C556" s="83">
        <v>2015</v>
      </c>
      <c r="D556" s="86">
        <v>0</v>
      </c>
      <c r="E556" s="83">
        <v>0</v>
      </c>
      <c r="F556" s="86">
        <v>0</v>
      </c>
      <c r="G556" s="86">
        <v>0</v>
      </c>
      <c r="H556" s="86">
        <v>0</v>
      </c>
      <c r="J556" s="83">
        <f t="shared" si="40"/>
        <v>33100</v>
      </c>
      <c r="K556" s="83">
        <f t="shared" si="41"/>
        <v>2015</v>
      </c>
      <c r="L556" s="66">
        <f t="shared" si="42"/>
        <v>0</v>
      </c>
      <c r="M556" s="66">
        <f t="shared" si="43"/>
        <v>0</v>
      </c>
      <c r="N556" s="66">
        <f t="shared" si="44"/>
        <v>0</v>
      </c>
    </row>
    <row r="557" spans="1:14">
      <c r="A557" s="83">
        <v>33100</v>
      </c>
      <c r="B557" s="83">
        <v>0</v>
      </c>
      <c r="C557" s="83">
        <v>2015</v>
      </c>
      <c r="D557" s="86">
        <v>0</v>
      </c>
      <c r="E557" s="83">
        <v>0</v>
      </c>
      <c r="F557" s="86">
        <v>0</v>
      </c>
      <c r="G557" s="86">
        <v>0</v>
      </c>
      <c r="H557" s="86">
        <v>0</v>
      </c>
      <c r="J557" s="83">
        <f t="shared" si="40"/>
        <v>33100</v>
      </c>
      <c r="K557" s="83">
        <f t="shared" si="41"/>
        <v>2015</v>
      </c>
      <c r="L557" s="66">
        <f t="shared" si="42"/>
        <v>0</v>
      </c>
      <c r="M557" s="66">
        <f t="shared" si="43"/>
        <v>0</v>
      </c>
      <c r="N557" s="66">
        <f t="shared" si="44"/>
        <v>0</v>
      </c>
    </row>
    <row r="558" spans="1:14">
      <c r="A558" s="83">
        <v>33100</v>
      </c>
      <c r="B558" s="83">
        <v>0</v>
      </c>
      <c r="C558" s="83">
        <v>2015</v>
      </c>
      <c r="D558" s="86">
        <v>0</v>
      </c>
      <c r="E558" s="83">
        <v>0</v>
      </c>
      <c r="F558" s="86">
        <v>0</v>
      </c>
      <c r="G558" s="86">
        <v>0</v>
      </c>
      <c r="H558" s="86">
        <v>0</v>
      </c>
      <c r="J558" s="83">
        <f t="shared" si="40"/>
        <v>33100</v>
      </c>
      <c r="K558" s="83">
        <f t="shared" si="41"/>
        <v>2015</v>
      </c>
      <c r="L558" s="66">
        <f t="shared" si="42"/>
        <v>0</v>
      </c>
      <c r="M558" s="66">
        <f t="shared" si="43"/>
        <v>0</v>
      </c>
      <c r="N558" s="66">
        <f t="shared" si="44"/>
        <v>0</v>
      </c>
    </row>
    <row r="559" spans="1:14">
      <c r="A559" s="83">
        <v>33100</v>
      </c>
      <c r="B559" s="83">
        <v>0</v>
      </c>
      <c r="C559" s="83">
        <v>2015</v>
      </c>
      <c r="D559" s="86">
        <v>0</v>
      </c>
      <c r="E559" s="83">
        <v>0</v>
      </c>
      <c r="F559" s="86">
        <v>0</v>
      </c>
      <c r="G559" s="86">
        <v>0</v>
      </c>
      <c r="H559" s="86">
        <v>0</v>
      </c>
      <c r="J559" s="83">
        <f t="shared" si="40"/>
        <v>33100</v>
      </c>
      <c r="K559" s="83">
        <f t="shared" si="41"/>
        <v>2015</v>
      </c>
      <c r="L559" s="66">
        <f t="shared" si="42"/>
        <v>0</v>
      </c>
      <c r="M559" s="66">
        <f t="shared" si="43"/>
        <v>0</v>
      </c>
      <c r="N559" s="66">
        <f t="shared" si="44"/>
        <v>0</v>
      </c>
    </row>
    <row r="560" spans="1:14">
      <c r="A560" s="83">
        <v>33100</v>
      </c>
      <c r="B560" s="83">
        <v>0</v>
      </c>
      <c r="C560" s="83">
        <v>2015</v>
      </c>
      <c r="D560" s="86">
        <v>0</v>
      </c>
      <c r="E560" s="83">
        <v>0</v>
      </c>
      <c r="F560" s="86">
        <v>0</v>
      </c>
      <c r="G560" s="86">
        <v>0</v>
      </c>
      <c r="H560" s="86">
        <v>0</v>
      </c>
      <c r="J560" s="83">
        <f t="shared" si="40"/>
        <v>33100</v>
      </c>
      <c r="K560" s="83">
        <f t="shared" si="41"/>
        <v>2015</v>
      </c>
      <c r="L560" s="66">
        <f t="shared" si="42"/>
        <v>0</v>
      </c>
      <c r="M560" s="66">
        <f t="shared" si="43"/>
        <v>0</v>
      </c>
      <c r="N560" s="66">
        <f t="shared" si="44"/>
        <v>0</v>
      </c>
    </row>
    <row r="561" spans="1:14">
      <c r="A561" s="83">
        <v>33100</v>
      </c>
      <c r="B561" s="83">
        <v>0</v>
      </c>
      <c r="C561" s="83">
        <v>2015</v>
      </c>
      <c r="D561" s="86">
        <v>0</v>
      </c>
      <c r="E561" s="83">
        <v>0</v>
      </c>
      <c r="F561" s="86">
        <v>0</v>
      </c>
      <c r="G561" s="86">
        <v>0</v>
      </c>
      <c r="H561" s="86">
        <v>0</v>
      </c>
      <c r="J561" s="83">
        <f t="shared" si="40"/>
        <v>33100</v>
      </c>
      <c r="K561" s="83">
        <f t="shared" si="41"/>
        <v>2015</v>
      </c>
      <c r="L561" s="66">
        <f t="shared" si="42"/>
        <v>0</v>
      </c>
      <c r="M561" s="66">
        <f t="shared" si="43"/>
        <v>0</v>
      </c>
      <c r="N561" s="66">
        <f t="shared" si="44"/>
        <v>0</v>
      </c>
    </row>
    <row r="562" spans="1:14">
      <c r="A562" s="83">
        <v>33100</v>
      </c>
      <c r="B562" s="83">
        <v>0</v>
      </c>
      <c r="C562" s="83">
        <v>2015</v>
      </c>
      <c r="D562" s="86">
        <v>0</v>
      </c>
      <c r="E562" s="83">
        <v>0</v>
      </c>
      <c r="F562" s="86">
        <v>0</v>
      </c>
      <c r="G562" s="86">
        <v>0</v>
      </c>
      <c r="H562" s="86">
        <v>0</v>
      </c>
      <c r="J562" s="83">
        <f t="shared" si="40"/>
        <v>33100</v>
      </c>
      <c r="K562" s="83">
        <f t="shared" si="41"/>
        <v>2015</v>
      </c>
      <c r="L562" s="66">
        <f t="shared" si="42"/>
        <v>0</v>
      </c>
      <c r="M562" s="66">
        <f t="shared" si="43"/>
        <v>0</v>
      </c>
      <c r="N562" s="66">
        <f t="shared" si="44"/>
        <v>0</v>
      </c>
    </row>
    <row r="563" spans="1:14">
      <c r="A563" s="83">
        <v>33100</v>
      </c>
      <c r="B563" s="83">
        <v>0</v>
      </c>
      <c r="C563" s="83">
        <v>2015</v>
      </c>
      <c r="D563" s="86">
        <v>0</v>
      </c>
      <c r="E563" s="83">
        <v>0</v>
      </c>
      <c r="F563" s="86">
        <v>0</v>
      </c>
      <c r="G563" s="86">
        <v>0</v>
      </c>
      <c r="H563" s="86">
        <v>0</v>
      </c>
      <c r="J563" s="83">
        <f t="shared" si="40"/>
        <v>33100</v>
      </c>
      <c r="K563" s="83">
        <f t="shared" si="41"/>
        <v>2015</v>
      </c>
      <c r="L563" s="66">
        <f t="shared" si="42"/>
        <v>0</v>
      </c>
      <c r="M563" s="66">
        <f t="shared" si="43"/>
        <v>0</v>
      </c>
      <c r="N563" s="66">
        <f t="shared" si="44"/>
        <v>0</v>
      </c>
    </row>
    <row r="564" spans="1:14">
      <c r="A564" s="83">
        <v>33100</v>
      </c>
      <c r="B564" s="83">
        <v>0</v>
      </c>
      <c r="C564" s="83">
        <v>2015</v>
      </c>
      <c r="D564" s="86">
        <v>0</v>
      </c>
      <c r="E564" s="83">
        <v>0</v>
      </c>
      <c r="F564" s="86">
        <v>0</v>
      </c>
      <c r="G564" s="86">
        <v>0</v>
      </c>
      <c r="H564" s="86">
        <v>0</v>
      </c>
      <c r="J564" s="83">
        <f t="shared" si="40"/>
        <v>33100</v>
      </c>
      <c r="K564" s="83">
        <f t="shared" si="41"/>
        <v>2015</v>
      </c>
      <c r="L564" s="66">
        <f t="shared" si="42"/>
        <v>0</v>
      </c>
      <c r="M564" s="66">
        <f t="shared" si="43"/>
        <v>0</v>
      </c>
      <c r="N564" s="66">
        <f t="shared" si="44"/>
        <v>0</v>
      </c>
    </row>
    <row r="565" spans="1:14">
      <c r="A565" s="83">
        <v>33100</v>
      </c>
      <c r="B565" s="83">
        <v>0</v>
      </c>
      <c r="C565" s="83">
        <v>2015</v>
      </c>
      <c r="D565" s="86">
        <v>0</v>
      </c>
      <c r="E565" s="83">
        <v>0</v>
      </c>
      <c r="F565" s="86">
        <v>0</v>
      </c>
      <c r="G565" s="86">
        <v>0</v>
      </c>
      <c r="H565" s="86">
        <v>0</v>
      </c>
      <c r="J565" s="83">
        <f t="shared" si="40"/>
        <v>33100</v>
      </c>
      <c r="K565" s="83">
        <f t="shared" si="41"/>
        <v>2015</v>
      </c>
      <c r="L565" s="66">
        <f t="shared" si="42"/>
        <v>0</v>
      </c>
      <c r="M565" s="66">
        <f t="shared" si="43"/>
        <v>0</v>
      </c>
      <c r="N565" s="66">
        <f t="shared" si="44"/>
        <v>0</v>
      </c>
    </row>
    <row r="566" spans="1:14">
      <c r="A566" s="83">
        <v>33100</v>
      </c>
      <c r="B566" s="83">
        <v>0</v>
      </c>
      <c r="C566" s="83">
        <v>2015</v>
      </c>
      <c r="D566" s="86">
        <v>0</v>
      </c>
      <c r="E566" s="83">
        <v>0</v>
      </c>
      <c r="F566" s="86">
        <v>0</v>
      </c>
      <c r="G566" s="86">
        <v>0</v>
      </c>
      <c r="H566" s="86">
        <v>0</v>
      </c>
      <c r="J566" s="83">
        <f t="shared" si="40"/>
        <v>33100</v>
      </c>
      <c r="K566" s="83">
        <f t="shared" si="41"/>
        <v>2015</v>
      </c>
      <c r="L566" s="66">
        <f t="shared" si="42"/>
        <v>0</v>
      </c>
      <c r="M566" s="66">
        <f t="shared" si="43"/>
        <v>0</v>
      </c>
      <c r="N566" s="66">
        <f t="shared" si="44"/>
        <v>0</v>
      </c>
    </row>
    <row r="567" spans="1:14">
      <c r="A567" s="83">
        <v>33100</v>
      </c>
      <c r="B567" s="83">
        <v>0</v>
      </c>
      <c r="C567" s="83">
        <v>2010</v>
      </c>
      <c r="D567" s="86">
        <v>-84845.24</v>
      </c>
      <c r="E567" s="83">
        <v>0</v>
      </c>
      <c r="F567" s="86">
        <v>95298.09</v>
      </c>
      <c r="G567" s="86">
        <v>0</v>
      </c>
      <c r="H567" s="86">
        <v>0</v>
      </c>
      <c r="J567" s="83">
        <f t="shared" si="40"/>
        <v>33100</v>
      </c>
      <c r="K567" s="83">
        <f t="shared" si="41"/>
        <v>2010</v>
      </c>
      <c r="L567" s="66">
        <f t="shared" si="42"/>
        <v>-84845.24</v>
      </c>
      <c r="M567" s="66">
        <f t="shared" si="43"/>
        <v>95298.09</v>
      </c>
      <c r="N567" s="66">
        <f t="shared" si="44"/>
        <v>0</v>
      </c>
    </row>
    <row r="568" spans="1:14">
      <c r="A568" s="83">
        <v>33100</v>
      </c>
      <c r="B568" s="83">
        <v>0</v>
      </c>
      <c r="C568" s="83">
        <v>2008</v>
      </c>
      <c r="D568" s="86">
        <v>-56274.22</v>
      </c>
      <c r="E568" s="83">
        <v>0</v>
      </c>
      <c r="F568" s="86">
        <v>36713.86</v>
      </c>
      <c r="G568" s="86">
        <v>0</v>
      </c>
      <c r="H568" s="86">
        <v>-88367.49</v>
      </c>
      <c r="J568" s="83">
        <f t="shared" si="40"/>
        <v>33100</v>
      </c>
      <c r="K568" s="83">
        <f t="shared" si="41"/>
        <v>2008</v>
      </c>
      <c r="L568" s="66">
        <f t="shared" si="42"/>
        <v>-56274.22</v>
      </c>
      <c r="M568" s="66">
        <f t="shared" si="43"/>
        <v>36713.86</v>
      </c>
      <c r="N568" s="66">
        <f t="shared" si="44"/>
        <v>-88367.49</v>
      </c>
    </row>
    <row r="569" spans="1:14">
      <c r="A569" s="83">
        <v>33100</v>
      </c>
      <c r="B569" s="83">
        <v>0</v>
      </c>
      <c r="C569" s="83">
        <v>2011</v>
      </c>
      <c r="D569" s="86">
        <v>-41205.21</v>
      </c>
      <c r="E569" s="83">
        <v>0</v>
      </c>
      <c r="F569" s="86">
        <v>8591.01</v>
      </c>
      <c r="G569" s="86">
        <v>0</v>
      </c>
      <c r="H569" s="86">
        <v>0</v>
      </c>
      <c r="J569" s="83">
        <f t="shared" si="40"/>
        <v>33100</v>
      </c>
      <c r="K569" s="83">
        <f t="shared" si="41"/>
        <v>2011</v>
      </c>
      <c r="L569" s="66">
        <f t="shared" si="42"/>
        <v>-41205.21</v>
      </c>
      <c r="M569" s="66">
        <f t="shared" si="43"/>
        <v>8591.01</v>
      </c>
      <c r="N569" s="66">
        <f t="shared" si="44"/>
        <v>0</v>
      </c>
    </row>
    <row r="570" spans="1:14">
      <c r="A570" s="83">
        <v>33100</v>
      </c>
      <c r="B570" s="83">
        <v>0</v>
      </c>
      <c r="C570" s="83">
        <v>2009</v>
      </c>
      <c r="D570" s="86">
        <v>-23170.17</v>
      </c>
      <c r="E570" s="83">
        <v>0</v>
      </c>
      <c r="F570" s="86">
        <v>208014.61</v>
      </c>
      <c r="G570" s="86">
        <v>0</v>
      </c>
      <c r="H570" s="86">
        <v>0</v>
      </c>
      <c r="J570" s="83">
        <f t="shared" si="40"/>
        <v>33100</v>
      </c>
      <c r="K570" s="83">
        <f t="shared" si="41"/>
        <v>2009</v>
      </c>
      <c r="L570" s="66">
        <f t="shared" si="42"/>
        <v>-23170.17</v>
      </c>
      <c r="M570" s="66">
        <f t="shared" si="43"/>
        <v>208014.61</v>
      </c>
      <c r="N570" s="66">
        <f t="shared" si="44"/>
        <v>0</v>
      </c>
    </row>
    <row r="571" spans="1:14">
      <c r="A571" s="83">
        <v>33100</v>
      </c>
      <c r="B571" s="83">
        <v>0</v>
      </c>
      <c r="C571" s="83">
        <v>2008</v>
      </c>
      <c r="D571" s="86">
        <v>-18027.22</v>
      </c>
      <c r="E571" s="83">
        <v>0</v>
      </c>
      <c r="F571" s="86">
        <v>0</v>
      </c>
      <c r="G571" s="86">
        <v>0</v>
      </c>
      <c r="H571" s="86">
        <v>0</v>
      </c>
      <c r="J571" s="83">
        <f t="shared" si="40"/>
        <v>33100</v>
      </c>
      <c r="K571" s="83">
        <f t="shared" si="41"/>
        <v>2008</v>
      </c>
      <c r="L571" s="66">
        <f t="shared" si="42"/>
        <v>-18027.22</v>
      </c>
      <c r="M571" s="66">
        <f t="shared" si="43"/>
        <v>0</v>
      </c>
      <c r="N571" s="66">
        <f t="shared" si="44"/>
        <v>0</v>
      </c>
    </row>
    <row r="572" spans="1:14">
      <c r="A572" s="83">
        <v>33100</v>
      </c>
      <c r="B572" s="83">
        <v>0</v>
      </c>
      <c r="C572" s="83">
        <v>2010</v>
      </c>
      <c r="D572" s="86">
        <v>-6762.04</v>
      </c>
      <c r="E572" s="83">
        <v>0</v>
      </c>
      <c r="F572" s="86">
        <v>0</v>
      </c>
      <c r="G572" s="86">
        <v>0</v>
      </c>
      <c r="H572" s="86">
        <v>0</v>
      </c>
      <c r="J572" s="83">
        <f t="shared" si="40"/>
        <v>33100</v>
      </c>
      <c r="K572" s="83">
        <f t="shared" si="41"/>
        <v>2010</v>
      </c>
      <c r="L572" s="66">
        <f t="shared" si="42"/>
        <v>-6762.04</v>
      </c>
      <c r="M572" s="66">
        <f t="shared" si="43"/>
        <v>0</v>
      </c>
      <c r="N572" s="66">
        <f t="shared" si="44"/>
        <v>0</v>
      </c>
    </row>
    <row r="573" spans="1:14">
      <c r="A573" s="83">
        <v>33100</v>
      </c>
      <c r="B573" s="83">
        <v>0</v>
      </c>
      <c r="C573" s="83">
        <v>2008</v>
      </c>
      <c r="D573" s="86">
        <v>-1127.44</v>
      </c>
      <c r="E573" s="83">
        <v>0</v>
      </c>
      <c r="F573" s="86">
        <v>12809.62</v>
      </c>
      <c r="G573" s="86">
        <v>0</v>
      </c>
      <c r="H573" s="86">
        <v>0</v>
      </c>
      <c r="J573" s="83">
        <f t="shared" si="40"/>
        <v>33100</v>
      </c>
      <c r="K573" s="83">
        <f t="shared" si="41"/>
        <v>2008</v>
      </c>
      <c r="L573" s="66">
        <f t="shared" si="42"/>
        <v>-1127.44</v>
      </c>
      <c r="M573" s="66">
        <f t="shared" si="43"/>
        <v>12809.62</v>
      </c>
      <c r="N573" s="66">
        <f t="shared" si="44"/>
        <v>0</v>
      </c>
    </row>
    <row r="574" spans="1:14">
      <c r="A574" s="83">
        <v>33100</v>
      </c>
      <c r="B574" s="83">
        <v>0</v>
      </c>
      <c r="C574" s="83">
        <v>1999</v>
      </c>
      <c r="D574" s="86">
        <v>-446777</v>
      </c>
      <c r="E574" s="83">
        <v>0</v>
      </c>
      <c r="F574" s="86">
        <v>0</v>
      </c>
      <c r="G574" s="86">
        <v>0</v>
      </c>
      <c r="H574" s="86">
        <v>0</v>
      </c>
      <c r="J574" s="83">
        <f t="shared" si="40"/>
        <v>33100</v>
      </c>
      <c r="K574" s="83">
        <f t="shared" si="41"/>
        <v>1999</v>
      </c>
      <c r="L574" s="66">
        <f t="shared" si="42"/>
        <v>-446777</v>
      </c>
      <c r="M574" s="66">
        <f t="shared" si="43"/>
        <v>0</v>
      </c>
      <c r="N574" s="66">
        <f t="shared" si="44"/>
        <v>0</v>
      </c>
    </row>
    <row r="575" spans="1:14">
      <c r="A575" s="83">
        <v>33100</v>
      </c>
      <c r="B575" s="83">
        <v>0</v>
      </c>
      <c r="C575" s="83">
        <v>2000</v>
      </c>
      <c r="D575" s="86">
        <v>-19327</v>
      </c>
      <c r="E575" s="83">
        <v>0</v>
      </c>
      <c r="F575" s="86">
        <v>0</v>
      </c>
      <c r="G575" s="86">
        <v>0</v>
      </c>
      <c r="H575" s="86">
        <v>0</v>
      </c>
      <c r="J575" s="83">
        <f t="shared" si="40"/>
        <v>33100</v>
      </c>
      <c r="K575" s="83">
        <f t="shared" si="41"/>
        <v>2000</v>
      </c>
      <c r="L575" s="66">
        <f t="shared" si="42"/>
        <v>-19327</v>
      </c>
      <c r="M575" s="66">
        <f t="shared" si="43"/>
        <v>0</v>
      </c>
      <c r="N575" s="66">
        <f t="shared" si="44"/>
        <v>0</v>
      </c>
    </row>
    <row r="576" spans="1:14">
      <c r="A576" s="83">
        <v>33100</v>
      </c>
      <c r="B576" s="83">
        <v>0</v>
      </c>
      <c r="C576" s="83">
        <v>2001</v>
      </c>
      <c r="D576" s="86">
        <v>-484</v>
      </c>
      <c r="E576" s="83">
        <v>0</v>
      </c>
      <c r="F576" s="86">
        <v>0</v>
      </c>
      <c r="G576" s="86">
        <v>0</v>
      </c>
      <c r="H576" s="86">
        <v>0</v>
      </c>
      <c r="J576" s="83">
        <f t="shared" si="40"/>
        <v>33100</v>
      </c>
      <c r="K576" s="83">
        <f t="shared" si="41"/>
        <v>2001</v>
      </c>
      <c r="L576" s="66">
        <f t="shared" si="42"/>
        <v>-484</v>
      </c>
      <c r="M576" s="66">
        <f t="shared" si="43"/>
        <v>0</v>
      </c>
      <c r="N576" s="66">
        <f t="shared" si="44"/>
        <v>0</v>
      </c>
    </row>
    <row r="577" spans="1:14">
      <c r="A577" s="83">
        <v>33100</v>
      </c>
      <c r="B577" s="83">
        <v>0</v>
      </c>
      <c r="C577" s="83">
        <v>2002</v>
      </c>
      <c r="D577" s="86">
        <v>-139434</v>
      </c>
      <c r="E577" s="83">
        <v>0</v>
      </c>
      <c r="F577" s="86">
        <v>0</v>
      </c>
      <c r="G577" s="86">
        <v>0</v>
      </c>
      <c r="H577" s="86">
        <v>0</v>
      </c>
      <c r="J577" s="83">
        <f t="shared" si="40"/>
        <v>33100</v>
      </c>
      <c r="K577" s="83">
        <f t="shared" si="41"/>
        <v>2002</v>
      </c>
      <c r="L577" s="66">
        <f t="shared" si="42"/>
        <v>-139434</v>
      </c>
      <c r="M577" s="66">
        <f t="shared" si="43"/>
        <v>0</v>
      </c>
      <c r="N577" s="66">
        <f t="shared" si="44"/>
        <v>0</v>
      </c>
    </row>
    <row r="578" spans="1:14">
      <c r="A578" s="83">
        <v>33100</v>
      </c>
      <c r="B578" s="83">
        <v>0</v>
      </c>
      <c r="C578" s="83">
        <v>2003</v>
      </c>
      <c r="D578" s="86">
        <v>-47823</v>
      </c>
      <c r="E578" s="83">
        <v>0</v>
      </c>
      <c r="F578" s="86">
        <v>9446.5300000000007</v>
      </c>
      <c r="G578" s="86">
        <v>0</v>
      </c>
      <c r="H578" s="86">
        <v>0</v>
      </c>
      <c r="J578" s="83">
        <f t="shared" si="40"/>
        <v>33100</v>
      </c>
      <c r="K578" s="83">
        <f t="shared" si="41"/>
        <v>2003</v>
      </c>
      <c r="L578" s="66">
        <f t="shared" si="42"/>
        <v>-47823</v>
      </c>
      <c r="M578" s="66">
        <f t="shared" si="43"/>
        <v>9446.5300000000007</v>
      </c>
      <c r="N578" s="66">
        <f t="shared" si="44"/>
        <v>0</v>
      </c>
    </row>
    <row r="579" spans="1:14">
      <c r="A579" s="83">
        <v>33100</v>
      </c>
      <c r="B579" s="83">
        <v>0</v>
      </c>
      <c r="C579" s="83">
        <v>2004</v>
      </c>
      <c r="D579" s="86">
        <v>-344209</v>
      </c>
      <c r="E579" s="83">
        <v>0</v>
      </c>
      <c r="F579" s="86">
        <v>7219</v>
      </c>
      <c r="G579" s="86">
        <v>0</v>
      </c>
      <c r="H579" s="86">
        <v>0</v>
      </c>
      <c r="J579" s="83">
        <f t="shared" ref="J579:J642" si="45">A579</f>
        <v>33100</v>
      </c>
      <c r="K579" s="83">
        <f t="shared" ref="K579:K642" si="46">IF(E579=0,C579,E579)</f>
        <v>2004</v>
      </c>
      <c r="L579" s="66">
        <f t="shared" ref="L579:L642" si="47">D579</f>
        <v>-344209</v>
      </c>
      <c r="M579" s="66">
        <f t="shared" ref="M579:M642" si="48">F579</f>
        <v>7219</v>
      </c>
      <c r="N579" s="66">
        <f t="shared" ref="N579:N642" si="49">H579</f>
        <v>0</v>
      </c>
    </row>
    <row r="580" spans="1:14">
      <c r="A580" s="83">
        <v>33100</v>
      </c>
      <c r="B580" s="83">
        <v>0</v>
      </c>
      <c r="C580" s="83">
        <v>2005</v>
      </c>
      <c r="D580" s="86">
        <v>-36975</v>
      </c>
      <c r="E580" s="83">
        <v>0</v>
      </c>
      <c r="F580" s="86">
        <v>4811.82</v>
      </c>
      <c r="G580" s="86">
        <v>0</v>
      </c>
      <c r="H580" s="86">
        <v>0</v>
      </c>
      <c r="J580" s="83">
        <f t="shared" si="45"/>
        <v>33100</v>
      </c>
      <c r="K580" s="83">
        <f t="shared" si="46"/>
        <v>2005</v>
      </c>
      <c r="L580" s="66">
        <f t="shared" si="47"/>
        <v>-36975</v>
      </c>
      <c r="M580" s="66">
        <f t="shared" si="48"/>
        <v>4811.82</v>
      </c>
      <c r="N580" s="66">
        <f t="shared" si="49"/>
        <v>0</v>
      </c>
    </row>
    <row r="581" spans="1:14">
      <c r="A581" s="83">
        <v>33100</v>
      </c>
      <c r="B581" s="83">
        <v>0</v>
      </c>
      <c r="C581" s="83">
        <v>2006</v>
      </c>
      <c r="D581" s="86">
        <v>-82762.429999999993</v>
      </c>
      <c r="E581" s="83">
        <v>0</v>
      </c>
      <c r="F581" s="86">
        <v>23771.759999999998</v>
      </c>
      <c r="G581" s="86">
        <v>0</v>
      </c>
      <c r="H581" s="86">
        <v>0</v>
      </c>
      <c r="J581" s="83">
        <f t="shared" si="45"/>
        <v>33100</v>
      </c>
      <c r="K581" s="83">
        <f t="shared" si="46"/>
        <v>2006</v>
      </c>
      <c r="L581" s="66">
        <f t="shared" si="47"/>
        <v>-82762.429999999993</v>
      </c>
      <c r="M581" s="66">
        <f t="shared" si="48"/>
        <v>23771.759999999998</v>
      </c>
      <c r="N581" s="66">
        <f t="shared" si="49"/>
        <v>0</v>
      </c>
    </row>
    <row r="582" spans="1:14">
      <c r="A582" s="83">
        <v>33100</v>
      </c>
      <c r="B582" s="83">
        <v>0</v>
      </c>
      <c r="C582" s="83">
        <v>2011</v>
      </c>
      <c r="D582" s="86">
        <v>-730.68</v>
      </c>
      <c r="E582" s="83">
        <v>0</v>
      </c>
      <c r="F582" s="86">
        <v>9975.7800000000007</v>
      </c>
      <c r="G582" s="86">
        <v>0</v>
      </c>
      <c r="H582" s="86">
        <v>0</v>
      </c>
      <c r="J582" s="83">
        <f t="shared" si="45"/>
        <v>33100</v>
      </c>
      <c r="K582" s="83">
        <f t="shared" si="46"/>
        <v>2011</v>
      </c>
      <c r="L582" s="66">
        <f t="shared" si="47"/>
        <v>-730.68</v>
      </c>
      <c r="M582" s="66">
        <f t="shared" si="48"/>
        <v>9975.7800000000007</v>
      </c>
      <c r="N582" s="66">
        <f t="shared" si="49"/>
        <v>0</v>
      </c>
    </row>
    <row r="583" spans="1:14">
      <c r="A583" s="83">
        <v>33100</v>
      </c>
      <c r="B583" s="83">
        <v>0</v>
      </c>
      <c r="C583" s="83">
        <v>2011</v>
      </c>
      <c r="D583" s="86">
        <v>0</v>
      </c>
      <c r="E583" s="83">
        <v>0</v>
      </c>
      <c r="F583" s="86">
        <v>7164.57</v>
      </c>
      <c r="G583" s="86">
        <v>0</v>
      </c>
      <c r="H583" s="86">
        <v>0</v>
      </c>
      <c r="J583" s="83">
        <f t="shared" si="45"/>
        <v>33100</v>
      </c>
      <c r="K583" s="83">
        <f t="shared" si="46"/>
        <v>2011</v>
      </c>
      <c r="L583" s="66">
        <f t="shared" si="47"/>
        <v>0</v>
      </c>
      <c r="M583" s="66">
        <f t="shared" si="48"/>
        <v>7164.57</v>
      </c>
      <c r="N583" s="66">
        <f t="shared" si="49"/>
        <v>0</v>
      </c>
    </row>
    <row r="584" spans="1:14">
      <c r="A584" s="83">
        <v>33100</v>
      </c>
      <c r="B584" s="83">
        <v>0</v>
      </c>
      <c r="C584" s="83">
        <v>2007</v>
      </c>
      <c r="D584" s="86">
        <v>-2200</v>
      </c>
      <c r="E584" s="83">
        <v>0</v>
      </c>
      <c r="F584" s="86">
        <v>2047.36</v>
      </c>
      <c r="G584" s="86">
        <v>0</v>
      </c>
      <c r="H584" s="86">
        <v>0</v>
      </c>
      <c r="J584" s="83">
        <f t="shared" si="45"/>
        <v>33100</v>
      </c>
      <c r="K584" s="83">
        <f t="shared" si="46"/>
        <v>2007</v>
      </c>
      <c r="L584" s="66">
        <f t="shared" si="47"/>
        <v>-2200</v>
      </c>
      <c r="M584" s="66">
        <f t="shared" si="48"/>
        <v>2047.36</v>
      </c>
      <c r="N584" s="66">
        <f t="shared" si="49"/>
        <v>0</v>
      </c>
    </row>
    <row r="585" spans="1:14">
      <c r="A585" s="83">
        <v>33100</v>
      </c>
      <c r="B585" s="83">
        <v>0</v>
      </c>
      <c r="C585" s="83">
        <v>2012</v>
      </c>
      <c r="D585" s="86">
        <v>0</v>
      </c>
      <c r="E585" s="83">
        <v>0</v>
      </c>
      <c r="F585" s="86">
        <v>0</v>
      </c>
      <c r="G585" s="86">
        <v>0</v>
      </c>
      <c r="H585" s="86">
        <v>0</v>
      </c>
      <c r="J585" s="83">
        <f t="shared" si="45"/>
        <v>33100</v>
      </c>
      <c r="K585" s="83">
        <f t="shared" si="46"/>
        <v>2012</v>
      </c>
      <c r="L585" s="66">
        <f t="shared" si="47"/>
        <v>0</v>
      </c>
      <c r="M585" s="66">
        <f t="shared" si="48"/>
        <v>0</v>
      </c>
      <c r="N585" s="66">
        <f t="shared" si="49"/>
        <v>0</v>
      </c>
    </row>
    <row r="586" spans="1:14">
      <c r="A586" s="83">
        <v>33100</v>
      </c>
      <c r="B586" s="83">
        <v>0</v>
      </c>
      <c r="C586" s="83">
        <v>2012</v>
      </c>
      <c r="D586" s="86">
        <v>0</v>
      </c>
      <c r="E586" s="83">
        <v>0</v>
      </c>
      <c r="F586" s="86">
        <v>0</v>
      </c>
      <c r="G586" s="86">
        <v>0</v>
      </c>
      <c r="H586" s="86">
        <v>0</v>
      </c>
      <c r="J586" s="83">
        <f t="shared" si="45"/>
        <v>33100</v>
      </c>
      <c r="K586" s="83">
        <f t="shared" si="46"/>
        <v>2012</v>
      </c>
      <c r="L586" s="66">
        <f t="shared" si="47"/>
        <v>0</v>
      </c>
      <c r="M586" s="66">
        <f t="shared" si="48"/>
        <v>0</v>
      </c>
      <c r="N586" s="66">
        <f t="shared" si="49"/>
        <v>0</v>
      </c>
    </row>
    <row r="587" spans="1:14">
      <c r="A587" s="83">
        <v>33100</v>
      </c>
      <c r="B587" s="83">
        <v>0</v>
      </c>
      <c r="C587" s="83">
        <v>2012</v>
      </c>
      <c r="D587" s="86">
        <v>-263669.07</v>
      </c>
      <c r="E587" s="83">
        <v>0</v>
      </c>
      <c r="F587" s="86">
        <v>11374.87</v>
      </c>
      <c r="G587" s="86">
        <v>0</v>
      </c>
      <c r="H587" s="86">
        <v>0</v>
      </c>
      <c r="J587" s="83">
        <f t="shared" si="45"/>
        <v>33100</v>
      </c>
      <c r="K587" s="83">
        <f t="shared" si="46"/>
        <v>2012</v>
      </c>
      <c r="L587" s="66">
        <f t="shared" si="47"/>
        <v>-263669.07</v>
      </c>
      <c r="M587" s="66">
        <f t="shared" si="48"/>
        <v>11374.87</v>
      </c>
      <c r="N587" s="66">
        <f t="shared" si="49"/>
        <v>0</v>
      </c>
    </row>
    <row r="588" spans="1:14">
      <c r="A588" s="83">
        <v>33100</v>
      </c>
      <c r="B588" s="83">
        <v>0</v>
      </c>
      <c r="C588" s="83">
        <v>2012</v>
      </c>
      <c r="D588" s="86">
        <v>-123.98</v>
      </c>
      <c r="E588" s="83">
        <v>0</v>
      </c>
      <c r="F588" s="86">
        <v>0</v>
      </c>
      <c r="G588" s="86">
        <v>0</v>
      </c>
      <c r="H588" s="86">
        <v>0</v>
      </c>
      <c r="J588" s="83">
        <f t="shared" si="45"/>
        <v>33100</v>
      </c>
      <c r="K588" s="83">
        <f t="shared" si="46"/>
        <v>2012</v>
      </c>
      <c r="L588" s="66">
        <f t="shared" si="47"/>
        <v>-123.98</v>
      </c>
      <c r="M588" s="66">
        <f t="shared" si="48"/>
        <v>0</v>
      </c>
      <c r="N588" s="66">
        <f t="shared" si="49"/>
        <v>0</v>
      </c>
    </row>
    <row r="589" spans="1:14">
      <c r="A589" s="83">
        <v>33100</v>
      </c>
      <c r="B589" s="83">
        <v>0</v>
      </c>
      <c r="C589" s="83">
        <v>2012</v>
      </c>
      <c r="D589" s="86">
        <v>0</v>
      </c>
      <c r="E589" s="83">
        <v>0</v>
      </c>
      <c r="F589" s="86">
        <v>0</v>
      </c>
      <c r="G589" s="86">
        <v>0</v>
      </c>
      <c r="H589" s="86">
        <v>0</v>
      </c>
      <c r="J589" s="83">
        <f t="shared" si="45"/>
        <v>33100</v>
      </c>
      <c r="K589" s="83">
        <f t="shared" si="46"/>
        <v>2012</v>
      </c>
      <c r="L589" s="66">
        <f t="shared" si="47"/>
        <v>0</v>
      </c>
      <c r="M589" s="66">
        <f t="shared" si="48"/>
        <v>0</v>
      </c>
      <c r="N589" s="66">
        <f t="shared" si="49"/>
        <v>0</v>
      </c>
    </row>
    <row r="590" spans="1:14">
      <c r="A590" s="83">
        <v>33100</v>
      </c>
      <c r="B590" s="83">
        <v>0</v>
      </c>
      <c r="C590" s="83">
        <v>2012</v>
      </c>
      <c r="D590" s="86">
        <v>0</v>
      </c>
      <c r="E590" s="83">
        <v>0</v>
      </c>
      <c r="F590" s="86">
        <v>0</v>
      </c>
      <c r="G590" s="86">
        <v>0</v>
      </c>
      <c r="H590" s="86">
        <v>0</v>
      </c>
      <c r="J590" s="83">
        <f t="shared" si="45"/>
        <v>33100</v>
      </c>
      <c r="K590" s="83">
        <f t="shared" si="46"/>
        <v>2012</v>
      </c>
      <c r="L590" s="66">
        <f t="shared" si="47"/>
        <v>0</v>
      </c>
      <c r="M590" s="66">
        <f t="shared" si="48"/>
        <v>0</v>
      </c>
      <c r="N590" s="66">
        <f t="shared" si="49"/>
        <v>0</v>
      </c>
    </row>
    <row r="591" spans="1:14">
      <c r="A591" s="83">
        <v>33100</v>
      </c>
      <c r="B591" s="83">
        <v>0</v>
      </c>
      <c r="C591" s="83">
        <v>2012</v>
      </c>
      <c r="D591" s="86">
        <v>0</v>
      </c>
      <c r="E591" s="83">
        <v>0</v>
      </c>
      <c r="F591" s="86">
        <v>15842.43</v>
      </c>
      <c r="G591" s="86">
        <v>0</v>
      </c>
      <c r="H591" s="86">
        <v>0</v>
      </c>
      <c r="J591" s="83">
        <f t="shared" si="45"/>
        <v>33100</v>
      </c>
      <c r="K591" s="83">
        <f t="shared" si="46"/>
        <v>2012</v>
      </c>
      <c r="L591" s="66">
        <f t="shared" si="47"/>
        <v>0</v>
      </c>
      <c r="M591" s="66">
        <f t="shared" si="48"/>
        <v>15842.43</v>
      </c>
      <c r="N591" s="66">
        <f t="shared" si="49"/>
        <v>0</v>
      </c>
    </row>
    <row r="592" spans="1:14">
      <c r="A592" s="83">
        <v>33100</v>
      </c>
      <c r="B592" s="83">
        <v>0</v>
      </c>
      <c r="C592" s="83">
        <v>2012</v>
      </c>
      <c r="D592" s="86">
        <v>0</v>
      </c>
      <c r="E592" s="83">
        <v>0</v>
      </c>
      <c r="F592" s="86">
        <v>493.29</v>
      </c>
      <c r="G592" s="86">
        <v>0</v>
      </c>
      <c r="H592" s="86">
        <v>0</v>
      </c>
      <c r="J592" s="83">
        <f t="shared" si="45"/>
        <v>33100</v>
      </c>
      <c r="K592" s="83">
        <f t="shared" si="46"/>
        <v>2012</v>
      </c>
      <c r="L592" s="66">
        <f t="shared" si="47"/>
        <v>0</v>
      </c>
      <c r="M592" s="66">
        <f t="shared" si="48"/>
        <v>493.29</v>
      </c>
      <c r="N592" s="66">
        <f t="shared" si="49"/>
        <v>0</v>
      </c>
    </row>
    <row r="593" spans="1:14">
      <c r="A593" s="83">
        <v>33100</v>
      </c>
      <c r="B593" s="83">
        <v>0</v>
      </c>
      <c r="C593" s="83">
        <v>2012</v>
      </c>
      <c r="D593" s="86">
        <v>0</v>
      </c>
      <c r="E593" s="83">
        <v>0</v>
      </c>
      <c r="F593" s="86">
        <v>0</v>
      </c>
      <c r="G593" s="86">
        <v>0</v>
      </c>
      <c r="H593" s="86">
        <v>0</v>
      </c>
      <c r="J593" s="83">
        <f t="shared" si="45"/>
        <v>33100</v>
      </c>
      <c r="K593" s="83">
        <f t="shared" si="46"/>
        <v>2012</v>
      </c>
      <c r="L593" s="66">
        <f t="shared" si="47"/>
        <v>0</v>
      </c>
      <c r="M593" s="66">
        <f t="shared" si="48"/>
        <v>0</v>
      </c>
      <c r="N593" s="66">
        <f t="shared" si="49"/>
        <v>0</v>
      </c>
    </row>
    <row r="594" spans="1:14">
      <c r="A594" s="83">
        <v>33100</v>
      </c>
      <c r="B594" s="83">
        <v>0</v>
      </c>
      <c r="C594" s="83">
        <v>2012</v>
      </c>
      <c r="D594" s="86">
        <v>0</v>
      </c>
      <c r="E594" s="83">
        <v>0</v>
      </c>
      <c r="F594" s="86">
        <v>0</v>
      </c>
      <c r="G594" s="86">
        <v>0</v>
      </c>
      <c r="H594" s="86">
        <v>0</v>
      </c>
      <c r="J594" s="83">
        <f t="shared" si="45"/>
        <v>33100</v>
      </c>
      <c r="K594" s="83">
        <f t="shared" si="46"/>
        <v>2012</v>
      </c>
      <c r="L594" s="66">
        <f t="shared" si="47"/>
        <v>0</v>
      </c>
      <c r="M594" s="66">
        <f t="shared" si="48"/>
        <v>0</v>
      </c>
      <c r="N594" s="66">
        <f t="shared" si="49"/>
        <v>0</v>
      </c>
    </row>
    <row r="595" spans="1:14">
      <c r="A595" s="83">
        <v>33100</v>
      </c>
      <c r="B595" s="83">
        <v>0</v>
      </c>
      <c r="C595" s="83">
        <v>2012</v>
      </c>
      <c r="D595" s="86">
        <v>0</v>
      </c>
      <c r="E595" s="83">
        <v>0</v>
      </c>
      <c r="F595" s="86">
        <v>0</v>
      </c>
      <c r="G595" s="86">
        <v>0</v>
      </c>
      <c r="H595" s="86">
        <v>0</v>
      </c>
      <c r="J595" s="83">
        <f t="shared" si="45"/>
        <v>33100</v>
      </c>
      <c r="K595" s="83">
        <f t="shared" si="46"/>
        <v>2012</v>
      </c>
      <c r="L595" s="66">
        <f t="shared" si="47"/>
        <v>0</v>
      </c>
      <c r="M595" s="66">
        <f t="shared" si="48"/>
        <v>0</v>
      </c>
      <c r="N595" s="66">
        <f t="shared" si="49"/>
        <v>0</v>
      </c>
    </row>
    <row r="596" spans="1:14">
      <c r="A596" s="83">
        <v>33100</v>
      </c>
      <c r="B596" s="83">
        <v>0</v>
      </c>
      <c r="C596" s="83">
        <v>2012</v>
      </c>
      <c r="D596" s="86">
        <v>0</v>
      </c>
      <c r="E596" s="83">
        <v>0</v>
      </c>
      <c r="F596" s="86">
        <v>0</v>
      </c>
      <c r="G596" s="86">
        <v>0</v>
      </c>
      <c r="H596" s="86">
        <v>0</v>
      </c>
      <c r="J596" s="83">
        <f t="shared" si="45"/>
        <v>33100</v>
      </c>
      <c r="K596" s="83">
        <f t="shared" si="46"/>
        <v>2012</v>
      </c>
      <c r="L596" s="66">
        <f t="shared" si="47"/>
        <v>0</v>
      </c>
      <c r="M596" s="66">
        <f t="shared" si="48"/>
        <v>0</v>
      </c>
      <c r="N596" s="66">
        <f t="shared" si="49"/>
        <v>0</v>
      </c>
    </row>
    <row r="597" spans="1:14">
      <c r="A597" s="83">
        <v>33100</v>
      </c>
      <c r="B597" s="83">
        <v>0</v>
      </c>
      <c r="C597" s="83">
        <v>2012</v>
      </c>
      <c r="D597" s="86">
        <v>0</v>
      </c>
      <c r="E597" s="83">
        <v>0</v>
      </c>
      <c r="F597" s="86">
        <v>0</v>
      </c>
      <c r="G597" s="86">
        <v>0</v>
      </c>
      <c r="H597" s="86">
        <v>0</v>
      </c>
      <c r="J597" s="83">
        <f t="shared" si="45"/>
        <v>33100</v>
      </c>
      <c r="K597" s="83">
        <f t="shared" si="46"/>
        <v>2012</v>
      </c>
      <c r="L597" s="66">
        <f t="shared" si="47"/>
        <v>0</v>
      </c>
      <c r="M597" s="66">
        <f t="shared" si="48"/>
        <v>0</v>
      </c>
      <c r="N597" s="66">
        <f t="shared" si="49"/>
        <v>0</v>
      </c>
    </row>
    <row r="598" spans="1:14">
      <c r="A598" s="83">
        <v>33100</v>
      </c>
      <c r="B598" s="83">
        <v>0</v>
      </c>
      <c r="C598" s="83">
        <v>2013</v>
      </c>
      <c r="D598" s="86">
        <v>0</v>
      </c>
      <c r="E598" s="83">
        <v>0</v>
      </c>
      <c r="F598" s="86">
        <v>0</v>
      </c>
      <c r="G598" s="86">
        <v>0</v>
      </c>
      <c r="H598" s="86">
        <v>0</v>
      </c>
      <c r="J598" s="83">
        <f t="shared" si="45"/>
        <v>33100</v>
      </c>
      <c r="K598" s="83">
        <f t="shared" si="46"/>
        <v>2013</v>
      </c>
      <c r="L598" s="66">
        <f t="shared" si="47"/>
        <v>0</v>
      </c>
      <c r="M598" s="66">
        <f t="shared" si="48"/>
        <v>0</v>
      </c>
      <c r="N598" s="66">
        <f t="shared" si="49"/>
        <v>0</v>
      </c>
    </row>
    <row r="599" spans="1:14">
      <c r="A599" s="83">
        <v>33100</v>
      </c>
      <c r="B599" s="83">
        <v>0</v>
      </c>
      <c r="C599" s="83">
        <v>2013</v>
      </c>
      <c r="D599" s="86">
        <v>0</v>
      </c>
      <c r="E599" s="83">
        <v>0</v>
      </c>
      <c r="F599" s="86">
        <v>0</v>
      </c>
      <c r="G599" s="86">
        <v>0</v>
      </c>
      <c r="H599" s="86">
        <v>0</v>
      </c>
      <c r="J599" s="83">
        <f t="shared" si="45"/>
        <v>33100</v>
      </c>
      <c r="K599" s="83">
        <f t="shared" si="46"/>
        <v>2013</v>
      </c>
      <c r="L599" s="66">
        <f t="shared" si="47"/>
        <v>0</v>
      </c>
      <c r="M599" s="66">
        <f t="shared" si="48"/>
        <v>0</v>
      </c>
      <c r="N599" s="66">
        <f t="shared" si="49"/>
        <v>0</v>
      </c>
    </row>
    <row r="600" spans="1:14">
      <c r="A600" s="83">
        <v>33100</v>
      </c>
      <c r="B600" s="83">
        <v>0</v>
      </c>
      <c r="C600" s="83">
        <v>2013</v>
      </c>
      <c r="D600" s="86">
        <v>0</v>
      </c>
      <c r="E600" s="83">
        <v>0</v>
      </c>
      <c r="F600" s="86">
        <v>0</v>
      </c>
      <c r="G600" s="86">
        <v>0</v>
      </c>
      <c r="H600" s="86">
        <v>0</v>
      </c>
      <c r="J600" s="83">
        <f t="shared" si="45"/>
        <v>33100</v>
      </c>
      <c r="K600" s="83">
        <f t="shared" si="46"/>
        <v>2013</v>
      </c>
      <c r="L600" s="66">
        <f t="shared" si="47"/>
        <v>0</v>
      </c>
      <c r="M600" s="66">
        <f t="shared" si="48"/>
        <v>0</v>
      </c>
      <c r="N600" s="66">
        <f t="shared" si="49"/>
        <v>0</v>
      </c>
    </row>
    <row r="601" spans="1:14">
      <c r="A601" s="83">
        <v>33100</v>
      </c>
      <c r="B601" s="83">
        <v>0</v>
      </c>
      <c r="C601" s="83">
        <v>2013</v>
      </c>
      <c r="D601" s="86">
        <v>0</v>
      </c>
      <c r="E601" s="83">
        <v>0</v>
      </c>
      <c r="F601" s="86">
        <v>0</v>
      </c>
      <c r="G601" s="86">
        <v>0</v>
      </c>
      <c r="H601" s="86">
        <v>0</v>
      </c>
      <c r="J601" s="83">
        <f t="shared" si="45"/>
        <v>33100</v>
      </c>
      <c r="K601" s="83">
        <f t="shared" si="46"/>
        <v>2013</v>
      </c>
      <c r="L601" s="66">
        <f t="shared" si="47"/>
        <v>0</v>
      </c>
      <c r="M601" s="66">
        <f t="shared" si="48"/>
        <v>0</v>
      </c>
      <c r="N601" s="66">
        <f t="shared" si="49"/>
        <v>0</v>
      </c>
    </row>
    <row r="602" spans="1:14">
      <c r="A602" s="83">
        <v>33100</v>
      </c>
      <c r="B602" s="83">
        <v>0</v>
      </c>
      <c r="C602" s="83">
        <v>2013</v>
      </c>
      <c r="D602" s="86">
        <v>0</v>
      </c>
      <c r="E602" s="83">
        <v>0</v>
      </c>
      <c r="F602" s="86">
        <v>0</v>
      </c>
      <c r="G602" s="86">
        <v>0</v>
      </c>
      <c r="H602" s="86">
        <v>0</v>
      </c>
      <c r="J602" s="83">
        <f t="shared" si="45"/>
        <v>33100</v>
      </c>
      <c r="K602" s="83">
        <f t="shared" si="46"/>
        <v>2013</v>
      </c>
      <c r="L602" s="66">
        <f t="shared" si="47"/>
        <v>0</v>
      </c>
      <c r="M602" s="66">
        <f t="shared" si="48"/>
        <v>0</v>
      </c>
      <c r="N602" s="66">
        <f t="shared" si="49"/>
        <v>0</v>
      </c>
    </row>
    <row r="603" spans="1:14">
      <c r="A603" s="83">
        <v>33100</v>
      </c>
      <c r="B603" s="83">
        <v>0</v>
      </c>
      <c r="C603" s="83">
        <v>2013</v>
      </c>
      <c r="D603" s="86">
        <v>0</v>
      </c>
      <c r="E603" s="83">
        <v>0</v>
      </c>
      <c r="F603" s="86">
        <v>0</v>
      </c>
      <c r="G603" s="86">
        <v>0</v>
      </c>
      <c r="H603" s="86">
        <v>0</v>
      </c>
      <c r="J603" s="83">
        <f t="shared" si="45"/>
        <v>33100</v>
      </c>
      <c r="K603" s="83">
        <f t="shared" si="46"/>
        <v>2013</v>
      </c>
      <c r="L603" s="66">
        <f t="shared" si="47"/>
        <v>0</v>
      </c>
      <c r="M603" s="66">
        <f t="shared" si="48"/>
        <v>0</v>
      </c>
      <c r="N603" s="66">
        <f t="shared" si="49"/>
        <v>0</v>
      </c>
    </row>
    <row r="604" spans="1:14">
      <c r="A604" s="83">
        <v>33100</v>
      </c>
      <c r="B604" s="83">
        <v>0</v>
      </c>
      <c r="C604" s="83">
        <v>2013</v>
      </c>
      <c r="D604" s="86">
        <v>-1444.02</v>
      </c>
      <c r="E604" s="83">
        <v>0</v>
      </c>
      <c r="F604" s="86">
        <v>36552.43</v>
      </c>
      <c r="G604" s="86">
        <v>0</v>
      </c>
      <c r="H604" s="86">
        <v>0</v>
      </c>
      <c r="J604" s="83">
        <f t="shared" si="45"/>
        <v>33100</v>
      </c>
      <c r="K604" s="83">
        <f t="shared" si="46"/>
        <v>2013</v>
      </c>
      <c r="L604" s="66">
        <f t="shared" si="47"/>
        <v>-1444.02</v>
      </c>
      <c r="M604" s="66">
        <f t="shared" si="48"/>
        <v>36552.43</v>
      </c>
      <c r="N604" s="66">
        <f t="shared" si="49"/>
        <v>0</v>
      </c>
    </row>
    <row r="605" spans="1:14">
      <c r="A605" s="83">
        <v>33100</v>
      </c>
      <c r="B605" s="83">
        <v>0</v>
      </c>
      <c r="C605" s="83">
        <v>2013</v>
      </c>
      <c r="D605" s="86">
        <v>0</v>
      </c>
      <c r="E605" s="83">
        <v>0</v>
      </c>
      <c r="F605" s="86">
        <v>0</v>
      </c>
      <c r="G605" s="86">
        <v>0</v>
      </c>
      <c r="H605" s="86">
        <v>0</v>
      </c>
      <c r="J605" s="83">
        <f t="shared" si="45"/>
        <v>33100</v>
      </c>
      <c r="K605" s="83">
        <f t="shared" si="46"/>
        <v>2013</v>
      </c>
      <c r="L605" s="66">
        <f t="shared" si="47"/>
        <v>0</v>
      </c>
      <c r="M605" s="66">
        <f t="shared" si="48"/>
        <v>0</v>
      </c>
      <c r="N605" s="66">
        <f t="shared" si="49"/>
        <v>0</v>
      </c>
    </row>
    <row r="606" spans="1:14">
      <c r="A606" s="83">
        <v>33100</v>
      </c>
      <c r="B606" s="83">
        <v>0</v>
      </c>
      <c r="C606" s="83">
        <v>2013</v>
      </c>
      <c r="D606" s="86">
        <v>0</v>
      </c>
      <c r="E606" s="83">
        <v>0</v>
      </c>
      <c r="F606" s="86">
        <v>25402.09</v>
      </c>
      <c r="G606" s="86">
        <v>0</v>
      </c>
      <c r="H606" s="86">
        <v>0</v>
      </c>
      <c r="J606" s="83">
        <f t="shared" si="45"/>
        <v>33100</v>
      </c>
      <c r="K606" s="83">
        <f t="shared" si="46"/>
        <v>2013</v>
      </c>
      <c r="L606" s="66">
        <f t="shared" si="47"/>
        <v>0</v>
      </c>
      <c r="M606" s="66">
        <f t="shared" si="48"/>
        <v>25402.09</v>
      </c>
      <c r="N606" s="66">
        <f t="shared" si="49"/>
        <v>0</v>
      </c>
    </row>
    <row r="607" spans="1:14">
      <c r="A607" s="83">
        <v>33100</v>
      </c>
      <c r="B607" s="83">
        <v>0</v>
      </c>
      <c r="C607" s="83">
        <v>2013</v>
      </c>
      <c r="D607" s="86">
        <v>0</v>
      </c>
      <c r="E607" s="83">
        <v>0</v>
      </c>
      <c r="F607" s="86">
        <v>0</v>
      </c>
      <c r="G607" s="86">
        <v>0</v>
      </c>
      <c r="H607" s="86">
        <v>0</v>
      </c>
      <c r="J607" s="83">
        <f t="shared" si="45"/>
        <v>33100</v>
      </c>
      <c r="K607" s="83">
        <f t="shared" si="46"/>
        <v>2013</v>
      </c>
      <c r="L607" s="66">
        <f t="shared" si="47"/>
        <v>0</v>
      </c>
      <c r="M607" s="66">
        <f t="shared" si="48"/>
        <v>0</v>
      </c>
      <c r="N607" s="66">
        <f t="shared" si="49"/>
        <v>0</v>
      </c>
    </row>
    <row r="608" spans="1:14">
      <c r="A608" s="83">
        <v>33100</v>
      </c>
      <c r="B608" s="83">
        <v>0</v>
      </c>
      <c r="C608" s="83">
        <v>2013</v>
      </c>
      <c r="D608" s="86">
        <v>0</v>
      </c>
      <c r="E608" s="83">
        <v>0</v>
      </c>
      <c r="F608" s="86">
        <v>0</v>
      </c>
      <c r="G608" s="86">
        <v>0</v>
      </c>
      <c r="H608" s="86">
        <v>0</v>
      </c>
      <c r="J608" s="83">
        <f t="shared" si="45"/>
        <v>33100</v>
      </c>
      <c r="K608" s="83">
        <f t="shared" si="46"/>
        <v>2013</v>
      </c>
      <c r="L608" s="66">
        <f t="shared" si="47"/>
        <v>0</v>
      </c>
      <c r="M608" s="66">
        <f t="shared" si="48"/>
        <v>0</v>
      </c>
      <c r="N608" s="66">
        <f t="shared" si="49"/>
        <v>0</v>
      </c>
    </row>
    <row r="609" spans="1:14">
      <c r="A609" s="83">
        <v>33100</v>
      </c>
      <c r="B609" s="83">
        <v>0</v>
      </c>
      <c r="C609" s="83">
        <v>2013</v>
      </c>
      <c r="D609" s="86">
        <v>0</v>
      </c>
      <c r="E609" s="83">
        <v>0</v>
      </c>
      <c r="F609" s="86">
        <v>0</v>
      </c>
      <c r="G609" s="86">
        <v>0</v>
      </c>
      <c r="H609" s="86">
        <v>0</v>
      </c>
      <c r="J609" s="83">
        <f t="shared" si="45"/>
        <v>33100</v>
      </c>
      <c r="K609" s="83">
        <f t="shared" si="46"/>
        <v>2013</v>
      </c>
      <c r="L609" s="66">
        <f t="shared" si="47"/>
        <v>0</v>
      </c>
      <c r="M609" s="66">
        <f t="shared" si="48"/>
        <v>0</v>
      </c>
      <c r="N609" s="66">
        <f t="shared" si="49"/>
        <v>0</v>
      </c>
    </row>
    <row r="610" spans="1:14">
      <c r="A610" s="83">
        <v>33100</v>
      </c>
      <c r="B610" s="83">
        <v>0</v>
      </c>
      <c r="C610" s="83">
        <v>2013</v>
      </c>
      <c r="D610" s="86">
        <v>0</v>
      </c>
      <c r="E610" s="83">
        <v>0</v>
      </c>
      <c r="F610" s="86">
        <v>0</v>
      </c>
      <c r="G610" s="86">
        <v>0</v>
      </c>
      <c r="H610" s="86">
        <v>0</v>
      </c>
      <c r="J610" s="83">
        <f t="shared" si="45"/>
        <v>33100</v>
      </c>
      <c r="K610" s="83">
        <f t="shared" si="46"/>
        <v>2013</v>
      </c>
      <c r="L610" s="66">
        <f t="shared" si="47"/>
        <v>0</v>
      </c>
      <c r="M610" s="66">
        <f t="shared" si="48"/>
        <v>0</v>
      </c>
      <c r="N610" s="66">
        <f t="shared" si="49"/>
        <v>0</v>
      </c>
    </row>
    <row r="611" spans="1:14">
      <c r="A611" s="83">
        <v>33100</v>
      </c>
      <c r="B611" s="83">
        <v>0</v>
      </c>
      <c r="C611" s="83">
        <v>2013</v>
      </c>
      <c r="D611" s="86">
        <v>0</v>
      </c>
      <c r="E611" s="83">
        <v>0</v>
      </c>
      <c r="F611" s="86">
        <v>0</v>
      </c>
      <c r="G611" s="86">
        <v>0</v>
      </c>
      <c r="H611" s="86">
        <v>0</v>
      </c>
      <c r="J611" s="83">
        <f t="shared" si="45"/>
        <v>33100</v>
      </c>
      <c r="K611" s="83">
        <f t="shared" si="46"/>
        <v>2013</v>
      </c>
      <c r="L611" s="66">
        <f t="shared" si="47"/>
        <v>0</v>
      </c>
      <c r="M611" s="66">
        <f t="shared" si="48"/>
        <v>0</v>
      </c>
      <c r="N611" s="66">
        <f t="shared" si="49"/>
        <v>0</v>
      </c>
    </row>
    <row r="612" spans="1:14">
      <c r="A612" s="83">
        <v>33100</v>
      </c>
      <c r="B612" s="83">
        <v>0</v>
      </c>
      <c r="C612" s="83">
        <v>2013</v>
      </c>
      <c r="D612" s="86">
        <v>-120890.4</v>
      </c>
      <c r="E612" s="83">
        <v>0</v>
      </c>
      <c r="F612" s="86">
        <v>0</v>
      </c>
      <c r="G612" s="86">
        <v>0</v>
      </c>
      <c r="H612" s="86">
        <v>0</v>
      </c>
      <c r="J612" s="83">
        <f t="shared" si="45"/>
        <v>33100</v>
      </c>
      <c r="K612" s="83">
        <f t="shared" si="46"/>
        <v>2013</v>
      </c>
      <c r="L612" s="66">
        <f t="shared" si="47"/>
        <v>-120890.4</v>
      </c>
      <c r="M612" s="66">
        <f t="shared" si="48"/>
        <v>0</v>
      </c>
      <c r="N612" s="66">
        <f t="shared" si="49"/>
        <v>0</v>
      </c>
    </row>
    <row r="613" spans="1:14">
      <c r="A613" s="83">
        <v>33100</v>
      </c>
      <c r="B613" s="83">
        <v>0</v>
      </c>
      <c r="C613" s="83">
        <v>2013</v>
      </c>
      <c r="D613" s="86">
        <v>-361820.83</v>
      </c>
      <c r="E613" s="83">
        <v>0</v>
      </c>
      <c r="F613" s="86">
        <v>71.55</v>
      </c>
      <c r="G613" s="86">
        <v>0</v>
      </c>
      <c r="H613" s="86">
        <v>0</v>
      </c>
      <c r="J613" s="83">
        <f t="shared" si="45"/>
        <v>33100</v>
      </c>
      <c r="K613" s="83">
        <f t="shared" si="46"/>
        <v>2013</v>
      </c>
      <c r="L613" s="66">
        <f t="shared" si="47"/>
        <v>-361820.83</v>
      </c>
      <c r="M613" s="66">
        <f t="shared" si="48"/>
        <v>71.55</v>
      </c>
      <c r="N613" s="66">
        <f t="shared" si="49"/>
        <v>0</v>
      </c>
    </row>
    <row r="614" spans="1:14">
      <c r="A614" s="83">
        <v>33100</v>
      </c>
      <c r="B614" s="83">
        <v>0</v>
      </c>
      <c r="C614" s="83">
        <v>2013</v>
      </c>
      <c r="D614" s="86">
        <v>0</v>
      </c>
      <c r="E614" s="83">
        <v>0</v>
      </c>
      <c r="F614" s="86">
        <v>0</v>
      </c>
      <c r="G614" s="86">
        <v>0</v>
      </c>
      <c r="H614" s="86">
        <v>0</v>
      </c>
      <c r="J614" s="83">
        <f t="shared" si="45"/>
        <v>33100</v>
      </c>
      <c r="K614" s="83">
        <f t="shared" si="46"/>
        <v>2013</v>
      </c>
      <c r="L614" s="66">
        <f t="shared" si="47"/>
        <v>0</v>
      </c>
      <c r="M614" s="66">
        <f t="shared" si="48"/>
        <v>0</v>
      </c>
      <c r="N614" s="66">
        <f t="shared" si="49"/>
        <v>0</v>
      </c>
    </row>
    <row r="615" spans="1:14">
      <c r="A615" s="83">
        <v>33100</v>
      </c>
      <c r="B615" s="83">
        <v>0</v>
      </c>
      <c r="C615" s="83">
        <v>2013</v>
      </c>
      <c r="D615" s="86">
        <v>0</v>
      </c>
      <c r="E615" s="83">
        <v>0</v>
      </c>
      <c r="F615" s="86">
        <v>0</v>
      </c>
      <c r="G615" s="86">
        <v>0</v>
      </c>
      <c r="H615" s="86">
        <v>0</v>
      </c>
      <c r="J615" s="83">
        <f t="shared" si="45"/>
        <v>33100</v>
      </c>
      <c r="K615" s="83">
        <f t="shared" si="46"/>
        <v>2013</v>
      </c>
      <c r="L615" s="66">
        <f t="shared" si="47"/>
        <v>0</v>
      </c>
      <c r="M615" s="66">
        <f t="shared" si="48"/>
        <v>0</v>
      </c>
      <c r="N615" s="66">
        <f t="shared" si="49"/>
        <v>0</v>
      </c>
    </row>
    <row r="616" spans="1:14">
      <c r="A616" s="83">
        <v>33100</v>
      </c>
      <c r="B616" s="83">
        <v>0</v>
      </c>
      <c r="C616" s="83">
        <v>2014</v>
      </c>
      <c r="D616" s="86">
        <v>0</v>
      </c>
      <c r="E616" s="83">
        <v>0</v>
      </c>
      <c r="F616" s="86">
        <v>0</v>
      </c>
      <c r="G616" s="86">
        <v>0</v>
      </c>
      <c r="H616" s="86">
        <v>0</v>
      </c>
      <c r="J616" s="83">
        <f t="shared" si="45"/>
        <v>33100</v>
      </c>
      <c r="K616" s="83">
        <f t="shared" si="46"/>
        <v>2014</v>
      </c>
      <c r="L616" s="66">
        <f t="shared" si="47"/>
        <v>0</v>
      </c>
      <c r="M616" s="66">
        <f t="shared" si="48"/>
        <v>0</v>
      </c>
      <c r="N616" s="66">
        <f t="shared" si="49"/>
        <v>0</v>
      </c>
    </row>
    <row r="617" spans="1:14">
      <c r="A617" s="83">
        <v>33100</v>
      </c>
      <c r="B617" s="83">
        <v>0</v>
      </c>
      <c r="C617" s="83">
        <v>2014</v>
      </c>
      <c r="D617" s="86">
        <v>0</v>
      </c>
      <c r="E617" s="83">
        <v>0</v>
      </c>
      <c r="F617" s="86">
        <v>0</v>
      </c>
      <c r="G617" s="86">
        <v>0</v>
      </c>
      <c r="H617" s="86">
        <v>0</v>
      </c>
      <c r="J617" s="83">
        <f t="shared" si="45"/>
        <v>33100</v>
      </c>
      <c r="K617" s="83">
        <f t="shared" si="46"/>
        <v>2014</v>
      </c>
      <c r="L617" s="66">
        <f t="shared" si="47"/>
        <v>0</v>
      </c>
      <c r="M617" s="66">
        <f t="shared" si="48"/>
        <v>0</v>
      </c>
      <c r="N617" s="66">
        <f t="shared" si="49"/>
        <v>0</v>
      </c>
    </row>
    <row r="618" spans="1:14">
      <c r="A618" s="83">
        <v>33100</v>
      </c>
      <c r="B618" s="83">
        <v>0</v>
      </c>
      <c r="C618" s="83">
        <v>2014</v>
      </c>
      <c r="D618" s="86">
        <v>0</v>
      </c>
      <c r="E618" s="83">
        <v>0</v>
      </c>
      <c r="F618" s="86">
        <v>0</v>
      </c>
      <c r="G618" s="86">
        <v>0</v>
      </c>
      <c r="H618" s="86">
        <v>0</v>
      </c>
      <c r="J618" s="83">
        <f t="shared" si="45"/>
        <v>33100</v>
      </c>
      <c r="K618" s="83">
        <f t="shared" si="46"/>
        <v>2014</v>
      </c>
      <c r="L618" s="66">
        <f t="shared" si="47"/>
        <v>0</v>
      </c>
      <c r="M618" s="66">
        <f t="shared" si="48"/>
        <v>0</v>
      </c>
      <c r="N618" s="66">
        <f t="shared" si="49"/>
        <v>0</v>
      </c>
    </row>
    <row r="619" spans="1:14">
      <c r="A619" s="83">
        <v>33100</v>
      </c>
      <c r="B619" s="83">
        <v>0</v>
      </c>
      <c r="C619" s="83">
        <v>2014</v>
      </c>
      <c r="D619" s="86">
        <v>-3285435.77</v>
      </c>
      <c r="E619" s="83">
        <v>0</v>
      </c>
      <c r="F619" s="86">
        <v>15768.84</v>
      </c>
      <c r="G619" s="86">
        <v>0</v>
      </c>
      <c r="H619" s="86">
        <v>0</v>
      </c>
      <c r="J619" s="83">
        <f t="shared" si="45"/>
        <v>33100</v>
      </c>
      <c r="K619" s="83">
        <f t="shared" si="46"/>
        <v>2014</v>
      </c>
      <c r="L619" s="66">
        <f t="shared" si="47"/>
        <v>-3285435.77</v>
      </c>
      <c r="M619" s="66">
        <f t="shared" si="48"/>
        <v>15768.84</v>
      </c>
      <c r="N619" s="66">
        <f t="shared" si="49"/>
        <v>0</v>
      </c>
    </row>
    <row r="620" spans="1:14">
      <c r="A620" s="83">
        <v>33100</v>
      </c>
      <c r="B620" s="83">
        <v>0</v>
      </c>
      <c r="C620" s="83">
        <v>2014</v>
      </c>
      <c r="D620" s="86">
        <v>0</v>
      </c>
      <c r="E620" s="83">
        <v>0</v>
      </c>
      <c r="F620" s="86">
        <v>0</v>
      </c>
      <c r="G620" s="86">
        <v>0</v>
      </c>
      <c r="H620" s="86">
        <v>0</v>
      </c>
      <c r="J620" s="83">
        <f t="shared" si="45"/>
        <v>33100</v>
      </c>
      <c r="K620" s="83">
        <f t="shared" si="46"/>
        <v>2014</v>
      </c>
      <c r="L620" s="66">
        <f t="shared" si="47"/>
        <v>0</v>
      </c>
      <c r="M620" s="66">
        <f t="shared" si="48"/>
        <v>0</v>
      </c>
      <c r="N620" s="66">
        <f t="shared" si="49"/>
        <v>0</v>
      </c>
    </row>
    <row r="621" spans="1:14">
      <c r="A621" s="83">
        <v>33100</v>
      </c>
      <c r="B621" s="83">
        <v>0</v>
      </c>
      <c r="C621" s="83">
        <v>2014</v>
      </c>
      <c r="D621" s="86">
        <v>0</v>
      </c>
      <c r="E621" s="83">
        <v>0</v>
      </c>
      <c r="F621" s="86">
        <v>0</v>
      </c>
      <c r="G621" s="86">
        <v>0</v>
      </c>
      <c r="H621" s="86">
        <v>0</v>
      </c>
      <c r="J621" s="83">
        <f t="shared" si="45"/>
        <v>33100</v>
      </c>
      <c r="K621" s="83">
        <f t="shared" si="46"/>
        <v>2014</v>
      </c>
      <c r="L621" s="66">
        <f t="shared" si="47"/>
        <v>0</v>
      </c>
      <c r="M621" s="66">
        <f t="shared" si="48"/>
        <v>0</v>
      </c>
      <c r="N621" s="66">
        <f t="shared" si="49"/>
        <v>0</v>
      </c>
    </row>
    <row r="622" spans="1:14">
      <c r="A622" s="83">
        <v>33100</v>
      </c>
      <c r="B622" s="83">
        <v>0</v>
      </c>
      <c r="C622" s="83">
        <v>2014</v>
      </c>
      <c r="D622" s="86">
        <v>0</v>
      </c>
      <c r="E622" s="83">
        <v>0</v>
      </c>
      <c r="F622" s="86">
        <v>0</v>
      </c>
      <c r="G622" s="86">
        <v>0</v>
      </c>
      <c r="H622" s="86">
        <v>0</v>
      </c>
      <c r="J622" s="83">
        <f t="shared" si="45"/>
        <v>33100</v>
      </c>
      <c r="K622" s="83">
        <f t="shared" si="46"/>
        <v>2014</v>
      </c>
      <c r="L622" s="66">
        <f t="shared" si="47"/>
        <v>0</v>
      </c>
      <c r="M622" s="66">
        <f t="shared" si="48"/>
        <v>0</v>
      </c>
      <c r="N622" s="66">
        <f t="shared" si="49"/>
        <v>0</v>
      </c>
    </row>
    <row r="623" spans="1:14">
      <c r="A623" s="83">
        <v>33100</v>
      </c>
      <c r="B623" s="83">
        <v>0</v>
      </c>
      <c r="C623" s="83">
        <v>2014</v>
      </c>
      <c r="D623" s="86">
        <v>0</v>
      </c>
      <c r="E623" s="83">
        <v>0</v>
      </c>
      <c r="F623" s="86">
        <v>0</v>
      </c>
      <c r="G623" s="86">
        <v>0</v>
      </c>
      <c r="H623" s="86">
        <v>0</v>
      </c>
      <c r="J623" s="83">
        <f t="shared" si="45"/>
        <v>33100</v>
      </c>
      <c r="K623" s="83">
        <f t="shared" si="46"/>
        <v>2014</v>
      </c>
      <c r="L623" s="66">
        <f t="shared" si="47"/>
        <v>0</v>
      </c>
      <c r="M623" s="66">
        <f t="shared" si="48"/>
        <v>0</v>
      </c>
      <c r="N623" s="66">
        <f t="shared" si="49"/>
        <v>0</v>
      </c>
    </row>
    <row r="624" spans="1:14">
      <c r="A624" s="83">
        <v>33100</v>
      </c>
      <c r="B624" s="83">
        <v>0</v>
      </c>
      <c r="C624" s="83">
        <v>2014</v>
      </c>
      <c r="D624" s="86">
        <v>0</v>
      </c>
      <c r="E624" s="83">
        <v>0</v>
      </c>
      <c r="F624" s="86">
        <v>0</v>
      </c>
      <c r="G624" s="86">
        <v>0</v>
      </c>
      <c r="H624" s="86">
        <v>0</v>
      </c>
      <c r="J624" s="83">
        <f t="shared" si="45"/>
        <v>33100</v>
      </c>
      <c r="K624" s="83">
        <f t="shared" si="46"/>
        <v>2014</v>
      </c>
      <c r="L624" s="66">
        <f t="shared" si="47"/>
        <v>0</v>
      </c>
      <c r="M624" s="66">
        <f t="shared" si="48"/>
        <v>0</v>
      </c>
      <c r="N624" s="66">
        <f t="shared" si="49"/>
        <v>0</v>
      </c>
    </row>
    <row r="625" spans="1:14">
      <c r="A625" s="83">
        <v>33100</v>
      </c>
      <c r="B625" s="83">
        <v>0</v>
      </c>
      <c r="C625" s="83">
        <v>2014</v>
      </c>
      <c r="D625" s="86">
        <v>0</v>
      </c>
      <c r="E625" s="83">
        <v>0</v>
      </c>
      <c r="F625" s="86">
        <v>0</v>
      </c>
      <c r="G625" s="86">
        <v>0</v>
      </c>
      <c r="H625" s="86">
        <v>0</v>
      </c>
      <c r="J625" s="83">
        <f t="shared" si="45"/>
        <v>33100</v>
      </c>
      <c r="K625" s="83">
        <f t="shared" si="46"/>
        <v>2014</v>
      </c>
      <c r="L625" s="66">
        <f t="shared" si="47"/>
        <v>0</v>
      </c>
      <c r="M625" s="66">
        <f t="shared" si="48"/>
        <v>0</v>
      </c>
      <c r="N625" s="66">
        <f t="shared" si="49"/>
        <v>0</v>
      </c>
    </row>
    <row r="626" spans="1:14">
      <c r="A626" s="83">
        <v>33100</v>
      </c>
      <c r="B626" s="83">
        <v>0</v>
      </c>
      <c r="C626" s="83">
        <v>2014</v>
      </c>
      <c r="D626" s="86">
        <v>0</v>
      </c>
      <c r="E626" s="83">
        <v>0</v>
      </c>
      <c r="F626" s="86">
        <v>0</v>
      </c>
      <c r="G626" s="86">
        <v>0</v>
      </c>
      <c r="H626" s="86">
        <v>0</v>
      </c>
      <c r="J626" s="83">
        <f t="shared" si="45"/>
        <v>33100</v>
      </c>
      <c r="K626" s="83">
        <f t="shared" si="46"/>
        <v>2014</v>
      </c>
      <c r="L626" s="66">
        <f t="shared" si="47"/>
        <v>0</v>
      </c>
      <c r="M626" s="66">
        <f t="shared" si="48"/>
        <v>0</v>
      </c>
      <c r="N626" s="66">
        <f t="shared" si="49"/>
        <v>0</v>
      </c>
    </row>
    <row r="627" spans="1:14">
      <c r="A627" s="83">
        <v>33100</v>
      </c>
      <c r="B627" s="83">
        <v>0</v>
      </c>
      <c r="C627" s="83">
        <v>2014</v>
      </c>
      <c r="D627" s="86">
        <v>0</v>
      </c>
      <c r="E627" s="83">
        <v>0</v>
      </c>
      <c r="F627" s="86">
        <v>0</v>
      </c>
      <c r="G627" s="86">
        <v>0</v>
      </c>
      <c r="H627" s="86">
        <v>0</v>
      </c>
      <c r="J627" s="83">
        <f t="shared" si="45"/>
        <v>33100</v>
      </c>
      <c r="K627" s="83">
        <f t="shared" si="46"/>
        <v>2014</v>
      </c>
      <c r="L627" s="66">
        <f t="shared" si="47"/>
        <v>0</v>
      </c>
      <c r="M627" s="66">
        <f t="shared" si="48"/>
        <v>0</v>
      </c>
      <c r="N627" s="66">
        <f t="shared" si="49"/>
        <v>0</v>
      </c>
    </row>
    <row r="628" spans="1:14">
      <c r="A628" s="83">
        <v>33100</v>
      </c>
      <c r="B628" s="83">
        <v>0</v>
      </c>
      <c r="C628" s="83">
        <v>2014</v>
      </c>
      <c r="D628" s="86">
        <v>0</v>
      </c>
      <c r="E628" s="83">
        <v>0</v>
      </c>
      <c r="F628" s="86">
        <v>0</v>
      </c>
      <c r="G628" s="86">
        <v>0</v>
      </c>
      <c r="H628" s="86">
        <v>0</v>
      </c>
      <c r="J628" s="83">
        <f t="shared" si="45"/>
        <v>33100</v>
      </c>
      <c r="K628" s="83">
        <f t="shared" si="46"/>
        <v>2014</v>
      </c>
      <c r="L628" s="66">
        <f t="shared" si="47"/>
        <v>0</v>
      </c>
      <c r="M628" s="66">
        <f t="shared" si="48"/>
        <v>0</v>
      </c>
      <c r="N628" s="66">
        <f t="shared" si="49"/>
        <v>0</v>
      </c>
    </row>
    <row r="629" spans="1:14">
      <c r="A629" s="83">
        <v>33100</v>
      </c>
      <c r="B629" s="83">
        <v>0</v>
      </c>
      <c r="C629" s="83">
        <v>2014</v>
      </c>
      <c r="D629" s="86">
        <v>0</v>
      </c>
      <c r="E629" s="83">
        <v>0</v>
      </c>
      <c r="F629" s="86">
        <v>0</v>
      </c>
      <c r="G629" s="86">
        <v>0</v>
      </c>
      <c r="H629" s="86">
        <v>0</v>
      </c>
      <c r="J629" s="83">
        <f t="shared" si="45"/>
        <v>33100</v>
      </c>
      <c r="K629" s="83">
        <f t="shared" si="46"/>
        <v>2014</v>
      </c>
      <c r="L629" s="66">
        <f t="shared" si="47"/>
        <v>0</v>
      </c>
      <c r="M629" s="66">
        <f t="shared" si="48"/>
        <v>0</v>
      </c>
      <c r="N629" s="66">
        <f t="shared" si="49"/>
        <v>0</v>
      </c>
    </row>
    <row r="630" spans="1:14">
      <c r="A630" s="83">
        <v>33100</v>
      </c>
      <c r="B630" s="83">
        <v>0</v>
      </c>
      <c r="C630" s="83">
        <v>2014</v>
      </c>
      <c r="D630" s="86">
        <v>0</v>
      </c>
      <c r="E630" s="83">
        <v>0</v>
      </c>
      <c r="F630" s="86">
        <v>0</v>
      </c>
      <c r="G630" s="86">
        <v>0</v>
      </c>
      <c r="H630" s="86">
        <v>0</v>
      </c>
      <c r="J630" s="83">
        <f t="shared" si="45"/>
        <v>33100</v>
      </c>
      <c r="K630" s="83">
        <f t="shared" si="46"/>
        <v>2014</v>
      </c>
      <c r="L630" s="66">
        <f t="shared" si="47"/>
        <v>0</v>
      </c>
      <c r="M630" s="66">
        <f t="shared" si="48"/>
        <v>0</v>
      </c>
      <c r="N630" s="66">
        <f t="shared" si="49"/>
        <v>0</v>
      </c>
    </row>
    <row r="631" spans="1:14">
      <c r="A631" s="83">
        <v>33100</v>
      </c>
      <c r="B631" s="83">
        <v>0</v>
      </c>
      <c r="C631" s="83">
        <v>2014</v>
      </c>
      <c r="D631" s="86">
        <v>0</v>
      </c>
      <c r="E631" s="83">
        <v>0</v>
      </c>
      <c r="F631" s="86">
        <v>0</v>
      </c>
      <c r="G631" s="86">
        <v>0</v>
      </c>
      <c r="H631" s="86">
        <v>0</v>
      </c>
      <c r="J631" s="83">
        <f t="shared" si="45"/>
        <v>33100</v>
      </c>
      <c r="K631" s="83">
        <f t="shared" si="46"/>
        <v>2014</v>
      </c>
      <c r="L631" s="66">
        <f t="shared" si="47"/>
        <v>0</v>
      </c>
      <c r="M631" s="66">
        <f t="shared" si="48"/>
        <v>0</v>
      </c>
      <c r="N631" s="66">
        <f t="shared" si="49"/>
        <v>0</v>
      </c>
    </row>
    <row r="632" spans="1:14">
      <c r="A632" s="83">
        <v>33100</v>
      </c>
      <c r="B632" s="83">
        <v>0</v>
      </c>
      <c r="C632" s="83">
        <v>2014</v>
      </c>
      <c r="D632" s="86">
        <v>0</v>
      </c>
      <c r="E632" s="83">
        <v>0</v>
      </c>
      <c r="F632" s="86">
        <v>0</v>
      </c>
      <c r="G632" s="86">
        <v>0</v>
      </c>
      <c r="H632" s="86">
        <v>0</v>
      </c>
      <c r="J632" s="83">
        <f t="shared" si="45"/>
        <v>33100</v>
      </c>
      <c r="K632" s="83">
        <f t="shared" si="46"/>
        <v>2014</v>
      </c>
      <c r="L632" s="66">
        <f t="shared" si="47"/>
        <v>0</v>
      </c>
      <c r="M632" s="66">
        <f t="shared" si="48"/>
        <v>0</v>
      </c>
      <c r="N632" s="66">
        <f t="shared" si="49"/>
        <v>0</v>
      </c>
    </row>
    <row r="633" spans="1:14">
      <c r="A633" s="83">
        <v>33100</v>
      </c>
      <c r="B633" s="83">
        <v>0</v>
      </c>
      <c r="C633" s="83">
        <v>2014</v>
      </c>
      <c r="D633" s="86">
        <v>0</v>
      </c>
      <c r="E633" s="83">
        <v>0</v>
      </c>
      <c r="F633" s="86">
        <v>0</v>
      </c>
      <c r="G633" s="86">
        <v>0</v>
      </c>
      <c r="H633" s="86">
        <v>0</v>
      </c>
      <c r="J633" s="83">
        <f t="shared" si="45"/>
        <v>33100</v>
      </c>
      <c r="K633" s="83">
        <f t="shared" si="46"/>
        <v>2014</v>
      </c>
      <c r="L633" s="66">
        <f t="shared" si="47"/>
        <v>0</v>
      </c>
      <c r="M633" s="66">
        <f t="shared" si="48"/>
        <v>0</v>
      </c>
      <c r="N633" s="66">
        <f t="shared" si="49"/>
        <v>0</v>
      </c>
    </row>
    <row r="634" spans="1:14">
      <c r="A634" s="83">
        <v>33100</v>
      </c>
      <c r="B634" s="83">
        <v>0</v>
      </c>
      <c r="C634" s="83">
        <v>2014</v>
      </c>
      <c r="D634" s="86">
        <v>0</v>
      </c>
      <c r="E634" s="83">
        <v>0</v>
      </c>
      <c r="F634" s="86">
        <v>-15768.84</v>
      </c>
      <c r="G634" s="86">
        <v>0</v>
      </c>
      <c r="H634" s="86">
        <v>0</v>
      </c>
      <c r="J634" s="83">
        <f t="shared" si="45"/>
        <v>33100</v>
      </c>
      <c r="K634" s="83">
        <f t="shared" si="46"/>
        <v>2014</v>
      </c>
      <c r="L634" s="66">
        <f t="shared" si="47"/>
        <v>0</v>
      </c>
      <c r="M634" s="66">
        <f t="shared" si="48"/>
        <v>-15768.84</v>
      </c>
      <c r="N634" s="66">
        <f t="shared" si="49"/>
        <v>0</v>
      </c>
    </row>
    <row r="635" spans="1:14">
      <c r="A635" s="83">
        <v>33100</v>
      </c>
      <c r="B635" s="83">
        <v>0</v>
      </c>
      <c r="C635" s="83">
        <v>2014</v>
      </c>
      <c r="D635" s="86">
        <v>3285435.77</v>
      </c>
      <c r="E635" s="83">
        <v>0</v>
      </c>
      <c r="F635" s="86">
        <v>0</v>
      </c>
      <c r="G635" s="86">
        <v>0</v>
      </c>
      <c r="H635" s="86">
        <v>0</v>
      </c>
      <c r="J635" s="83">
        <f t="shared" si="45"/>
        <v>33100</v>
      </c>
      <c r="K635" s="83">
        <f t="shared" si="46"/>
        <v>2014</v>
      </c>
      <c r="L635" s="66">
        <f t="shared" si="47"/>
        <v>3285435.77</v>
      </c>
      <c r="M635" s="66">
        <f t="shared" si="48"/>
        <v>0</v>
      </c>
      <c r="N635" s="66">
        <f t="shared" si="49"/>
        <v>0</v>
      </c>
    </row>
    <row r="636" spans="1:14">
      <c r="A636" s="83">
        <v>33200</v>
      </c>
      <c r="B636" s="83">
        <v>0</v>
      </c>
      <c r="C636" s="83">
        <v>2015</v>
      </c>
      <c r="D636" s="86">
        <v>0</v>
      </c>
      <c r="E636" s="83">
        <v>0</v>
      </c>
      <c r="F636" s="86">
        <v>0</v>
      </c>
      <c r="G636" s="86">
        <v>0</v>
      </c>
      <c r="H636" s="86">
        <v>0</v>
      </c>
      <c r="J636" s="83">
        <f t="shared" si="45"/>
        <v>33200</v>
      </c>
      <c r="K636" s="83">
        <f t="shared" si="46"/>
        <v>2015</v>
      </c>
      <c r="L636" s="66">
        <f t="shared" si="47"/>
        <v>0</v>
      </c>
      <c r="M636" s="66">
        <f t="shared" si="48"/>
        <v>0</v>
      </c>
      <c r="N636" s="66">
        <f t="shared" si="49"/>
        <v>0</v>
      </c>
    </row>
    <row r="637" spans="1:14">
      <c r="A637" s="83">
        <v>33200</v>
      </c>
      <c r="B637" s="83">
        <v>0</v>
      </c>
      <c r="C637" s="83">
        <v>2015</v>
      </c>
      <c r="D637" s="86">
        <v>0</v>
      </c>
      <c r="E637" s="83">
        <v>0</v>
      </c>
      <c r="F637" s="86">
        <v>0</v>
      </c>
      <c r="G637" s="86">
        <v>0</v>
      </c>
      <c r="H637" s="86">
        <v>0</v>
      </c>
      <c r="J637" s="83">
        <f t="shared" si="45"/>
        <v>33200</v>
      </c>
      <c r="K637" s="83">
        <f t="shared" si="46"/>
        <v>2015</v>
      </c>
      <c r="L637" s="66">
        <f t="shared" si="47"/>
        <v>0</v>
      </c>
      <c r="M637" s="66">
        <f t="shared" si="48"/>
        <v>0</v>
      </c>
      <c r="N637" s="66">
        <f t="shared" si="49"/>
        <v>0</v>
      </c>
    </row>
    <row r="638" spans="1:14">
      <c r="A638" s="83">
        <v>33200</v>
      </c>
      <c r="B638" s="83">
        <v>0</v>
      </c>
      <c r="C638" s="83">
        <v>2015</v>
      </c>
      <c r="D638" s="86">
        <v>0</v>
      </c>
      <c r="E638" s="83">
        <v>0</v>
      </c>
      <c r="F638" s="86">
        <v>0</v>
      </c>
      <c r="G638" s="86">
        <v>0</v>
      </c>
      <c r="H638" s="86">
        <v>0</v>
      </c>
      <c r="J638" s="83">
        <f t="shared" si="45"/>
        <v>33200</v>
      </c>
      <c r="K638" s="83">
        <f t="shared" si="46"/>
        <v>2015</v>
      </c>
      <c r="L638" s="66">
        <f t="shared" si="47"/>
        <v>0</v>
      </c>
      <c r="M638" s="66">
        <f t="shared" si="48"/>
        <v>0</v>
      </c>
      <c r="N638" s="66">
        <f t="shared" si="49"/>
        <v>0</v>
      </c>
    </row>
    <row r="639" spans="1:14">
      <c r="A639" s="83">
        <v>33200</v>
      </c>
      <c r="B639" s="83">
        <v>0</v>
      </c>
      <c r="C639" s="83">
        <v>2015</v>
      </c>
      <c r="D639" s="86">
        <v>0</v>
      </c>
      <c r="E639" s="83">
        <v>0</v>
      </c>
      <c r="F639" s="86">
        <v>0</v>
      </c>
      <c r="G639" s="86">
        <v>0</v>
      </c>
      <c r="H639" s="86">
        <v>0</v>
      </c>
      <c r="J639" s="83">
        <f t="shared" si="45"/>
        <v>33200</v>
      </c>
      <c r="K639" s="83">
        <f t="shared" si="46"/>
        <v>2015</v>
      </c>
      <c r="L639" s="66">
        <f t="shared" si="47"/>
        <v>0</v>
      </c>
      <c r="M639" s="66">
        <f t="shared" si="48"/>
        <v>0</v>
      </c>
      <c r="N639" s="66">
        <f t="shared" si="49"/>
        <v>0</v>
      </c>
    </row>
    <row r="640" spans="1:14">
      <c r="A640" s="83">
        <v>33200</v>
      </c>
      <c r="B640" s="83">
        <v>0</v>
      </c>
      <c r="C640" s="83">
        <v>2015</v>
      </c>
      <c r="D640" s="86">
        <v>0</v>
      </c>
      <c r="E640" s="83">
        <v>0</v>
      </c>
      <c r="F640" s="86">
        <v>0</v>
      </c>
      <c r="G640" s="86">
        <v>0</v>
      </c>
      <c r="H640" s="86">
        <v>0</v>
      </c>
      <c r="J640" s="83">
        <f t="shared" si="45"/>
        <v>33200</v>
      </c>
      <c r="K640" s="83">
        <f t="shared" si="46"/>
        <v>2015</v>
      </c>
      <c r="L640" s="66">
        <f t="shared" si="47"/>
        <v>0</v>
      </c>
      <c r="M640" s="66">
        <f t="shared" si="48"/>
        <v>0</v>
      </c>
      <c r="N640" s="66">
        <f t="shared" si="49"/>
        <v>0</v>
      </c>
    </row>
    <row r="641" spans="1:14">
      <c r="A641" s="83">
        <v>33200</v>
      </c>
      <c r="B641" s="83">
        <v>0</v>
      </c>
      <c r="C641" s="83">
        <v>2015</v>
      </c>
      <c r="D641" s="86">
        <v>0</v>
      </c>
      <c r="E641" s="83">
        <v>0</v>
      </c>
      <c r="F641" s="86">
        <v>0</v>
      </c>
      <c r="G641" s="86">
        <v>0</v>
      </c>
      <c r="H641" s="86">
        <v>0</v>
      </c>
      <c r="J641" s="83">
        <f t="shared" si="45"/>
        <v>33200</v>
      </c>
      <c r="K641" s="83">
        <f t="shared" si="46"/>
        <v>2015</v>
      </c>
      <c r="L641" s="66">
        <f t="shared" si="47"/>
        <v>0</v>
      </c>
      <c r="M641" s="66">
        <f t="shared" si="48"/>
        <v>0</v>
      </c>
      <c r="N641" s="66">
        <f t="shared" si="49"/>
        <v>0</v>
      </c>
    </row>
    <row r="642" spans="1:14">
      <c r="A642" s="83">
        <v>33200</v>
      </c>
      <c r="B642" s="83">
        <v>0</v>
      </c>
      <c r="C642" s="83">
        <v>2015</v>
      </c>
      <c r="D642" s="86">
        <v>0</v>
      </c>
      <c r="E642" s="83">
        <v>0</v>
      </c>
      <c r="F642" s="86">
        <v>5593.24</v>
      </c>
      <c r="G642" s="86">
        <v>0</v>
      </c>
      <c r="H642" s="86">
        <v>0</v>
      </c>
      <c r="J642" s="83">
        <f t="shared" si="45"/>
        <v>33200</v>
      </c>
      <c r="K642" s="83">
        <f t="shared" si="46"/>
        <v>2015</v>
      </c>
      <c r="L642" s="66">
        <f t="shared" si="47"/>
        <v>0</v>
      </c>
      <c r="M642" s="66">
        <f t="shared" si="48"/>
        <v>5593.24</v>
      </c>
      <c r="N642" s="66">
        <f t="shared" si="49"/>
        <v>0</v>
      </c>
    </row>
    <row r="643" spans="1:14">
      <c r="A643" s="83">
        <v>33200</v>
      </c>
      <c r="B643" s="83">
        <v>0</v>
      </c>
      <c r="C643" s="83">
        <v>2015</v>
      </c>
      <c r="D643" s="86">
        <v>-190896.98</v>
      </c>
      <c r="E643" s="83">
        <v>0</v>
      </c>
      <c r="F643" s="86">
        <v>0</v>
      </c>
      <c r="G643" s="86">
        <v>0</v>
      </c>
      <c r="H643" s="86">
        <v>0</v>
      </c>
      <c r="J643" s="83">
        <f t="shared" ref="J643:J706" si="50">A643</f>
        <v>33200</v>
      </c>
      <c r="K643" s="83">
        <f t="shared" ref="K643:K706" si="51">IF(E643=0,C643,E643)</f>
        <v>2015</v>
      </c>
      <c r="L643" s="66">
        <f t="shared" ref="L643:L706" si="52">D643</f>
        <v>-190896.98</v>
      </c>
      <c r="M643" s="66">
        <f t="shared" ref="M643:M706" si="53">F643</f>
        <v>0</v>
      </c>
      <c r="N643" s="66">
        <f t="shared" ref="N643:N706" si="54">H643</f>
        <v>0</v>
      </c>
    </row>
    <row r="644" spans="1:14">
      <c r="A644" s="83">
        <v>33200</v>
      </c>
      <c r="B644" s="83">
        <v>0</v>
      </c>
      <c r="C644" s="83">
        <v>2015</v>
      </c>
      <c r="D644" s="86">
        <v>0</v>
      </c>
      <c r="E644" s="83">
        <v>0</v>
      </c>
      <c r="F644" s="86">
        <v>0</v>
      </c>
      <c r="G644" s="86">
        <v>0</v>
      </c>
      <c r="H644" s="86">
        <v>0</v>
      </c>
      <c r="J644" s="83">
        <f t="shared" si="50"/>
        <v>33200</v>
      </c>
      <c r="K644" s="83">
        <f t="shared" si="51"/>
        <v>2015</v>
      </c>
      <c r="L644" s="66">
        <f t="shared" si="52"/>
        <v>0</v>
      </c>
      <c r="M644" s="66">
        <f t="shared" si="53"/>
        <v>0</v>
      </c>
      <c r="N644" s="66">
        <f t="shared" si="54"/>
        <v>0</v>
      </c>
    </row>
    <row r="645" spans="1:14">
      <c r="A645" s="83">
        <v>33200</v>
      </c>
      <c r="B645" s="83">
        <v>0</v>
      </c>
      <c r="C645" s="83">
        <v>2015</v>
      </c>
      <c r="D645" s="86">
        <v>0</v>
      </c>
      <c r="E645" s="83">
        <v>0</v>
      </c>
      <c r="F645" s="86">
        <v>0</v>
      </c>
      <c r="G645" s="86">
        <v>0</v>
      </c>
      <c r="H645" s="86">
        <v>0</v>
      </c>
      <c r="J645" s="83">
        <f t="shared" si="50"/>
        <v>33200</v>
      </c>
      <c r="K645" s="83">
        <f t="shared" si="51"/>
        <v>2015</v>
      </c>
      <c r="L645" s="66">
        <f t="shared" si="52"/>
        <v>0</v>
      </c>
      <c r="M645" s="66">
        <f t="shared" si="53"/>
        <v>0</v>
      </c>
      <c r="N645" s="66">
        <f t="shared" si="54"/>
        <v>0</v>
      </c>
    </row>
    <row r="646" spans="1:14">
      <c r="A646" s="83">
        <v>33200</v>
      </c>
      <c r="B646" s="83">
        <v>0</v>
      </c>
      <c r="C646" s="83">
        <v>2015</v>
      </c>
      <c r="D646" s="86">
        <v>0</v>
      </c>
      <c r="E646" s="83">
        <v>0</v>
      </c>
      <c r="F646" s="86">
        <v>0</v>
      </c>
      <c r="G646" s="86">
        <v>0</v>
      </c>
      <c r="H646" s="86">
        <v>0</v>
      </c>
      <c r="J646" s="83">
        <f t="shared" si="50"/>
        <v>33200</v>
      </c>
      <c r="K646" s="83">
        <f t="shared" si="51"/>
        <v>2015</v>
      </c>
      <c r="L646" s="66">
        <f t="shared" si="52"/>
        <v>0</v>
      </c>
      <c r="M646" s="66">
        <f t="shared" si="53"/>
        <v>0</v>
      </c>
      <c r="N646" s="66">
        <f t="shared" si="54"/>
        <v>0</v>
      </c>
    </row>
    <row r="647" spans="1:14">
      <c r="A647" s="83">
        <v>33200</v>
      </c>
      <c r="B647" s="83">
        <v>0</v>
      </c>
      <c r="C647" s="83">
        <v>2015</v>
      </c>
      <c r="D647" s="86">
        <v>0</v>
      </c>
      <c r="E647" s="83">
        <v>0</v>
      </c>
      <c r="F647" s="86">
        <v>0</v>
      </c>
      <c r="G647" s="86">
        <v>0</v>
      </c>
      <c r="H647" s="86">
        <v>0</v>
      </c>
      <c r="J647" s="83">
        <f t="shared" si="50"/>
        <v>33200</v>
      </c>
      <c r="K647" s="83">
        <f t="shared" si="51"/>
        <v>2015</v>
      </c>
      <c r="L647" s="66">
        <f t="shared" si="52"/>
        <v>0</v>
      </c>
      <c r="M647" s="66">
        <f t="shared" si="53"/>
        <v>0</v>
      </c>
      <c r="N647" s="66">
        <f t="shared" si="54"/>
        <v>0</v>
      </c>
    </row>
    <row r="648" spans="1:14">
      <c r="A648" s="83">
        <v>33200</v>
      </c>
      <c r="B648" s="83">
        <v>0</v>
      </c>
      <c r="C648" s="83">
        <v>2015</v>
      </c>
      <c r="D648" s="86">
        <v>0</v>
      </c>
      <c r="E648" s="83">
        <v>0</v>
      </c>
      <c r="F648" s="86">
        <v>0</v>
      </c>
      <c r="G648" s="86">
        <v>0</v>
      </c>
      <c r="H648" s="86">
        <v>0</v>
      </c>
      <c r="J648" s="83">
        <f t="shared" si="50"/>
        <v>33200</v>
      </c>
      <c r="K648" s="83">
        <f t="shared" si="51"/>
        <v>2015</v>
      </c>
      <c r="L648" s="66">
        <f t="shared" si="52"/>
        <v>0</v>
      </c>
      <c r="M648" s="66">
        <f t="shared" si="53"/>
        <v>0</v>
      </c>
      <c r="N648" s="66">
        <f t="shared" si="54"/>
        <v>0</v>
      </c>
    </row>
    <row r="649" spans="1:14">
      <c r="A649" s="83">
        <v>33200</v>
      </c>
      <c r="B649" s="83">
        <v>0</v>
      </c>
      <c r="C649" s="83">
        <v>2015</v>
      </c>
      <c r="D649" s="86">
        <v>0</v>
      </c>
      <c r="E649" s="83">
        <v>0</v>
      </c>
      <c r="F649" s="86">
        <v>0</v>
      </c>
      <c r="G649" s="86">
        <v>0</v>
      </c>
      <c r="H649" s="86">
        <v>0</v>
      </c>
      <c r="J649" s="83">
        <f t="shared" si="50"/>
        <v>33200</v>
      </c>
      <c r="K649" s="83">
        <f t="shared" si="51"/>
        <v>2015</v>
      </c>
      <c r="L649" s="66">
        <f t="shared" si="52"/>
        <v>0</v>
      </c>
      <c r="M649" s="66">
        <f t="shared" si="53"/>
        <v>0</v>
      </c>
      <c r="N649" s="66">
        <f t="shared" si="54"/>
        <v>0</v>
      </c>
    </row>
    <row r="650" spans="1:14">
      <c r="A650" s="83">
        <v>33200</v>
      </c>
      <c r="B650" s="83">
        <v>0</v>
      </c>
      <c r="C650" s="83">
        <v>2015</v>
      </c>
      <c r="D650" s="86">
        <v>0</v>
      </c>
      <c r="E650" s="83">
        <v>0</v>
      </c>
      <c r="F650" s="86">
        <v>0</v>
      </c>
      <c r="G650" s="86">
        <v>0</v>
      </c>
      <c r="H650" s="86">
        <v>0</v>
      </c>
      <c r="J650" s="83">
        <f t="shared" si="50"/>
        <v>33200</v>
      </c>
      <c r="K650" s="83">
        <f t="shared" si="51"/>
        <v>2015</v>
      </c>
      <c r="L650" s="66">
        <f t="shared" si="52"/>
        <v>0</v>
      </c>
      <c r="M650" s="66">
        <f t="shared" si="53"/>
        <v>0</v>
      </c>
      <c r="N650" s="66">
        <f t="shared" si="54"/>
        <v>0</v>
      </c>
    </row>
    <row r="651" spans="1:14">
      <c r="A651" s="83">
        <v>33200</v>
      </c>
      <c r="B651" s="83">
        <v>0</v>
      </c>
      <c r="C651" s="83">
        <v>2015</v>
      </c>
      <c r="D651" s="86">
        <v>0</v>
      </c>
      <c r="E651" s="83">
        <v>0</v>
      </c>
      <c r="F651" s="86">
        <v>54519.01</v>
      </c>
      <c r="G651" s="86">
        <v>0</v>
      </c>
      <c r="H651" s="86">
        <v>0</v>
      </c>
      <c r="J651" s="83">
        <f t="shared" si="50"/>
        <v>33200</v>
      </c>
      <c r="K651" s="83">
        <f t="shared" si="51"/>
        <v>2015</v>
      </c>
      <c r="L651" s="66">
        <f t="shared" si="52"/>
        <v>0</v>
      </c>
      <c r="M651" s="66">
        <f t="shared" si="53"/>
        <v>54519.01</v>
      </c>
      <c r="N651" s="66">
        <f t="shared" si="54"/>
        <v>0</v>
      </c>
    </row>
    <row r="652" spans="1:14">
      <c r="A652" s="83">
        <v>33200</v>
      </c>
      <c r="B652" s="83">
        <v>0</v>
      </c>
      <c r="C652" s="83">
        <v>2015</v>
      </c>
      <c r="D652" s="86">
        <v>-145999.42000000001</v>
      </c>
      <c r="E652" s="83">
        <v>0</v>
      </c>
      <c r="F652" s="86">
        <v>0</v>
      </c>
      <c r="G652" s="86">
        <v>0</v>
      </c>
      <c r="H652" s="86">
        <v>0</v>
      </c>
      <c r="J652" s="83">
        <f t="shared" si="50"/>
        <v>33200</v>
      </c>
      <c r="K652" s="83">
        <f t="shared" si="51"/>
        <v>2015</v>
      </c>
      <c r="L652" s="66">
        <f t="shared" si="52"/>
        <v>-145999.42000000001</v>
      </c>
      <c r="M652" s="66">
        <f t="shared" si="53"/>
        <v>0</v>
      </c>
      <c r="N652" s="66">
        <f t="shared" si="54"/>
        <v>0</v>
      </c>
    </row>
    <row r="653" spans="1:14">
      <c r="A653" s="83">
        <v>33200</v>
      </c>
      <c r="B653" s="83">
        <v>0</v>
      </c>
      <c r="C653" s="83">
        <v>2015</v>
      </c>
      <c r="D653" s="86">
        <v>0</v>
      </c>
      <c r="E653" s="83">
        <v>0</v>
      </c>
      <c r="F653" s="86">
        <v>0</v>
      </c>
      <c r="G653" s="86">
        <v>0</v>
      </c>
      <c r="H653" s="86">
        <v>0</v>
      </c>
      <c r="J653" s="83">
        <f t="shared" si="50"/>
        <v>33200</v>
      </c>
      <c r="K653" s="83">
        <f t="shared" si="51"/>
        <v>2015</v>
      </c>
      <c r="L653" s="66">
        <f t="shared" si="52"/>
        <v>0</v>
      </c>
      <c r="M653" s="66">
        <f t="shared" si="53"/>
        <v>0</v>
      </c>
      <c r="N653" s="66">
        <f t="shared" si="54"/>
        <v>0</v>
      </c>
    </row>
    <row r="654" spans="1:14">
      <c r="A654" s="83">
        <v>33200</v>
      </c>
      <c r="B654" s="83">
        <v>0</v>
      </c>
      <c r="C654" s="83">
        <v>2015</v>
      </c>
      <c r="D654" s="86">
        <v>0</v>
      </c>
      <c r="E654" s="83">
        <v>0</v>
      </c>
      <c r="F654" s="86">
        <v>0</v>
      </c>
      <c r="G654" s="86">
        <v>0</v>
      </c>
      <c r="H654" s="86">
        <v>0</v>
      </c>
      <c r="J654" s="83">
        <f t="shared" si="50"/>
        <v>33200</v>
      </c>
      <c r="K654" s="83">
        <f t="shared" si="51"/>
        <v>2015</v>
      </c>
      <c r="L654" s="66">
        <f t="shared" si="52"/>
        <v>0</v>
      </c>
      <c r="M654" s="66">
        <f t="shared" si="53"/>
        <v>0</v>
      </c>
      <c r="N654" s="66">
        <f t="shared" si="54"/>
        <v>0</v>
      </c>
    </row>
    <row r="655" spans="1:14">
      <c r="A655" s="83">
        <v>33200</v>
      </c>
      <c r="B655" s="83">
        <v>0</v>
      </c>
      <c r="C655" s="83">
        <v>2015</v>
      </c>
      <c r="D655" s="86">
        <v>0</v>
      </c>
      <c r="E655" s="83">
        <v>0</v>
      </c>
      <c r="F655" s="86">
        <v>0</v>
      </c>
      <c r="G655" s="86">
        <v>0</v>
      </c>
      <c r="H655" s="86">
        <v>0</v>
      </c>
      <c r="J655" s="83">
        <f t="shared" si="50"/>
        <v>33200</v>
      </c>
      <c r="K655" s="83">
        <f t="shared" si="51"/>
        <v>2015</v>
      </c>
      <c r="L655" s="66">
        <f t="shared" si="52"/>
        <v>0</v>
      </c>
      <c r="M655" s="66">
        <f t="shared" si="53"/>
        <v>0</v>
      </c>
      <c r="N655" s="66">
        <f t="shared" si="54"/>
        <v>0</v>
      </c>
    </row>
    <row r="656" spans="1:14">
      <c r="A656" s="83">
        <v>33200</v>
      </c>
      <c r="B656" s="83">
        <v>0</v>
      </c>
      <c r="C656" s="83">
        <v>2015</v>
      </c>
      <c r="D656" s="86">
        <v>0</v>
      </c>
      <c r="E656" s="83">
        <v>0</v>
      </c>
      <c r="F656" s="86">
        <v>0</v>
      </c>
      <c r="G656" s="86">
        <v>0</v>
      </c>
      <c r="H656" s="86">
        <v>0</v>
      </c>
      <c r="J656" s="83">
        <f t="shared" si="50"/>
        <v>33200</v>
      </c>
      <c r="K656" s="83">
        <f t="shared" si="51"/>
        <v>2015</v>
      </c>
      <c r="L656" s="66">
        <f t="shared" si="52"/>
        <v>0</v>
      </c>
      <c r="M656" s="66">
        <f t="shared" si="53"/>
        <v>0</v>
      </c>
      <c r="N656" s="66">
        <f t="shared" si="54"/>
        <v>0</v>
      </c>
    </row>
    <row r="657" spans="1:14">
      <c r="A657" s="83">
        <v>33200</v>
      </c>
      <c r="B657" s="83">
        <v>0</v>
      </c>
      <c r="C657" s="83">
        <v>2015</v>
      </c>
      <c r="D657" s="86">
        <v>0</v>
      </c>
      <c r="E657" s="83">
        <v>0</v>
      </c>
      <c r="F657" s="86">
        <v>0</v>
      </c>
      <c r="G657" s="86">
        <v>0</v>
      </c>
      <c r="H657" s="86">
        <v>0</v>
      </c>
      <c r="J657" s="83">
        <f t="shared" si="50"/>
        <v>33200</v>
      </c>
      <c r="K657" s="83">
        <f t="shared" si="51"/>
        <v>2015</v>
      </c>
      <c r="L657" s="66">
        <f t="shared" si="52"/>
        <v>0</v>
      </c>
      <c r="M657" s="66">
        <f t="shared" si="53"/>
        <v>0</v>
      </c>
      <c r="N657" s="66">
        <f t="shared" si="54"/>
        <v>0</v>
      </c>
    </row>
    <row r="658" spans="1:14">
      <c r="A658" s="83">
        <v>33200</v>
      </c>
      <c r="B658" s="83">
        <v>0</v>
      </c>
      <c r="C658" s="83">
        <v>2015</v>
      </c>
      <c r="D658" s="86">
        <v>0</v>
      </c>
      <c r="E658" s="83">
        <v>0</v>
      </c>
      <c r="F658" s="86">
        <v>0</v>
      </c>
      <c r="G658" s="86">
        <v>0</v>
      </c>
      <c r="H658" s="86">
        <v>0</v>
      </c>
      <c r="J658" s="83">
        <f t="shared" si="50"/>
        <v>33200</v>
      </c>
      <c r="K658" s="83">
        <f t="shared" si="51"/>
        <v>2015</v>
      </c>
      <c r="L658" s="66">
        <f t="shared" si="52"/>
        <v>0</v>
      </c>
      <c r="M658" s="66">
        <f t="shared" si="53"/>
        <v>0</v>
      </c>
      <c r="N658" s="66">
        <f t="shared" si="54"/>
        <v>0</v>
      </c>
    </row>
    <row r="659" spans="1:14">
      <c r="A659" s="83">
        <v>33200</v>
      </c>
      <c r="B659" s="83">
        <v>0</v>
      </c>
      <c r="C659" s="83">
        <v>2015</v>
      </c>
      <c r="D659" s="86">
        <v>0</v>
      </c>
      <c r="E659" s="83">
        <v>0</v>
      </c>
      <c r="F659" s="86">
        <v>0</v>
      </c>
      <c r="G659" s="86">
        <v>0</v>
      </c>
      <c r="H659" s="86">
        <v>0</v>
      </c>
      <c r="J659" s="83">
        <f t="shared" si="50"/>
        <v>33200</v>
      </c>
      <c r="K659" s="83">
        <f t="shared" si="51"/>
        <v>2015</v>
      </c>
      <c r="L659" s="66">
        <f t="shared" si="52"/>
        <v>0</v>
      </c>
      <c r="M659" s="66">
        <f t="shared" si="53"/>
        <v>0</v>
      </c>
      <c r="N659" s="66">
        <f t="shared" si="54"/>
        <v>0</v>
      </c>
    </row>
    <row r="660" spans="1:14">
      <c r="A660" s="83">
        <v>33200</v>
      </c>
      <c r="B660" s="83">
        <v>0</v>
      </c>
      <c r="C660" s="83">
        <v>2015</v>
      </c>
      <c r="D660" s="86">
        <v>0</v>
      </c>
      <c r="E660" s="83">
        <v>0</v>
      </c>
      <c r="F660" s="86">
        <v>302315.13</v>
      </c>
      <c r="G660" s="86">
        <v>0</v>
      </c>
      <c r="H660" s="86">
        <v>0</v>
      </c>
      <c r="J660" s="83">
        <f t="shared" si="50"/>
        <v>33200</v>
      </c>
      <c r="K660" s="83">
        <f t="shared" si="51"/>
        <v>2015</v>
      </c>
      <c r="L660" s="66">
        <f t="shared" si="52"/>
        <v>0</v>
      </c>
      <c r="M660" s="66">
        <f t="shared" si="53"/>
        <v>302315.13</v>
      </c>
      <c r="N660" s="66">
        <f t="shared" si="54"/>
        <v>0</v>
      </c>
    </row>
    <row r="661" spans="1:14">
      <c r="A661" s="83">
        <v>33200</v>
      </c>
      <c r="B661" s="83">
        <v>0</v>
      </c>
      <c r="C661" s="83">
        <v>2015</v>
      </c>
      <c r="D661" s="86">
        <v>-0.11</v>
      </c>
      <c r="E661" s="83">
        <v>0</v>
      </c>
      <c r="F661" s="86">
        <v>0</v>
      </c>
      <c r="G661" s="86">
        <v>0</v>
      </c>
      <c r="H661" s="86">
        <v>0</v>
      </c>
      <c r="J661" s="83">
        <f t="shared" si="50"/>
        <v>33200</v>
      </c>
      <c r="K661" s="83">
        <f t="shared" si="51"/>
        <v>2015</v>
      </c>
      <c r="L661" s="66">
        <f t="shared" si="52"/>
        <v>-0.11</v>
      </c>
      <c r="M661" s="66">
        <f t="shared" si="53"/>
        <v>0</v>
      </c>
      <c r="N661" s="66">
        <f t="shared" si="54"/>
        <v>0</v>
      </c>
    </row>
    <row r="662" spans="1:14">
      <c r="A662" s="83">
        <v>33200</v>
      </c>
      <c r="B662" s="83">
        <v>0</v>
      </c>
      <c r="C662" s="83">
        <v>2015</v>
      </c>
      <c r="D662" s="86">
        <v>0</v>
      </c>
      <c r="E662" s="83">
        <v>0</v>
      </c>
      <c r="F662" s="86">
        <v>0</v>
      </c>
      <c r="G662" s="86">
        <v>0</v>
      </c>
      <c r="H662" s="86">
        <v>0</v>
      </c>
      <c r="J662" s="83">
        <f t="shared" si="50"/>
        <v>33200</v>
      </c>
      <c r="K662" s="83">
        <f t="shared" si="51"/>
        <v>2015</v>
      </c>
      <c r="L662" s="66">
        <f t="shared" si="52"/>
        <v>0</v>
      </c>
      <c r="M662" s="66">
        <f t="shared" si="53"/>
        <v>0</v>
      </c>
      <c r="N662" s="66">
        <f t="shared" si="54"/>
        <v>0</v>
      </c>
    </row>
    <row r="663" spans="1:14">
      <c r="A663" s="83">
        <v>33200</v>
      </c>
      <c r="B663" s="83">
        <v>0</v>
      </c>
      <c r="C663" s="83">
        <v>2015</v>
      </c>
      <c r="D663" s="86">
        <v>0</v>
      </c>
      <c r="E663" s="83">
        <v>0</v>
      </c>
      <c r="F663" s="86">
        <v>0</v>
      </c>
      <c r="G663" s="86">
        <v>0</v>
      </c>
      <c r="H663" s="86">
        <v>0</v>
      </c>
      <c r="J663" s="83">
        <f t="shared" si="50"/>
        <v>33200</v>
      </c>
      <c r="K663" s="83">
        <f t="shared" si="51"/>
        <v>2015</v>
      </c>
      <c r="L663" s="66">
        <f t="shared" si="52"/>
        <v>0</v>
      </c>
      <c r="M663" s="66">
        <f t="shared" si="53"/>
        <v>0</v>
      </c>
      <c r="N663" s="66">
        <f t="shared" si="54"/>
        <v>0</v>
      </c>
    </row>
    <row r="664" spans="1:14">
      <c r="A664" s="83">
        <v>33200</v>
      </c>
      <c r="B664" s="83">
        <v>0</v>
      </c>
      <c r="C664" s="83">
        <v>1998</v>
      </c>
      <c r="D664" s="86">
        <v>0</v>
      </c>
      <c r="E664" s="83">
        <v>0</v>
      </c>
      <c r="F664" s="86">
        <v>0</v>
      </c>
      <c r="G664" s="86">
        <v>0</v>
      </c>
      <c r="H664" s="86">
        <v>0</v>
      </c>
      <c r="J664" s="83">
        <f t="shared" si="50"/>
        <v>33200</v>
      </c>
      <c r="K664" s="83">
        <f t="shared" si="51"/>
        <v>1998</v>
      </c>
      <c r="L664" s="66">
        <f t="shared" si="52"/>
        <v>0</v>
      </c>
      <c r="M664" s="66">
        <f t="shared" si="53"/>
        <v>0</v>
      </c>
      <c r="N664" s="66">
        <f t="shared" si="54"/>
        <v>0</v>
      </c>
    </row>
    <row r="665" spans="1:14">
      <c r="A665" s="83">
        <v>33200</v>
      </c>
      <c r="B665" s="83">
        <v>0</v>
      </c>
      <c r="C665" s="83">
        <v>1999</v>
      </c>
      <c r="D665" s="86">
        <v>-199266</v>
      </c>
      <c r="E665" s="83">
        <v>0</v>
      </c>
      <c r="F665" s="86">
        <v>100620.13</v>
      </c>
      <c r="G665" s="86">
        <v>0</v>
      </c>
      <c r="H665" s="86">
        <v>0</v>
      </c>
      <c r="J665" s="83">
        <f t="shared" si="50"/>
        <v>33200</v>
      </c>
      <c r="K665" s="83">
        <f t="shared" si="51"/>
        <v>1999</v>
      </c>
      <c r="L665" s="66">
        <f t="shared" si="52"/>
        <v>-199266</v>
      </c>
      <c r="M665" s="66">
        <f t="shared" si="53"/>
        <v>100620.13</v>
      </c>
      <c r="N665" s="66">
        <f t="shared" si="54"/>
        <v>0</v>
      </c>
    </row>
    <row r="666" spans="1:14">
      <c r="A666" s="83">
        <v>33200</v>
      </c>
      <c r="B666" s="83">
        <v>0</v>
      </c>
      <c r="C666" s="83">
        <v>2000</v>
      </c>
      <c r="D666" s="86">
        <v>-8084</v>
      </c>
      <c r="E666" s="83">
        <v>0</v>
      </c>
      <c r="F666" s="86">
        <v>0</v>
      </c>
      <c r="G666" s="86">
        <v>0</v>
      </c>
      <c r="H666" s="86">
        <v>0</v>
      </c>
      <c r="J666" s="83">
        <f t="shared" si="50"/>
        <v>33200</v>
      </c>
      <c r="K666" s="83">
        <f t="shared" si="51"/>
        <v>2000</v>
      </c>
      <c r="L666" s="66">
        <f t="shared" si="52"/>
        <v>-8084</v>
      </c>
      <c r="M666" s="66">
        <f t="shared" si="53"/>
        <v>0</v>
      </c>
      <c r="N666" s="66">
        <f t="shared" si="54"/>
        <v>0</v>
      </c>
    </row>
    <row r="667" spans="1:14">
      <c r="A667" s="83">
        <v>33200</v>
      </c>
      <c r="B667" s="83">
        <v>0</v>
      </c>
      <c r="C667" s="83">
        <v>2001</v>
      </c>
      <c r="D667" s="86">
        <v>-11641</v>
      </c>
      <c r="E667" s="83">
        <v>0</v>
      </c>
      <c r="F667" s="86">
        <v>0</v>
      </c>
      <c r="G667" s="86">
        <v>0</v>
      </c>
      <c r="H667" s="86">
        <v>0</v>
      </c>
      <c r="J667" s="83">
        <f t="shared" si="50"/>
        <v>33200</v>
      </c>
      <c r="K667" s="83">
        <f t="shared" si="51"/>
        <v>2001</v>
      </c>
      <c r="L667" s="66">
        <f t="shared" si="52"/>
        <v>-11641</v>
      </c>
      <c r="M667" s="66">
        <f t="shared" si="53"/>
        <v>0</v>
      </c>
      <c r="N667" s="66">
        <f t="shared" si="54"/>
        <v>0</v>
      </c>
    </row>
    <row r="668" spans="1:14">
      <c r="A668" s="83">
        <v>33200</v>
      </c>
      <c r="B668" s="83">
        <v>0</v>
      </c>
      <c r="C668" s="83">
        <v>2002</v>
      </c>
      <c r="D668" s="86">
        <v>-28620</v>
      </c>
      <c r="E668" s="83">
        <v>0</v>
      </c>
      <c r="F668" s="86">
        <v>0</v>
      </c>
      <c r="G668" s="86">
        <v>0</v>
      </c>
      <c r="H668" s="86">
        <v>0</v>
      </c>
      <c r="J668" s="83">
        <f t="shared" si="50"/>
        <v>33200</v>
      </c>
      <c r="K668" s="83">
        <f t="shared" si="51"/>
        <v>2002</v>
      </c>
      <c r="L668" s="66">
        <f t="shared" si="52"/>
        <v>-28620</v>
      </c>
      <c r="M668" s="66">
        <f t="shared" si="53"/>
        <v>0</v>
      </c>
      <c r="N668" s="66">
        <f t="shared" si="54"/>
        <v>0</v>
      </c>
    </row>
    <row r="669" spans="1:14">
      <c r="A669" s="83">
        <v>33200</v>
      </c>
      <c r="B669" s="83">
        <v>0</v>
      </c>
      <c r="C669" s="83">
        <v>2003</v>
      </c>
      <c r="D669" s="86">
        <v>-598925</v>
      </c>
      <c r="E669" s="83">
        <v>0</v>
      </c>
      <c r="F669" s="86">
        <v>113657.82</v>
      </c>
      <c r="G669" s="86">
        <v>0</v>
      </c>
      <c r="H669" s="86">
        <v>0</v>
      </c>
      <c r="J669" s="83">
        <f t="shared" si="50"/>
        <v>33200</v>
      </c>
      <c r="K669" s="83">
        <f t="shared" si="51"/>
        <v>2003</v>
      </c>
      <c r="L669" s="66">
        <f t="shared" si="52"/>
        <v>-598925</v>
      </c>
      <c r="M669" s="66">
        <f t="shared" si="53"/>
        <v>113657.82</v>
      </c>
      <c r="N669" s="66">
        <f t="shared" si="54"/>
        <v>0</v>
      </c>
    </row>
    <row r="670" spans="1:14">
      <c r="A670" s="83">
        <v>33200</v>
      </c>
      <c r="B670" s="83">
        <v>0</v>
      </c>
      <c r="C670" s="83">
        <v>2004</v>
      </c>
      <c r="D670" s="86">
        <v>-2527408</v>
      </c>
      <c r="E670" s="83">
        <v>0</v>
      </c>
      <c r="F670" s="86">
        <v>67990.37</v>
      </c>
      <c r="G670" s="86">
        <v>0</v>
      </c>
      <c r="H670" s="86">
        <v>0</v>
      </c>
      <c r="J670" s="83">
        <f t="shared" si="50"/>
        <v>33200</v>
      </c>
      <c r="K670" s="83">
        <f t="shared" si="51"/>
        <v>2004</v>
      </c>
      <c r="L670" s="66">
        <f t="shared" si="52"/>
        <v>-2527408</v>
      </c>
      <c r="M670" s="66">
        <f t="shared" si="53"/>
        <v>67990.37</v>
      </c>
      <c r="N670" s="66">
        <f t="shared" si="54"/>
        <v>0</v>
      </c>
    </row>
    <row r="671" spans="1:14">
      <c r="A671" s="83">
        <v>33200</v>
      </c>
      <c r="B671" s="83">
        <v>0</v>
      </c>
      <c r="C671" s="83">
        <v>2005</v>
      </c>
      <c r="D671" s="86">
        <v>-308137</v>
      </c>
      <c r="E671" s="83">
        <v>0</v>
      </c>
      <c r="F671" s="86">
        <v>192104.72</v>
      </c>
      <c r="G671" s="86">
        <v>0</v>
      </c>
      <c r="H671" s="86">
        <v>0</v>
      </c>
      <c r="J671" s="83">
        <f t="shared" si="50"/>
        <v>33200</v>
      </c>
      <c r="K671" s="83">
        <f t="shared" si="51"/>
        <v>2005</v>
      </c>
      <c r="L671" s="66">
        <f t="shared" si="52"/>
        <v>-308137</v>
      </c>
      <c r="M671" s="66">
        <f t="shared" si="53"/>
        <v>192104.72</v>
      </c>
      <c r="N671" s="66">
        <f t="shared" si="54"/>
        <v>0</v>
      </c>
    </row>
    <row r="672" spans="1:14">
      <c r="A672" s="83">
        <v>33200</v>
      </c>
      <c r="B672" s="83">
        <v>0</v>
      </c>
      <c r="C672" s="83">
        <v>2006</v>
      </c>
      <c r="D672" s="86">
        <v>-217015.26</v>
      </c>
      <c r="E672" s="83">
        <v>0</v>
      </c>
      <c r="F672" s="86">
        <v>169423.94</v>
      </c>
      <c r="G672" s="86">
        <v>0</v>
      </c>
      <c r="H672" s="86">
        <v>0</v>
      </c>
      <c r="J672" s="83">
        <f t="shared" si="50"/>
        <v>33200</v>
      </c>
      <c r="K672" s="83">
        <f t="shared" si="51"/>
        <v>2006</v>
      </c>
      <c r="L672" s="66">
        <f t="shared" si="52"/>
        <v>-217015.26</v>
      </c>
      <c r="M672" s="66">
        <f t="shared" si="53"/>
        <v>169423.94</v>
      </c>
      <c r="N672" s="66">
        <f t="shared" si="54"/>
        <v>0</v>
      </c>
    </row>
    <row r="673" spans="1:14">
      <c r="A673" s="83">
        <v>33200</v>
      </c>
      <c r="B673" s="83">
        <v>0</v>
      </c>
      <c r="C673" s="83">
        <v>2010</v>
      </c>
      <c r="D673" s="86">
        <v>-7592888.0800000001</v>
      </c>
      <c r="E673" s="83">
        <v>0</v>
      </c>
      <c r="F673" s="86">
        <v>738071.65</v>
      </c>
      <c r="G673" s="86">
        <v>0</v>
      </c>
      <c r="H673" s="86">
        <v>0</v>
      </c>
      <c r="J673" s="83">
        <f t="shared" si="50"/>
        <v>33200</v>
      </c>
      <c r="K673" s="83">
        <f t="shared" si="51"/>
        <v>2010</v>
      </c>
      <c r="L673" s="66">
        <f t="shared" si="52"/>
        <v>-7592888.0800000001</v>
      </c>
      <c r="M673" s="66">
        <f t="shared" si="53"/>
        <v>738071.65</v>
      </c>
      <c r="N673" s="66">
        <f t="shared" si="54"/>
        <v>0</v>
      </c>
    </row>
    <row r="674" spans="1:14">
      <c r="A674" s="83">
        <v>33200</v>
      </c>
      <c r="B674" s="83">
        <v>0</v>
      </c>
      <c r="C674" s="83">
        <v>2010</v>
      </c>
      <c r="D674" s="86">
        <v>-357982.9</v>
      </c>
      <c r="E674" s="83">
        <v>0</v>
      </c>
      <c r="F674" s="86">
        <v>0</v>
      </c>
      <c r="G674" s="86">
        <v>0</v>
      </c>
      <c r="H674" s="86">
        <v>0</v>
      </c>
      <c r="J674" s="83">
        <f t="shared" si="50"/>
        <v>33200</v>
      </c>
      <c r="K674" s="83">
        <f t="shared" si="51"/>
        <v>2010</v>
      </c>
      <c r="L674" s="66">
        <f t="shared" si="52"/>
        <v>-357982.9</v>
      </c>
      <c r="M674" s="66">
        <f t="shared" si="53"/>
        <v>0</v>
      </c>
      <c r="N674" s="66">
        <f t="shared" si="54"/>
        <v>0</v>
      </c>
    </row>
    <row r="675" spans="1:14">
      <c r="A675" s="83">
        <v>33200</v>
      </c>
      <c r="B675" s="83">
        <v>0</v>
      </c>
      <c r="C675" s="83">
        <v>2009</v>
      </c>
      <c r="D675" s="86">
        <v>-338960.32</v>
      </c>
      <c r="E675" s="83">
        <v>0</v>
      </c>
      <c r="F675" s="86">
        <v>56603.87</v>
      </c>
      <c r="G675" s="86">
        <v>0</v>
      </c>
      <c r="H675" s="86">
        <v>0</v>
      </c>
      <c r="J675" s="83">
        <f t="shared" si="50"/>
        <v>33200</v>
      </c>
      <c r="K675" s="83">
        <f t="shared" si="51"/>
        <v>2009</v>
      </c>
      <c r="L675" s="66">
        <f t="shared" si="52"/>
        <v>-338960.32</v>
      </c>
      <c r="M675" s="66">
        <f t="shared" si="53"/>
        <v>56603.87</v>
      </c>
      <c r="N675" s="66">
        <f t="shared" si="54"/>
        <v>0</v>
      </c>
    </row>
    <row r="676" spans="1:14">
      <c r="A676" s="83">
        <v>33200</v>
      </c>
      <c r="B676" s="83">
        <v>0</v>
      </c>
      <c r="C676" s="83">
        <v>2010</v>
      </c>
      <c r="D676" s="86">
        <v>-326269.78999999998</v>
      </c>
      <c r="E676" s="83">
        <v>0</v>
      </c>
      <c r="F676" s="86">
        <v>1581774.28</v>
      </c>
      <c r="G676" s="86">
        <v>0</v>
      </c>
      <c r="H676" s="86">
        <v>0</v>
      </c>
      <c r="J676" s="83">
        <f t="shared" si="50"/>
        <v>33200</v>
      </c>
      <c r="K676" s="83">
        <f t="shared" si="51"/>
        <v>2010</v>
      </c>
      <c r="L676" s="66">
        <f t="shared" si="52"/>
        <v>-326269.78999999998</v>
      </c>
      <c r="M676" s="66">
        <f t="shared" si="53"/>
        <v>1581774.28</v>
      </c>
      <c r="N676" s="66">
        <f t="shared" si="54"/>
        <v>0</v>
      </c>
    </row>
    <row r="677" spans="1:14">
      <c r="A677" s="83">
        <v>33200</v>
      </c>
      <c r="B677" s="83">
        <v>0</v>
      </c>
      <c r="C677" s="83">
        <v>2008</v>
      </c>
      <c r="D677" s="86">
        <v>-165631.14000000001</v>
      </c>
      <c r="E677" s="83">
        <v>0</v>
      </c>
      <c r="F677" s="86">
        <v>386017.21</v>
      </c>
      <c r="G677" s="86">
        <v>0</v>
      </c>
      <c r="H677" s="86">
        <v>0</v>
      </c>
      <c r="J677" s="83">
        <f t="shared" si="50"/>
        <v>33200</v>
      </c>
      <c r="K677" s="83">
        <f t="shared" si="51"/>
        <v>2008</v>
      </c>
      <c r="L677" s="66">
        <f t="shared" si="52"/>
        <v>-165631.14000000001</v>
      </c>
      <c r="M677" s="66">
        <f t="shared" si="53"/>
        <v>386017.21</v>
      </c>
      <c r="N677" s="66">
        <f t="shared" si="54"/>
        <v>0</v>
      </c>
    </row>
    <row r="678" spans="1:14">
      <c r="A678" s="83">
        <v>33200</v>
      </c>
      <c r="B678" s="83">
        <v>0</v>
      </c>
      <c r="C678" s="83">
        <v>2011</v>
      </c>
      <c r="D678" s="86">
        <v>-150257.70000000001</v>
      </c>
      <c r="E678" s="83">
        <v>0</v>
      </c>
      <c r="F678" s="86">
        <v>1058118.1200000001</v>
      </c>
      <c r="G678" s="86">
        <v>0</v>
      </c>
      <c r="H678" s="86">
        <v>0</v>
      </c>
      <c r="J678" s="83">
        <f t="shared" si="50"/>
        <v>33200</v>
      </c>
      <c r="K678" s="83">
        <f t="shared" si="51"/>
        <v>2011</v>
      </c>
      <c r="L678" s="66">
        <f t="shared" si="52"/>
        <v>-150257.70000000001</v>
      </c>
      <c r="M678" s="66">
        <f t="shared" si="53"/>
        <v>1058118.1200000001</v>
      </c>
      <c r="N678" s="66">
        <f t="shared" si="54"/>
        <v>0</v>
      </c>
    </row>
    <row r="679" spans="1:14">
      <c r="A679" s="83">
        <v>33200</v>
      </c>
      <c r="B679" s="83">
        <v>0</v>
      </c>
      <c r="C679" s="83">
        <v>2008</v>
      </c>
      <c r="D679" s="86">
        <v>-116798.29</v>
      </c>
      <c r="E679" s="83">
        <v>0</v>
      </c>
      <c r="F679" s="86">
        <v>20393.13</v>
      </c>
      <c r="G679" s="86">
        <v>0</v>
      </c>
      <c r="H679" s="86">
        <v>0</v>
      </c>
      <c r="J679" s="83">
        <f t="shared" si="50"/>
        <v>33200</v>
      </c>
      <c r="K679" s="83">
        <f t="shared" si="51"/>
        <v>2008</v>
      </c>
      <c r="L679" s="66">
        <f t="shared" si="52"/>
        <v>-116798.29</v>
      </c>
      <c r="M679" s="66">
        <f t="shared" si="53"/>
        <v>20393.13</v>
      </c>
      <c r="N679" s="66">
        <f t="shared" si="54"/>
        <v>0</v>
      </c>
    </row>
    <row r="680" spans="1:14">
      <c r="A680" s="83">
        <v>33200</v>
      </c>
      <c r="B680" s="83">
        <v>0</v>
      </c>
      <c r="C680" s="83">
        <v>2011</v>
      </c>
      <c r="D680" s="86">
        <v>-25954.74</v>
      </c>
      <c r="E680" s="83">
        <v>0</v>
      </c>
      <c r="F680" s="86">
        <v>0</v>
      </c>
      <c r="G680" s="86">
        <v>0</v>
      </c>
      <c r="H680" s="86">
        <v>0</v>
      </c>
      <c r="J680" s="83">
        <f t="shared" si="50"/>
        <v>33200</v>
      </c>
      <c r="K680" s="83">
        <f t="shared" si="51"/>
        <v>2011</v>
      </c>
      <c r="L680" s="66">
        <f t="shared" si="52"/>
        <v>-25954.74</v>
      </c>
      <c r="M680" s="66">
        <f t="shared" si="53"/>
        <v>0</v>
      </c>
      <c r="N680" s="66">
        <f t="shared" si="54"/>
        <v>0</v>
      </c>
    </row>
    <row r="681" spans="1:14">
      <c r="A681" s="83">
        <v>33200</v>
      </c>
      <c r="B681" s="83">
        <v>0</v>
      </c>
      <c r="C681" s="83">
        <v>2009</v>
      </c>
      <c r="D681" s="86">
        <v>-22676.799999999999</v>
      </c>
      <c r="E681" s="83">
        <v>0</v>
      </c>
      <c r="F681" s="86">
        <v>0</v>
      </c>
      <c r="G681" s="86">
        <v>0</v>
      </c>
      <c r="H681" s="86">
        <v>0</v>
      </c>
      <c r="J681" s="83">
        <f t="shared" si="50"/>
        <v>33200</v>
      </c>
      <c r="K681" s="83">
        <f t="shared" si="51"/>
        <v>2009</v>
      </c>
      <c r="L681" s="66">
        <f t="shared" si="52"/>
        <v>-22676.799999999999</v>
      </c>
      <c r="M681" s="66">
        <f t="shared" si="53"/>
        <v>0</v>
      </c>
      <c r="N681" s="66">
        <f t="shared" si="54"/>
        <v>0</v>
      </c>
    </row>
    <row r="682" spans="1:14">
      <c r="A682" s="83">
        <v>33200</v>
      </c>
      <c r="B682" s="83">
        <v>0</v>
      </c>
      <c r="C682" s="83">
        <v>2007</v>
      </c>
      <c r="D682" s="86">
        <v>-255966.42</v>
      </c>
      <c r="E682" s="83">
        <v>0</v>
      </c>
      <c r="F682" s="86">
        <v>62806.62</v>
      </c>
      <c r="G682" s="86">
        <v>0</v>
      </c>
      <c r="H682" s="86">
        <v>0</v>
      </c>
      <c r="J682" s="83">
        <f t="shared" si="50"/>
        <v>33200</v>
      </c>
      <c r="K682" s="83">
        <f t="shared" si="51"/>
        <v>2007</v>
      </c>
      <c r="L682" s="66">
        <f t="shared" si="52"/>
        <v>-255966.42</v>
      </c>
      <c r="M682" s="66">
        <f t="shared" si="53"/>
        <v>62806.62</v>
      </c>
      <c r="N682" s="66">
        <f t="shared" si="54"/>
        <v>0</v>
      </c>
    </row>
    <row r="683" spans="1:14">
      <c r="A683" s="83">
        <v>33200</v>
      </c>
      <c r="B683" s="83">
        <v>0</v>
      </c>
      <c r="C683" s="83">
        <v>2012</v>
      </c>
      <c r="D683" s="86">
        <v>0</v>
      </c>
      <c r="E683" s="83">
        <v>0</v>
      </c>
      <c r="F683" s="86">
        <v>0</v>
      </c>
      <c r="G683" s="86">
        <v>0</v>
      </c>
      <c r="H683" s="86">
        <v>0</v>
      </c>
      <c r="J683" s="83">
        <f t="shared" si="50"/>
        <v>33200</v>
      </c>
      <c r="K683" s="83">
        <f t="shared" si="51"/>
        <v>2012</v>
      </c>
      <c r="L683" s="66">
        <f t="shared" si="52"/>
        <v>0</v>
      </c>
      <c r="M683" s="66">
        <f t="shared" si="53"/>
        <v>0</v>
      </c>
      <c r="N683" s="66">
        <f t="shared" si="54"/>
        <v>0</v>
      </c>
    </row>
    <row r="684" spans="1:14">
      <c r="A684" s="83">
        <v>33200</v>
      </c>
      <c r="B684" s="83">
        <v>0</v>
      </c>
      <c r="C684" s="83">
        <v>2012</v>
      </c>
      <c r="D684" s="86">
        <v>0</v>
      </c>
      <c r="E684" s="83">
        <v>0</v>
      </c>
      <c r="F684" s="86">
        <v>0</v>
      </c>
      <c r="G684" s="86">
        <v>0</v>
      </c>
      <c r="H684" s="86">
        <v>0</v>
      </c>
      <c r="J684" s="83">
        <f t="shared" si="50"/>
        <v>33200</v>
      </c>
      <c r="K684" s="83">
        <f t="shared" si="51"/>
        <v>2012</v>
      </c>
      <c r="L684" s="66">
        <f t="shared" si="52"/>
        <v>0</v>
      </c>
      <c r="M684" s="66">
        <f t="shared" si="53"/>
        <v>0</v>
      </c>
      <c r="N684" s="66">
        <f t="shared" si="54"/>
        <v>0</v>
      </c>
    </row>
    <row r="685" spans="1:14">
      <c r="A685" s="83">
        <v>33200</v>
      </c>
      <c r="B685" s="83">
        <v>0</v>
      </c>
      <c r="C685" s="83">
        <v>2012</v>
      </c>
      <c r="D685" s="86">
        <v>0</v>
      </c>
      <c r="E685" s="83">
        <v>0</v>
      </c>
      <c r="F685" s="86">
        <v>670224.68000000005</v>
      </c>
      <c r="G685" s="86">
        <v>0</v>
      </c>
      <c r="H685" s="86">
        <v>0</v>
      </c>
      <c r="J685" s="83">
        <f t="shared" si="50"/>
        <v>33200</v>
      </c>
      <c r="K685" s="83">
        <f t="shared" si="51"/>
        <v>2012</v>
      </c>
      <c r="L685" s="66">
        <f t="shared" si="52"/>
        <v>0</v>
      </c>
      <c r="M685" s="66">
        <f t="shared" si="53"/>
        <v>670224.68000000005</v>
      </c>
      <c r="N685" s="66">
        <f t="shared" si="54"/>
        <v>0</v>
      </c>
    </row>
    <row r="686" spans="1:14">
      <c r="A686" s="83">
        <v>33200</v>
      </c>
      <c r="B686" s="83">
        <v>0</v>
      </c>
      <c r="C686" s="83">
        <v>2012</v>
      </c>
      <c r="D686" s="86">
        <v>0</v>
      </c>
      <c r="E686" s="83">
        <v>0</v>
      </c>
      <c r="F686" s="86">
        <v>0</v>
      </c>
      <c r="G686" s="86">
        <v>0</v>
      </c>
      <c r="H686" s="86">
        <v>0</v>
      </c>
      <c r="J686" s="83">
        <f t="shared" si="50"/>
        <v>33200</v>
      </c>
      <c r="K686" s="83">
        <f t="shared" si="51"/>
        <v>2012</v>
      </c>
      <c r="L686" s="66">
        <f t="shared" si="52"/>
        <v>0</v>
      </c>
      <c r="M686" s="66">
        <f t="shared" si="53"/>
        <v>0</v>
      </c>
      <c r="N686" s="66">
        <f t="shared" si="54"/>
        <v>0</v>
      </c>
    </row>
    <row r="687" spans="1:14">
      <c r="A687" s="83">
        <v>33200</v>
      </c>
      <c r="B687" s="83">
        <v>0</v>
      </c>
      <c r="C687" s="83">
        <v>2012</v>
      </c>
      <c r="D687" s="86">
        <v>0</v>
      </c>
      <c r="E687" s="83">
        <v>0</v>
      </c>
      <c r="F687" s="86">
        <v>0</v>
      </c>
      <c r="G687" s="86">
        <v>0</v>
      </c>
      <c r="H687" s="86">
        <v>0</v>
      </c>
      <c r="J687" s="83">
        <f t="shared" si="50"/>
        <v>33200</v>
      </c>
      <c r="K687" s="83">
        <f t="shared" si="51"/>
        <v>2012</v>
      </c>
      <c r="L687" s="66">
        <f t="shared" si="52"/>
        <v>0</v>
      </c>
      <c r="M687" s="66">
        <f t="shared" si="53"/>
        <v>0</v>
      </c>
      <c r="N687" s="66">
        <f t="shared" si="54"/>
        <v>0</v>
      </c>
    </row>
    <row r="688" spans="1:14">
      <c r="A688" s="83">
        <v>33200</v>
      </c>
      <c r="B688" s="83">
        <v>0</v>
      </c>
      <c r="C688" s="83">
        <v>2012</v>
      </c>
      <c r="D688" s="86">
        <v>0</v>
      </c>
      <c r="E688" s="83">
        <v>0</v>
      </c>
      <c r="F688" s="86">
        <v>263417.28999999998</v>
      </c>
      <c r="G688" s="86">
        <v>0</v>
      </c>
      <c r="H688" s="86">
        <v>0</v>
      </c>
      <c r="J688" s="83">
        <f t="shared" si="50"/>
        <v>33200</v>
      </c>
      <c r="K688" s="83">
        <f t="shared" si="51"/>
        <v>2012</v>
      </c>
      <c r="L688" s="66">
        <f t="shared" si="52"/>
        <v>0</v>
      </c>
      <c r="M688" s="66">
        <f t="shared" si="53"/>
        <v>263417.28999999998</v>
      </c>
      <c r="N688" s="66">
        <f t="shared" si="54"/>
        <v>0</v>
      </c>
    </row>
    <row r="689" spans="1:14">
      <c r="A689" s="83">
        <v>33200</v>
      </c>
      <c r="B689" s="83">
        <v>0</v>
      </c>
      <c r="C689" s="83">
        <v>2012</v>
      </c>
      <c r="D689" s="86">
        <v>0</v>
      </c>
      <c r="E689" s="83">
        <v>0</v>
      </c>
      <c r="F689" s="86">
        <v>1362.13</v>
      </c>
      <c r="G689" s="86">
        <v>0</v>
      </c>
      <c r="H689" s="86">
        <v>0</v>
      </c>
      <c r="J689" s="83">
        <f t="shared" si="50"/>
        <v>33200</v>
      </c>
      <c r="K689" s="83">
        <f t="shared" si="51"/>
        <v>2012</v>
      </c>
      <c r="L689" s="66">
        <f t="shared" si="52"/>
        <v>0</v>
      </c>
      <c r="M689" s="66">
        <f t="shared" si="53"/>
        <v>1362.13</v>
      </c>
      <c r="N689" s="66">
        <f t="shared" si="54"/>
        <v>0</v>
      </c>
    </row>
    <row r="690" spans="1:14">
      <c r="A690" s="83">
        <v>33200</v>
      </c>
      <c r="B690" s="83">
        <v>0</v>
      </c>
      <c r="C690" s="83">
        <v>2012</v>
      </c>
      <c r="D690" s="86">
        <v>0</v>
      </c>
      <c r="E690" s="83">
        <v>0</v>
      </c>
      <c r="F690" s="86">
        <v>0</v>
      </c>
      <c r="G690" s="86">
        <v>0</v>
      </c>
      <c r="H690" s="86">
        <v>0</v>
      </c>
      <c r="J690" s="83">
        <f t="shared" si="50"/>
        <v>33200</v>
      </c>
      <c r="K690" s="83">
        <f t="shared" si="51"/>
        <v>2012</v>
      </c>
      <c r="L690" s="66">
        <f t="shared" si="52"/>
        <v>0</v>
      </c>
      <c r="M690" s="66">
        <f t="shared" si="53"/>
        <v>0</v>
      </c>
      <c r="N690" s="66">
        <f t="shared" si="54"/>
        <v>0</v>
      </c>
    </row>
    <row r="691" spans="1:14">
      <c r="A691" s="83">
        <v>33200</v>
      </c>
      <c r="B691" s="83">
        <v>0</v>
      </c>
      <c r="C691" s="83">
        <v>2012</v>
      </c>
      <c r="D691" s="86">
        <v>-24010.45</v>
      </c>
      <c r="E691" s="83">
        <v>0</v>
      </c>
      <c r="F691" s="86">
        <v>10905.89</v>
      </c>
      <c r="G691" s="86">
        <v>0</v>
      </c>
      <c r="H691" s="86">
        <v>0</v>
      </c>
      <c r="J691" s="83">
        <f t="shared" si="50"/>
        <v>33200</v>
      </c>
      <c r="K691" s="83">
        <f t="shared" si="51"/>
        <v>2012</v>
      </c>
      <c r="L691" s="66">
        <f t="shared" si="52"/>
        <v>-24010.45</v>
      </c>
      <c r="M691" s="66">
        <f t="shared" si="53"/>
        <v>10905.89</v>
      </c>
      <c r="N691" s="66">
        <f t="shared" si="54"/>
        <v>0</v>
      </c>
    </row>
    <row r="692" spans="1:14">
      <c r="A692" s="83">
        <v>33200</v>
      </c>
      <c r="B692" s="83">
        <v>0</v>
      </c>
      <c r="C692" s="83">
        <v>2012</v>
      </c>
      <c r="D692" s="86">
        <v>0</v>
      </c>
      <c r="E692" s="83">
        <v>0</v>
      </c>
      <c r="F692" s="86">
        <v>0</v>
      </c>
      <c r="G692" s="86">
        <v>0</v>
      </c>
      <c r="H692" s="86">
        <v>0</v>
      </c>
      <c r="J692" s="83">
        <f t="shared" si="50"/>
        <v>33200</v>
      </c>
      <c r="K692" s="83">
        <f t="shared" si="51"/>
        <v>2012</v>
      </c>
      <c r="L692" s="66">
        <f t="shared" si="52"/>
        <v>0</v>
      </c>
      <c r="M692" s="66">
        <f t="shared" si="53"/>
        <v>0</v>
      </c>
      <c r="N692" s="66">
        <f t="shared" si="54"/>
        <v>0</v>
      </c>
    </row>
    <row r="693" spans="1:14">
      <c r="A693" s="83">
        <v>33200</v>
      </c>
      <c r="B693" s="83">
        <v>0</v>
      </c>
      <c r="C693" s="83">
        <v>2012</v>
      </c>
      <c r="D693" s="86">
        <v>0</v>
      </c>
      <c r="E693" s="83">
        <v>0</v>
      </c>
      <c r="F693" s="86">
        <v>0</v>
      </c>
      <c r="G693" s="86">
        <v>0</v>
      </c>
      <c r="H693" s="86">
        <v>0</v>
      </c>
      <c r="J693" s="83">
        <f t="shared" si="50"/>
        <v>33200</v>
      </c>
      <c r="K693" s="83">
        <f t="shared" si="51"/>
        <v>2012</v>
      </c>
      <c r="L693" s="66">
        <f t="shared" si="52"/>
        <v>0</v>
      </c>
      <c r="M693" s="66">
        <f t="shared" si="53"/>
        <v>0</v>
      </c>
      <c r="N693" s="66">
        <f t="shared" si="54"/>
        <v>0</v>
      </c>
    </row>
    <row r="694" spans="1:14">
      <c r="A694" s="83">
        <v>33200</v>
      </c>
      <c r="B694" s="83">
        <v>0</v>
      </c>
      <c r="C694" s="83">
        <v>2012</v>
      </c>
      <c r="D694" s="86">
        <v>0</v>
      </c>
      <c r="E694" s="83">
        <v>0</v>
      </c>
      <c r="F694" s="86">
        <v>0</v>
      </c>
      <c r="G694" s="86">
        <v>0</v>
      </c>
      <c r="H694" s="86">
        <v>0</v>
      </c>
      <c r="J694" s="83">
        <f t="shared" si="50"/>
        <v>33200</v>
      </c>
      <c r="K694" s="83">
        <f t="shared" si="51"/>
        <v>2012</v>
      </c>
      <c r="L694" s="66">
        <f t="shared" si="52"/>
        <v>0</v>
      </c>
      <c r="M694" s="66">
        <f t="shared" si="53"/>
        <v>0</v>
      </c>
      <c r="N694" s="66">
        <f t="shared" si="54"/>
        <v>0</v>
      </c>
    </row>
    <row r="695" spans="1:14">
      <c r="A695" s="83">
        <v>33200</v>
      </c>
      <c r="B695" s="83">
        <v>0</v>
      </c>
      <c r="C695" s="83">
        <v>2013</v>
      </c>
      <c r="D695" s="86">
        <v>0</v>
      </c>
      <c r="E695" s="83">
        <v>0</v>
      </c>
      <c r="F695" s="86">
        <v>0</v>
      </c>
      <c r="G695" s="86">
        <v>0</v>
      </c>
      <c r="H695" s="86">
        <v>0</v>
      </c>
      <c r="J695" s="83">
        <f t="shared" si="50"/>
        <v>33200</v>
      </c>
      <c r="K695" s="83">
        <f t="shared" si="51"/>
        <v>2013</v>
      </c>
      <c r="L695" s="66">
        <f t="shared" si="52"/>
        <v>0</v>
      </c>
      <c r="M695" s="66">
        <f t="shared" si="53"/>
        <v>0</v>
      </c>
      <c r="N695" s="66">
        <f t="shared" si="54"/>
        <v>0</v>
      </c>
    </row>
    <row r="696" spans="1:14">
      <c r="A696" s="83">
        <v>33200</v>
      </c>
      <c r="B696" s="83">
        <v>0</v>
      </c>
      <c r="C696" s="83">
        <v>2013</v>
      </c>
      <c r="D696" s="86">
        <v>0</v>
      </c>
      <c r="E696" s="83">
        <v>0</v>
      </c>
      <c r="F696" s="86">
        <v>0</v>
      </c>
      <c r="G696" s="86">
        <v>0</v>
      </c>
      <c r="H696" s="86">
        <v>0</v>
      </c>
      <c r="J696" s="83">
        <f t="shared" si="50"/>
        <v>33200</v>
      </c>
      <c r="K696" s="83">
        <f t="shared" si="51"/>
        <v>2013</v>
      </c>
      <c r="L696" s="66">
        <f t="shared" si="52"/>
        <v>0</v>
      </c>
      <c r="M696" s="66">
        <f t="shared" si="53"/>
        <v>0</v>
      </c>
      <c r="N696" s="66">
        <f t="shared" si="54"/>
        <v>0</v>
      </c>
    </row>
    <row r="697" spans="1:14">
      <c r="A697" s="83">
        <v>33200</v>
      </c>
      <c r="B697" s="83">
        <v>0</v>
      </c>
      <c r="C697" s="83">
        <v>2013</v>
      </c>
      <c r="D697" s="86">
        <v>0</v>
      </c>
      <c r="E697" s="83">
        <v>0</v>
      </c>
      <c r="F697" s="86">
        <v>0</v>
      </c>
      <c r="G697" s="86">
        <v>0</v>
      </c>
      <c r="H697" s="86">
        <v>0</v>
      </c>
      <c r="J697" s="83">
        <f t="shared" si="50"/>
        <v>33200</v>
      </c>
      <c r="K697" s="83">
        <f t="shared" si="51"/>
        <v>2013</v>
      </c>
      <c r="L697" s="66">
        <f t="shared" si="52"/>
        <v>0</v>
      </c>
      <c r="M697" s="66">
        <f t="shared" si="53"/>
        <v>0</v>
      </c>
      <c r="N697" s="66">
        <f t="shared" si="54"/>
        <v>0</v>
      </c>
    </row>
    <row r="698" spans="1:14">
      <c r="A698" s="83">
        <v>33200</v>
      </c>
      <c r="B698" s="83">
        <v>0</v>
      </c>
      <c r="C698" s="83">
        <v>2013</v>
      </c>
      <c r="D698" s="86">
        <v>0</v>
      </c>
      <c r="E698" s="83">
        <v>0</v>
      </c>
      <c r="F698" s="86">
        <v>0</v>
      </c>
      <c r="G698" s="86">
        <v>0</v>
      </c>
      <c r="H698" s="86">
        <v>0</v>
      </c>
      <c r="J698" s="83">
        <f t="shared" si="50"/>
        <v>33200</v>
      </c>
      <c r="K698" s="83">
        <f t="shared" si="51"/>
        <v>2013</v>
      </c>
      <c r="L698" s="66">
        <f t="shared" si="52"/>
        <v>0</v>
      </c>
      <c r="M698" s="66">
        <f t="shared" si="53"/>
        <v>0</v>
      </c>
      <c r="N698" s="66">
        <f t="shared" si="54"/>
        <v>0</v>
      </c>
    </row>
    <row r="699" spans="1:14">
      <c r="A699" s="83">
        <v>33200</v>
      </c>
      <c r="B699" s="83">
        <v>0</v>
      </c>
      <c r="C699" s="83">
        <v>2013</v>
      </c>
      <c r="D699" s="86">
        <v>0</v>
      </c>
      <c r="E699" s="83">
        <v>0</v>
      </c>
      <c r="F699" s="86">
        <v>0</v>
      </c>
      <c r="G699" s="86">
        <v>0</v>
      </c>
      <c r="H699" s="86">
        <v>0</v>
      </c>
      <c r="J699" s="83">
        <f t="shared" si="50"/>
        <v>33200</v>
      </c>
      <c r="K699" s="83">
        <f t="shared" si="51"/>
        <v>2013</v>
      </c>
      <c r="L699" s="66">
        <f t="shared" si="52"/>
        <v>0</v>
      </c>
      <c r="M699" s="66">
        <f t="shared" si="53"/>
        <v>0</v>
      </c>
      <c r="N699" s="66">
        <f t="shared" si="54"/>
        <v>0</v>
      </c>
    </row>
    <row r="700" spans="1:14">
      <c r="A700" s="83">
        <v>33200</v>
      </c>
      <c r="B700" s="83">
        <v>0</v>
      </c>
      <c r="C700" s="83">
        <v>2013</v>
      </c>
      <c r="D700" s="86">
        <v>0</v>
      </c>
      <c r="E700" s="83">
        <v>0</v>
      </c>
      <c r="F700" s="86">
        <v>0</v>
      </c>
      <c r="G700" s="86">
        <v>0</v>
      </c>
      <c r="H700" s="86">
        <v>0</v>
      </c>
      <c r="J700" s="83">
        <f t="shared" si="50"/>
        <v>33200</v>
      </c>
      <c r="K700" s="83">
        <f t="shared" si="51"/>
        <v>2013</v>
      </c>
      <c r="L700" s="66">
        <f t="shared" si="52"/>
        <v>0</v>
      </c>
      <c r="M700" s="66">
        <f t="shared" si="53"/>
        <v>0</v>
      </c>
      <c r="N700" s="66">
        <f t="shared" si="54"/>
        <v>0</v>
      </c>
    </row>
    <row r="701" spans="1:14">
      <c r="A701" s="83">
        <v>33200</v>
      </c>
      <c r="B701" s="83">
        <v>0</v>
      </c>
      <c r="C701" s="83">
        <v>2013</v>
      </c>
      <c r="D701" s="86">
        <v>0</v>
      </c>
      <c r="E701" s="83">
        <v>0</v>
      </c>
      <c r="F701" s="86">
        <v>0</v>
      </c>
      <c r="G701" s="86">
        <v>0</v>
      </c>
      <c r="H701" s="86">
        <v>0</v>
      </c>
      <c r="J701" s="83">
        <f t="shared" si="50"/>
        <v>33200</v>
      </c>
      <c r="K701" s="83">
        <f t="shared" si="51"/>
        <v>2013</v>
      </c>
      <c r="L701" s="66">
        <f t="shared" si="52"/>
        <v>0</v>
      </c>
      <c r="M701" s="66">
        <f t="shared" si="53"/>
        <v>0</v>
      </c>
      <c r="N701" s="66">
        <f t="shared" si="54"/>
        <v>0</v>
      </c>
    </row>
    <row r="702" spans="1:14">
      <c r="A702" s="83">
        <v>33200</v>
      </c>
      <c r="B702" s="83">
        <v>0</v>
      </c>
      <c r="C702" s="83">
        <v>2013</v>
      </c>
      <c r="D702" s="86">
        <v>0</v>
      </c>
      <c r="E702" s="83">
        <v>0</v>
      </c>
      <c r="F702" s="86">
        <v>0</v>
      </c>
      <c r="G702" s="86">
        <v>0</v>
      </c>
      <c r="H702" s="86">
        <v>0</v>
      </c>
      <c r="J702" s="83">
        <f t="shared" si="50"/>
        <v>33200</v>
      </c>
      <c r="K702" s="83">
        <f t="shared" si="51"/>
        <v>2013</v>
      </c>
      <c r="L702" s="66">
        <f t="shared" si="52"/>
        <v>0</v>
      </c>
      <c r="M702" s="66">
        <f t="shared" si="53"/>
        <v>0</v>
      </c>
      <c r="N702" s="66">
        <f t="shared" si="54"/>
        <v>0</v>
      </c>
    </row>
    <row r="703" spans="1:14">
      <c r="A703" s="83">
        <v>33200</v>
      </c>
      <c r="B703" s="83">
        <v>0</v>
      </c>
      <c r="C703" s="83">
        <v>2013</v>
      </c>
      <c r="D703" s="86">
        <v>0</v>
      </c>
      <c r="E703" s="83">
        <v>0</v>
      </c>
      <c r="F703" s="86">
        <v>0</v>
      </c>
      <c r="G703" s="86">
        <v>0</v>
      </c>
      <c r="H703" s="86">
        <v>0</v>
      </c>
      <c r="J703" s="83">
        <f t="shared" si="50"/>
        <v>33200</v>
      </c>
      <c r="K703" s="83">
        <f t="shared" si="51"/>
        <v>2013</v>
      </c>
      <c r="L703" s="66">
        <f t="shared" si="52"/>
        <v>0</v>
      </c>
      <c r="M703" s="66">
        <f t="shared" si="53"/>
        <v>0</v>
      </c>
      <c r="N703" s="66">
        <f t="shared" si="54"/>
        <v>0</v>
      </c>
    </row>
    <row r="704" spans="1:14">
      <c r="A704" s="83">
        <v>33200</v>
      </c>
      <c r="B704" s="83">
        <v>0</v>
      </c>
      <c r="C704" s="83">
        <v>2013</v>
      </c>
      <c r="D704" s="86">
        <v>0</v>
      </c>
      <c r="E704" s="83">
        <v>0</v>
      </c>
      <c r="F704" s="86">
        <v>0</v>
      </c>
      <c r="G704" s="86">
        <v>0</v>
      </c>
      <c r="H704" s="86">
        <v>0</v>
      </c>
      <c r="J704" s="83">
        <f t="shared" si="50"/>
        <v>33200</v>
      </c>
      <c r="K704" s="83">
        <f t="shared" si="51"/>
        <v>2013</v>
      </c>
      <c r="L704" s="66">
        <f t="shared" si="52"/>
        <v>0</v>
      </c>
      <c r="M704" s="66">
        <f t="shared" si="53"/>
        <v>0</v>
      </c>
      <c r="N704" s="66">
        <f t="shared" si="54"/>
        <v>0</v>
      </c>
    </row>
    <row r="705" spans="1:14">
      <c r="A705" s="83">
        <v>33200</v>
      </c>
      <c r="B705" s="83">
        <v>0</v>
      </c>
      <c r="C705" s="83">
        <v>2013</v>
      </c>
      <c r="D705" s="86">
        <v>-28841.58</v>
      </c>
      <c r="E705" s="83">
        <v>0</v>
      </c>
      <c r="F705" s="86">
        <v>0</v>
      </c>
      <c r="G705" s="86">
        <v>0</v>
      </c>
      <c r="H705" s="86">
        <v>0</v>
      </c>
      <c r="J705" s="83">
        <f t="shared" si="50"/>
        <v>33200</v>
      </c>
      <c r="K705" s="83">
        <f t="shared" si="51"/>
        <v>2013</v>
      </c>
      <c r="L705" s="66">
        <f t="shared" si="52"/>
        <v>-28841.58</v>
      </c>
      <c r="M705" s="66">
        <f t="shared" si="53"/>
        <v>0</v>
      </c>
      <c r="N705" s="66">
        <f t="shared" si="54"/>
        <v>0</v>
      </c>
    </row>
    <row r="706" spans="1:14">
      <c r="A706" s="83">
        <v>33200</v>
      </c>
      <c r="B706" s="83">
        <v>0</v>
      </c>
      <c r="C706" s="83">
        <v>2013</v>
      </c>
      <c r="D706" s="86">
        <v>57838.01</v>
      </c>
      <c r="E706" s="83">
        <v>0</v>
      </c>
      <c r="F706" s="86">
        <v>208.62</v>
      </c>
      <c r="G706" s="86">
        <v>0</v>
      </c>
      <c r="H706" s="86">
        <v>0</v>
      </c>
      <c r="J706" s="83">
        <f t="shared" si="50"/>
        <v>33200</v>
      </c>
      <c r="K706" s="83">
        <f t="shared" si="51"/>
        <v>2013</v>
      </c>
      <c r="L706" s="66">
        <f t="shared" si="52"/>
        <v>57838.01</v>
      </c>
      <c r="M706" s="66">
        <f t="shared" si="53"/>
        <v>208.62</v>
      </c>
      <c r="N706" s="66">
        <f t="shared" si="54"/>
        <v>0</v>
      </c>
    </row>
    <row r="707" spans="1:14">
      <c r="A707" s="83">
        <v>33200</v>
      </c>
      <c r="B707" s="83">
        <v>0</v>
      </c>
      <c r="C707" s="83">
        <v>2013</v>
      </c>
      <c r="D707" s="86">
        <v>-1033776.04</v>
      </c>
      <c r="E707" s="83">
        <v>0</v>
      </c>
      <c r="F707" s="86">
        <v>72183.929999999993</v>
      </c>
      <c r="G707" s="86">
        <v>0</v>
      </c>
      <c r="H707" s="86">
        <v>0</v>
      </c>
      <c r="J707" s="83">
        <f t="shared" ref="J707:J770" si="55">A707</f>
        <v>33200</v>
      </c>
      <c r="K707" s="83">
        <f t="shared" ref="K707:K770" si="56">IF(E707=0,C707,E707)</f>
        <v>2013</v>
      </c>
      <c r="L707" s="66">
        <f t="shared" ref="L707:L770" si="57">D707</f>
        <v>-1033776.04</v>
      </c>
      <c r="M707" s="66">
        <f t="shared" ref="M707:M770" si="58">F707</f>
        <v>72183.929999999993</v>
      </c>
      <c r="N707" s="66">
        <f t="shared" ref="N707:N770" si="59">H707</f>
        <v>0</v>
      </c>
    </row>
    <row r="708" spans="1:14">
      <c r="A708" s="83">
        <v>33200</v>
      </c>
      <c r="B708" s="83">
        <v>0</v>
      </c>
      <c r="C708" s="83">
        <v>2013</v>
      </c>
      <c r="D708" s="86">
        <v>0</v>
      </c>
      <c r="E708" s="83">
        <v>0</v>
      </c>
      <c r="F708" s="86">
        <v>5332.48</v>
      </c>
      <c r="G708" s="86">
        <v>0</v>
      </c>
      <c r="H708" s="86">
        <v>0</v>
      </c>
      <c r="J708" s="83">
        <f t="shared" si="55"/>
        <v>33200</v>
      </c>
      <c r="K708" s="83">
        <f t="shared" si="56"/>
        <v>2013</v>
      </c>
      <c r="L708" s="66">
        <f t="shared" si="57"/>
        <v>0</v>
      </c>
      <c r="M708" s="66">
        <f t="shared" si="58"/>
        <v>5332.48</v>
      </c>
      <c r="N708" s="66">
        <f t="shared" si="59"/>
        <v>0</v>
      </c>
    </row>
    <row r="709" spans="1:14">
      <c r="A709" s="83">
        <v>33200</v>
      </c>
      <c r="B709" s="83">
        <v>0</v>
      </c>
      <c r="C709" s="83">
        <v>2013</v>
      </c>
      <c r="D709" s="86">
        <v>0</v>
      </c>
      <c r="E709" s="83">
        <v>0</v>
      </c>
      <c r="F709" s="86">
        <v>0</v>
      </c>
      <c r="G709" s="86">
        <v>0</v>
      </c>
      <c r="H709" s="86">
        <v>0</v>
      </c>
      <c r="J709" s="83">
        <f t="shared" si="55"/>
        <v>33200</v>
      </c>
      <c r="K709" s="83">
        <f t="shared" si="56"/>
        <v>2013</v>
      </c>
      <c r="L709" s="66">
        <f t="shared" si="57"/>
        <v>0</v>
      </c>
      <c r="M709" s="66">
        <f t="shared" si="58"/>
        <v>0</v>
      </c>
      <c r="N709" s="66">
        <f t="shared" si="59"/>
        <v>0</v>
      </c>
    </row>
    <row r="710" spans="1:14">
      <c r="A710" s="83">
        <v>33200</v>
      </c>
      <c r="B710" s="83">
        <v>0</v>
      </c>
      <c r="C710" s="83">
        <v>2013</v>
      </c>
      <c r="D710" s="86">
        <v>0</v>
      </c>
      <c r="E710" s="83">
        <v>0</v>
      </c>
      <c r="F710" s="86">
        <v>0</v>
      </c>
      <c r="G710" s="86">
        <v>0</v>
      </c>
      <c r="H710" s="86">
        <v>0</v>
      </c>
      <c r="J710" s="83">
        <f t="shared" si="55"/>
        <v>33200</v>
      </c>
      <c r="K710" s="83">
        <f t="shared" si="56"/>
        <v>2013</v>
      </c>
      <c r="L710" s="66">
        <f t="shared" si="57"/>
        <v>0</v>
      </c>
      <c r="M710" s="66">
        <f t="shared" si="58"/>
        <v>0</v>
      </c>
      <c r="N710" s="66">
        <f t="shared" si="59"/>
        <v>0</v>
      </c>
    </row>
    <row r="711" spans="1:14">
      <c r="A711" s="83">
        <v>33200</v>
      </c>
      <c r="B711" s="83">
        <v>0</v>
      </c>
      <c r="C711" s="83">
        <v>2014</v>
      </c>
      <c r="D711" s="86">
        <v>0</v>
      </c>
      <c r="E711" s="83">
        <v>0</v>
      </c>
      <c r="F711" s="86">
        <v>0</v>
      </c>
      <c r="G711" s="86">
        <v>0</v>
      </c>
      <c r="H711" s="86">
        <v>0</v>
      </c>
      <c r="J711" s="83">
        <f t="shared" si="55"/>
        <v>33200</v>
      </c>
      <c r="K711" s="83">
        <f t="shared" si="56"/>
        <v>2014</v>
      </c>
      <c r="L711" s="66">
        <f t="shared" si="57"/>
        <v>0</v>
      </c>
      <c r="M711" s="66">
        <f t="shared" si="58"/>
        <v>0</v>
      </c>
      <c r="N711" s="66">
        <f t="shared" si="59"/>
        <v>0</v>
      </c>
    </row>
    <row r="712" spans="1:14">
      <c r="A712" s="83">
        <v>33200</v>
      </c>
      <c r="B712" s="83">
        <v>0</v>
      </c>
      <c r="C712" s="83">
        <v>2014</v>
      </c>
      <c r="D712" s="86">
        <v>0</v>
      </c>
      <c r="E712" s="83">
        <v>0</v>
      </c>
      <c r="F712" s="86">
        <v>0</v>
      </c>
      <c r="G712" s="86">
        <v>0</v>
      </c>
      <c r="H712" s="86">
        <v>0</v>
      </c>
      <c r="J712" s="83">
        <f t="shared" si="55"/>
        <v>33200</v>
      </c>
      <c r="K712" s="83">
        <f t="shared" si="56"/>
        <v>2014</v>
      </c>
      <c r="L712" s="66">
        <f t="shared" si="57"/>
        <v>0</v>
      </c>
      <c r="M712" s="66">
        <f t="shared" si="58"/>
        <v>0</v>
      </c>
      <c r="N712" s="66">
        <f t="shared" si="59"/>
        <v>0</v>
      </c>
    </row>
    <row r="713" spans="1:14">
      <c r="A713" s="83">
        <v>33200</v>
      </c>
      <c r="B713" s="83">
        <v>0</v>
      </c>
      <c r="C713" s="83">
        <v>2014</v>
      </c>
      <c r="D713" s="86">
        <v>0</v>
      </c>
      <c r="E713" s="83">
        <v>0</v>
      </c>
      <c r="F713" s="86">
        <v>0</v>
      </c>
      <c r="G713" s="86">
        <v>0</v>
      </c>
      <c r="H713" s="86">
        <v>0</v>
      </c>
      <c r="J713" s="83">
        <f t="shared" si="55"/>
        <v>33200</v>
      </c>
      <c r="K713" s="83">
        <f t="shared" si="56"/>
        <v>2014</v>
      </c>
      <c r="L713" s="66">
        <f t="shared" si="57"/>
        <v>0</v>
      </c>
      <c r="M713" s="66">
        <f t="shared" si="58"/>
        <v>0</v>
      </c>
      <c r="N713" s="66">
        <f t="shared" si="59"/>
        <v>0</v>
      </c>
    </row>
    <row r="714" spans="1:14">
      <c r="A714" s="83">
        <v>33200</v>
      </c>
      <c r="B714" s="83">
        <v>0</v>
      </c>
      <c r="C714" s="83">
        <v>2014</v>
      </c>
      <c r="D714" s="86">
        <v>0</v>
      </c>
      <c r="E714" s="83">
        <v>0</v>
      </c>
      <c r="F714" s="86">
        <v>0</v>
      </c>
      <c r="G714" s="86">
        <v>0</v>
      </c>
      <c r="H714" s="86">
        <v>0</v>
      </c>
      <c r="J714" s="83">
        <f t="shared" si="55"/>
        <v>33200</v>
      </c>
      <c r="K714" s="83">
        <f t="shared" si="56"/>
        <v>2014</v>
      </c>
      <c r="L714" s="66">
        <f t="shared" si="57"/>
        <v>0</v>
      </c>
      <c r="M714" s="66">
        <f t="shared" si="58"/>
        <v>0</v>
      </c>
      <c r="N714" s="66">
        <f t="shared" si="59"/>
        <v>0</v>
      </c>
    </row>
    <row r="715" spans="1:14">
      <c r="A715" s="83">
        <v>33200</v>
      </c>
      <c r="B715" s="83">
        <v>0</v>
      </c>
      <c r="C715" s="83">
        <v>2014</v>
      </c>
      <c r="D715" s="86">
        <v>0</v>
      </c>
      <c r="E715" s="83">
        <v>0</v>
      </c>
      <c r="F715" s="86">
        <v>0</v>
      </c>
      <c r="G715" s="86">
        <v>0</v>
      </c>
      <c r="H715" s="86">
        <v>0</v>
      </c>
      <c r="J715" s="83">
        <f t="shared" si="55"/>
        <v>33200</v>
      </c>
      <c r="K715" s="83">
        <f t="shared" si="56"/>
        <v>2014</v>
      </c>
      <c r="L715" s="66">
        <f t="shared" si="57"/>
        <v>0</v>
      </c>
      <c r="M715" s="66">
        <f t="shared" si="58"/>
        <v>0</v>
      </c>
      <c r="N715" s="66">
        <f t="shared" si="59"/>
        <v>0</v>
      </c>
    </row>
    <row r="716" spans="1:14">
      <c r="A716" s="83">
        <v>33200</v>
      </c>
      <c r="B716" s="83">
        <v>0</v>
      </c>
      <c r="C716" s="83">
        <v>2014</v>
      </c>
      <c r="D716" s="86">
        <v>0</v>
      </c>
      <c r="E716" s="83">
        <v>0</v>
      </c>
      <c r="F716" s="86">
        <v>0</v>
      </c>
      <c r="G716" s="86">
        <v>0</v>
      </c>
      <c r="H716" s="86">
        <v>0</v>
      </c>
      <c r="J716" s="83">
        <f t="shared" si="55"/>
        <v>33200</v>
      </c>
      <c r="K716" s="83">
        <f t="shared" si="56"/>
        <v>2014</v>
      </c>
      <c r="L716" s="66">
        <f t="shared" si="57"/>
        <v>0</v>
      </c>
      <c r="M716" s="66">
        <f t="shared" si="58"/>
        <v>0</v>
      </c>
      <c r="N716" s="66">
        <f t="shared" si="59"/>
        <v>0</v>
      </c>
    </row>
    <row r="717" spans="1:14">
      <c r="A717" s="83">
        <v>33200</v>
      </c>
      <c r="B717" s="83">
        <v>0</v>
      </c>
      <c r="C717" s="83">
        <v>2014</v>
      </c>
      <c r="D717" s="86">
        <v>0</v>
      </c>
      <c r="E717" s="83">
        <v>0</v>
      </c>
      <c r="F717" s="86">
        <v>0</v>
      </c>
      <c r="G717" s="86">
        <v>0</v>
      </c>
      <c r="H717" s="86">
        <v>0</v>
      </c>
      <c r="J717" s="83">
        <f t="shared" si="55"/>
        <v>33200</v>
      </c>
      <c r="K717" s="83">
        <f t="shared" si="56"/>
        <v>2014</v>
      </c>
      <c r="L717" s="66">
        <f t="shared" si="57"/>
        <v>0</v>
      </c>
      <c r="M717" s="66">
        <f t="shared" si="58"/>
        <v>0</v>
      </c>
      <c r="N717" s="66">
        <f t="shared" si="59"/>
        <v>0</v>
      </c>
    </row>
    <row r="718" spans="1:14">
      <c r="A718" s="83">
        <v>33200</v>
      </c>
      <c r="B718" s="83">
        <v>0</v>
      </c>
      <c r="C718" s="83">
        <v>2014</v>
      </c>
      <c r="D718" s="86">
        <v>-59098618.289999999</v>
      </c>
      <c r="E718" s="83">
        <v>0</v>
      </c>
      <c r="F718" s="86">
        <v>695376.74</v>
      </c>
      <c r="G718" s="86">
        <v>0</v>
      </c>
      <c r="H718" s="86">
        <v>-8312120.0800000001</v>
      </c>
      <c r="J718" s="83">
        <f t="shared" si="55"/>
        <v>33200</v>
      </c>
      <c r="K718" s="83">
        <f t="shared" si="56"/>
        <v>2014</v>
      </c>
      <c r="L718" s="66">
        <f t="shared" si="57"/>
        <v>-59098618.289999999</v>
      </c>
      <c r="M718" s="66">
        <f t="shared" si="58"/>
        <v>695376.74</v>
      </c>
      <c r="N718" s="66">
        <f t="shared" si="59"/>
        <v>-8312120.0800000001</v>
      </c>
    </row>
    <row r="719" spans="1:14">
      <c r="A719" s="83">
        <v>33200</v>
      </c>
      <c r="B719" s="83">
        <v>0</v>
      </c>
      <c r="C719" s="83">
        <v>2014</v>
      </c>
      <c r="D719" s="86">
        <v>0</v>
      </c>
      <c r="E719" s="83">
        <v>0</v>
      </c>
      <c r="F719" s="86">
        <v>0</v>
      </c>
      <c r="G719" s="86">
        <v>0</v>
      </c>
      <c r="H719" s="86">
        <v>0</v>
      </c>
      <c r="J719" s="83">
        <f t="shared" si="55"/>
        <v>33200</v>
      </c>
      <c r="K719" s="83">
        <f t="shared" si="56"/>
        <v>2014</v>
      </c>
      <c r="L719" s="66">
        <f t="shared" si="57"/>
        <v>0</v>
      </c>
      <c r="M719" s="66">
        <f t="shared" si="58"/>
        <v>0</v>
      </c>
      <c r="N719" s="66">
        <f t="shared" si="59"/>
        <v>0</v>
      </c>
    </row>
    <row r="720" spans="1:14">
      <c r="A720" s="83">
        <v>33200</v>
      </c>
      <c r="B720" s="83">
        <v>0</v>
      </c>
      <c r="C720" s="83">
        <v>2014</v>
      </c>
      <c r="D720" s="86">
        <v>0</v>
      </c>
      <c r="E720" s="83">
        <v>0</v>
      </c>
      <c r="F720" s="86">
        <v>0</v>
      </c>
      <c r="G720" s="86">
        <v>0</v>
      </c>
      <c r="H720" s="86">
        <v>0</v>
      </c>
      <c r="J720" s="83">
        <f t="shared" si="55"/>
        <v>33200</v>
      </c>
      <c r="K720" s="83">
        <f t="shared" si="56"/>
        <v>2014</v>
      </c>
      <c r="L720" s="66">
        <f t="shared" si="57"/>
        <v>0</v>
      </c>
      <c r="M720" s="66">
        <f t="shared" si="58"/>
        <v>0</v>
      </c>
      <c r="N720" s="66">
        <f t="shared" si="59"/>
        <v>0</v>
      </c>
    </row>
    <row r="721" spans="1:14">
      <c r="A721" s="83">
        <v>33200</v>
      </c>
      <c r="B721" s="83">
        <v>0</v>
      </c>
      <c r="C721" s="83">
        <v>2014</v>
      </c>
      <c r="D721" s="86">
        <v>0</v>
      </c>
      <c r="E721" s="83">
        <v>0</v>
      </c>
      <c r="F721" s="86">
        <v>0</v>
      </c>
      <c r="G721" s="86">
        <v>0</v>
      </c>
      <c r="H721" s="86">
        <v>0</v>
      </c>
      <c r="J721" s="83">
        <f t="shared" si="55"/>
        <v>33200</v>
      </c>
      <c r="K721" s="83">
        <f t="shared" si="56"/>
        <v>2014</v>
      </c>
      <c r="L721" s="66">
        <f t="shared" si="57"/>
        <v>0</v>
      </c>
      <c r="M721" s="66">
        <f t="shared" si="58"/>
        <v>0</v>
      </c>
      <c r="N721" s="66">
        <f t="shared" si="59"/>
        <v>0</v>
      </c>
    </row>
    <row r="722" spans="1:14">
      <c r="A722" s="83">
        <v>33200</v>
      </c>
      <c r="B722" s="83">
        <v>0</v>
      </c>
      <c r="C722" s="83">
        <v>2014</v>
      </c>
      <c r="D722" s="86">
        <v>0</v>
      </c>
      <c r="E722" s="83">
        <v>0</v>
      </c>
      <c r="F722" s="86">
        <v>0</v>
      </c>
      <c r="G722" s="86">
        <v>0</v>
      </c>
      <c r="H722" s="86">
        <v>0</v>
      </c>
      <c r="J722" s="83">
        <f t="shared" si="55"/>
        <v>33200</v>
      </c>
      <c r="K722" s="83">
        <f t="shared" si="56"/>
        <v>2014</v>
      </c>
      <c r="L722" s="66">
        <f t="shared" si="57"/>
        <v>0</v>
      </c>
      <c r="M722" s="66">
        <f t="shared" si="58"/>
        <v>0</v>
      </c>
      <c r="N722" s="66">
        <f t="shared" si="59"/>
        <v>0</v>
      </c>
    </row>
    <row r="723" spans="1:14">
      <c r="A723" s="83">
        <v>33200</v>
      </c>
      <c r="B723" s="83">
        <v>0</v>
      </c>
      <c r="C723" s="83">
        <v>2014</v>
      </c>
      <c r="D723" s="86">
        <v>0</v>
      </c>
      <c r="E723" s="83">
        <v>0</v>
      </c>
      <c r="F723" s="86">
        <v>0</v>
      </c>
      <c r="G723" s="86">
        <v>0</v>
      </c>
      <c r="H723" s="86">
        <v>0</v>
      </c>
      <c r="J723" s="83">
        <f t="shared" si="55"/>
        <v>33200</v>
      </c>
      <c r="K723" s="83">
        <f t="shared" si="56"/>
        <v>2014</v>
      </c>
      <c r="L723" s="66">
        <f t="shared" si="57"/>
        <v>0</v>
      </c>
      <c r="M723" s="66">
        <f t="shared" si="58"/>
        <v>0</v>
      </c>
      <c r="N723" s="66">
        <f t="shared" si="59"/>
        <v>0</v>
      </c>
    </row>
    <row r="724" spans="1:14">
      <c r="A724" s="83">
        <v>33200</v>
      </c>
      <c r="B724" s="83">
        <v>0</v>
      </c>
      <c r="C724" s="83">
        <v>2014</v>
      </c>
      <c r="D724" s="86">
        <v>0</v>
      </c>
      <c r="E724" s="83">
        <v>0</v>
      </c>
      <c r="F724" s="86">
        <v>0</v>
      </c>
      <c r="G724" s="86">
        <v>0</v>
      </c>
      <c r="H724" s="86">
        <v>0</v>
      </c>
      <c r="J724" s="83">
        <f t="shared" si="55"/>
        <v>33200</v>
      </c>
      <c r="K724" s="83">
        <f t="shared" si="56"/>
        <v>2014</v>
      </c>
      <c r="L724" s="66">
        <f t="shared" si="57"/>
        <v>0</v>
      </c>
      <c r="M724" s="66">
        <f t="shared" si="58"/>
        <v>0</v>
      </c>
      <c r="N724" s="66">
        <f t="shared" si="59"/>
        <v>0</v>
      </c>
    </row>
    <row r="725" spans="1:14">
      <c r="A725" s="83">
        <v>33200</v>
      </c>
      <c r="B725" s="83">
        <v>0</v>
      </c>
      <c r="C725" s="83">
        <v>2014</v>
      </c>
      <c r="D725" s="86">
        <v>0</v>
      </c>
      <c r="E725" s="83">
        <v>0</v>
      </c>
      <c r="F725" s="86">
        <v>0</v>
      </c>
      <c r="G725" s="86">
        <v>0</v>
      </c>
      <c r="H725" s="86">
        <v>0</v>
      </c>
      <c r="J725" s="83">
        <f t="shared" si="55"/>
        <v>33200</v>
      </c>
      <c r="K725" s="83">
        <f t="shared" si="56"/>
        <v>2014</v>
      </c>
      <c r="L725" s="66">
        <f t="shared" si="57"/>
        <v>0</v>
      </c>
      <c r="M725" s="66">
        <f t="shared" si="58"/>
        <v>0</v>
      </c>
      <c r="N725" s="66">
        <f t="shared" si="59"/>
        <v>0</v>
      </c>
    </row>
    <row r="726" spans="1:14">
      <c r="A726" s="83">
        <v>33200</v>
      </c>
      <c r="B726" s="83">
        <v>0</v>
      </c>
      <c r="C726" s="83">
        <v>2014</v>
      </c>
      <c r="D726" s="86">
        <v>0</v>
      </c>
      <c r="E726" s="83">
        <v>0</v>
      </c>
      <c r="F726" s="86">
        <v>712715.68</v>
      </c>
      <c r="G726" s="86">
        <v>0</v>
      </c>
      <c r="H726" s="86">
        <v>0</v>
      </c>
      <c r="J726" s="83">
        <f t="shared" si="55"/>
        <v>33200</v>
      </c>
      <c r="K726" s="83">
        <f t="shared" si="56"/>
        <v>2014</v>
      </c>
      <c r="L726" s="66">
        <f t="shared" si="57"/>
        <v>0</v>
      </c>
      <c r="M726" s="66">
        <f t="shared" si="58"/>
        <v>712715.68</v>
      </c>
      <c r="N726" s="66">
        <f t="shared" si="59"/>
        <v>0</v>
      </c>
    </row>
    <row r="727" spans="1:14">
      <c r="A727" s="83">
        <v>33200</v>
      </c>
      <c r="B727" s="83">
        <v>0</v>
      </c>
      <c r="C727" s="83">
        <v>2014</v>
      </c>
      <c r="D727" s="86">
        <v>0</v>
      </c>
      <c r="E727" s="83">
        <v>0</v>
      </c>
      <c r="F727" s="86">
        <v>0</v>
      </c>
      <c r="G727" s="86">
        <v>0</v>
      </c>
      <c r="H727" s="86">
        <v>0</v>
      </c>
      <c r="J727" s="83">
        <f t="shared" si="55"/>
        <v>33200</v>
      </c>
      <c r="K727" s="83">
        <f t="shared" si="56"/>
        <v>2014</v>
      </c>
      <c r="L727" s="66">
        <f t="shared" si="57"/>
        <v>0</v>
      </c>
      <c r="M727" s="66">
        <f t="shared" si="58"/>
        <v>0</v>
      </c>
      <c r="N727" s="66">
        <f t="shared" si="59"/>
        <v>0</v>
      </c>
    </row>
    <row r="728" spans="1:14">
      <c r="A728" s="83">
        <v>33200</v>
      </c>
      <c r="B728" s="83">
        <v>0</v>
      </c>
      <c r="C728" s="83">
        <v>2014</v>
      </c>
      <c r="D728" s="86">
        <v>0</v>
      </c>
      <c r="E728" s="83">
        <v>0</v>
      </c>
      <c r="F728" s="86">
        <v>-695376.74</v>
      </c>
      <c r="G728" s="86">
        <v>0</v>
      </c>
      <c r="H728" s="86">
        <v>8312120.0800000001</v>
      </c>
      <c r="J728" s="83">
        <f t="shared" si="55"/>
        <v>33200</v>
      </c>
      <c r="K728" s="83">
        <f t="shared" si="56"/>
        <v>2014</v>
      </c>
      <c r="L728" s="66">
        <f t="shared" si="57"/>
        <v>0</v>
      </c>
      <c r="M728" s="66">
        <f t="shared" si="58"/>
        <v>-695376.74</v>
      </c>
      <c r="N728" s="66">
        <f t="shared" si="59"/>
        <v>8312120.0800000001</v>
      </c>
    </row>
    <row r="729" spans="1:14">
      <c r="A729" s="83">
        <v>33200</v>
      </c>
      <c r="B729" s="83">
        <v>0</v>
      </c>
      <c r="C729" s="83">
        <v>2014</v>
      </c>
      <c r="D729" s="86">
        <v>59098618.289999999</v>
      </c>
      <c r="E729" s="83">
        <v>0</v>
      </c>
      <c r="F729" s="86">
        <v>0</v>
      </c>
      <c r="G729" s="86">
        <v>0</v>
      </c>
      <c r="H729" s="86">
        <v>0</v>
      </c>
      <c r="J729" s="83">
        <f t="shared" si="55"/>
        <v>33200</v>
      </c>
      <c r="K729" s="83">
        <f t="shared" si="56"/>
        <v>2014</v>
      </c>
      <c r="L729" s="66">
        <f t="shared" si="57"/>
        <v>59098618.289999999</v>
      </c>
      <c r="M729" s="66">
        <f t="shared" si="58"/>
        <v>0</v>
      </c>
      <c r="N729" s="66">
        <f t="shared" si="59"/>
        <v>0</v>
      </c>
    </row>
    <row r="730" spans="1:14">
      <c r="A730" s="83">
        <v>33300</v>
      </c>
      <c r="B730" s="83">
        <v>0</v>
      </c>
      <c r="C730" s="83">
        <v>2015</v>
      </c>
      <c r="D730" s="86">
        <v>0</v>
      </c>
      <c r="E730" s="83">
        <v>0</v>
      </c>
      <c r="F730" s="86">
        <v>0</v>
      </c>
      <c r="G730" s="86">
        <v>0</v>
      </c>
      <c r="H730" s="86">
        <v>0</v>
      </c>
      <c r="J730" s="83">
        <f t="shared" si="55"/>
        <v>33300</v>
      </c>
      <c r="K730" s="83">
        <f t="shared" si="56"/>
        <v>2015</v>
      </c>
      <c r="L730" s="66">
        <f t="shared" si="57"/>
        <v>0</v>
      </c>
      <c r="M730" s="66">
        <f t="shared" si="58"/>
        <v>0</v>
      </c>
      <c r="N730" s="66">
        <f t="shared" si="59"/>
        <v>0</v>
      </c>
    </row>
    <row r="731" spans="1:14">
      <c r="A731" s="83">
        <v>33300</v>
      </c>
      <c r="B731" s="83">
        <v>0</v>
      </c>
      <c r="C731" s="83">
        <v>2015</v>
      </c>
      <c r="D731" s="86">
        <v>0</v>
      </c>
      <c r="E731" s="83">
        <v>0</v>
      </c>
      <c r="F731" s="86">
        <v>0</v>
      </c>
      <c r="G731" s="86">
        <v>0</v>
      </c>
      <c r="H731" s="86">
        <v>0</v>
      </c>
      <c r="J731" s="83">
        <f t="shared" si="55"/>
        <v>33300</v>
      </c>
      <c r="K731" s="83">
        <f t="shared" si="56"/>
        <v>2015</v>
      </c>
      <c r="L731" s="66">
        <f t="shared" si="57"/>
        <v>0</v>
      </c>
      <c r="M731" s="66">
        <f t="shared" si="58"/>
        <v>0</v>
      </c>
      <c r="N731" s="66">
        <f t="shared" si="59"/>
        <v>0</v>
      </c>
    </row>
    <row r="732" spans="1:14">
      <c r="A732" s="83">
        <v>33300</v>
      </c>
      <c r="B732" s="83">
        <v>0</v>
      </c>
      <c r="C732" s="83">
        <v>2015</v>
      </c>
      <c r="D732" s="86">
        <v>0</v>
      </c>
      <c r="E732" s="83">
        <v>0</v>
      </c>
      <c r="F732" s="86">
        <v>0</v>
      </c>
      <c r="G732" s="86">
        <v>0</v>
      </c>
      <c r="H732" s="86">
        <v>0</v>
      </c>
      <c r="J732" s="83">
        <f t="shared" si="55"/>
        <v>33300</v>
      </c>
      <c r="K732" s="83">
        <f t="shared" si="56"/>
        <v>2015</v>
      </c>
      <c r="L732" s="66">
        <f t="shared" si="57"/>
        <v>0</v>
      </c>
      <c r="M732" s="66">
        <f t="shared" si="58"/>
        <v>0</v>
      </c>
      <c r="N732" s="66">
        <f t="shared" si="59"/>
        <v>0</v>
      </c>
    </row>
    <row r="733" spans="1:14">
      <c r="A733" s="83">
        <v>33300</v>
      </c>
      <c r="B733" s="83">
        <v>0</v>
      </c>
      <c r="C733" s="83">
        <v>2015</v>
      </c>
      <c r="D733" s="86">
        <v>0</v>
      </c>
      <c r="E733" s="83">
        <v>0</v>
      </c>
      <c r="F733" s="86">
        <v>0</v>
      </c>
      <c r="G733" s="86">
        <v>0</v>
      </c>
      <c r="H733" s="86">
        <v>0</v>
      </c>
      <c r="J733" s="83">
        <f t="shared" si="55"/>
        <v>33300</v>
      </c>
      <c r="K733" s="83">
        <f t="shared" si="56"/>
        <v>2015</v>
      </c>
      <c r="L733" s="66">
        <f t="shared" si="57"/>
        <v>0</v>
      </c>
      <c r="M733" s="66">
        <f t="shared" si="58"/>
        <v>0</v>
      </c>
      <c r="N733" s="66">
        <f t="shared" si="59"/>
        <v>0</v>
      </c>
    </row>
    <row r="734" spans="1:14">
      <c r="A734" s="83">
        <v>33300</v>
      </c>
      <c r="B734" s="83">
        <v>0</v>
      </c>
      <c r="C734" s="83">
        <v>2015</v>
      </c>
      <c r="D734" s="86">
        <v>0</v>
      </c>
      <c r="E734" s="83">
        <v>0</v>
      </c>
      <c r="F734" s="86">
        <v>0</v>
      </c>
      <c r="G734" s="86">
        <v>0</v>
      </c>
      <c r="H734" s="86">
        <v>0</v>
      </c>
      <c r="J734" s="83">
        <f t="shared" si="55"/>
        <v>33300</v>
      </c>
      <c r="K734" s="83">
        <f t="shared" si="56"/>
        <v>2015</v>
      </c>
      <c r="L734" s="66">
        <f t="shared" si="57"/>
        <v>0</v>
      </c>
      <c r="M734" s="66">
        <f t="shared" si="58"/>
        <v>0</v>
      </c>
      <c r="N734" s="66">
        <f t="shared" si="59"/>
        <v>0</v>
      </c>
    </row>
    <row r="735" spans="1:14">
      <c r="A735" s="83">
        <v>33300</v>
      </c>
      <c r="B735" s="83">
        <v>0</v>
      </c>
      <c r="C735" s="83">
        <v>2015</v>
      </c>
      <c r="D735" s="86">
        <v>0</v>
      </c>
      <c r="E735" s="83">
        <v>0</v>
      </c>
      <c r="F735" s="86">
        <v>0</v>
      </c>
      <c r="G735" s="86">
        <v>0</v>
      </c>
      <c r="H735" s="86">
        <v>0</v>
      </c>
      <c r="J735" s="83">
        <f t="shared" si="55"/>
        <v>33300</v>
      </c>
      <c r="K735" s="83">
        <f t="shared" si="56"/>
        <v>2015</v>
      </c>
      <c r="L735" s="66">
        <f t="shared" si="57"/>
        <v>0</v>
      </c>
      <c r="M735" s="66">
        <f t="shared" si="58"/>
        <v>0</v>
      </c>
      <c r="N735" s="66">
        <f t="shared" si="59"/>
        <v>0</v>
      </c>
    </row>
    <row r="736" spans="1:14">
      <c r="A736" s="83">
        <v>33300</v>
      </c>
      <c r="B736" s="83">
        <v>0</v>
      </c>
      <c r="C736" s="83">
        <v>2015</v>
      </c>
      <c r="D736" s="86">
        <v>0</v>
      </c>
      <c r="E736" s="83">
        <v>0</v>
      </c>
      <c r="F736" s="86">
        <v>0</v>
      </c>
      <c r="G736" s="86">
        <v>0</v>
      </c>
      <c r="H736" s="86">
        <v>0</v>
      </c>
      <c r="J736" s="83">
        <f t="shared" si="55"/>
        <v>33300</v>
      </c>
      <c r="K736" s="83">
        <f t="shared" si="56"/>
        <v>2015</v>
      </c>
      <c r="L736" s="66">
        <f t="shared" si="57"/>
        <v>0</v>
      </c>
      <c r="M736" s="66">
        <f t="shared" si="58"/>
        <v>0</v>
      </c>
      <c r="N736" s="66">
        <f t="shared" si="59"/>
        <v>0</v>
      </c>
    </row>
    <row r="737" spans="1:14">
      <c r="A737" s="83">
        <v>33300</v>
      </c>
      <c r="B737" s="83">
        <v>0</v>
      </c>
      <c r="C737" s="83">
        <v>2015</v>
      </c>
      <c r="D737" s="86">
        <v>0</v>
      </c>
      <c r="E737" s="83">
        <v>0</v>
      </c>
      <c r="F737" s="86">
        <v>0</v>
      </c>
      <c r="G737" s="86">
        <v>0</v>
      </c>
      <c r="H737" s="86">
        <v>0</v>
      </c>
      <c r="J737" s="83">
        <f t="shared" si="55"/>
        <v>33300</v>
      </c>
      <c r="K737" s="83">
        <f t="shared" si="56"/>
        <v>2015</v>
      </c>
      <c r="L737" s="66">
        <f t="shared" si="57"/>
        <v>0</v>
      </c>
      <c r="M737" s="66">
        <f t="shared" si="58"/>
        <v>0</v>
      </c>
      <c r="N737" s="66">
        <f t="shared" si="59"/>
        <v>0</v>
      </c>
    </row>
    <row r="738" spans="1:14">
      <c r="A738" s="83">
        <v>33300</v>
      </c>
      <c r="B738" s="83">
        <v>0</v>
      </c>
      <c r="C738" s="83">
        <v>2015</v>
      </c>
      <c r="D738" s="86">
        <v>0</v>
      </c>
      <c r="E738" s="83">
        <v>0</v>
      </c>
      <c r="F738" s="86">
        <v>0</v>
      </c>
      <c r="G738" s="86">
        <v>0</v>
      </c>
      <c r="H738" s="86">
        <v>0</v>
      </c>
      <c r="J738" s="83">
        <f t="shared" si="55"/>
        <v>33300</v>
      </c>
      <c r="K738" s="83">
        <f t="shared" si="56"/>
        <v>2015</v>
      </c>
      <c r="L738" s="66">
        <f t="shared" si="57"/>
        <v>0</v>
      </c>
      <c r="M738" s="66">
        <f t="shared" si="58"/>
        <v>0</v>
      </c>
      <c r="N738" s="66">
        <f t="shared" si="59"/>
        <v>0</v>
      </c>
    </row>
    <row r="739" spans="1:14">
      <c r="A739" s="83">
        <v>33300</v>
      </c>
      <c r="B739" s="83">
        <v>0</v>
      </c>
      <c r="C739" s="83">
        <v>2015</v>
      </c>
      <c r="D739" s="86">
        <v>0</v>
      </c>
      <c r="E739" s="83">
        <v>0</v>
      </c>
      <c r="F739" s="86">
        <v>0</v>
      </c>
      <c r="G739" s="86">
        <v>0</v>
      </c>
      <c r="H739" s="86">
        <v>0</v>
      </c>
      <c r="J739" s="83">
        <f t="shared" si="55"/>
        <v>33300</v>
      </c>
      <c r="K739" s="83">
        <f t="shared" si="56"/>
        <v>2015</v>
      </c>
      <c r="L739" s="66">
        <f t="shared" si="57"/>
        <v>0</v>
      </c>
      <c r="M739" s="66">
        <f t="shared" si="58"/>
        <v>0</v>
      </c>
      <c r="N739" s="66">
        <f t="shared" si="59"/>
        <v>0</v>
      </c>
    </row>
    <row r="740" spans="1:14">
      <c r="A740" s="83">
        <v>33300</v>
      </c>
      <c r="B740" s="83">
        <v>0</v>
      </c>
      <c r="C740" s="83">
        <v>2015</v>
      </c>
      <c r="D740" s="86">
        <v>0</v>
      </c>
      <c r="E740" s="83">
        <v>0</v>
      </c>
      <c r="F740" s="86">
        <v>0</v>
      </c>
      <c r="G740" s="86">
        <v>0</v>
      </c>
      <c r="H740" s="86">
        <v>0</v>
      </c>
      <c r="J740" s="83">
        <f t="shared" si="55"/>
        <v>33300</v>
      </c>
      <c r="K740" s="83">
        <f t="shared" si="56"/>
        <v>2015</v>
      </c>
      <c r="L740" s="66">
        <f t="shared" si="57"/>
        <v>0</v>
      </c>
      <c r="M740" s="66">
        <f t="shared" si="58"/>
        <v>0</v>
      </c>
      <c r="N740" s="66">
        <f t="shared" si="59"/>
        <v>0</v>
      </c>
    </row>
    <row r="741" spans="1:14">
      <c r="A741" s="83">
        <v>33300</v>
      </c>
      <c r="B741" s="83">
        <v>0</v>
      </c>
      <c r="C741" s="83">
        <v>2015</v>
      </c>
      <c r="D741" s="86">
        <v>0</v>
      </c>
      <c r="E741" s="83">
        <v>0</v>
      </c>
      <c r="F741" s="86">
        <v>0</v>
      </c>
      <c r="G741" s="86">
        <v>0</v>
      </c>
      <c r="H741" s="86">
        <v>0</v>
      </c>
      <c r="J741" s="83">
        <f t="shared" si="55"/>
        <v>33300</v>
      </c>
      <c r="K741" s="83">
        <f t="shared" si="56"/>
        <v>2015</v>
      </c>
      <c r="L741" s="66">
        <f t="shared" si="57"/>
        <v>0</v>
      </c>
      <c r="M741" s="66">
        <f t="shared" si="58"/>
        <v>0</v>
      </c>
      <c r="N741" s="66">
        <f t="shared" si="59"/>
        <v>0</v>
      </c>
    </row>
    <row r="742" spans="1:14">
      <c r="A742" s="83">
        <v>33300</v>
      </c>
      <c r="B742" s="83">
        <v>0</v>
      </c>
      <c r="C742" s="83">
        <v>2015</v>
      </c>
      <c r="D742" s="86">
        <v>0</v>
      </c>
      <c r="E742" s="83">
        <v>0</v>
      </c>
      <c r="F742" s="86">
        <v>275287.40999999997</v>
      </c>
      <c r="G742" s="86">
        <v>0</v>
      </c>
      <c r="H742" s="86">
        <v>0</v>
      </c>
      <c r="J742" s="83">
        <f t="shared" si="55"/>
        <v>33300</v>
      </c>
      <c r="K742" s="83">
        <f t="shared" si="56"/>
        <v>2015</v>
      </c>
      <c r="L742" s="66">
        <f t="shared" si="57"/>
        <v>0</v>
      </c>
      <c r="M742" s="66">
        <f t="shared" si="58"/>
        <v>275287.40999999997</v>
      </c>
      <c r="N742" s="66">
        <f t="shared" si="59"/>
        <v>0</v>
      </c>
    </row>
    <row r="743" spans="1:14">
      <c r="A743" s="83">
        <v>33300</v>
      </c>
      <c r="B743" s="83">
        <v>0</v>
      </c>
      <c r="C743" s="83">
        <v>2015</v>
      </c>
      <c r="D743" s="86">
        <v>-40542.720000000001</v>
      </c>
      <c r="E743" s="83">
        <v>0</v>
      </c>
      <c r="F743" s="86">
        <v>0</v>
      </c>
      <c r="G743" s="86">
        <v>0</v>
      </c>
      <c r="H743" s="86">
        <v>0</v>
      </c>
      <c r="J743" s="83">
        <f t="shared" si="55"/>
        <v>33300</v>
      </c>
      <c r="K743" s="83">
        <f t="shared" si="56"/>
        <v>2015</v>
      </c>
      <c r="L743" s="66">
        <f t="shared" si="57"/>
        <v>-40542.720000000001</v>
      </c>
      <c r="M743" s="66">
        <f t="shared" si="58"/>
        <v>0</v>
      </c>
      <c r="N743" s="66">
        <f t="shared" si="59"/>
        <v>0</v>
      </c>
    </row>
    <row r="744" spans="1:14">
      <c r="A744" s="83">
        <v>33300</v>
      </c>
      <c r="B744" s="83">
        <v>0</v>
      </c>
      <c r="C744" s="83">
        <v>2015</v>
      </c>
      <c r="D744" s="86">
        <v>0</v>
      </c>
      <c r="E744" s="83">
        <v>0</v>
      </c>
      <c r="F744" s="86">
        <v>0</v>
      </c>
      <c r="G744" s="86">
        <v>0</v>
      </c>
      <c r="H744" s="86">
        <v>0</v>
      </c>
      <c r="J744" s="83">
        <f t="shared" si="55"/>
        <v>33300</v>
      </c>
      <c r="K744" s="83">
        <f t="shared" si="56"/>
        <v>2015</v>
      </c>
      <c r="L744" s="66">
        <f t="shared" si="57"/>
        <v>0</v>
      </c>
      <c r="M744" s="66">
        <f t="shared" si="58"/>
        <v>0</v>
      </c>
      <c r="N744" s="66">
        <f t="shared" si="59"/>
        <v>0</v>
      </c>
    </row>
    <row r="745" spans="1:14">
      <c r="A745" s="83">
        <v>33300</v>
      </c>
      <c r="B745" s="83">
        <v>0</v>
      </c>
      <c r="C745" s="83">
        <v>2015</v>
      </c>
      <c r="D745" s="86">
        <v>0</v>
      </c>
      <c r="E745" s="83">
        <v>0</v>
      </c>
      <c r="F745" s="86">
        <v>0</v>
      </c>
      <c r="G745" s="86">
        <v>0</v>
      </c>
      <c r="H745" s="86">
        <v>0</v>
      </c>
      <c r="J745" s="83">
        <f t="shared" si="55"/>
        <v>33300</v>
      </c>
      <c r="K745" s="83">
        <f t="shared" si="56"/>
        <v>2015</v>
      </c>
      <c r="L745" s="66">
        <f t="shared" si="57"/>
        <v>0</v>
      </c>
      <c r="M745" s="66">
        <f t="shared" si="58"/>
        <v>0</v>
      </c>
      <c r="N745" s="66">
        <f t="shared" si="59"/>
        <v>0</v>
      </c>
    </row>
    <row r="746" spans="1:14">
      <c r="A746" s="83">
        <v>33300</v>
      </c>
      <c r="B746" s="83">
        <v>0</v>
      </c>
      <c r="C746" s="83">
        <v>1999</v>
      </c>
      <c r="D746" s="86">
        <v>-478157</v>
      </c>
      <c r="E746" s="83">
        <v>0</v>
      </c>
      <c r="F746" s="86">
        <v>0</v>
      </c>
      <c r="G746" s="86">
        <v>0</v>
      </c>
      <c r="H746" s="86">
        <v>0</v>
      </c>
      <c r="J746" s="83">
        <f t="shared" si="55"/>
        <v>33300</v>
      </c>
      <c r="K746" s="83">
        <f t="shared" si="56"/>
        <v>1999</v>
      </c>
      <c r="L746" s="66">
        <f t="shared" si="57"/>
        <v>-478157</v>
      </c>
      <c r="M746" s="66">
        <f t="shared" si="58"/>
        <v>0</v>
      </c>
      <c r="N746" s="66">
        <f t="shared" si="59"/>
        <v>0</v>
      </c>
    </row>
    <row r="747" spans="1:14">
      <c r="A747" s="83">
        <v>33300</v>
      </c>
      <c r="B747" s="83">
        <v>0</v>
      </c>
      <c r="C747" s="83">
        <v>2001</v>
      </c>
      <c r="D747" s="86">
        <v>-292306</v>
      </c>
      <c r="E747" s="83">
        <v>0</v>
      </c>
      <c r="F747" s="86">
        <v>0</v>
      </c>
      <c r="G747" s="86">
        <v>0</v>
      </c>
      <c r="H747" s="86">
        <v>0</v>
      </c>
      <c r="J747" s="83">
        <f t="shared" si="55"/>
        <v>33300</v>
      </c>
      <c r="K747" s="83">
        <f t="shared" si="56"/>
        <v>2001</v>
      </c>
      <c r="L747" s="66">
        <f t="shared" si="57"/>
        <v>-292306</v>
      </c>
      <c r="M747" s="66">
        <f t="shared" si="58"/>
        <v>0</v>
      </c>
      <c r="N747" s="66">
        <f t="shared" si="59"/>
        <v>0</v>
      </c>
    </row>
    <row r="748" spans="1:14">
      <c r="A748" s="83">
        <v>33300</v>
      </c>
      <c r="B748" s="83">
        <v>0</v>
      </c>
      <c r="C748" s="83">
        <v>2002</v>
      </c>
      <c r="D748" s="86">
        <v>88847</v>
      </c>
      <c r="E748" s="83">
        <v>0</v>
      </c>
      <c r="F748" s="86">
        <v>0</v>
      </c>
      <c r="G748" s="86">
        <v>0</v>
      </c>
      <c r="H748" s="86">
        <v>0</v>
      </c>
      <c r="J748" s="83">
        <f t="shared" si="55"/>
        <v>33300</v>
      </c>
      <c r="K748" s="83">
        <f t="shared" si="56"/>
        <v>2002</v>
      </c>
      <c r="L748" s="66">
        <f t="shared" si="57"/>
        <v>88847</v>
      </c>
      <c r="M748" s="66">
        <f t="shared" si="58"/>
        <v>0</v>
      </c>
      <c r="N748" s="66">
        <f t="shared" si="59"/>
        <v>0</v>
      </c>
    </row>
    <row r="749" spans="1:14">
      <c r="A749" s="83">
        <v>33300</v>
      </c>
      <c r="B749" s="83">
        <v>0</v>
      </c>
      <c r="C749" s="83">
        <v>2004</v>
      </c>
      <c r="D749" s="86">
        <v>-635675</v>
      </c>
      <c r="E749" s="83">
        <v>0</v>
      </c>
      <c r="F749" s="86">
        <v>7353.68</v>
      </c>
      <c r="G749" s="86">
        <v>0</v>
      </c>
      <c r="H749" s="86">
        <v>0</v>
      </c>
      <c r="J749" s="83">
        <f t="shared" si="55"/>
        <v>33300</v>
      </c>
      <c r="K749" s="83">
        <f t="shared" si="56"/>
        <v>2004</v>
      </c>
      <c r="L749" s="66">
        <f t="shared" si="57"/>
        <v>-635675</v>
      </c>
      <c r="M749" s="66">
        <f t="shared" si="58"/>
        <v>7353.68</v>
      </c>
      <c r="N749" s="66">
        <f t="shared" si="59"/>
        <v>0</v>
      </c>
    </row>
    <row r="750" spans="1:14">
      <c r="A750" s="83">
        <v>33300</v>
      </c>
      <c r="B750" s="83">
        <v>0</v>
      </c>
      <c r="C750" s="83">
        <v>2005</v>
      </c>
      <c r="D750" s="86">
        <v>-1271193</v>
      </c>
      <c r="E750" s="83">
        <v>0</v>
      </c>
      <c r="F750" s="86">
        <v>10587.89</v>
      </c>
      <c r="G750" s="86">
        <v>0</v>
      </c>
      <c r="H750" s="86">
        <v>0</v>
      </c>
      <c r="J750" s="83">
        <f t="shared" si="55"/>
        <v>33300</v>
      </c>
      <c r="K750" s="83">
        <f t="shared" si="56"/>
        <v>2005</v>
      </c>
      <c r="L750" s="66">
        <f t="shared" si="57"/>
        <v>-1271193</v>
      </c>
      <c r="M750" s="66">
        <f t="shared" si="58"/>
        <v>10587.89</v>
      </c>
      <c r="N750" s="66">
        <f t="shared" si="59"/>
        <v>0</v>
      </c>
    </row>
    <row r="751" spans="1:14">
      <c r="A751" s="83">
        <v>33300</v>
      </c>
      <c r="B751" s="83">
        <v>0</v>
      </c>
      <c r="C751" s="83">
        <v>2006</v>
      </c>
      <c r="D751" s="86">
        <v>-15394.03</v>
      </c>
      <c r="E751" s="83">
        <v>0</v>
      </c>
      <c r="F751" s="86">
        <v>376594.6</v>
      </c>
      <c r="G751" s="86">
        <v>0</v>
      </c>
      <c r="H751" s="86">
        <v>0</v>
      </c>
      <c r="J751" s="83">
        <f t="shared" si="55"/>
        <v>33300</v>
      </c>
      <c r="K751" s="83">
        <f t="shared" si="56"/>
        <v>2006</v>
      </c>
      <c r="L751" s="66">
        <f t="shared" si="57"/>
        <v>-15394.03</v>
      </c>
      <c r="M751" s="66">
        <f t="shared" si="58"/>
        <v>376594.6</v>
      </c>
      <c r="N751" s="66">
        <f t="shared" si="59"/>
        <v>0</v>
      </c>
    </row>
    <row r="752" spans="1:14">
      <c r="A752" s="83">
        <v>33300</v>
      </c>
      <c r="B752" s="83">
        <v>0</v>
      </c>
      <c r="C752" s="83">
        <v>2008</v>
      </c>
      <c r="D752" s="86">
        <v>-17186.25</v>
      </c>
      <c r="E752" s="83">
        <v>0</v>
      </c>
      <c r="F752" s="86">
        <v>19098.95</v>
      </c>
      <c r="G752" s="86">
        <v>0</v>
      </c>
      <c r="H752" s="86">
        <v>0</v>
      </c>
      <c r="J752" s="83">
        <f t="shared" si="55"/>
        <v>33300</v>
      </c>
      <c r="K752" s="83">
        <f t="shared" si="56"/>
        <v>2008</v>
      </c>
      <c r="L752" s="66">
        <f t="shared" si="57"/>
        <v>-17186.25</v>
      </c>
      <c r="M752" s="66">
        <f t="shared" si="58"/>
        <v>19098.95</v>
      </c>
      <c r="N752" s="66">
        <f t="shared" si="59"/>
        <v>0</v>
      </c>
    </row>
    <row r="753" spans="1:14">
      <c r="A753" s="83">
        <v>33300</v>
      </c>
      <c r="B753" s="83">
        <v>0</v>
      </c>
      <c r="C753" s="83">
        <v>2007</v>
      </c>
      <c r="D753" s="86">
        <v>-13746.55</v>
      </c>
      <c r="E753" s="83">
        <v>0</v>
      </c>
      <c r="F753" s="86">
        <v>0</v>
      </c>
      <c r="G753" s="86">
        <v>0</v>
      </c>
      <c r="H753" s="86">
        <v>0</v>
      </c>
      <c r="J753" s="83">
        <f t="shared" si="55"/>
        <v>33300</v>
      </c>
      <c r="K753" s="83">
        <f t="shared" si="56"/>
        <v>2007</v>
      </c>
      <c r="L753" s="66">
        <f t="shared" si="57"/>
        <v>-13746.55</v>
      </c>
      <c r="M753" s="66">
        <f t="shared" si="58"/>
        <v>0</v>
      </c>
      <c r="N753" s="66">
        <f t="shared" si="59"/>
        <v>0</v>
      </c>
    </row>
    <row r="754" spans="1:14">
      <c r="A754" s="83">
        <v>33300</v>
      </c>
      <c r="B754" s="83">
        <v>0</v>
      </c>
      <c r="C754" s="83">
        <v>2010</v>
      </c>
      <c r="D754" s="86">
        <v>-908.3</v>
      </c>
      <c r="E754" s="83">
        <v>0</v>
      </c>
      <c r="F754" s="86">
        <v>0</v>
      </c>
      <c r="G754" s="86">
        <v>0</v>
      </c>
      <c r="H754" s="86">
        <v>0</v>
      </c>
      <c r="J754" s="83">
        <f t="shared" si="55"/>
        <v>33300</v>
      </c>
      <c r="K754" s="83">
        <f t="shared" si="56"/>
        <v>2010</v>
      </c>
      <c r="L754" s="66">
        <f t="shared" si="57"/>
        <v>-908.3</v>
      </c>
      <c r="M754" s="66">
        <f t="shared" si="58"/>
        <v>0</v>
      </c>
      <c r="N754" s="66">
        <f t="shared" si="59"/>
        <v>0</v>
      </c>
    </row>
    <row r="755" spans="1:14">
      <c r="A755" s="83">
        <v>33300</v>
      </c>
      <c r="B755" s="83">
        <v>0</v>
      </c>
      <c r="C755" s="83">
        <v>2007</v>
      </c>
      <c r="D755" s="86">
        <v>0</v>
      </c>
      <c r="E755" s="83">
        <v>0</v>
      </c>
      <c r="F755" s="86">
        <v>31236.17</v>
      </c>
      <c r="G755" s="86">
        <v>0</v>
      </c>
      <c r="H755" s="86">
        <v>0</v>
      </c>
      <c r="J755" s="83">
        <f t="shared" si="55"/>
        <v>33300</v>
      </c>
      <c r="K755" s="83">
        <f t="shared" si="56"/>
        <v>2007</v>
      </c>
      <c r="L755" s="66">
        <f t="shared" si="57"/>
        <v>0</v>
      </c>
      <c r="M755" s="66">
        <f t="shared" si="58"/>
        <v>31236.17</v>
      </c>
      <c r="N755" s="66">
        <f t="shared" si="59"/>
        <v>0</v>
      </c>
    </row>
    <row r="756" spans="1:14">
      <c r="A756" s="83">
        <v>33300</v>
      </c>
      <c r="B756" s="83">
        <v>0</v>
      </c>
      <c r="C756" s="83">
        <v>2012</v>
      </c>
      <c r="D756" s="86">
        <v>0</v>
      </c>
      <c r="E756" s="83">
        <v>0</v>
      </c>
      <c r="F756" s="86">
        <v>0</v>
      </c>
      <c r="G756" s="86">
        <v>0</v>
      </c>
      <c r="H756" s="86">
        <v>0</v>
      </c>
      <c r="J756" s="83">
        <f t="shared" si="55"/>
        <v>33300</v>
      </c>
      <c r="K756" s="83">
        <f t="shared" si="56"/>
        <v>2012</v>
      </c>
      <c r="L756" s="66">
        <f t="shared" si="57"/>
        <v>0</v>
      </c>
      <c r="M756" s="66">
        <f t="shared" si="58"/>
        <v>0</v>
      </c>
      <c r="N756" s="66">
        <f t="shared" si="59"/>
        <v>0</v>
      </c>
    </row>
    <row r="757" spans="1:14">
      <c r="A757" s="83">
        <v>33300</v>
      </c>
      <c r="B757" s="83">
        <v>0</v>
      </c>
      <c r="C757" s="83">
        <v>2012</v>
      </c>
      <c r="D757" s="86">
        <v>0</v>
      </c>
      <c r="E757" s="83">
        <v>0</v>
      </c>
      <c r="F757" s="86">
        <v>0</v>
      </c>
      <c r="G757" s="86">
        <v>0</v>
      </c>
      <c r="H757" s="86">
        <v>0</v>
      </c>
      <c r="J757" s="83">
        <f t="shared" si="55"/>
        <v>33300</v>
      </c>
      <c r="K757" s="83">
        <f t="shared" si="56"/>
        <v>2012</v>
      </c>
      <c r="L757" s="66">
        <f t="shared" si="57"/>
        <v>0</v>
      </c>
      <c r="M757" s="66">
        <f t="shared" si="58"/>
        <v>0</v>
      </c>
      <c r="N757" s="66">
        <f t="shared" si="59"/>
        <v>0</v>
      </c>
    </row>
    <row r="758" spans="1:14">
      <c r="A758" s="83">
        <v>33300</v>
      </c>
      <c r="B758" s="83">
        <v>0</v>
      </c>
      <c r="C758" s="83">
        <v>2012</v>
      </c>
      <c r="D758" s="86">
        <v>0</v>
      </c>
      <c r="E758" s="83">
        <v>0</v>
      </c>
      <c r="F758" s="86">
        <v>0</v>
      </c>
      <c r="G758" s="86">
        <v>0</v>
      </c>
      <c r="H758" s="86">
        <v>0</v>
      </c>
      <c r="J758" s="83">
        <f t="shared" si="55"/>
        <v>33300</v>
      </c>
      <c r="K758" s="83">
        <f t="shared" si="56"/>
        <v>2012</v>
      </c>
      <c r="L758" s="66">
        <f t="shared" si="57"/>
        <v>0</v>
      </c>
      <c r="M758" s="66">
        <f t="shared" si="58"/>
        <v>0</v>
      </c>
      <c r="N758" s="66">
        <f t="shared" si="59"/>
        <v>0</v>
      </c>
    </row>
    <row r="759" spans="1:14">
      <c r="A759" s="83">
        <v>33300</v>
      </c>
      <c r="B759" s="83">
        <v>0</v>
      </c>
      <c r="C759" s="83">
        <v>2012</v>
      </c>
      <c r="D759" s="86">
        <v>0</v>
      </c>
      <c r="E759" s="83">
        <v>0</v>
      </c>
      <c r="F759" s="86">
        <v>0</v>
      </c>
      <c r="G759" s="86">
        <v>0</v>
      </c>
      <c r="H759" s="86">
        <v>0</v>
      </c>
      <c r="J759" s="83">
        <f t="shared" si="55"/>
        <v>33300</v>
      </c>
      <c r="K759" s="83">
        <f t="shared" si="56"/>
        <v>2012</v>
      </c>
      <c r="L759" s="66">
        <f t="shared" si="57"/>
        <v>0</v>
      </c>
      <c r="M759" s="66">
        <f t="shared" si="58"/>
        <v>0</v>
      </c>
      <c r="N759" s="66">
        <f t="shared" si="59"/>
        <v>0</v>
      </c>
    </row>
    <row r="760" spans="1:14">
      <c r="A760" s="83">
        <v>33300</v>
      </c>
      <c r="B760" s="83">
        <v>0</v>
      </c>
      <c r="C760" s="83">
        <v>2012</v>
      </c>
      <c r="D760" s="86">
        <v>0</v>
      </c>
      <c r="E760" s="83">
        <v>0</v>
      </c>
      <c r="F760" s="86">
        <v>2413.46</v>
      </c>
      <c r="G760" s="86">
        <v>0</v>
      </c>
      <c r="H760" s="86">
        <v>0</v>
      </c>
      <c r="J760" s="83">
        <f t="shared" si="55"/>
        <v>33300</v>
      </c>
      <c r="K760" s="83">
        <f t="shared" si="56"/>
        <v>2012</v>
      </c>
      <c r="L760" s="66">
        <f t="shared" si="57"/>
        <v>0</v>
      </c>
      <c r="M760" s="66">
        <f t="shared" si="58"/>
        <v>2413.46</v>
      </c>
      <c r="N760" s="66">
        <f t="shared" si="59"/>
        <v>0</v>
      </c>
    </row>
    <row r="761" spans="1:14">
      <c r="A761" s="83">
        <v>33300</v>
      </c>
      <c r="B761" s="83">
        <v>0</v>
      </c>
      <c r="C761" s="83">
        <v>2012</v>
      </c>
      <c r="D761" s="86">
        <v>0</v>
      </c>
      <c r="E761" s="83">
        <v>0</v>
      </c>
      <c r="F761" s="86">
        <v>184.01</v>
      </c>
      <c r="G761" s="86">
        <v>0</v>
      </c>
      <c r="H761" s="86">
        <v>0</v>
      </c>
      <c r="J761" s="83">
        <f t="shared" si="55"/>
        <v>33300</v>
      </c>
      <c r="K761" s="83">
        <f t="shared" si="56"/>
        <v>2012</v>
      </c>
      <c r="L761" s="66">
        <f t="shared" si="57"/>
        <v>0</v>
      </c>
      <c r="M761" s="66">
        <f t="shared" si="58"/>
        <v>184.01</v>
      </c>
      <c r="N761" s="66">
        <f t="shared" si="59"/>
        <v>0</v>
      </c>
    </row>
    <row r="762" spans="1:14">
      <c r="A762" s="83">
        <v>33300</v>
      </c>
      <c r="B762" s="83">
        <v>0</v>
      </c>
      <c r="C762" s="83">
        <v>2012</v>
      </c>
      <c r="D762" s="86">
        <v>0</v>
      </c>
      <c r="E762" s="83">
        <v>0</v>
      </c>
      <c r="F762" s="86">
        <v>0</v>
      </c>
      <c r="G762" s="86">
        <v>0</v>
      </c>
      <c r="H762" s="86">
        <v>0</v>
      </c>
      <c r="J762" s="83">
        <f t="shared" si="55"/>
        <v>33300</v>
      </c>
      <c r="K762" s="83">
        <f t="shared" si="56"/>
        <v>2012</v>
      </c>
      <c r="L762" s="66">
        <f t="shared" si="57"/>
        <v>0</v>
      </c>
      <c r="M762" s="66">
        <f t="shared" si="58"/>
        <v>0</v>
      </c>
      <c r="N762" s="66">
        <f t="shared" si="59"/>
        <v>0</v>
      </c>
    </row>
    <row r="763" spans="1:14">
      <c r="A763" s="83">
        <v>33300</v>
      </c>
      <c r="B763" s="83">
        <v>0</v>
      </c>
      <c r="C763" s="83">
        <v>2013</v>
      </c>
      <c r="D763" s="86">
        <v>0</v>
      </c>
      <c r="E763" s="83">
        <v>0</v>
      </c>
      <c r="F763" s="86">
        <v>0</v>
      </c>
      <c r="G763" s="86">
        <v>0</v>
      </c>
      <c r="H763" s="86">
        <v>0</v>
      </c>
      <c r="J763" s="83">
        <f t="shared" si="55"/>
        <v>33300</v>
      </c>
      <c r="K763" s="83">
        <f t="shared" si="56"/>
        <v>2013</v>
      </c>
      <c r="L763" s="66">
        <f t="shared" si="57"/>
        <v>0</v>
      </c>
      <c r="M763" s="66">
        <f t="shared" si="58"/>
        <v>0</v>
      </c>
      <c r="N763" s="66">
        <f t="shared" si="59"/>
        <v>0</v>
      </c>
    </row>
    <row r="764" spans="1:14">
      <c r="A764" s="83">
        <v>33300</v>
      </c>
      <c r="B764" s="83">
        <v>0</v>
      </c>
      <c r="C764" s="83">
        <v>2013</v>
      </c>
      <c r="D764" s="86">
        <v>0</v>
      </c>
      <c r="E764" s="83">
        <v>0</v>
      </c>
      <c r="F764" s="86">
        <v>0</v>
      </c>
      <c r="G764" s="86">
        <v>0</v>
      </c>
      <c r="H764" s="86">
        <v>0</v>
      </c>
      <c r="J764" s="83">
        <f t="shared" si="55"/>
        <v>33300</v>
      </c>
      <c r="K764" s="83">
        <f t="shared" si="56"/>
        <v>2013</v>
      </c>
      <c r="L764" s="66">
        <f t="shared" si="57"/>
        <v>0</v>
      </c>
      <c r="M764" s="66">
        <f t="shared" si="58"/>
        <v>0</v>
      </c>
      <c r="N764" s="66">
        <f t="shared" si="59"/>
        <v>0</v>
      </c>
    </row>
    <row r="765" spans="1:14">
      <c r="A765" s="83">
        <v>33300</v>
      </c>
      <c r="B765" s="83">
        <v>0</v>
      </c>
      <c r="C765" s="83">
        <v>2013</v>
      </c>
      <c r="D765" s="86">
        <v>0</v>
      </c>
      <c r="E765" s="83">
        <v>0</v>
      </c>
      <c r="F765" s="86">
        <v>0</v>
      </c>
      <c r="G765" s="86">
        <v>0</v>
      </c>
      <c r="H765" s="86">
        <v>0</v>
      </c>
      <c r="J765" s="83">
        <f t="shared" si="55"/>
        <v>33300</v>
      </c>
      <c r="K765" s="83">
        <f t="shared" si="56"/>
        <v>2013</v>
      </c>
      <c r="L765" s="66">
        <f t="shared" si="57"/>
        <v>0</v>
      </c>
      <c r="M765" s="66">
        <f t="shared" si="58"/>
        <v>0</v>
      </c>
      <c r="N765" s="66">
        <f t="shared" si="59"/>
        <v>0</v>
      </c>
    </row>
    <row r="766" spans="1:14">
      <c r="A766" s="83">
        <v>33300</v>
      </c>
      <c r="B766" s="83">
        <v>0</v>
      </c>
      <c r="C766" s="83">
        <v>2013</v>
      </c>
      <c r="D766" s="86">
        <v>0</v>
      </c>
      <c r="E766" s="83">
        <v>0</v>
      </c>
      <c r="F766" s="86">
        <v>0</v>
      </c>
      <c r="G766" s="86">
        <v>0</v>
      </c>
      <c r="H766" s="86">
        <v>0</v>
      </c>
      <c r="J766" s="83">
        <f t="shared" si="55"/>
        <v>33300</v>
      </c>
      <c r="K766" s="83">
        <f t="shared" si="56"/>
        <v>2013</v>
      </c>
      <c r="L766" s="66">
        <f t="shared" si="57"/>
        <v>0</v>
      </c>
      <c r="M766" s="66">
        <f t="shared" si="58"/>
        <v>0</v>
      </c>
      <c r="N766" s="66">
        <f t="shared" si="59"/>
        <v>0</v>
      </c>
    </row>
    <row r="767" spans="1:14">
      <c r="A767" s="83">
        <v>33300</v>
      </c>
      <c r="B767" s="83">
        <v>0</v>
      </c>
      <c r="C767" s="83">
        <v>2013</v>
      </c>
      <c r="D767" s="86">
        <v>0</v>
      </c>
      <c r="E767" s="83">
        <v>0</v>
      </c>
      <c r="F767" s="86">
        <v>0</v>
      </c>
      <c r="G767" s="86">
        <v>0</v>
      </c>
      <c r="H767" s="86">
        <v>0</v>
      </c>
      <c r="J767" s="83">
        <f t="shared" si="55"/>
        <v>33300</v>
      </c>
      <c r="K767" s="83">
        <f t="shared" si="56"/>
        <v>2013</v>
      </c>
      <c r="L767" s="66">
        <f t="shared" si="57"/>
        <v>0</v>
      </c>
      <c r="M767" s="66">
        <f t="shared" si="58"/>
        <v>0</v>
      </c>
      <c r="N767" s="66">
        <f t="shared" si="59"/>
        <v>0</v>
      </c>
    </row>
    <row r="768" spans="1:14">
      <c r="A768" s="83">
        <v>33300</v>
      </c>
      <c r="B768" s="83">
        <v>0</v>
      </c>
      <c r="C768" s="83">
        <v>2013</v>
      </c>
      <c r="D768" s="86">
        <v>0</v>
      </c>
      <c r="E768" s="83">
        <v>0</v>
      </c>
      <c r="F768" s="86">
        <v>0</v>
      </c>
      <c r="G768" s="86">
        <v>0</v>
      </c>
      <c r="H768" s="86">
        <v>0</v>
      </c>
      <c r="J768" s="83">
        <f t="shared" si="55"/>
        <v>33300</v>
      </c>
      <c r="K768" s="83">
        <f t="shared" si="56"/>
        <v>2013</v>
      </c>
      <c r="L768" s="66">
        <f t="shared" si="57"/>
        <v>0</v>
      </c>
      <c r="M768" s="66">
        <f t="shared" si="58"/>
        <v>0</v>
      </c>
      <c r="N768" s="66">
        <f t="shared" si="59"/>
        <v>0</v>
      </c>
    </row>
    <row r="769" spans="1:14">
      <c r="A769" s="83">
        <v>33300</v>
      </c>
      <c r="B769" s="83">
        <v>0</v>
      </c>
      <c r="C769" s="83">
        <v>2013</v>
      </c>
      <c r="D769" s="86">
        <v>0</v>
      </c>
      <c r="E769" s="83">
        <v>0</v>
      </c>
      <c r="F769" s="86">
        <v>0</v>
      </c>
      <c r="G769" s="86">
        <v>0</v>
      </c>
      <c r="H769" s="86">
        <v>0</v>
      </c>
      <c r="J769" s="83">
        <f t="shared" si="55"/>
        <v>33300</v>
      </c>
      <c r="K769" s="83">
        <f t="shared" si="56"/>
        <v>2013</v>
      </c>
      <c r="L769" s="66">
        <f t="shared" si="57"/>
        <v>0</v>
      </c>
      <c r="M769" s="66">
        <f t="shared" si="58"/>
        <v>0</v>
      </c>
      <c r="N769" s="66">
        <f t="shared" si="59"/>
        <v>0</v>
      </c>
    </row>
    <row r="770" spans="1:14">
      <c r="A770" s="83">
        <v>33300</v>
      </c>
      <c r="B770" s="83">
        <v>0</v>
      </c>
      <c r="C770" s="83">
        <v>2013</v>
      </c>
      <c r="D770" s="86">
        <v>0</v>
      </c>
      <c r="E770" s="83">
        <v>0</v>
      </c>
      <c r="F770" s="86">
        <v>0</v>
      </c>
      <c r="G770" s="86">
        <v>0</v>
      </c>
      <c r="H770" s="86">
        <v>0</v>
      </c>
      <c r="J770" s="83">
        <f t="shared" si="55"/>
        <v>33300</v>
      </c>
      <c r="K770" s="83">
        <f t="shared" si="56"/>
        <v>2013</v>
      </c>
      <c r="L770" s="66">
        <f t="shared" si="57"/>
        <v>0</v>
      </c>
      <c r="M770" s="66">
        <f t="shared" si="58"/>
        <v>0</v>
      </c>
      <c r="N770" s="66">
        <f t="shared" si="59"/>
        <v>0</v>
      </c>
    </row>
    <row r="771" spans="1:14">
      <c r="A771" s="83">
        <v>33300</v>
      </c>
      <c r="B771" s="83">
        <v>0</v>
      </c>
      <c r="C771" s="83">
        <v>2013</v>
      </c>
      <c r="D771" s="86">
        <v>-1048.98</v>
      </c>
      <c r="E771" s="83">
        <v>0</v>
      </c>
      <c r="F771" s="86">
        <v>23925</v>
      </c>
      <c r="G771" s="86">
        <v>0</v>
      </c>
      <c r="H771" s="86">
        <v>0</v>
      </c>
      <c r="J771" s="83">
        <f t="shared" ref="J771:J834" si="60">A771</f>
        <v>33300</v>
      </c>
      <c r="K771" s="83">
        <f t="shared" ref="K771:K834" si="61">IF(E771=0,C771,E771)</f>
        <v>2013</v>
      </c>
      <c r="L771" s="66">
        <f t="shared" ref="L771:L834" si="62">D771</f>
        <v>-1048.98</v>
      </c>
      <c r="M771" s="66">
        <f t="shared" ref="M771:M834" si="63">F771</f>
        <v>23925</v>
      </c>
      <c r="N771" s="66">
        <f t="shared" ref="N771:N834" si="64">H771</f>
        <v>0</v>
      </c>
    </row>
    <row r="772" spans="1:14">
      <c r="A772" s="83">
        <v>33300</v>
      </c>
      <c r="B772" s="83">
        <v>0</v>
      </c>
      <c r="C772" s="83">
        <v>2013</v>
      </c>
      <c r="D772" s="86">
        <v>-101502.49</v>
      </c>
      <c r="E772" s="83">
        <v>0</v>
      </c>
      <c r="F772" s="86">
        <v>26.46</v>
      </c>
      <c r="G772" s="86">
        <v>0</v>
      </c>
      <c r="H772" s="86">
        <v>0</v>
      </c>
      <c r="J772" s="83">
        <f t="shared" si="60"/>
        <v>33300</v>
      </c>
      <c r="K772" s="83">
        <f t="shared" si="61"/>
        <v>2013</v>
      </c>
      <c r="L772" s="66">
        <f t="shared" si="62"/>
        <v>-101502.49</v>
      </c>
      <c r="M772" s="66">
        <f t="shared" si="63"/>
        <v>26.46</v>
      </c>
      <c r="N772" s="66">
        <f t="shared" si="64"/>
        <v>0</v>
      </c>
    </row>
    <row r="773" spans="1:14">
      <c r="A773" s="83">
        <v>33300</v>
      </c>
      <c r="B773" s="83">
        <v>0</v>
      </c>
      <c r="C773" s="83">
        <v>2013</v>
      </c>
      <c r="D773" s="86">
        <v>-26584.37</v>
      </c>
      <c r="E773" s="83">
        <v>0</v>
      </c>
      <c r="F773" s="86">
        <v>2837.25</v>
      </c>
      <c r="G773" s="86">
        <v>0</v>
      </c>
      <c r="H773" s="86">
        <v>0</v>
      </c>
      <c r="J773" s="83">
        <f t="shared" si="60"/>
        <v>33300</v>
      </c>
      <c r="K773" s="83">
        <f t="shared" si="61"/>
        <v>2013</v>
      </c>
      <c r="L773" s="66">
        <f t="shared" si="62"/>
        <v>-26584.37</v>
      </c>
      <c r="M773" s="66">
        <f t="shared" si="63"/>
        <v>2837.25</v>
      </c>
      <c r="N773" s="66">
        <f t="shared" si="64"/>
        <v>0</v>
      </c>
    </row>
    <row r="774" spans="1:14">
      <c r="A774" s="83">
        <v>33300</v>
      </c>
      <c r="B774" s="83">
        <v>0</v>
      </c>
      <c r="C774" s="83">
        <v>2014</v>
      </c>
      <c r="D774" s="86">
        <v>0</v>
      </c>
      <c r="E774" s="83">
        <v>0</v>
      </c>
      <c r="F774" s="86">
        <v>0</v>
      </c>
      <c r="G774" s="86">
        <v>0</v>
      </c>
      <c r="H774" s="86">
        <v>0</v>
      </c>
      <c r="J774" s="83">
        <f t="shared" si="60"/>
        <v>33300</v>
      </c>
      <c r="K774" s="83">
        <f t="shared" si="61"/>
        <v>2014</v>
      </c>
      <c r="L774" s="66">
        <f t="shared" si="62"/>
        <v>0</v>
      </c>
      <c r="M774" s="66">
        <f t="shared" si="63"/>
        <v>0</v>
      </c>
      <c r="N774" s="66">
        <f t="shared" si="64"/>
        <v>0</v>
      </c>
    </row>
    <row r="775" spans="1:14">
      <c r="A775" s="83">
        <v>33300</v>
      </c>
      <c r="B775" s="83">
        <v>0</v>
      </c>
      <c r="C775" s="83">
        <v>2014</v>
      </c>
      <c r="D775" s="86">
        <v>0</v>
      </c>
      <c r="E775" s="83">
        <v>0</v>
      </c>
      <c r="F775" s="86">
        <v>0</v>
      </c>
      <c r="G775" s="86">
        <v>0</v>
      </c>
      <c r="H775" s="86">
        <v>0</v>
      </c>
      <c r="J775" s="83">
        <f t="shared" si="60"/>
        <v>33300</v>
      </c>
      <c r="K775" s="83">
        <f t="shared" si="61"/>
        <v>2014</v>
      </c>
      <c r="L775" s="66">
        <f t="shared" si="62"/>
        <v>0</v>
      </c>
      <c r="M775" s="66">
        <f t="shared" si="63"/>
        <v>0</v>
      </c>
      <c r="N775" s="66">
        <f t="shared" si="64"/>
        <v>0</v>
      </c>
    </row>
    <row r="776" spans="1:14">
      <c r="A776" s="83">
        <v>33300</v>
      </c>
      <c r="B776" s="83">
        <v>0</v>
      </c>
      <c r="C776" s="83">
        <v>2014</v>
      </c>
      <c r="D776" s="86">
        <v>0</v>
      </c>
      <c r="E776" s="83">
        <v>0</v>
      </c>
      <c r="F776" s="86">
        <v>0</v>
      </c>
      <c r="G776" s="86">
        <v>0</v>
      </c>
      <c r="H776" s="86">
        <v>0</v>
      </c>
      <c r="J776" s="83">
        <f t="shared" si="60"/>
        <v>33300</v>
      </c>
      <c r="K776" s="83">
        <f t="shared" si="61"/>
        <v>2014</v>
      </c>
      <c r="L776" s="66">
        <f t="shared" si="62"/>
        <v>0</v>
      </c>
      <c r="M776" s="66">
        <f t="shared" si="63"/>
        <v>0</v>
      </c>
      <c r="N776" s="66">
        <f t="shared" si="64"/>
        <v>0</v>
      </c>
    </row>
    <row r="777" spans="1:14">
      <c r="A777" s="83">
        <v>33300</v>
      </c>
      <c r="B777" s="83">
        <v>0</v>
      </c>
      <c r="C777" s="83">
        <v>2014</v>
      </c>
      <c r="D777" s="86">
        <v>0</v>
      </c>
      <c r="E777" s="83">
        <v>0</v>
      </c>
      <c r="F777" s="86">
        <v>0</v>
      </c>
      <c r="G777" s="86">
        <v>0</v>
      </c>
      <c r="H777" s="86">
        <v>0</v>
      </c>
      <c r="J777" s="83">
        <f t="shared" si="60"/>
        <v>33300</v>
      </c>
      <c r="K777" s="83">
        <f t="shared" si="61"/>
        <v>2014</v>
      </c>
      <c r="L777" s="66">
        <f t="shared" si="62"/>
        <v>0</v>
      </c>
      <c r="M777" s="66">
        <f t="shared" si="63"/>
        <v>0</v>
      </c>
      <c r="N777" s="66">
        <f t="shared" si="64"/>
        <v>0</v>
      </c>
    </row>
    <row r="778" spans="1:14">
      <c r="A778" s="83">
        <v>33300</v>
      </c>
      <c r="B778" s="83">
        <v>0</v>
      </c>
      <c r="C778" s="83">
        <v>2014</v>
      </c>
      <c r="D778" s="86">
        <v>0</v>
      </c>
      <c r="E778" s="83">
        <v>0</v>
      </c>
      <c r="F778" s="86">
        <v>0</v>
      </c>
      <c r="G778" s="86">
        <v>0</v>
      </c>
      <c r="H778" s="86">
        <v>0</v>
      </c>
      <c r="J778" s="83">
        <f t="shared" si="60"/>
        <v>33300</v>
      </c>
      <c r="K778" s="83">
        <f t="shared" si="61"/>
        <v>2014</v>
      </c>
      <c r="L778" s="66">
        <f t="shared" si="62"/>
        <v>0</v>
      </c>
      <c r="M778" s="66">
        <f t="shared" si="63"/>
        <v>0</v>
      </c>
      <c r="N778" s="66">
        <f t="shared" si="64"/>
        <v>0</v>
      </c>
    </row>
    <row r="779" spans="1:14">
      <c r="A779" s="83">
        <v>33300</v>
      </c>
      <c r="B779" s="83">
        <v>0</v>
      </c>
      <c r="C779" s="83">
        <v>2014</v>
      </c>
      <c r="D779" s="86">
        <v>0</v>
      </c>
      <c r="E779" s="83">
        <v>0</v>
      </c>
      <c r="F779" s="86">
        <v>0</v>
      </c>
      <c r="G779" s="86">
        <v>0</v>
      </c>
      <c r="H779" s="86">
        <v>0</v>
      </c>
      <c r="J779" s="83">
        <f t="shared" si="60"/>
        <v>33300</v>
      </c>
      <c r="K779" s="83">
        <f t="shared" si="61"/>
        <v>2014</v>
      </c>
      <c r="L779" s="66">
        <f t="shared" si="62"/>
        <v>0</v>
      </c>
      <c r="M779" s="66">
        <f t="shared" si="63"/>
        <v>0</v>
      </c>
      <c r="N779" s="66">
        <f t="shared" si="64"/>
        <v>0</v>
      </c>
    </row>
    <row r="780" spans="1:14">
      <c r="A780" s="83">
        <v>33300</v>
      </c>
      <c r="B780" s="83">
        <v>0</v>
      </c>
      <c r="C780" s="83">
        <v>2014</v>
      </c>
      <c r="D780" s="86">
        <v>0</v>
      </c>
      <c r="E780" s="83">
        <v>0</v>
      </c>
      <c r="F780" s="86">
        <v>0</v>
      </c>
      <c r="G780" s="86">
        <v>0</v>
      </c>
      <c r="H780" s="86">
        <v>0</v>
      </c>
      <c r="J780" s="83">
        <f t="shared" si="60"/>
        <v>33300</v>
      </c>
      <c r="K780" s="83">
        <f t="shared" si="61"/>
        <v>2014</v>
      </c>
      <c r="L780" s="66">
        <f t="shared" si="62"/>
        <v>0</v>
      </c>
      <c r="M780" s="66">
        <f t="shared" si="63"/>
        <v>0</v>
      </c>
      <c r="N780" s="66">
        <f t="shared" si="64"/>
        <v>0</v>
      </c>
    </row>
    <row r="781" spans="1:14">
      <c r="A781" s="83">
        <v>33300</v>
      </c>
      <c r="B781" s="83">
        <v>0</v>
      </c>
      <c r="C781" s="83">
        <v>2014</v>
      </c>
      <c r="D781" s="86">
        <v>0</v>
      </c>
      <c r="E781" s="83">
        <v>0</v>
      </c>
      <c r="F781" s="86">
        <v>0</v>
      </c>
      <c r="G781" s="86">
        <v>0</v>
      </c>
      <c r="H781" s="86">
        <v>0</v>
      </c>
      <c r="J781" s="83">
        <f t="shared" si="60"/>
        <v>33300</v>
      </c>
      <c r="K781" s="83">
        <f t="shared" si="61"/>
        <v>2014</v>
      </c>
      <c r="L781" s="66">
        <f t="shared" si="62"/>
        <v>0</v>
      </c>
      <c r="M781" s="66">
        <f t="shared" si="63"/>
        <v>0</v>
      </c>
      <c r="N781" s="66">
        <f t="shared" si="64"/>
        <v>0</v>
      </c>
    </row>
    <row r="782" spans="1:14">
      <c r="A782" s="83">
        <v>33300</v>
      </c>
      <c r="B782" s="83">
        <v>0</v>
      </c>
      <c r="C782" s="83">
        <v>2014</v>
      </c>
      <c r="D782" s="86">
        <v>0</v>
      </c>
      <c r="E782" s="83">
        <v>0</v>
      </c>
      <c r="F782" s="86">
        <v>0</v>
      </c>
      <c r="G782" s="86">
        <v>0</v>
      </c>
      <c r="H782" s="86">
        <v>0</v>
      </c>
      <c r="J782" s="83">
        <f t="shared" si="60"/>
        <v>33300</v>
      </c>
      <c r="K782" s="83">
        <f t="shared" si="61"/>
        <v>2014</v>
      </c>
      <c r="L782" s="66">
        <f t="shared" si="62"/>
        <v>0</v>
      </c>
      <c r="M782" s="66">
        <f t="shared" si="63"/>
        <v>0</v>
      </c>
      <c r="N782" s="66">
        <f t="shared" si="64"/>
        <v>0</v>
      </c>
    </row>
    <row r="783" spans="1:14">
      <c r="A783" s="83">
        <v>33300</v>
      </c>
      <c r="B783" s="83">
        <v>0</v>
      </c>
      <c r="C783" s="83">
        <v>2014</v>
      </c>
      <c r="D783" s="86">
        <v>-2538050.35</v>
      </c>
      <c r="E783" s="83">
        <v>0</v>
      </c>
      <c r="F783" s="86">
        <v>12181.47</v>
      </c>
      <c r="G783" s="86">
        <v>0</v>
      </c>
      <c r="H783" s="86">
        <v>0</v>
      </c>
      <c r="J783" s="83">
        <f t="shared" si="60"/>
        <v>33300</v>
      </c>
      <c r="K783" s="83">
        <f t="shared" si="61"/>
        <v>2014</v>
      </c>
      <c r="L783" s="66">
        <f t="shared" si="62"/>
        <v>-2538050.35</v>
      </c>
      <c r="M783" s="66">
        <f t="shared" si="63"/>
        <v>12181.47</v>
      </c>
      <c r="N783" s="66">
        <f t="shared" si="64"/>
        <v>0</v>
      </c>
    </row>
    <row r="784" spans="1:14">
      <c r="A784" s="83">
        <v>33300</v>
      </c>
      <c r="B784" s="83">
        <v>0</v>
      </c>
      <c r="C784" s="83">
        <v>2014</v>
      </c>
      <c r="D784" s="86">
        <v>0</v>
      </c>
      <c r="E784" s="83">
        <v>0</v>
      </c>
      <c r="F784" s="86">
        <v>0</v>
      </c>
      <c r="G784" s="86">
        <v>0</v>
      </c>
      <c r="H784" s="86">
        <v>0</v>
      </c>
      <c r="J784" s="83">
        <f t="shared" si="60"/>
        <v>33300</v>
      </c>
      <c r="K784" s="83">
        <f t="shared" si="61"/>
        <v>2014</v>
      </c>
      <c r="L784" s="66">
        <f t="shared" si="62"/>
        <v>0</v>
      </c>
      <c r="M784" s="66">
        <f t="shared" si="63"/>
        <v>0</v>
      </c>
      <c r="N784" s="66">
        <f t="shared" si="64"/>
        <v>0</v>
      </c>
    </row>
    <row r="785" spans="1:14">
      <c r="A785" s="83">
        <v>33300</v>
      </c>
      <c r="B785" s="83">
        <v>0</v>
      </c>
      <c r="C785" s="83">
        <v>2014</v>
      </c>
      <c r="D785" s="86">
        <v>0</v>
      </c>
      <c r="E785" s="83">
        <v>0</v>
      </c>
      <c r="F785" s="86">
        <v>-12181.47</v>
      </c>
      <c r="G785" s="86">
        <v>0</v>
      </c>
      <c r="H785" s="86">
        <v>0</v>
      </c>
      <c r="J785" s="83">
        <f t="shared" si="60"/>
        <v>33300</v>
      </c>
      <c r="K785" s="83">
        <f t="shared" si="61"/>
        <v>2014</v>
      </c>
      <c r="L785" s="66">
        <f t="shared" si="62"/>
        <v>0</v>
      </c>
      <c r="M785" s="66">
        <f t="shared" si="63"/>
        <v>-12181.47</v>
      </c>
      <c r="N785" s="66">
        <f t="shared" si="64"/>
        <v>0</v>
      </c>
    </row>
    <row r="786" spans="1:14">
      <c r="A786" s="83">
        <v>33300</v>
      </c>
      <c r="B786" s="83">
        <v>0</v>
      </c>
      <c r="C786" s="83">
        <v>2014</v>
      </c>
      <c r="D786" s="86">
        <v>2538050.35</v>
      </c>
      <c r="E786" s="83">
        <v>0</v>
      </c>
      <c r="F786" s="86">
        <v>0</v>
      </c>
      <c r="G786" s="86">
        <v>0</v>
      </c>
      <c r="H786" s="86">
        <v>0</v>
      </c>
      <c r="J786" s="83">
        <f t="shared" si="60"/>
        <v>33300</v>
      </c>
      <c r="K786" s="83">
        <f t="shared" si="61"/>
        <v>2014</v>
      </c>
      <c r="L786" s="66">
        <f t="shared" si="62"/>
        <v>2538050.35</v>
      </c>
      <c r="M786" s="66">
        <f t="shared" si="63"/>
        <v>0</v>
      </c>
      <c r="N786" s="66">
        <f t="shared" si="64"/>
        <v>0</v>
      </c>
    </row>
    <row r="787" spans="1:14">
      <c r="A787" s="83">
        <v>33400</v>
      </c>
      <c r="B787" s="83">
        <v>0</v>
      </c>
      <c r="C787" s="83">
        <v>2015</v>
      </c>
      <c r="D787" s="86">
        <v>0</v>
      </c>
      <c r="E787" s="83">
        <v>0</v>
      </c>
      <c r="F787" s="86">
        <v>0</v>
      </c>
      <c r="G787" s="86">
        <v>0</v>
      </c>
      <c r="H787" s="86">
        <v>0</v>
      </c>
      <c r="J787" s="83">
        <f t="shared" si="60"/>
        <v>33400</v>
      </c>
      <c r="K787" s="83">
        <f t="shared" si="61"/>
        <v>2015</v>
      </c>
      <c r="L787" s="66">
        <f t="shared" si="62"/>
        <v>0</v>
      </c>
      <c r="M787" s="66">
        <f t="shared" si="63"/>
        <v>0</v>
      </c>
      <c r="N787" s="66">
        <f t="shared" si="64"/>
        <v>0</v>
      </c>
    </row>
    <row r="788" spans="1:14">
      <c r="A788" s="83">
        <v>33400</v>
      </c>
      <c r="B788" s="83">
        <v>0</v>
      </c>
      <c r="C788" s="83">
        <v>2015</v>
      </c>
      <c r="D788" s="86">
        <v>0</v>
      </c>
      <c r="E788" s="83">
        <v>0</v>
      </c>
      <c r="F788" s="86">
        <v>0</v>
      </c>
      <c r="G788" s="86">
        <v>0</v>
      </c>
      <c r="H788" s="86">
        <v>0</v>
      </c>
      <c r="J788" s="83">
        <f t="shared" si="60"/>
        <v>33400</v>
      </c>
      <c r="K788" s="83">
        <f t="shared" si="61"/>
        <v>2015</v>
      </c>
      <c r="L788" s="66">
        <f t="shared" si="62"/>
        <v>0</v>
      </c>
      <c r="M788" s="66">
        <f t="shared" si="63"/>
        <v>0</v>
      </c>
      <c r="N788" s="66">
        <f t="shared" si="64"/>
        <v>0</v>
      </c>
    </row>
    <row r="789" spans="1:14">
      <c r="A789" s="83">
        <v>33400</v>
      </c>
      <c r="B789" s="83">
        <v>0</v>
      </c>
      <c r="C789" s="83">
        <v>2015</v>
      </c>
      <c r="D789" s="86">
        <v>0</v>
      </c>
      <c r="E789" s="83">
        <v>0</v>
      </c>
      <c r="F789" s="86">
        <v>0</v>
      </c>
      <c r="G789" s="86">
        <v>0</v>
      </c>
      <c r="H789" s="86">
        <v>0</v>
      </c>
      <c r="J789" s="83">
        <f t="shared" si="60"/>
        <v>33400</v>
      </c>
      <c r="K789" s="83">
        <f t="shared" si="61"/>
        <v>2015</v>
      </c>
      <c r="L789" s="66">
        <f t="shared" si="62"/>
        <v>0</v>
      </c>
      <c r="M789" s="66">
        <f t="shared" si="63"/>
        <v>0</v>
      </c>
      <c r="N789" s="66">
        <f t="shared" si="64"/>
        <v>0</v>
      </c>
    </row>
    <row r="790" spans="1:14">
      <c r="A790" s="83">
        <v>33400</v>
      </c>
      <c r="B790" s="83">
        <v>0</v>
      </c>
      <c r="C790" s="83">
        <v>2015</v>
      </c>
      <c r="D790" s="86">
        <v>0</v>
      </c>
      <c r="E790" s="83">
        <v>0</v>
      </c>
      <c r="F790" s="86">
        <v>0</v>
      </c>
      <c r="G790" s="86">
        <v>0</v>
      </c>
      <c r="H790" s="86">
        <v>0</v>
      </c>
      <c r="J790" s="83">
        <f t="shared" si="60"/>
        <v>33400</v>
      </c>
      <c r="K790" s="83">
        <f t="shared" si="61"/>
        <v>2015</v>
      </c>
      <c r="L790" s="66">
        <f t="shared" si="62"/>
        <v>0</v>
      </c>
      <c r="M790" s="66">
        <f t="shared" si="63"/>
        <v>0</v>
      </c>
      <c r="N790" s="66">
        <f t="shared" si="64"/>
        <v>0</v>
      </c>
    </row>
    <row r="791" spans="1:14">
      <c r="A791" s="83">
        <v>33400</v>
      </c>
      <c r="B791" s="83">
        <v>0</v>
      </c>
      <c r="C791" s="83">
        <v>2015</v>
      </c>
      <c r="D791" s="86">
        <v>0</v>
      </c>
      <c r="E791" s="83">
        <v>0</v>
      </c>
      <c r="F791" s="86">
        <v>0</v>
      </c>
      <c r="G791" s="86">
        <v>0</v>
      </c>
      <c r="H791" s="86">
        <v>0</v>
      </c>
      <c r="J791" s="83">
        <f t="shared" si="60"/>
        <v>33400</v>
      </c>
      <c r="K791" s="83">
        <f t="shared" si="61"/>
        <v>2015</v>
      </c>
      <c r="L791" s="66">
        <f t="shared" si="62"/>
        <v>0</v>
      </c>
      <c r="M791" s="66">
        <f t="shared" si="63"/>
        <v>0</v>
      </c>
      <c r="N791" s="66">
        <f t="shared" si="64"/>
        <v>0</v>
      </c>
    </row>
    <row r="792" spans="1:14">
      <c r="A792" s="83">
        <v>33400</v>
      </c>
      <c r="B792" s="83">
        <v>0</v>
      </c>
      <c r="C792" s="83">
        <v>2015</v>
      </c>
      <c r="D792" s="86">
        <v>0</v>
      </c>
      <c r="E792" s="83">
        <v>0</v>
      </c>
      <c r="F792" s="86">
        <v>0</v>
      </c>
      <c r="G792" s="86">
        <v>0</v>
      </c>
      <c r="H792" s="86">
        <v>0</v>
      </c>
      <c r="J792" s="83">
        <f t="shared" si="60"/>
        <v>33400</v>
      </c>
      <c r="K792" s="83">
        <f t="shared" si="61"/>
        <v>2015</v>
      </c>
      <c r="L792" s="66">
        <f t="shared" si="62"/>
        <v>0</v>
      </c>
      <c r="M792" s="66">
        <f t="shared" si="63"/>
        <v>0</v>
      </c>
      <c r="N792" s="66">
        <f t="shared" si="64"/>
        <v>0</v>
      </c>
    </row>
    <row r="793" spans="1:14">
      <c r="A793" s="83">
        <v>33400</v>
      </c>
      <c r="B793" s="83">
        <v>0</v>
      </c>
      <c r="C793" s="83">
        <v>2015</v>
      </c>
      <c r="D793" s="86">
        <v>0</v>
      </c>
      <c r="E793" s="83">
        <v>0</v>
      </c>
      <c r="F793" s="86">
        <v>0</v>
      </c>
      <c r="G793" s="86">
        <v>0</v>
      </c>
      <c r="H793" s="86">
        <v>0</v>
      </c>
      <c r="J793" s="83">
        <f t="shared" si="60"/>
        <v>33400</v>
      </c>
      <c r="K793" s="83">
        <f t="shared" si="61"/>
        <v>2015</v>
      </c>
      <c r="L793" s="66">
        <f t="shared" si="62"/>
        <v>0</v>
      </c>
      <c r="M793" s="66">
        <f t="shared" si="63"/>
        <v>0</v>
      </c>
      <c r="N793" s="66">
        <f t="shared" si="64"/>
        <v>0</v>
      </c>
    </row>
    <row r="794" spans="1:14">
      <c r="A794" s="83">
        <v>33400</v>
      </c>
      <c r="B794" s="83">
        <v>0</v>
      </c>
      <c r="C794" s="83">
        <v>2015</v>
      </c>
      <c r="D794" s="86">
        <v>0</v>
      </c>
      <c r="E794" s="83">
        <v>0</v>
      </c>
      <c r="F794" s="86">
        <v>0</v>
      </c>
      <c r="G794" s="86">
        <v>0</v>
      </c>
      <c r="H794" s="86">
        <v>0</v>
      </c>
      <c r="J794" s="83">
        <f t="shared" si="60"/>
        <v>33400</v>
      </c>
      <c r="K794" s="83">
        <f t="shared" si="61"/>
        <v>2015</v>
      </c>
      <c r="L794" s="66">
        <f t="shared" si="62"/>
        <v>0</v>
      </c>
      <c r="M794" s="66">
        <f t="shared" si="63"/>
        <v>0</v>
      </c>
      <c r="N794" s="66">
        <f t="shared" si="64"/>
        <v>0</v>
      </c>
    </row>
    <row r="795" spans="1:14">
      <c r="A795" s="83">
        <v>33400</v>
      </c>
      <c r="B795" s="83">
        <v>0</v>
      </c>
      <c r="C795" s="83">
        <v>2015</v>
      </c>
      <c r="D795" s="86">
        <v>0</v>
      </c>
      <c r="E795" s="83">
        <v>0</v>
      </c>
      <c r="F795" s="86">
        <v>0</v>
      </c>
      <c r="G795" s="86">
        <v>0</v>
      </c>
      <c r="H795" s="86">
        <v>0</v>
      </c>
      <c r="J795" s="83">
        <f t="shared" si="60"/>
        <v>33400</v>
      </c>
      <c r="K795" s="83">
        <f t="shared" si="61"/>
        <v>2015</v>
      </c>
      <c r="L795" s="66">
        <f t="shared" si="62"/>
        <v>0</v>
      </c>
      <c r="M795" s="66">
        <f t="shared" si="63"/>
        <v>0</v>
      </c>
      <c r="N795" s="66">
        <f t="shared" si="64"/>
        <v>0</v>
      </c>
    </row>
    <row r="796" spans="1:14">
      <c r="A796" s="83">
        <v>33400</v>
      </c>
      <c r="B796" s="83">
        <v>0</v>
      </c>
      <c r="C796" s="83">
        <v>2015</v>
      </c>
      <c r="D796" s="86">
        <v>0</v>
      </c>
      <c r="E796" s="83">
        <v>0</v>
      </c>
      <c r="F796" s="86">
        <v>0</v>
      </c>
      <c r="G796" s="86">
        <v>0</v>
      </c>
      <c r="H796" s="86">
        <v>0</v>
      </c>
      <c r="J796" s="83">
        <f t="shared" si="60"/>
        <v>33400</v>
      </c>
      <c r="K796" s="83">
        <f t="shared" si="61"/>
        <v>2015</v>
      </c>
      <c r="L796" s="66">
        <f t="shared" si="62"/>
        <v>0</v>
      </c>
      <c r="M796" s="66">
        <f t="shared" si="63"/>
        <v>0</v>
      </c>
      <c r="N796" s="66">
        <f t="shared" si="64"/>
        <v>0</v>
      </c>
    </row>
    <row r="797" spans="1:14">
      <c r="A797" s="83">
        <v>33400</v>
      </c>
      <c r="B797" s="83">
        <v>0</v>
      </c>
      <c r="C797" s="83">
        <v>2015</v>
      </c>
      <c r="D797" s="86">
        <v>0</v>
      </c>
      <c r="E797" s="83">
        <v>0</v>
      </c>
      <c r="F797" s="86">
        <v>0</v>
      </c>
      <c r="G797" s="86">
        <v>0</v>
      </c>
      <c r="H797" s="86">
        <v>0</v>
      </c>
      <c r="J797" s="83">
        <f t="shared" si="60"/>
        <v>33400</v>
      </c>
      <c r="K797" s="83">
        <f t="shared" si="61"/>
        <v>2015</v>
      </c>
      <c r="L797" s="66">
        <f t="shared" si="62"/>
        <v>0</v>
      </c>
      <c r="M797" s="66">
        <f t="shared" si="63"/>
        <v>0</v>
      </c>
      <c r="N797" s="66">
        <f t="shared" si="64"/>
        <v>0</v>
      </c>
    </row>
    <row r="798" spans="1:14">
      <c r="A798" s="83">
        <v>33400</v>
      </c>
      <c r="B798" s="83">
        <v>0</v>
      </c>
      <c r="C798" s="83">
        <v>2015</v>
      </c>
      <c r="D798" s="86">
        <v>0</v>
      </c>
      <c r="E798" s="83">
        <v>0</v>
      </c>
      <c r="F798" s="86">
        <v>0</v>
      </c>
      <c r="G798" s="86">
        <v>0</v>
      </c>
      <c r="H798" s="86">
        <v>0</v>
      </c>
      <c r="J798" s="83">
        <f t="shared" si="60"/>
        <v>33400</v>
      </c>
      <c r="K798" s="83">
        <f t="shared" si="61"/>
        <v>2015</v>
      </c>
      <c r="L798" s="66">
        <f t="shared" si="62"/>
        <v>0</v>
      </c>
      <c r="M798" s="66">
        <f t="shared" si="63"/>
        <v>0</v>
      </c>
      <c r="N798" s="66">
        <f t="shared" si="64"/>
        <v>0</v>
      </c>
    </row>
    <row r="799" spans="1:14">
      <c r="A799" s="83">
        <v>33400</v>
      </c>
      <c r="B799" s="83">
        <v>0</v>
      </c>
      <c r="C799" s="83">
        <v>2015</v>
      </c>
      <c r="D799" s="86">
        <v>0</v>
      </c>
      <c r="E799" s="83">
        <v>0</v>
      </c>
      <c r="F799" s="86">
        <v>0</v>
      </c>
      <c r="G799" s="86">
        <v>0</v>
      </c>
      <c r="H799" s="86">
        <v>0</v>
      </c>
      <c r="J799" s="83">
        <f t="shared" si="60"/>
        <v>33400</v>
      </c>
      <c r="K799" s="83">
        <f t="shared" si="61"/>
        <v>2015</v>
      </c>
      <c r="L799" s="66">
        <f t="shared" si="62"/>
        <v>0</v>
      </c>
      <c r="M799" s="66">
        <f t="shared" si="63"/>
        <v>0</v>
      </c>
      <c r="N799" s="66">
        <f t="shared" si="64"/>
        <v>0</v>
      </c>
    </row>
    <row r="800" spans="1:14">
      <c r="A800" s="83">
        <v>33400</v>
      </c>
      <c r="B800" s="83">
        <v>0</v>
      </c>
      <c r="C800" s="83">
        <v>2015</v>
      </c>
      <c r="D800" s="86">
        <v>0</v>
      </c>
      <c r="E800" s="83">
        <v>0</v>
      </c>
      <c r="F800" s="86">
        <v>0</v>
      </c>
      <c r="G800" s="86">
        <v>0</v>
      </c>
      <c r="H800" s="86">
        <v>0</v>
      </c>
      <c r="J800" s="83">
        <f t="shared" si="60"/>
        <v>33400</v>
      </c>
      <c r="K800" s="83">
        <f t="shared" si="61"/>
        <v>2015</v>
      </c>
      <c r="L800" s="66">
        <f t="shared" si="62"/>
        <v>0</v>
      </c>
      <c r="M800" s="66">
        <f t="shared" si="63"/>
        <v>0</v>
      </c>
      <c r="N800" s="66">
        <f t="shared" si="64"/>
        <v>0</v>
      </c>
    </row>
    <row r="801" spans="1:14">
      <c r="A801" s="83">
        <v>33400</v>
      </c>
      <c r="B801" s="83">
        <v>0</v>
      </c>
      <c r="C801" s="83">
        <v>2015</v>
      </c>
      <c r="D801" s="86">
        <v>0</v>
      </c>
      <c r="E801" s="83">
        <v>0</v>
      </c>
      <c r="F801" s="86">
        <v>0</v>
      </c>
      <c r="G801" s="86">
        <v>0</v>
      </c>
      <c r="H801" s="86">
        <v>0</v>
      </c>
      <c r="J801" s="83">
        <f t="shared" si="60"/>
        <v>33400</v>
      </c>
      <c r="K801" s="83">
        <f t="shared" si="61"/>
        <v>2015</v>
      </c>
      <c r="L801" s="66">
        <f t="shared" si="62"/>
        <v>0</v>
      </c>
      <c r="M801" s="66">
        <f t="shared" si="63"/>
        <v>0</v>
      </c>
      <c r="N801" s="66">
        <f t="shared" si="64"/>
        <v>0</v>
      </c>
    </row>
    <row r="802" spans="1:14">
      <c r="A802" s="83">
        <v>33400</v>
      </c>
      <c r="B802" s="83">
        <v>0</v>
      </c>
      <c r="C802" s="83">
        <v>2015</v>
      </c>
      <c r="D802" s="86">
        <v>0</v>
      </c>
      <c r="E802" s="83">
        <v>0</v>
      </c>
      <c r="F802" s="86">
        <v>0</v>
      </c>
      <c r="G802" s="86">
        <v>0</v>
      </c>
      <c r="H802" s="86">
        <v>0</v>
      </c>
      <c r="J802" s="83">
        <f t="shared" si="60"/>
        <v>33400</v>
      </c>
      <c r="K802" s="83">
        <f t="shared" si="61"/>
        <v>2015</v>
      </c>
      <c r="L802" s="66">
        <f t="shared" si="62"/>
        <v>0</v>
      </c>
      <c r="M802" s="66">
        <f t="shared" si="63"/>
        <v>0</v>
      </c>
      <c r="N802" s="66">
        <f t="shared" si="64"/>
        <v>0</v>
      </c>
    </row>
    <row r="803" spans="1:14">
      <c r="A803" s="83">
        <v>33400</v>
      </c>
      <c r="B803" s="83">
        <v>0</v>
      </c>
      <c r="C803" s="83">
        <v>2015</v>
      </c>
      <c r="D803" s="86">
        <v>-870.78</v>
      </c>
      <c r="E803" s="83">
        <v>0</v>
      </c>
      <c r="F803" s="86">
        <v>0</v>
      </c>
      <c r="G803" s="86">
        <v>0</v>
      </c>
      <c r="H803" s="86">
        <v>0</v>
      </c>
      <c r="J803" s="83">
        <f t="shared" si="60"/>
        <v>33400</v>
      </c>
      <c r="K803" s="83">
        <f t="shared" si="61"/>
        <v>2015</v>
      </c>
      <c r="L803" s="66">
        <f t="shared" si="62"/>
        <v>-870.78</v>
      </c>
      <c r="M803" s="66">
        <f t="shared" si="63"/>
        <v>0</v>
      </c>
      <c r="N803" s="66">
        <f t="shared" si="64"/>
        <v>0</v>
      </c>
    </row>
    <row r="804" spans="1:14">
      <c r="A804" s="83">
        <v>33400</v>
      </c>
      <c r="B804" s="83">
        <v>0</v>
      </c>
      <c r="C804" s="83">
        <v>2015</v>
      </c>
      <c r="D804" s="86">
        <v>0</v>
      </c>
      <c r="E804" s="83">
        <v>0</v>
      </c>
      <c r="F804" s="86">
        <v>0</v>
      </c>
      <c r="G804" s="86">
        <v>0</v>
      </c>
      <c r="H804" s="86">
        <v>0</v>
      </c>
      <c r="J804" s="83">
        <f t="shared" si="60"/>
        <v>33400</v>
      </c>
      <c r="K804" s="83">
        <f t="shared" si="61"/>
        <v>2015</v>
      </c>
      <c r="L804" s="66">
        <f t="shared" si="62"/>
        <v>0</v>
      </c>
      <c r="M804" s="66">
        <f t="shared" si="63"/>
        <v>0</v>
      </c>
      <c r="N804" s="66">
        <f t="shared" si="64"/>
        <v>0</v>
      </c>
    </row>
    <row r="805" spans="1:14">
      <c r="A805" s="83">
        <v>33400</v>
      </c>
      <c r="B805" s="83">
        <v>0</v>
      </c>
      <c r="C805" s="83">
        <v>1998</v>
      </c>
      <c r="D805" s="86">
        <v>-77964</v>
      </c>
      <c r="E805" s="83">
        <v>0</v>
      </c>
      <c r="F805" s="86">
        <v>0</v>
      </c>
      <c r="G805" s="86">
        <v>0</v>
      </c>
      <c r="H805" s="86">
        <v>0</v>
      </c>
      <c r="J805" s="83">
        <f t="shared" si="60"/>
        <v>33400</v>
      </c>
      <c r="K805" s="83">
        <f t="shared" si="61"/>
        <v>1998</v>
      </c>
      <c r="L805" s="66">
        <f t="shared" si="62"/>
        <v>-77964</v>
      </c>
      <c r="M805" s="66">
        <f t="shared" si="63"/>
        <v>0</v>
      </c>
      <c r="N805" s="66">
        <f t="shared" si="64"/>
        <v>0</v>
      </c>
    </row>
    <row r="806" spans="1:14">
      <c r="A806" s="83">
        <v>33400</v>
      </c>
      <c r="B806" s="83">
        <v>0</v>
      </c>
      <c r="C806" s="83">
        <v>1999</v>
      </c>
      <c r="D806" s="86">
        <v>-27824</v>
      </c>
      <c r="E806" s="83">
        <v>0</v>
      </c>
      <c r="F806" s="86">
        <v>0</v>
      </c>
      <c r="G806" s="86">
        <v>0</v>
      </c>
      <c r="H806" s="86">
        <v>0</v>
      </c>
      <c r="J806" s="83">
        <f t="shared" si="60"/>
        <v>33400</v>
      </c>
      <c r="K806" s="83">
        <f t="shared" si="61"/>
        <v>1999</v>
      </c>
      <c r="L806" s="66">
        <f t="shared" si="62"/>
        <v>-27824</v>
      </c>
      <c r="M806" s="66">
        <f t="shared" si="63"/>
        <v>0</v>
      </c>
      <c r="N806" s="66">
        <f t="shared" si="64"/>
        <v>0</v>
      </c>
    </row>
    <row r="807" spans="1:14">
      <c r="A807" s="83">
        <v>33400</v>
      </c>
      <c r="B807" s="83">
        <v>0</v>
      </c>
      <c r="C807" s="83">
        <v>2001</v>
      </c>
      <c r="D807" s="86">
        <v>-109340</v>
      </c>
      <c r="E807" s="83">
        <v>0</v>
      </c>
      <c r="F807" s="86">
        <v>0</v>
      </c>
      <c r="G807" s="86">
        <v>0</v>
      </c>
      <c r="H807" s="86">
        <v>0</v>
      </c>
      <c r="J807" s="83">
        <f t="shared" si="60"/>
        <v>33400</v>
      </c>
      <c r="K807" s="83">
        <f t="shared" si="61"/>
        <v>2001</v>
      </c>
      <c r="L807" s="66">
        <f t="shared" si="62"/>
        <v>-109340</v>
      </c>
      <c r="M807" s="66">
        <f t="shared" si="63"/>
        <v>0</v>
      </c>
      <c r="N807" s="66">
        <f t="shared" si="64"/>
        <v>0</v>
      </c>
    </row>
    <row r="808" spans="1:14">
      <c r="A808" s="83">
        <v>33400</v>
      </c>
      <c r="B808" s="83">
        <v>0</v>
      </c>
      <c r="C808" s="83">
        <v>2002</v>
      </c>
      <c r="D808" s="86">
        <v>8768</v>
      </c>
      <c r="E808" s="83">
        <v>0</v>
      </c>
      <c r="F808" s="86">
        <v>0</v>
      </c>
      <c r="G808" s="86">
        <v>0</v>
      </c>
      <c r="H808" s="86">
        <v>0</v>
      </c>
      <c r="J808" s="83">
        <f t="shared" si="60"/>
        <v>33400</v>
      </c>
      <c r="K808" s="83">
        <f t="shared" si="61"/>
        <v>2002</v>
      </c>
      <c r="L808" s="66">
        <f t="shared" si="62"/>
        <v>8768</v>
      </c>
      <c r="M808" s="66">
        <f t="shared" si="63"/>
        <v>0</v>
      </c>
      <c r="N808" s="66">
        <f t="shared" si="64"/>
        <v>0</v>
      </c>
    </row>
    <row r="809" spans="1:14">
      <c r="A809" s="83">
        <v>33400</v>
      </c>
      <c r="B809" s="83">
        <v>0</v>
      </c>
      <c r="C809" s="83">
        <v>2003</v>
      </c>
      <c r="D809" s="86">
        <v>-291620</v>
      </c>
      <c r="E809" s="83">
        <v>0</v>
      </c>
      <c r="F809" s="86">
        <v>238.29</v>
      </c>
      <c r="G809" s="86">
        <v>0</v>
      </c>
      <c r="H809" s="86">
        <v>0</v>
      </c>
      <c r="J809" s="83">
        <f t="shared" si="60"/>
        <v>33400</v>
      </c>
      <c r="K809" s="83">
        <f t="shared" si="61"/>
        <v>2003</v>
      </c>
      <c r="L809" s="66">
        <f t="shared" si="62"/>
        <v>-291620</v>
      </c>
      <c r="M809" s="66">
        <f t="shared" si="63"/>
        <v>238.29</v>
      </c>
      <c r="N809" s="66">
        <f t="shared" si="64"/>
        <v>0</v>
      </c>
    </row>
    <row r="810" spans="1:14">
      <c r="A810" s="83">
        <v>33400</v>
      </c>
      <c r="B810" s="83">
        <v>0</v>
      </c>
      <c r="C810" s="83">
        <v>2004</v>
      </c>
      <c r="D810" s="86">
        <v>-106172</v>
      </c>
      <c r="E810" s="83">
        <v>0</v>
      </c>
      <c r="F810" s="86">
        <v>1368.8</v>
      </c>
      <c r="G810" s="86">
        <v>0</v>
      </c>
      <c r="H810" s="86">
        <v>-2517.59</v>
      </c>
      <c r="J810" s="83">
        <f t="shared" si="60"/>
        <v>33400</v>
      </c>
      <c r="K810" s="83">
        <f t="shared" si="61"/>
        <v>2004</v>
      </c>
      <c r="L810" s="66">
        <f t="shared" si="62"/>
        <v>-106172</v>
      </c>
      <c r="M810" s="66">
        <f t="shared" si="63"/>
        <v>1368.8</v>
      </c>
      <c r="N810" s="66">
        <f t="shared" si="64"/>
        <v>-2517.59</v>
      </c>
    </row>
    <row r="811" spans="1:14">
      <c r="A811" s="83">
        <v>33400</v>
      </c>
      <c r="B811" s="83">
        <v>0</v>
      </c>
      <c r="C811" s="83">
        <v>2005</v>
      </c>
      <c r="D811" s="86">
        <v>-26</v>
      </c>
      <c r="E811" s="83">
        <v>0</v>
      </c>
      <c r="F811" s="86">
        <v>0</v>
      </c>
      <c r="G811" s="86">
        <v>0</v>
      </c>
      <c r="H811" s="86">
        <v>0</v>
      </c>
      <c r="J811" s="83">
        <f t="shared" si="60"/>
        <v>33400</v>
      </c>
      <c r="K811" s="83">
        <f t="shared" si="61"/>
        <v>2005</v>
      </c>
      <c r="L811" s="66">
        <f t="shared" si="62"/>
        <v>-26</v>
      </c>
      <c r="M811" s="66">
        <f t="shared" si="63"/>
        <v>0</v>
      </c>
      <c r="N811" s="66">
        <f t="shared" si="64"/>
        <v>0</v>
      </c>
    </row>
    <row r="812" spans="1:14">
      <c r="A812" s="83">
        <v>33400</v>
      </c>
      <c r="B812" s="83">
        <v>0</v>
      </c>
      <c r="C812" s="83">
        <v>2006</v>
      </c>
      <c r="D812" s="86">
        <v>-14192.43</v>
      </c>
      <c r="E812" s="83">
        <v>0</v>
      </c>
      <c r="F812" s="86">
        <v>17880.54</v>
      </c>
      <c r="G812" s="86">
        <v>0</v>
      </c>
      <c r="H812" s="86">
        <v>0</v>
      </c>
      <c r="J812" s="83">
        <f t="shared" si="60"/>
        <v>33400</v>
      </c>
      <c r="K812" s="83">
        <f t="shared" si="61"/>
        <v>2006</v>
      </c>
      <c r="L812" s="66">
        <f t="shared" si="62"/>
        <v>-14192.43</v>
      </c>
      <c r="M812" s="66">
        <f t="shared" si="63"/>
        <v>17880.54</v>
      </c>
      <c r="N812" s="66">
        <f t="shared" si="64"/>
        <v>0</v>
      </c>
    </row>
    <row r="813" spans="1:14">
      <c r="A813" s="83">
        <v>33400</v>
      </c>
      <c r="B813" s="83">
        <v>0</v>
      </c>
      <c r="C813" s="83">
        <v>2010</v>
      </c>
      <c r="D813" s="86">
        <v>-28575.03</v>
      </c>
      <c r="E813" s="83">
        <v>0</v>
      </c>
      <c r="F813" s="86">
        <v>-1078.48</v>
      </c>
      <c r="G813" s="86">
        <v>0</v>
      </c>
      <c r="H813" s="86">
        <v>0</v>
      </c>
      <c r="J813" s="83">
        <f t="shared" si="60"/>
        <v>33400</v>
      </c>
      <c r="K813" s="83">
        <f t="shared" si="61"/>
        <v>2010</v>
      </c>
      <c r="L813" s="66">
        <f t="shared" si="62"/>
        <v>-28575.03</v>
      </c>
      <c r="M813" s="66">
        <f t="shared" si="63"/>
        <v>-1078.48</v>
      </c>
      <c r="N813" s="66">
        <f t="shared" si="64"/>
        <v>0</v>
      </c>
    </row>
    <row r="814" spans="1:14">
      <c r="A814" s="83">
        <v>33400</v>
      </c>
      <c r="B814" s="83">
        <v>0</v>
      </c>
      <c r="C814" s="83">
        <v>2009</v>
      </c>
      <c r="D814" s="86">
        <v>-21902.9</v>
      </c>
      <c r="E814" s="83">
        <v>0</v>
      </c>
      <c r="F814" s="86">
        <v>11608.19</v>
      </c>
      <c r="G814" s="86">
        <v>0</v>
      </c>
      <c r="H814" s="86">
        <v>0</v>
      </c>
      <c r="J814" s="83">
        <f t="shared" si="60"/>
        <v>33400</v>
      </c>
      <c r="K814" s="83">
        <f t="shared" si="61"/>
        <v>2009</v>
      </c>
      <c r="L814" s="66">
        <f t="shared" si="62"/>
        <v>-21902.9</v>
      </c>
      <c r="M814" s="66">
        <f t="shared" si="63"/>
        <v>11608.19</v>
      </c>
      <c r="N814" s="66">
        <f t="shared" si="64"/>
        <v>0</v>
      </c>
    </row>
    <row r="815" spans="1:14">
      <c r="A815" s="83">
        <v>33400</v>
      </c>
      <c r="B815" s="83">
        <v>0</v>
      </c>
      <c r="C815" s="83">
        <v>2008</v>
      </c>
      <c r="D815" s="86">
        <v>-18054.009999999998</v>
      </c>
      <c r="E815" s="83">
        <v>0</v>
      </c>
      <c r="F815" s="86">
        <v>0</v>
      </c>
      <c r="G815" s="86">
        <v>0</v>
      </c>
      <c r="H815" s="86">
        <v>0</v>
      </c>
      <c r="J815" s="83">
        <f t="shared" si="60"/>
        <v>33400</v>
      </c>
      <c r="K815" s="83">
        <f t="shared" si="61"/>
        <v>2008</v>
      </c>
      <c r="L815" s="66">
        <f t="shared" si="62"/>
        <v>-18054.009999999998</v>
      </c>
      <c r="M815" s="66">
        <f t="shared" si="63"/>
        <v>0</v>
      </c>
      <c r="N815" s="66">
        <f t="shared" si="64"/>
        <v>0</v>
      </c>
    </row>
    <row r="816" spans="1:14">
      <c r="A816" s="83">
        <v>33400</v>
      </c>
      <c r="B816" s="83">
        <v>0</v>
      </c>
      <c r="C816" s="83">
        <v>2010</v>
      </c>
      <c r="D816" s="86">
        <v>-4363.05</v>
      </c>
      <c r="E816" s="83">
        <v>0</v>
      </c>
      <c r="F816" s="86">
        <v>0</v>
      </c>
      <c r="G816" s="86">
        <v>0</v>
      </c>
      <c r="H816" s="86">
        <v>0</v>
      </c>
      <c r="J816" s="83">
        <f t="shared" si="60"/>
        <v>33400</v>
      </c>
      <c r="K816" s="83">
        <f t="shared" si="61"/>
        <v>2010</v>
      </c>
      <c r="L816" s="66">
        <f t="shared" si="62"/>
        <v>-4363.05</v>
      </c>
      <c r="M816" s="66">
        <f t="shared" si="63"/>
        <v>0</v>
      </c>
      <c r="N816" s="66">
        <f t="shared" si="64"/>
        <v>0</v>
      </c>
    </row>
    <row r="817" spans="1:14">
      <c r="A817" s="83">
        <v>33400</v>
      </c>
      <c r="B817" s="83">
        <v>0</v>
      </c>
      <c r="C817" s="83">
        <v>2012</v>
      </c>
      <c r="D817" s="86">
        <v>0</v>
      </c>
      <c r="E817" s="83">
        <v>0</v>
      </c>
      <c r="F817" s="86">
        <v>0</v>
      </c>
      <c r="G817" s="86">
        <v>0</v>
      </c>
      <c r="H817" s="86">
        <v>0</v>
      </c>
      <c r="J817" s="83">
        <f t="shared" si="60"/>
        <v>33400</v>
      </c>
      <c r="K817" s="83">
        <f t="shared" si="61"/>
        <v>2012</v>
      </c>
      <c r="L817" s="66">
        <f t="shared" si="62"/>
        <v>0</v>
      </c>
      <c r="M817" s="66">
        <f t="shared" si="63"/>
        <v>0</v>
      </c>
      <c r="N817" s="66">
        <f t="shared" si="64"/>
        <v>0</v>
      </c>
    </row>
    <row r="818" spans="1:14">
      <c r="A818" s="83">
        <v>33400</v>
      </c>
      <c r="B818" s="83">
        <v>0</v>
      </c>
      <c r="C818" s="83">
        <v>2012</v>
      </c>
      <c r="D818" s="86">
        <v>0</v>
      </c>
      <c r="E818" s="83">
        <v>0</v>
      </c>
      <c r="F818" s="86">
        <v>0</v>
      </c>
      <c r="G818" s="86">
        <v>0</v>
      </c>
      <c r="H818" s="86">
        <v>0</v>
      </c>
      <c r="J818" s="83">
        <f t="shared" si="60"/>
        <v>33400</v>
      </c>
      <c r="K818" s="83">
        <f t="shared" si="61"/>
        <v>2012</v>
      </c>
      <c r="L818" s="66">
        <f t="shared" si="62"/>
        <v>0</v>
      </c>
      <c r="M818" s="66">
        <f t="shared" si="63"/>
        <v>0</v>
      </c>
      <c r="N818" s="66">
        <f t="shared" si="64"/>
        <v>0</v>
      </c>
    </row>
    <row r="819" spans="1:14">
      <c r="A819" s="83">
        <v>33400</v>
      </c>
      <c r="B819" s="83">
        <v>0</v>
      </c>
      <c r="C819" s="83">
        <v>2012</v>
      </c>
      <c r="D819" s="86">
        <v>0</v>
      </c>
      <c r="E819" s="83">
        <v>0</v>
      </c>
      <c r="F819" s="86">
        <v>0</v>
      </c>
      <c r="G819" s="86">
        <v>0</v>
      </c>
      <c r="H819" s="86">
        <v>0</v>
      </c>
      <c r="J819" s="83">
        <f t="shared" si="60"/>
        <v>33400</v>
      </c>
      <c r="K819" s="83">
        <f t="shared" si="61"/>
        <v>2012</v>
      </c>
      <c r="L819" s="66">
        <f t="shared" si="62"/>
        <v>0</v>
      </c>
      <c r="M819" s="66">
        <f t="shared" si="63"/>
        <v>0</v>
      </c>
      <c r="N819" s="66">
        <f t="shared" si="64"/>
        <v>0</v>
      </c>
    </row>
    <row r="820" spans="1:14">
      <c r="A820" s="83">
        <v>33400</v>
      </c>
      <c r="B820" s="83">
        <v>0</v>
      </c>
      <c r="C820" s="83">
        <v>2012</v>
      </c>
      <c r="D820" s="86">
        <v>0</v>
      </c>
      <c r="E820" s="83">
        <v>0</v>
      </c>
      <c r="F820" s="86">
        <v>0</v>
      </c>
      <c r="G820" s="86">
        <v>0</v>
      </c>
      <c r="H820" s="86">
        <v>0</v>
      </c>
      <c r="J820" s="83">
        <f t="shared" si="60"/>
        <v>33400</v>
      </c>
      <c r="K820" s="83">
        <f t="shared" si="61"/>
        <v>2012</v>
      </c>
      <c r="L820" s="66">
        <f t="shared" si="62"/>
        <v>0</v>
      </c>
      <c r="M820" s="66">
        <f t="shared" si="63"/>
        <v>0</v>
      </c>
      <c r="N820" s="66">
        <f t="shared" si="64"/>
        <v>0</v>
      </c>
    </row>
    <row r="821" spans="1:14">
      <c r="A821" s="83">
        <v>33400</v>
      </c>
      <c r="B821" s="83">
        <v>0</v>
      </c>
      <c r="C821" s="83">
        <v>2012</v>
      </c>
      <c r="D821" s="86">
        <v>0</v>
      </c>
      <c r="E821" s="83">
        <v>0</v>
      </c>
      <c r="F821" s="86">
        <v>4724.54</v>
      </c>
      <c r="G821" s="86">
        <v>0</v>
      </c>
      <c r="H821" s="86">
        <v>0</v>
      </c>
      <c r="J821" s="83">
        <f t="shared" si="60"/>
        <v>33400</v>
      </c>
      <c r="K821" s="83">
        <f t="shared" si="61"/>
        <v>2012</v>
      </c>
      <c r="L821" s="66">
        <f t="shared" si="62"/>
        <v>0</v>
      </c>
      <c r="M821" s="66">
        <f t="shared" si="63"/>
        <v>4724.54</v>
      </c>
      <c r="N821" s="66">
        <f t="shared" si="64"/>
        <v>0</v>
      </c>
    </row>
    <row r="822" spans="1:14">
      <c r="A822" s="83">
        <v>33400</v>
      </c>
      <c r="B822" s="83">
        <v>0</v>
      </c>
      <c r="C822" s="83">
        <v>2012</v>
      </c>
      <c r="D822" s="86">
        <v>0</v>
      </c>
      <c r="E822" s="83">
        <v>0</v>
      </c>
      <c r="F822" s="86">
        <v>652.34</v>
      </c>
      <c r="G822" s="86">
        <v>0</v>
      </c>
      <c r="H822" s="86">
        <v>0</v>
      </c>
      <c r="J822" s="83">
        <f t="shared" si="60"/>
        <v>33400</v>
      </c>
      <c r="K822" s="83">
        <f t="shared" si="61"/>
        <v>2012</v>
      </c>
      <c r="L822" s="66">
        <f t="shared" si="62"/>
        <v>0</v>
      </c>
      <c r="M822" s="66">
        <f t="shared" si="63"/>
        <v>652.34</v>
      </c>
      <c r="N822" s="66">
        <f t="shared" si="64"/>
        <v>0</v>
      </c>
    </row>
    <row r="823" spans="1:14">
      <c r="A823" s="83">
        <v>33400</v>
      </c>
      <c r="B823" s="83">
        <v>0</v>
      </c>
      <c r="C823" s="83">
        <v>2012</v>
      </c>
      <c r="D823" s="86">
        <v>0</v>
      </c>
      <c r="E823" s="83">
        <v>0</v>
      </c>
      <c r="F823" s="86">
        <v>0</v>
      </c>
      <c r="G823" s="86">
        <v>0</v>
      </c>
      <c r="H823" s="86">
        <v>0</v>
      </c>
      <c r="J823" s="83">
        <f t="shared" si="60"/>
        <v>33400</v>
      </c>
      <c r="K823" s="83">
        <f t="shared" si="61"/>
        <v>2012</v>
      </c>
      <c r="L823" s="66">
        <f t="shared" si="62"/>
        <v>0</v>
      </c>
      <c r="M823" s="66">
        <f t="shared" si="63"/>
        <v>0</v>
      </c>
      <c r="N823" s="66">
        <f t="shared" si="64"/>
        <v>0</v>
      </c>
    </row>
    <row r="824" spans="1:14">
      <c r="A824" s="83">
        <v>33400</v>
      </c>
      <c r="B824" s="83">
        <v>0</v>
      </c>
      <c r="C824" s="83">
        <v>2013</v>
      </c>
      <c r="D824" s="86">
        <v>0</v>
      </c>
      <c r="E824" s="83">
        <v>0</v>
      </c>
      <c r="F824" s="86">
        <v>0</v>
      </c>
      <c r="G824" s="86">
        <v>0</v>
      </c>
      <c r="H824" s="86">
        <v>0</v>
      </c>
      <c r="J824" s="83">
        <f t="shared" si="60"/>
        <v>33400</v>
      </c>
      <c r="K824" s="83">
        <f t="shared" si="61"/>
        <v>2013</v>
      </c>
      <c r="L824" s="66">
        <f t="shared" si="62"/>
        <v>0</v>
      </c>
      <c r="M824" s="66">
        <f t="shared" si="63"/>
        <v>0</v>
      </c>
      <c r="N824" s="66">
        <f t="shared" si="64"/>
        <v>0</v>
      </c>
    </row>
    <row r="825" spans="1:14">
      <c r="A825" s="83">
        <v>33400</v>
      </c>
      <c r="B825" s="83">
        <v>0</v>
      </c>
      <c r="C825" s="83">
        <v>2013</v>
      </c>
      <c r="D825" s="86">
        <v>0</v>
      </c>
      <c r="E825" s="83">
        <v>0</v>
      </c>
      <c r="F825" s="86">
        <v>0</v>
      </c>
      <c r="G825" s="86">
        <v>0</v>
      </c>
      <c r="H825" s="86">
        <v>0</v>
      </c>
      <c r="J825" s="83">
        <f t="shared" si="60"/>
        <v>33400</v>
      </c>
      <c r="K825" s="83">
        <f t="shared" si="61"/>
        <v>2013</v>
      </c>
      <c r="L825" s="66">
        <f t="shared" si="62"/>
        <v>0</v>
      </c>
      <c r="M825" s="66">
        <f t="shared" si="63"/>
        <v>0</v>
      </c>
      <c r="N825" s="66">
        <f t="shared" si="64"/>
        <v>0</v>
      </c>
    </row>
    <row r="826" spans="1:14">
      <c r="A826" s="83">
        <v>33400</v>
      </c>
      <c r="B826" s="83">
        <v>0</v>
      </c>
      <c r="C826" s="83">
        <v>2013</v>
      </c>
      <c r="D826" s="86">
        <v>0</v>
      </c>
      <c r="E826" s="83">
        <v>0</v>
      </c>
      <c r="F826" s="86">
        <v>0</v>
      </c>
      <c r="G826" s="86">
        <v>0</v>
      </c>
      <c r="H826" s="86">
        <v>0</v>
      </c>
      <c r="J826" s="83">
        <f t="shared" si="60"/>
        <v>33400</v>
      </c>
      <c r="K826" s="83">
        <f t="shared" si="61"/>
        <v>2013</v>
      </c>
      <c r="L826" s="66">
        <f t="shared" si="62"/>
        <v>0</v>
      </c>
      <c r="M826" s="66">
        <f t="shared" si="63"/>
        <v>0</v>
      </c>
      <c r="N826" s="66">
        <f t="shared" si="64"/>
        <v>0</v>
      </c>
    </row>
    <row r="827" spans="1:14">
      <c r="A827" s="83">
        <v>33400</v>
      </c>
      <c r="B827" s="83">
        <v>0</v>
      </c>
      <c r="C827" s="83">
        <v>2013</v>
      </c>
      <c r="D827" s="86">
        <v>-906.78</v>
      </c>
      <c r="E827" s="83">
        <v>0</v>
      </c>
      <c r="F827" s="86">
        <v>2161.4499999999998</v>
      </c>
      <c r="G827" s="86">
        <v>0</v>
      </c>
      <c r="H827" s="86">
        <v>0</v>
      </c>
      <c r="J827" s="83">
        <f t="shared" si="60"/>
        <v>33400</v>
      </c>
      <c r="K827" s="83">
        <f t="shared" si="61"/>
        <v>2013</v>
      </c>
      <c r="L827" s="66">
        <f t="shared" si="62"/>
        <v>-906.78</v>
      </c>
      <c r="M827" s="66">
        <f t="shared" si="63"/>
        <v>2161.4499999999998</v>
      </c>
      <c r="N827" s="66">
        <f t="shared" si="64"/>
        <v>0</v>
      </c>
    </row>
    <row r="828" spans="1:14">
      <c r="A828" s="83">
        <v>33400</v>
      </c>
      <c r="B828" s="83">
        <v>0</v>
      </c>
      <c r="C828" s="83">
        <v>2013</v>
      </c>
      <c r="D828" s="86">
        <v>0</v>
      </c>
      <c r="E828" s="83">
        <v>0</v>
      </c>
      <c r="F828" s="86">
        <v>0</v>
      </c>
      <c r="G828" s="86">
        <v>0</v>
      </c>
      <c r="H828" s="86">
        <v>0</v>
      </c>
      <c r="J828" s="83">
        <f t="shared" si="60"/>
        <v>33400</v>
      </c>
      <c r="K828" s="83">
        <f t="shared" si="61"/>
        <v>2013</v>
      </c>
      <c r="L828" s="66">
        <f t="shared" si="62"/>
        <v>0</v>
      </c>
      <c r="M828" s="66">
        <f t="shared" si="63"/>
        <v>0</v>
      </c>
      <c r="N828" s="66">
        <f t="shared" si="64"/>
        <v>0</v>
      </c>
    </row>
    <row r="829" spans="1:14">
      <c r="A829" s="83">
        <v>33400</v>
      </c>
      <c r="B829" s="83">
        <v>0</v>
      </c>
      <c r="C829" s="83">
        <v>2013</v>
      </c>
      <c r="D829" s="86">
        <v>0</v>
      </c>
      <c r="E829" s="83">
        <v>0</v>
      </c>
      <c r="F829" s="86">
        <v>0</v>
      </c>
      <c r="G829" s="86">
        <v>0</v>
      </c>
      <c r="H829" s="86">
        <v>0</v>
      </c>
      <c r="J829" s="83">
        <f t="shared" si="60"/>
        <v>33400</v>
      </c>
      <c r="K829" s="83">
        <f t="shared" si="61"/>
        <v>2013</v>
      </c>
      <c r="L829" s="66">
        <f t="shared" si="62"/>
        <v>0</v>
      </c>
      <c r="M829" s="66">
        <f t="shared" si="63"/>
        <v>0</v>
      </c>
      <c r="N829" s="66">
        <f t="shared" si="64"/>
        <v>0</v>
      </c>
    </row>
    <row r="830" spans="1:14">
      <c r="A830" s="83">
        <v>33400</v>
      </c>
      <c r="B830" s="83">
        <v>0</v>
      </c>
      <c r="C830" s="83">
        <v>2013</v>
      </c>
      <c r="D830" s="86">
        <v>0</v>
      </c>
      <c r="E830" s="83">
        <v>0</v>
      </c>
      <c r="F830" s="86">
        <v>0</v>
      </c>
      <c r="G830" s="86">
        <v>0</v>
      </c>
      <c r="H830" s="86">
        <v>0</v>
      </c>
      <c r="J830" s="83">
        <f t="shared" si="60"/>
        <v>33400</v>
      </c>
      <c r="K830" s="83">
        <f t="shared" si="61"/>
        <v>2013</v>
      </c>
      <c r="L830" s="66">
        <f t="shared" si="62"/>
        <v>0</v>
      </c>
      <c r="M830" s="66">
        <f t="shared" si="63"/>
        <v>0</v>
      </c>
      <c r="N830" s="66">
        <f t="shared" si="64"/>
        <v>0</v>
      </c>
    </row>
    <row r="831" spans="1:14">
      <c r="A831" s="83">
        <v>33400</v>
      </c>
      <c r="B831" s="83">
        <v>0</v>
      </c>
      <c r="C831" s="83">
        <v>2013</v>
      </c>
      <c r="D831" s="86">
        <v>0</v>
      </c>
      <c r="E831" s="83">
        <v>0</v>
      </c>
      <c r="F831" s="86">
        <v>0</v>
      </c>
      <c r="G831" s="86">
        <v>0</v>
      </c>
      <c r="H831" s="86">
        <v>0</v>
      </c>
      <c r="J831" s="83">
        <f t="shared" si="60"/>
        <v>33400</v>
      </c>
      <c r="K831" s="83">
        <f t="shared" si="61"/>
        <v>2013</v>
      </c>
      <c r="L831" s="66">
        <f t="shared" si="62"/>
        <v>0</v>
      </c>
      <c r="M831" s="66">
        <f t="shared" si="63"/>
        <v>0</v>
      </c>
      <c r="N831" s="66">
        <f t="shared" si="64"/>
        <v>0</v>
      </c>
    </row>
    <row r="832" spans="1:14">
      <c r="A832" s="83">
        <v>33400</v>
      </c>
      <c r="B832" s="83">
        <v>0</v>
      </c>
      <c r="C832" s="83">
        <v>2013</v>
      </c>
      <c r="D832" s="86">
        <v>-26956.080000000002</v>
      </c>
      <c r="E832" s="83">
        <v>0</v>
      </c>
      <c r="F832" s="86">
        <v>0</v>
      </c>
      <c r="G832" s="86">
        <v>0</v>
      </c>
      <c r="H832" s="86">
        <v>0</v>
      </c>
      <c r="J832" s="83">
        <f t="shared" si="60"/>
        <v>33400</v>
      </c>
      <c r="K832" s="83">
        <f t="shared" si="61"/>
        <v>2013</v>
      </c>
      <c r="L832" s="66">
        <f t="shared" si="62"/>
        <v>-26956.080000000002</v>
      </c>
      <c r="M832" s="66">
        <f t="shared" si="63"/>
        <v>0</v>
      </c>
      <c r="N832" s="66">
        <f t="shared" si="64"/>
        <v>0</v>
      </c>
    </row>
    <row r="833" spans="1:14">
      <c r="A833" s="83">
        <v>33400</v>
      </c>
      <c r="B833" s="83">
        <v>0</v>
      </c>
      <c r="C833" s="83">
        <v>2013</v>
      </c>
      <c r="D833" s="86">
        <v>-534.36</v>
      </c>
      <c r="E833" s="83">
        <v>0</v>
      </c>
      <c r="F833" s="86">
        <v>95.41</v>
      </c>
      <c r="G833" s="86">
        <v>0</v>
      </c>
      <c r="H833" s="86">
        <v>0</v>
      </c>
      <c r="J833" s="83">
        <f t="shared" si="60"/>
        <v>33400</v>
      </c>
      <c r="K833" s="83">
        <f t="shared" si="61"/>
        <v>2013</v>
      </c>
      <c r="L833" s="66">
        <f t="shared" si="62"/>
        <v>-534.36</v>
      </c>
      <c r="M833" s="66">
        <f t="shared" si="63"/>
        <v>95.41</v>
      </c>
      <c r="N833" s="66">
        <f t="shared" si="64"/>
        <v>0</v>
      </c>
    </row>
    <row r="834" spans="1:14">
      <c r="A834" s="83">
        <v>33400</v>
      </c>
      <c r="B834" s="83">
        <v>0</v>
      </c>
      <c r="C834" s="83">
        <v>2013</v>
      </c>
      <c r="D834" s="86">
        <v>0</v>
      </c>
      <c r="E834" s="83">
        <v>0</v>
      </c>
      <c r="F834" s="86">
        <v>0</v>
      </c>
      <c r="G834" s="86">
        <v>0</v>
      </c>
      <c r="H834" s="86">
        <v>0</v>
      </c>
      <c r="J834" s="83">
        <f t="shared" si="60"/>
        <v>33400</v>
      </c>
      <c r="K834" s="83">
        <f t="shared" si="61"/>
        <v>2013</v>
      </c>
      <c r="L834" s="66">
        <f t="shared" si="62"/>
        <v>0</v>
      </c>
      <c r="M834" s="66">
        <f t="shared" si="63"/>
        <v>0</v>
      </c>
      <c r="N834" s="66">
        <f t="shared" si="64"/>
        <v>0</v>
      </c>
    </row>
    <row r="835" spans="1:14">
      <c r="A835" s="83">
        <v>33400</v>
      </c>
      <c r="B835" s="83">
        <v>0</v>
      </c>
      <c r="C835" s="83">
        <v>2014</v>
      </c>
      <c r="D835" s="86">
        <v>0</v>
      </c>
      <c r="E835" s="83">
        <v>0</v>
      </c>
      <c r="F835" s="86">
        <v>0</v>
      </c>
      <c r="G835" s="86">
        <v>0</v>
      </c>
      <c r="H835" s="86">
        <v>0</v>
      </c>
      <c r="J835" s="83">
        <f t="shared" ref="J835:J898" si="65">A835</f>
        <v>33400</v>
      </c>
      <c r="K835" s="83">
        <f t="shared" ref="K835:K898" si="66">IF(E835=0,C835,E835)</f>
        <v>2014</v>
      </c>
      <c r="L835" s="66">
        <f t="shared" ref="L835:L898" si="67">D835</f>
        <v>0</v>
      </c>
      <c r="M835" s="66">
        <f t="shared" ref="M835:M898" si="68">F835</f>
        <v>0</v>
      </c>
      <c r="N835" s="66">
        <f t="shared" ref="N835:N898" si="69">H835</f>
        <v>0</v>
      </c>
    </row>
    <row r="836" spans="1:14">
      <c r="A836" s="83">
        <v>33400</v>
      </c>
      <c r="B836" s="83">
        <v>0</v>
      </c>
      <c r="C836" s="83">
        <v>2014</v>
      </c>
      <c r="D836" s="86">
        <v>-1932319.23</v>
      </c>
      <c r="E836" s="83">
        <v>0</v>
      </c>
      <c r="F836" s="86">
        <v>9274.2800000000007</v>
      </c>
      <c r="G836" s="86">
        <v>0</v>
      </c>
      <c r="H836" s="86">
        <v>0</v>
      </c>
      <c r="J836" s="83">
        <f t="shared" si="65"/>
        <v>33400</v>
      </c>
      <c r="K836" s="83">
        <f t="shared" si="66"/>
        <v>2014</v>
      </c>
      <c r="L836" s="66">
        <f t="shared" si="67"/>
        <v>-1932319.23</v>
      </c>
      <c r="M836" s="66">
        <f t="shared" si="68"/>
        <v>9274.2800000000007</v>
      </c>
      <c r="N836" s="66">
        <f t="shared" si="69"/>
        <v>0</v>
      </c>
    </row>
    <row r="837" spans="1:14">
      <c r="A837" s="83">
        <v>33400</v>
      </c>
      <c r="B837" s="83">
        <v>0</v>
      </c>
      <c r="C837" s="83">
        <v>2014</v>
      </c>
      <c r="D837" s="86">
        <v>0</v>
      </c>
      <c r="E837" s="83">
        <v>0</v>
      </c>
      <c r="F837" s="86">
        <v>0</v>
      </c>
      <c r="G837" s="86">
        <v>0</v>
      </c>
      <c r="H837" s="86">
        <v>0</v>
      </c>
      <c r="J837" s="83">
        <f t="shared" si="65"/>
        <v>33400</v>
      </c>
      <c r="K837" s="83">
        <f t="shared" si="66"/>
        <v>2014</v>
      </c>
      <c r="L837" s="66">
        <f t="shared" si="67"/>
        <v>0</v>
      </c>
      <c r="M837" s="66">
        <f t="shared" si="68"/>
        <v>0</v>
      </c>
      <c r="N837" s="66">
        <f t="shared" si="69"/>
        <v>0</v>
      </c>
    </row>
    <row r="838" spans="1:14">
      <c r="A838" s="83">
        <v>33400</v>
      </c>
      <c r="B838" s="83">
        <v>0</v>
      </c>
      <c r="C838" s="83">
        <v>2014</v>
      </c>
      <c r="D838" s="86">
        <v>0</v>
      </c>
      <c r="E838" s="83">
        <v>0</v>
      </c>
      <c r="F838" s="86">
        <v>0</v>
      </c>
      <c r="G838" s="86">
        <v>0</v>
      </c>
      <c r="H838" s="86">
        <v>0</v>
      </c>
      <c r="J838" s="83">
        <f t="shared" si="65"/>
        <v>33400</v>
      </c>
      <c r="K838" s="83">
        <f t="shared" si="66"/>
        <v>2014</v>
      </c>
      <c r="L838" s="66">
        <f t="shared" si="67"/>
        <v>0</v>
      </c>
      <c r="M838" s="66">
        <f t="shared" si="68"/>
        <v>0</v>
      </c>
      <c r="N838" s="66">
        <f t="shared" si="69"/>
        <v>0</v>
      </c>
    </row>
    <row r="839" spans="1:14">
      <c r="A839" s="83">
        <v>33400</v>
      </c>
      <c r="B839" s="83">
        <v>0</v>
      </c>
      <c r="C839" s="83">
        <v>2014</v>
      </c>
      <c r="D839" s="86">
        <v>0</v>
      </c>
      <c r="E839" s="83">
        <v>0</v>
      </c>
      <c r="F839" s="86">
        <v>0</v>
      </c>
      <c r="G839" s="86">
        <v>0</v>
      </c>
      <c r="H839" s="86">
        <v>0</v>
      </c>
      <c r="J839" s="83">
        <f t="shared" si="65"/>
        <v>33400</v>
      </c>
      <c r="K839" s="83">
        <f t="shared" si="66"/>
        <v>2014</v>
      </c>
      <c r="L839" s="66">
        <f t="shared" si="67"/>
        <v>0</v>
      </c>
      <c r="M839" s="66">
        <f t="shared" si="68"/>
        <v>0</v>
      </c>
      <c r="N839" s="66">
        <f t="shared" si="69"/>
        <v>0</v>
      </c>
    </row>
    <row r="840" spans="1:14">
      <c r="A840" s="83">
        <v>33400</v>
      </c>
      <c r="B840" s="83">
        <v>0</v>
      </c>
      <c r="C840" s="83">
        <v>2014</v>
      </c>
      <c r="D840" s="86">
        <v>0</v>
      </c>
      <c r="E840" s="83">
        <v>0</v>
      </c>
      <c r="F840" s="86">
        <v>0</v>
      </c>
      <c r="G840" s="86">
        <v>0</v>
      </c>
      <c r="H840" s="86">
        <v>0</v>
      </c>
      <c r="J840" s="83">
        <f t="shared" si="65"/>
        <v>33400</v>
      </c>
      <c r="K840" s="83">
        <f t="shared" si="66"/>
        <v>2014</v>
      </c>
      <c r="L840" s="66">
        <f t="shared" si="67"/>
        <v>0</v>
      </c>
      <c r="M840" s="66">
        <f t="shared" si="68"/>
        <v>0</v>
      </c>
      <c r="N840" s="66">
        <f t="shared" si="69"/>
        <v>0</v>
      </c>
    </row>
    <row r="841" spans="1:14">
      <c r="A841" s="83">
        <v>33400</v>
      </c>
      <c r="B841" s="83">
        <v>0</v>
      </c>
      <c r="C841" s="83">
        <v>2014</v>
      </c>
      <c r="D841" s="86">
        <v>0</v>
      </c>
      <c r="E841" s="83">
        <v>0</v>
      </c>
      <c r="F841" s="86">
        <v>0</v>
      </c>
      <c r="G841" s="86">
        <v>0</v>
      </c>
      <c r="H841" s="86">
        <v>0</v>
      </c>
      <c r="J841" s="83">
        <f t="shared" si="65"/>
        <v>33400</v>
      </c>
      <c r="K841" s="83">
        <f t="shared" si="66"/>
        <v>2014</v>
      </c>
      <c r="L841" s="66">
        <f t="shared" si="67"/>
        <v>0</v>
      </c>
      <c r="M841" s="66">
        <f t="shared" si="68"/>
        <v>0</v>
      </c>
      <c r="N841" s="66">
        <f t="shared" si="69"/>
        <v>0</v>
      </c>
    </row>
    <row r="842" spans="1:14">
      <c r="A842" s="83">
        <v>33400</v>
      </c>
      <c r="B842" s="83">
        <v>0</v>
      </c>
      <c r="C842" s="83">
        <v>2014</v>
      </c>
      <c r="D842" s="86">
        <v>0</v>
      </c>
      <c r="E842" s="83">
        <v>0</v>
      </c>
      <c r="F842" s="86">
        <v>0</v>
      </c>
      <c r="G842" s="86">
        <v>0</v>
      </c>
      <c r="H842" s="86">
        <v>0</v>
      </c>
      <c r="J842" s="83">
        <f t="shared" si="65"/>
        <v>33400</v>
      </c>
      <c r="K842" s="83">
        <f t="shared" si="66"/>
        <v>2014</v>
      </c>
      <c r="L842" s="66">
        <f t="shared" si="67"/>
        <v>0</v>
      </c>
      <c r="M842" s="66">
        <f t="shared" si="68"/>
        <v>0</v>
      </c>
      <c r="N842" s="66">
        <f t="shared" si="69"/>
        <v>0</v>
      </c>
    </row>
    <row r="843" spans="1:14">
      <c r="A843" s="83">
        <v>33400</v>
      </c>
      <c r="B843" s="83">
        <v>0</v>
      </c>
      <c r="C843" s="83">
        <v>2014</v>
      </c>
      <c r="D843" s="86">
        <v>0</v>
      </c>
      <c r="E843" s="83">
        <v>0</v>
      </c>
      <c r="F843" s="86">
        <v>0</v>
      </c>
      <c r="G843" s="86">
        <v>0</v>
      </c>
      <c r="H843" s="86">
        <v>0</v>
      </c>
      <c r="J843" s="83">
        <f t="shared" si="65"/>
        <v>33400</v>
      </c>
      <c r="K843" s="83">
        <f t="shared" si="66"/>
        <v>2014</v>
      </c>
      <c r="L843" s="66">
        <f t="shared" si="67"/>
        <v>0</v>
      </c>
      <c r="M843" s="66">
        <f t="shared" si="68"/>
        <v>0</v>
      </c>
      <c r="N843" s="66">
        <f t="shared" si="69"/>
        <v>0</v>
      </c>
    </row>
    <row r="844" spans="1:14">
      <c r="A844" s="83">
        <v>33400</v>
      </c>
      <c r="B844" s="83">
        <v>0</v>
      </c>
      <c r="C844" s="83">
        <v>2014</v>
      </c>
      <c r="D844" s="86">
        <v>0</v>
      </c>
      <c r="E844" s="83">
        <v>0</v>
      </c>
      <c r="F844" s="86">
        <v>0</v>
      </c>
      <c r="G844" s="86">
        <v>0</v>
      </c>
      <c r="H844" s="86">
        <v>0</v>
      </c>
      <c r="J844" s="83">
        <f t="shared" si="65"/>
        <v>33400</v>
      </c>
      <c r="K844" s="83">
        <f t="shared" si="66"/>
        <v>2014</v>
      </c>
      <c r="L844" s="66">
        <f t="shared" si="67"/>
        <v>0</v>
      </c>
      <c r="M844" s="66">
        <f t="shared" si="68"/>
        <v>0</v>
      </c>
      <c r="N844" s="66">
        <f t="shared" si="69"/>
        <v>0</v>
      </c>
    </row>
    <row r="845" spans="1:14">
      <c r="A845" s="83">
        <v>33400</v>
      </c>
      <c r="B845" s="83">
        <v>0</v>
      </c>
      <c r="C845" s="83">
        <v>2014</v>
      </c>
      <c r="D845" s="86">
        <v>0</v>
      </c>
      <c r="E845" s="83">
        <v>0</v>
      </c>
      <c r="F845" s="86">
        <v>0</v>
      </c>
      <c r="G845" s="86">
        <v>0</v>
      </c>
      <c r="H845" s="86">
        <v>0</v>
      </c>
      <c r="J845" s="83">
        <f t="shared" si="65"/>
        <v>33400</v>
      </c>
      <c r="K845" s="83">
        <f t="shared" si="66"/>
        <v>2014</v>
      </c>
      <c r="L845" s="66">
        <f t="shared" si="67"/>
        <v>0</v>
      </c>
      <c r="M845" s="66">
        <f t="shared" si="68"/>
        <v>0</v>
      </c>
      <c r="N845" s="66">
        <f t="shared" si="69"/>
        <v>0</v>
      </c>
    </row>
    <row r="846" spans="1:14">
      <c r="A846" s="83">
        <v>33400</v>
      </c>
      <c r="B846" s="83">
        <v>0</v>
      </c>
      <c r="C846" s="83">
        <v>2014</v>
      </c>
      <c r="D846" s="86">
        <v>0</v>
      </c>
      <c r="E846" s="83">
        <v>0</v>
      </c>
      <c r="F846" s="86">
        <v>-9274.2800000000007</v>
      </c>
      <c r="G846" s="86">
        <v>0</v>
      </c>
      <c r="H846" s="86">
        <v>0</v>
      </c>
      <c r="J846" s="83">
        <f t="shared" si="65"/>
        <v>33400</v>
      </c>
      <c r="K846" s="83">
        <f t="shared" si="66"/>
        <v>2014</v>
      </c>
      <c r="L846" s="66">
        <f t="shared" si="67"/>
        <v>0</v>
      </c>
      <c r="M846" s="66">
        <f t="shared" si="68"/>
        <v>-9274.2800000000007</v>
      </c>
      <c r="N846" s="66">
        <f t="shared" si="69"/>
        <v>0</v>
      </c>
    </row>
    <row r="847" spans="1:14">
      <c r="A847" s="83">
        <v>33400</v>
      </c>
      <c r="B847" s="83">
        <v>0</v>
      </c>
      <c r="C847" s="83">
        <v>2014</v>
      </c>
      <c r="D847" s="86">
        <v>1932319.23</v>
      </c>
      <c r="E847" s="83">
        <v>0</v>
      </c>
      <c r="F847" s="86">
        <v>0</v>
      </c>
      <c r="G847" s="86">
        <v>0</v>
      </c>
      <c r="H847" s="86">
        <v>0</v>
      </c>
      <c r="J847" s="83">
        <f t="shared" si="65"/>
        <v>33400</v>
      </c>
      <c r="K847" s="83">
        <f t="shared" si="66"/>
        <v>2014</v>
      </c>
      <c r="L847" s="66">
        <f t="shared" si="67"/>
        <v>1932319.23</v>
      </c>
      <c r="M847" s="66">
        <f t="shared" si="68"/>
        <v>0</v>
      </c>
      <c r="N847" s="66">
        <f t="shared" si="69"/>
        <v>0</v>
      </c>
    </row>
    <row r="848" spans="1:14">
      <c r="A848" s="83">
        <v>33500</v>
      </c>
      <c r="B848" s="83">
        <v>0</v>
      </c>
      <c r="C848" s="83">
        <v>2015</v>
      </c>
      <c r="D848" s="86">
        <v>0</v>
      </c>
      <c r="E848" s="83">
        <v>0</v>
      </c>
      <c r="F848" s="86">
        <v>4103.57</v>
      </c>
      <c r="G848" s="86">
        <v>0</v>
      </c>
      <c r="H848" s="86">
        <v>0</v>
      </c>
      <c r="J848" s="83">
        <f t="shared" si="65"/>
        <v>33500</v>
      </c>
      <c r="K848" s="83">
        <f t="shared" si="66"/>
        <v>2015</v>
      </c>
      <c r="L848" s="66">
        <f t="shared" si="67"/>
        <v>0</v>
      </c>
      <c r="M848" s="66">
        <f t="shared" si="68"/>
        <v>4103.57</v>
      </c>
      <c r="N848" s="66">
        <f t="shared" si="69"/>
        <v>0</v>
      </c>
    </row>
    <row r="849" spans="1:14">
      <c r="A849" s="83">
        <v>33500</v>
      </c>
      <c r="B849" s="83">
        <v>0</v>
      </c>
      <c r="C849" s="83">
        <v>2015</v>
      </c>
      <c r="D849" s="86">
        <v>0</v>
      </c>
      <c r="E849" s="83">
        <v>0</v>
      </c>
      <c r="F849" s="86">
        <v>0</v>
      </c>
      <c r="G849" s="86">
        <v>0</v>
      </c>
      <c r="H849" s="86">
        <v>0</v>
      </c>
      <c r="J849" s="83">
        <f t="shared" si="65"/>
        <v>33500</v>
      </c>
      <c r="K849" s="83">
        <f t="shared" si="66"/>
        <v>2015</v>
      </c>
      <c r="L849" s="66">
        <f t="shared" si="67"/>
        <v>0</v>
      </c>
      <c r="M849" s="66">
        <f t="shared" si="68"/>
        <v>0</v>
      </c>
      <c r="N849" s="66">
        <f t="shared" si="69"/>
        <v>0</v>
      </c>
    </row>
    <row r="850" spans="1:14">
      <c r="A850" s="83">
        <v>33500</v>
      </c>
      <c r="B850" s="83">
        <v>0</v>
      </c>
      <c r="C850" s="83">
        <v>2015</v>
      </c>
      <c r="D850" s="86">
        <v>0</v>
      </c>
      <c r="E850" s="83">
        <v>0</v>
      </c>
      <c r="F850" s="86">
        <v>0</v>
      </c>
      <c r="G850" s="86">
        <v>0</v>
      </c>
      <c r="H850" s="86">
        <v>0</v>
      </c>
      <c r="J850" s="83">
        <f t="shared" si="65"/>
        <v>33500</v>
      </c>
      <c r="K850" s="83">
        <f t="shared" si="66"/>
        <v>2015</v>
      </c>
      <c r="L850" s="66">
        <f t="shared" si="67"/>
        <v>0</v>
      </c>
      <c r="M850" s="66">
        <f t="shared" si="68"/>
        <v>0</v>
      </c>
      <c r="N850" s="66">
        <f t="shared" si="69"/>
        <v>0</v>
      </c>
    </row>
    <row r="851" spans="1:14">
      <c r="A851" s="83">
        <v>33500</v>
      </c>
      <c r="B851" s="83">
        <v>0</v>
      </c>
      <c r="C851" s="83">
        <v>2015</v>
      </c>
      <c r="D851" s="86">
        <v>0</v>
      </c>
      <c r="E851" s="83">
        <v>0</v>
      </c>
      <c r="F851" s="86">
        <v>0</v>
      </c>
      <c r="G851" s="86">
        <v>0</v>
      </c>
      <c r="H851" s="86">
        <v>0</v>
      </c>
      <c r="J851" s="83">
        <f t="shared" si="65"/>
        <v>33500</v>
      </c>
      <c r="K851" s="83">
        <f t="shared" si="66"/>
        <v>2015</v>
      </c>
      <c r="L851" s="66">
        <f t="shared" si="67"/>
        <v>0</v>
      </c>
      <c r="M851" s="66">
        <f t="shared" si="68"/>
        <v>0</v>
      </c>
      <c r="N851" s="66">
        <f t="shared" si="69"/>
        <v>0</v>
      </c>
    </row>
    <row r="852" spans="1:14">
      <c r="A852" s="83">
        <v>33500</v>
      </c>
      <c r="B852" s="83">
        <v>0</v>
      </c>
      <c r="C852" s="83">
        <v>2015</v>
      </c>
      <c r="D852" s="86">
        <v>0</v>
      </c>
      <c r="E852" s="83">
        <v>0</v>
      </c>
      <c r="F852" s="86">
        <v>0</v>
      </c>
      <c r="G852" s="86">
        <v>0</v>
      </c>
      <c r="H852" s="86">
        <v>0</v>
      </c>
      <c r="J852" s="83">
        <f t="shared" si="65"/>
        <v>33500</v>
      </c>
      <c r="K852" s="83">
        <f t="shared" si="66"/>
        <v>2015</v>
      </c>
      <c r="L852" s="66">
        <f t="shared" si="67"/>
        <v>0</v>
      </c>
      <c r="M852" s="66">
        <f t="shared" si="68"/>
        <v>0</v>
      </c>
      <c r="N852" s="66">
        <f t="shared" si="69"/>
        <v>0</v>
      </c>
    </row>
    <row r="853" spans="1:14">
      <c r="A853" s="83">
        <v>33500</v>
      </c>
      <c r="B853" s="83">
        <v>0</v>
      </c>
      <c r="C853" s="83">
        <v>2015</v>
      </c>
      <c r="D853" s="86">
        <v>0</v>
      </c>
      <c r="E853" s="83">
        <v>0</v>
      </c>
      <c r="F853" s="86">
        <v>0</v>
      </c>
      <c r="G853" s="86">
        <v>0</v>
      </c>
      <c r="H853" s="86">
        <v>0</v>
      </c>
      <c r="J853" s="83">
        <f t="shared" si="65"/>
        <v>33500</v>
      </c>
      <c r="K853" s="83">
        <f t="shared" si="66"/>
        <v>2015</v>
      </c>
      <c r="L853" s="66">
        <f t="shared" si="67"/>
        <v>0</v>
      </c>
      <c r="M853" s="66">
        <f t="shared" si="68"/>
        <v>0</v>
      </c>
      <c r="N853" s="66">
        <f t="shared" si="69"/>
        <v>0</v>
      </c>
    </row>
    <row r="854" spans="1:14">
      <c r="A854" s="83">
        <v>33500</v>
      </c>
      <c r="B854" s="83">
        <v>0</v>
      </c>
      <c r="C854" s="83">
        <v>2015</v>
      </c>
      <c r="D854" s="86">
        <v>0</v>
      </c>
      <c r="E854" s="83">
        <v>0</v>
      </c>
      <c r="F854" s="86">
        <v>0</v>
      </c>
      <c r="G854" s="86">
        <v>0</v>
      </c>
      <c r="H854" s="86">
        <v>0</v>
      </c>
      <c r="J854" s="83">
        <f t="shared" si="65"/>
        <v>33500</v>
      </c>
      <c r="K854" s="83">
        <f t="shared" si="66"/>
        <v>2015</v>
      </c>
      <c r="L854" s="66">
        <f t="shared" si="67"/>
        <v>0</v>
      </c>
      <c r="M854" s="66">
        <f t="shared" si="68"/>
        <v>0</v>
      </c>
      <c r="N854" s="66">
        <f t="shared" si="69"/>
        <v>0</v>
      </c>
    </row>
    <row r="855" spans="1:14">
      <c r="A855" s="83">
        <v>33500</v>
      </c>
      <c r="B855" s="83">
        <v>0</v>
      </c>
      <c r="C855" s="83">
        <v>2015</v>
      </c>
      <c r="D855" s="86">
        <v>0</v>
      </c>
      <c r="E855" s="83">
        <v>0</v>
      </c>
      <c r="F855" s="86">
        <v>0</v>
      </c>
      <c r="G855" s="86">
        <v>0</v>
      </c>
      <c r="H855" s="86">
        <v>0</v>
      </c>
      <c r="J855" s="83">
        <f t="shared" si="65"/>
        <v>33500</v>
      </c>
      <c r="K855" s="83">
        <f t="shared" si="66"/>
        <v>2015</v>
      </c>
      <c r="L855" s="66">
        <f t="shared" si="67"/>
        <v>0</v>
      </c>
      <c r="M855" s="66">
        <f t="shared" si="68"/>
        <v>0</v>
      </c>
      <c r="N855" s="66">
        <f t="shared" si="69"/>
        <v>0</v>
      </c>
    </row>
    <row r="856" spans="1:14">
      <c r="A856" s="83">
        <v>33500</v>
      </c>
      <c r="B856" s="83">
        <v>0</v>
      </c>
      <c r="C856" s="83">
        <v>2015</v>
      </c>
      <c r="D856" s="86">
        <v>0</v>
      </c>
      <c r="E856" s="83">
        <v>0</v>
      </c>
      <c r="F856" s="86">
        <v>0</v>
      </c>
      <c r="G856" s="86">
        <v>0</v>
      </c>
      <c r="H856" s="86">
        <v>0</v>
      </c>
      <c r="J856" s="83">
        <f t="shared" si="65"/>
        <v>33500</v>
      </c>
      <c r="K856" s="83">
        <f t="shared" si="66"/>
        <v>2015</v>
      </c>
      <c r="L856" s="66">
        <f t="shared" si="67"/>
        <v>0</v>
      </c>
      <c r="M856" s="66">
        <f t="shared" si="68"/>
        <v>0</v>
      </c>
      <c r="N856" s="66">
        <f t="shared" si="69"/>
        <v>0</v>
      </c>
    </row>
    <row r="857" spans="1:14">
      <c r="A857" s="83">
        <v>33500</v>
      </c>
      <c r="B857" s="83">
        <v>0</v>
      </c>
      <c r="C857" s="83">
        <v>2015</v>
      </c>
      <c r="D857" s="86">
        <v>0</v>
      </c>
      <c r="E857" s="83">
        <v>0</v>
      </c>
      <c r="F857" s="86">
        <v>0</v>
      </c>
      <c r="G857" s="86">
        <v>0</v>
      </c>
      <c r="H857" s="86">
        <v>0</v>
      </c>
      <c r="J857" s="83">
        <f t="shared" si="65"/>
        <v>33500</v>
      </c>
      <c r="K857" s="83">
        <f t="shared" si="66"/>
        <v>2015</v>
      </c>
      <c r="L857" s="66">
        <f t="shared" si="67"/>
        <v>0</v>
      </c>
      <c r="M857" s="66">
        <f t="shared" si="68"/>
        <v>0</v>
      </c>
      <c r="N857" s="66">
        <f t="shared" si="69"/>
        <v>0</v>
      </c>
    </row>
    <row r="858" spans="1:14">
      <c r="A858" s="83">
        <v>33500</v>
      </c>
      <c r="B858" s="83">
        <v>0</v>
      </c>
      <c r="C858" s="83">
        <v>2015</v>
      </c>
      <c r="D858" s="86">
        <v>0</v>
      </c>
      <c r="E858" s="83">
        <v>0</v>
      </c>
      <c r="F858" s="86">
        <v>0</v>
      </c>
      <c r="G858" s="86">
        <v>0</v>
      </c>
      <c r="H858" s="86">
        <v>0</v>
      </c>
      <c r="J858" s="83">
        <f t="shared" si="65"/>
        <v>33500</v>
      </c>
      <c r="K858" s="83">
        <f t="shared" si="66"/>
        <v>2015</v>
      </c>
      <c r="L858" s="66">
        <f t="shared" si="67"/>
        <v>0</v>
      </c>
      <c r="M858" s="66">
        <f t="shared" si="68"/>
        <v>0</v>
      </c>
      <c r="N858" s="66">
        <f t="shared" si="69"/>
        <v>0</v>
      </c>
    </row>
    <row r="859" spans="1:14">
      <c r="A859" s="83">
        <v>33500</v>
      </c>
      <c r="B859" s="83">
        <v>0</v>
      </c>
      <c r="C859" s="83">
        <v>2015</v>
      </c>
      <c r="D859" s="86">
        <v>0</v>
      </c>
      <c r="E859" s="83">
        <v>0</v>
      </c>
      <c r="F859" s="86">
        <v>0</v>
      </c>
      <c r="G859" s="86">
        <v>0</v>
      </c>
      <c r="H859" s="86">
        <v>0</v>
      </c>
      <c r="J859" s="83">
        <f t="shared" si="65"/>
        <v>33500</v>
      </c>
      <c r="K859" s="83">
        <f t="shared" si="66"/>
        <v>2015</v>
      </c>
      <c r="L859" s="66">
        <f t="shared" si="67"/>
        <v>0</v>
      </c>
      <c r="M859" s="66">
        <f t="shared" si="68"/>
        <v>0</v>
      </c>
      <c r="N859" s="66">
        <f t="shared" si="69"/>
        <v>0</v>
      </c>
    </row>
    <row r="860" spans="1:14">
      <c r="A860" s="83">
        <v>33500</v>
      </c>
      <c r="B860" s="83">
        <v>0</v>
      </c>
      <c r="C860" s="83">
        <v>2015</v>
      </c>
      <c r="D860" s="86">
        <v>0</v>
      </c>
      <c r="E860" s="83">
        <v>0</v>
      </c>
      <c r="F860" s="86">
        <v>0</v>
      </c>
      <c r="G860" s="86">
        <v>0</v>
      </c>
      <c r="H860" s="86">
        <v>0</v>
      </c>
      <c r="J860" s="83">
        <f t="shared" si="65"/>
        <v>33500</v>
      </c>
      <c r="K860" s="83">
        <f t="shared" si="66"/>
        <v>2015</v>
      </c>
      <c r="L860" s="66">
        <f t="shared" si="67"/>
        <v>0</v>
      </c>
      <c r="M860" s="66">
        <f t="shared" si="68"/>
        <v>0</v>
      </c>
      <c r="N860" s="66">
        <f t="shared" si="69"/>
        <v>0</v>
      </c>
    </row>
    <row r="861" spans="1:14">
      <c r="A861" s="83">
        <v>33500</v>
      </c>
      <c r="B861" s="83">
        <v>0</v>
      </c>
      <c r="C861" s="83">
        <v>2015</v>
      </c>
      <c r="D861" s="86">
        <v>0</v>
      </c>
      <c r="E861" s="83">
        <v>0</v>
      </c>
      <c r="F861" s="86">
        <v>0</v>
      </c>
      <c r="G861" s="86">
        <v>0</v>
      </c>
      <c r="H861" s="86">
        <v>0</v>
      </c>
      <c r="J861" s="83">
        <f t="shared" si="65"/>
        <v>33500</v>
      </c>
      <c r="K861" s="83">
        <f t="shared" si="66"/>
        <v>2015</v>
      </c>
      <c r="L861" s="66">
        <f t="shared" si="67"/>
        <v>0</v>
      </c>
      <c r="M861" s="66">
        <f t="shared" si="68"/>
        <v>0</v>
      </c>
      <c r="N861" s="66">
        <f t="shared" si="69"/>
        <v>0</v>
      </c>
    </row>
    <row r="862" spans="1:14">
      <c r="A862" s="83">
        <v>33500</v>
      </c>
      <c r="B862" s="83">
        <v>0</v>
      </c>
      <c r="C862" s="83">
        <v>2015</v>
      </c>
      <c r="D862" s="86">
        <v>0</v>
      </c>
      <c r="E862" s="83">
        <v>0</v>
      </c>
      <c r="F862" s="86">
        <v>0</v>
      </c>
      <c r="G862" s="86">
        <v>0</v>
      </c>
      <c r="H862" s="86">
        <v>0</v>
      </c>
      <c r="J862" s="83">
        <f t="shared" si="65"/>
        <v>33500</v>
      </c>
      <c r="K862" s="83">
        <f t="shared" si="66"/>
        <v>2015</v>
      </c>
      <c r="L862" s="66">
        <f t="shared" si="67"/>
        <v>0</v>
      </c>
      <c r="M862" s="66">
        <f t="shared" si="68"/>
        <v>0</v>
      </c>
      <c r="N862" s="66">
        <f t="shared" si="69"/>
        <v>0</v>
      </c>
    </row>
    <row r="863" spans="1:14">
      <c r="A863" s="83">
        <v>33500</v>
      </c>
      <c r="B863" s="83">
        <v>0</v>
      </c>
      <c r="C863" s="83">
        <v>2015</v>
      </c>
      <c r="D863" s="86">
        <v>0</v>
      </c>
      <c r="E863" s="83">
        <v>0</v>
      </c>
      <c r="F863" s="86">
        <v>0</v>
      </c>
      <c r="G863" s="86">
        <v>0</v>
      </c>
      <c r="H863" s="86">
        <v>0</v>
      </c>
      <c r="J863" s="83">
        <f t="shared" si="65"/>
        <v>33500</v>
      </c>
      <c r="K863" s="83">
        <f t="shared" si="66"/>
        <v>2015</v>
      </c>
      <c r="L863" s="66">
        <f t="shared" si="67"/>
        <v>0</v>
      </c>
      <c r="M863" s="66">
        <f t="shared" si="68"/>
        <v>0</v>
      </c>
      <c r="N863" s="66">
        <f t="shared" si="69"/>
        <v>0</v>
      </c>
    </row>
    <row r="864" spans="1:14">
      <c r="A864" s="83">
        <v>33500</v>
      </c>
      <c r="B864" s="83">
        <v>0</v>
      </c>
      <c r="C864" s="83">
        <v>2015</v>
      </c>
      <c r="D864" s="86">
        <v>0</v>
      </c>
      <c r="E864" s="83">
        <v>0</v>
      </c>
      <c r="F864" s="86">
        <v>0</v>
      </c>
      <c r="G864" s="86">
        <v>0</v>
      </c>
      <c r="H864" s="86">
        <v>0</v>
      </c>
      <c r="J864" s="83">
        <f t="shared" si="65"/>
        <v>33500</v>
      </c>
      <c r="K864" s="83">
        <f t="shared" si="66"/>
        <v>2015</v>
      </c>
      <c r="L864" s="66">
        <f t="shared" si="67"/>
        <v>0</v>
      </c>
      <c r="M864" s="66">
        <f t="shared" si="68"/>
        <v>0</v>
      </c>
      <c r="N864" s="66">
        <f t="shared" si="69"/>
        <v>0</v>
      </c>
    </row>
    <row r="865" spans="1:14">
      <c r="A865" s="83">
        <v>33500</v>
      </c>
      <c r="B865" s="83">
        <v>0</v>
      </c>
      <c r="C865" s="83">
        <v>2015</v>
      </c>
      <c r="D865" s="86">
        <v>0</v>
      </c>
      <c r="E865" s="83">
        <v>0</v>
      </c>
      <c r="F865" s="86">
        <v>0</v>
      </c>
      <c r="G865" s="86">
        <v>0</v>
      </c>
      <c r="H865" s="86">
        <v>0</v>
      </c>
      <c r="J865" s="83">
        <f t="shared" si="65"/>
        <v>33500</v>
      </c>
      <c r="K865" s="83">
        <f t="shared" si="66"/>
        <v>2015</v>
      </c>
      <c r="L865" s="66">
        <f t="shared" si="67"/>
        <v>0</v>
      </c>
      <c r="M865" s="66">
        <f t="shared" si="68"/>
        <v>0</v>
      </c>
      <c r="N865" s="66">
        <f t="shared" si="69"/>
        <v>0</v>
      </c>
    </row>
    <row r="866" spans="1:14">
      <c r="A866" s="83">
        <v>33500</v>
      </c>
      <c r="B866" s="83">
        <v>0</v>
      </c>
      <c r="C866" s="83">
        <v>2015</v>
      </c>
      <c r="D866" s="86">
        <v>0</v>
      </c>
      <c r="E866" s="83">
        <v>0</v>
      </c>
      <c r="F866" s="86">
        <v>0</v>
      </c>
      <c r="G866" s="86">
        <v>0</v>
      </c>
      <c r="H866" s="86">
        <v>0</v>
      </c>
      <c r="J866" s="83">
        <f t="shared" si="65"/>
        <v>33500</v>
      </c>
      <c r="K866" s="83">
        <f t="shared" si="66"/>
        <v>2015</v>
      </c>
      <c r="L866" s="66">
        <f t="shared" si="67"/>
        <v>0</v>
      </c>
      <c r="M866" s="66">
        <f t="shared" si="68"/>
        <v>0</v>
      </c>
      <c r="N866" s="66">
        <f t="shared" si="69"/>
        <v>0</v>
      </c>
    </row>
    <row r="867" spans="1:14">
      <c r="A867" s="83">
        <v>33500</v>
      </c>
      <c r="B867" s="83">
        <v>0</v>
      </c>
      <c r="C867" s="83">
        <v>2015</v>
      </c>
      <c r="D867" s="86">
        <v>0</v>
      </c>
      <c r="E867" s="83">
        <v>0</v>
      </c>
      <c r="F867" s="86">
        <v>0</v>
      </c>
      <c r="G867" s="86">
        <v>0</v>
      </c>
      <c r="H867" s="86">
        <v>0</v>
      </c>
      <c r="J867" s="83">
        <f t="shared" si="65"/>
        <v>33500</v>
      </c>
      <c r="K867" s="83">
        <f t="shared" si="66"/>
        <v>2015</v>
      </c>
      <c r="L867" s="66">
        <f t="shared" si="67"/>
        <v>0</v>
      </c>
      <c r="M867" s="66">
        <f t="shared" si="68"/>
        <v>0</v>
      </c>
      <c r="N867" s="66">
        <f t="shared" si="69"/>
        <v>0</v>
      </c>
    </row>
    <row r="868" spans="1:14">
      <c r="A868" s="83">
        <v>33500</v>
      </c>
      <c r="B868" s="83">
        <v>0</v>
      </c>
      <c r="C868" s="83">
        <v>2015</v>
      </c>
      <c r="D868" s="86">
        <v>0</v>
      </c>
      <c r="E868" s="83">
        <v>0</v>
      </c>
      <c r="F868" s="86">
        <v>0</v>
      </c>
      <c r="G868" s="86">
        <v>0</v>
      </c>
      <c r="H868" s="86">
        <v>0</v>
      </c>
      <c r="J868" s="83">
        <f t="shared" si="65"/>
        <v>33500</v>
      </c>
      <c r="K868" s="83">
        <f t="shared" si="66"/>
        <v>2015</v>
      </c>
      <c r="L868" s="66">
        <f t="shared" si="67"/>
        <v>0</v>
      </c>
      <c r="M868" s="66">
        <f t="shared" si="68"/>
        <v>0</v>
      </c>
      <c r="N868" s="66">
        <f t="shared" si="69"/>
        <v>0</v>
      </c>
    </row>
    <row r="869" spans="1:14">
      <c r="A869" s="83">
        <v>33500</v>
      </c>
      <c r="B869" s="83">
        <v>0</v>
      </c>
      <c r="C869" s="83">
        <v>2015</v>
      </c>
      <c r="D869" s="86">
        <v>0</v>
      </c>
      <c r="E869" s="83">
        <v>0</v>
      </c>
      <c r="F869" s="86">
        <v>0</v>
      </c>
      <c r="G869" s="86">
        <v>0</v>
      </c>
      <c r="H869" s="86">
        <v>0</v>
      </c>
      <c r="J869" s="83">
        <f t="shared" si="65"/>
        <v>33500</v>
      </c>
      <c r="K869" s="83">
        <f t="shared" si="66"/>
        <v>2015</v>
      </c>
      <c r="L869" s="66">
        <f t="shared" si="67"/>
        <v>0</v>
      </c>
      <c r="M869" s="66">
        <f t="shared" si="68"/>
        <v>0</v>
      </c>
      <c r="N869" s="66">
        <f t="shared" si="69"/>
        <v>0</v>
      </c>
    </row>
    <row r="870" spans="1:14">
      <c r="A870" s="83">
        <v>33500</v>
      </c>
      <c r="B870" s="83">
        <v>0</v>
      </c>
      <c r="C870" s="83">
        <v>2015</v>
      </c>
      <c r="D870" s="86">
        <v>0</v>
      </c>
      <c r="E870" s="83">
        <v>0</v>
      </c>
      <c r="F870" s="86">
        <v>0</v>
      </c>
      <c r="G870" s="86">
        <v>0</v>
      </c>
      <c r="H870" s="86">
        <v>0</v>
      </c>
      <c r="J870" s="83">
        <f t="shared" si="65"/>
        <v>33500</v>
      </c>
      <c r="K870" s="83">
        <f t="shared" si="66"/>
        <v>2015</v>
      </c>
      <c r="L870" s="66">
        <f t="shared" si="67"/>
        <v>0</v>
      </c>
      <c r="M870" s="66">
        <f t="shared" si="68"/>
        <v>0</v>
      </c>
      <c r="N870" s="66">
        <f t="shared" si="69"/>
        <v>0</v>
      </c>
    </row>
    <row r="871" spans="1:14">
      <c r="A871" s="83">
        <v>33500</v>
      </c>
      <c r="B871" s="83">
        <v>0</v>
      </c>
      <c r="C871" s="83">
        <v>2015</v>
      </c>
      <c r="D871" s="86">
        <v>-11459.19</v>
      </c>
      <c r="E871" s="83">
        <v>0</v>
      </c>
      <c r="F871" s="86">
        <v>0</v>
      </c>
      <c r="G871" s="86">
        <v>0</v>
      </c>
      <c r="H871" s="86">
        <v>0</v>
      </c>
      <c r="J871" s="83">
        <f t="shared" si="65"/>
        <v>33500</v>
      </c>
      <c r="K871" s="83">
        <f t="shared" si="66"/>
        <v>2015</v>
      </c>
      <c r="L871" s="66">
        <f t="shared" si="67"/>
        <v>-11459.19</v>
      </c>
      <c r="M871" s="66">
        <f t="shared" si="68"/>
        <v>0</v>
      </c>
      <c r="N871" s="66">
        <f t="shared" si="69"/>
        <v>0</v>
      </c>
    </row>
    <row r="872" spans="1:14">
      <c r="A872" s="83">
        <v>33500</v>
      </c>
      <c r="B872" s="83">
        <v>0</v>
      </c>
      <c r="C872" s="83">
        <v>2005</v>
      </c>
      <c r="D872" s="86">
        <v>-1510</v>
      </c>
      <c r="E872" s="83">
        <v>0</v>
      </c>
      <c r="F872" s="86">
        <v>0</v>
      </c>
      <c r="G872" s="86">
        <v>0</v>
      </c>
      <c r="H872" s="86">
        <v>0</v>
      </c>
      <c r="J872" s="83">
        <f t="shared" si="65"/>
        <v>33500</v>
      </c>
      <c r="K872" s="83">
        <f t="shared" si="66"/>
        <v>2005</v>
      </c>
      <c r="L872" s="66">
        <f t="shared" si="67"/>
        <v>-1510</v>
      </c>
      <c r="M872" s="66">
        <f t="shared" si="68"/>
        <v>0</v>
      </c>
      <c r="N872" s="66">
        <f t="shared" si="69"/>
        <v>0</v>
      </c>
    </row>
    <row r="873" spans="1:14">
      <c r="A873" s="83">
        <v>33500</v>
      </c>
      <c r="B873" s="83">
        <v>0</v>
      </c>
      <c r="C873" s="83">
        <v>2006</v>
      </c>
      <c r="D873" s="86">
        <v>-16060.09</v>
      </c>
      <c r="E873" s="83">
        <v>0</v>
      </c>
      <c r="F873" s="86">
        <v>0</v>
      </c>
      <c r="G873" s="86">
        <v>0</v>
      </c>
      <c r="H873" s="86">
        <v>0</v>
      </c>
      <c r="J873" s="83">
        <f t="shared" si="65"/>
        <v>33500</v>
      </c>
      <c r="K873" s="83">
        <f t="shared" si="66"/>
        <v>2006</v>
      </c>
      <c r="L873" s="66">
        <f t="shared" si="67"/>
        <v>-16060.09</v>
      </c>
      <c r="M873" s="66">
        <f t="shared" si="68"/>
        <v>0</v>
      </c>
      <c r="N873" s="66">
        <f t="shared" si="69"/>
        <v>0</v>
      </c>
    </row>
    <row r="874" spans="1:14">
      <c r="A874" s="83">
        <v>33500</v>
      </c>
      <c r="B874" s="83">
        <v>0</v>
      </c>
      <c r="C874" s="83">
        <v>2000</v>
      </c>
      <c r="D874" s="86">
        <v>-45969</v>
      </c>
      <c r="E874" s="83">
        <v>0</v>
      </c>
      <c r="F874" s="86">
        <v>0</v>
      </c>
      <c r="G874" s="86">
        <v>0</v>
      </c>
      <c r="H874" s="86">
        <v>0</v>
      </c>
      <c r="J874" s="83">
        <f t="shared" si="65"/>
        <v>33500</v>
      </c>
      <c r="K874" s="83">
        <f t="shared" si="66"/>
        <v>2000</v>
      </c>
      <c r="L874" s="66">
        <f t="shared" si="67"/>
        <v>-45969</v>
      </c>
      <c r="M874" s="66">
        <f t="shared" si="68"/>
        <v>0</v>
      </c>
      <c r="N874" s="66">
        <f t="shared" si="69"/>
        <v>0</v>
      </c>
    </row>
    <row r="875" spans="1:14">
      <c r="A875" s="83">
        <v>33500</v>
      </c>
      <c r="B875" s="83">
        <v>0</v>
      </c>
      <c r="C875" s="83">
        <v>2001</v>
      </c>
      <c r="D875" s="86">
        <v>-6326</v>
      </c>
      <c r="E875" s="83">
        <v>0</v>
      </c>
      <c r="F875" s="86">
        <v>0</v>
      </c>
      <c r="G875" s="86">
        <v>0</v>
      </c>
      <c r="H875" s="86">
        <v>0</v>
      </c>
      <c r="J875" s="83">
        <f t="shared" si="65"/>
        <v>33500</v>
      </c>
      <c r="K875" s="83">
        <f t="shared" si="66"/>
        <v>2001</v>
      </c>
      <c r="L875" s="66">
        <f t="shared" si="67"/>
        <v>-6326</v>
      </c>
      <c r="M875" s="66">
        <f t="shared" si="68"/>
        <v>0</v>
      </c>
      <c r="N875" s="66">
        <f t="shared" si="69"/>
        <v>0</v>
      </c>
    </row>
    <row r="876" spans="1:14">
      <c r="A876" s="83">
        <v>33500</v>
      </c>
      <c r="B876" s="83">
        <v>0</v>
      </c>
      <c r="C876" s="83">
        <v>2003</v>
      </c>
      <c r="D876" s="86">
        <v>-2776</v>
      </c>
      <c r="E876" s="83">
        <v>0</v>
      </c>
      <c r="F876" s="86">
        <v>920.01</v>
      </c>
      <c r="G876" s="86">
        <v>0</v>
      </c>
      <c r="H876" s="86">
        <v>0</v>
      </c>
      <c r="J876" s="83">
        <f t="shared" si="65"/>
        <v>33500</v>
      </c>
      <c r="K876" s="83">
        <f t="shared" si="66"/>
        <v>2003</v>
      </c>
      <c r="L876" s="66">
        <f t="shared" si="67"/>
        <v>-2776</v>
      </c>
      <c r="M876" s="66">
        <f t="shared" si="68"/>
        <v>920.01</v>
      </c>
      <c r="N876" s="66">
        <f t="shared" si="69"/>
        <v>0</v>
      </c>
    </row>
    <row r="877" spans="1:14">
      <c r="A877" s="83">
        <v>33500</v>
      </c>
      <c r="B877" s="83">
        <v>0</v>
      </c>
      <c r="C877" s="83">
        <v>2004</v>
      </c>
      <c r="D877" s="86">
        <v>-773622</v>
      </c>
      <c r="E877" s="83">
        <v>0</v>
      </c>
      <c r="F877" s="86">
        <v>34114.639999999999</v>
      </c>
      <c r="G877" s="86">
        <v>0</v>
      </c>
      <c r="H877" s="86">
        <v>0</v>
      </c>
      <c r="J877" s="83">
        <f t="shared" si="65"/>
        <v>33500</v>
      </c>
      <c r="K877" s="83">
        <f t="shared" si="66"/>
        <v>2004</v>
      </c>
      <c r="L877" s="66">
        <f t="shared" si="67"/>
        <v>-773622</v>
      </c>
      <c r="M877" s="66">
        <f t="shared" si="68"/>
        <v>34114.639999999999</v>
      </c>
      <c r="N877" s="66">
        <f t="shared" si="69"/>
        <v>0</v>
      </c>
    </row>
    <row r="878" spans="1:14">
      <c r="A878" s="83">
        <v>33500</v>
      </c>
      <c r="B878" s="83">
        <v>0</v>
      </c>
      <c r="C878" s="83">
        <v>2008</v>
      </c>
      <c r="D878" s="86">
        <v>-29162.51</v>
      </c>
      <c r="E878" s="83">
        <v>0</v>
      </c>
      <c r="F878" s="86">
        <v>0</v>
      </c>
      <c r="G878" s="86">
        <v>0</v>
      </c>
      <c r="H878" s="86">
        <v>0</v>
      </c>
      <c r="J878" s="83">
        <f t="shared" si="65"/>
        <v>33500</v>
      </c>
      <c r="K878" s="83">
        <f t="shared" si="66"/>
        <v>2008</v>
      </c>
      <c r="L878" s="66">
        <f t="shared" si="67"/>
        <v>-29162.51</v>
      </c>
      <c r="M878" s="66">
        <f t="shared" si="68"/>
        <v>0</v>
      </c>
      <c r="N878" s="66">
        <f t="shared" si="69"/>
        <v>0</v>
      </c>
    </row>
    <row r="879" spans="1:14">
      <c r="A879" s="83">
        <v>33500</v>
      </c>
      <c r="B879" s="83">
        <v>0</v>
      </c>
      <c r="C879" s="83">
        <v>2010</v>
      </c>
      <c r="D879" s="86">
        <v>-21355.82</v>
      </c>
      <c r="E879" s="83">
        <v>0</v>
      </c>
      <c r="F879" s="86">
        <v>16991.03</v>
      </c>
      <c r="G879" s="86">
        <v>0</v>
      </c>
      <c r="H879" s="86">
        <v>0</v>
      </c>
      <c r="J879" s="83">
        <f t="shared" si="65"/>
        <v>33500</v>
      </c>
      <c r="K879" s="83">
        <f t="shared" si="66"/>
        <v>2010</v>
      </c>
      <c r="L879" s="66">
        <f t="shared" si="67"/>
        <v>-21355.82</v>
      </c>
      <c r="M879" s="66">
        <f t="shared" si="68"/>
        <v>16991.03</v>
      </c>
      <c r="N879" s="66">
        <f t="shared" si="69"/>
        <v>0</v>
      </c>
    </row>
    <row r="880" spans="1:14">
      <c r="A880" s="83">
        <v>33500</v>
      </c>
      <c r="B880" s="83">
        <v>0</v>
      </c>
      <c r="C880" s="83">
        <v>2009</v>
      </c>
      <c r="D880" s="86">
        <v>-11704.27</v>
      </c>
      <c r="E880" s="83">
        <v>0</v>
      </c>
      <c r="F880" s="86">
        <v>0</v>
      </c>
      <c r="G880" s="86">
        <v>0</v>
      </c>
      <c r="H880" s="86">
        <v>0</v>
      </c>
      <c r="J880" s="83">
        <f t="shared" si="65"/>
        <v>33500</v>
      </c>
      <c r="K880" s="83">
        <f t="shared" si="66"/>
        <v>2009</v>
      </c>
      <c r="L880" s="66">
        <f t="shared" si="67"/>
        <v>-11704.27</v>
      </c>
      <c r="M880" s="66">
        <f t="shared" si="68"/>
        <v>0</v>
      </c>
      <c r="N880" s="66">
        <f t="shared" si="69"/>
        <v>0</v>
      </c>
    </row>
    <row r="881" spans="1:14">
      <c r="A881" s="83">
        <v>33500</v>
      </c>
      <c r="B881" s="83">
        <v>0</v>
      </c>
      <c r="C881" s="83">
        <v>2010</v>
      </c>
      <c r="D881" s="86">
        <v>-10287.11</v>
      </c>
      <c r="E881" s="83">
        <v>0</v>
      </c>
      <c r="F881" s="86">
        <v>0</v>
      </c>
      <c r="G881" s="86">
        <v>0</v>
      </c>
      <c r="H881" s="86">
        <v>0</v>
      </c>
      <c r="J881" s="83">
        <f t="shared" si="65"/>
        <v>33500</v>
      </c>
      <c r="K881" s="83">
        <f t="shared" si="66"/>
        <v>2010</v>
      </c>
      <c r="L881" s="66">
        <f t="shared" si="67"/>
        <v>-10287.11</v>
      </c>
      <c r="M881" s="66">
        <f t="shared" si="68"/>
        <v>0</v>
      </c>
      <c r="N881" s="66">
        <f t="shared" si="69"/>
        <v>0</v>
      </c>
    </row>
    <row r="882" spans="1:14">
      <c r="A882" s="83">
        <v>33500</v>
      </c>
      <c r="B882" s="83">
        <v>0</v>
      </c>
      <c r="C882" s="83">
        <v>2008</v>
      </c>
      <c r="D882" s="86">
        <v>-5436.69</v>
      </c>
      <c r="E882" s="83">
        <v>0</v>
      </c>
      <c r="F882" s="86">
        <v>0</v>
      </c>
      <c r="G882" s="86">
        <v>0</v>
      </c>
      <c r="H882" s="86">
        <v>0</v>
      </c>
      <c r="J882" s="83">
        <f t="shared" si="65"/>
        <v>33500</v>
      </c>
      <c r="K882" s="83">
        <f t="shared" si="66"/>
        <v>2008</v>
      </c>
      <c r="L882" s="66">
        <f t="shared" si="67"/>
        <v>-5436.69</v>
      </c>
      <c r="M882" s="66">
        <f t="shared" si="68"/>
        <v>0</v>
      </c>
      <c r="N882" s="66">
        <f t="shared" si="69"/>
        <v>0</v>
      </c>
    </row>
    <row r="883" spans="1:14">
      <c r="A883" s="83">
        <v>33500</v>
      </c>
      <c r="B883" s="83">
        <v>0</v>
      </c>
      <c r="C883" s="83">
        <v>2007</v>
      </c>
      <c r="D883" s="86">
        <v>-29162.5</v>
      </c>
      <c r="E883" s="83">
        <v>0</v>
      </c>
      <c r="F883" s="86">
        <v>0</v>
      </c>
      <c r="G883" s="86">
        <v>0</v>
      </c>
      <c r="H883" s="86">
        <v>0</v>
      </c>
      <c r="J883" s="83">
        <f t="shared" si="65"/>
        <v>33500</v>
      </c>
      <c r="K883" s="83">
        <f t="shared" si="66"/>
        <v>2007</v>
      </c>
      <c r="L883" s="66">
        <f t="shared" si="67"/>
        <v>-29162.5</v>
      </c>
      <c r="M883" s="66">
        <f t="shared" si="68"/>
        <v>0</v>
      </c>
      <c r="N883" s="66">
        <f t="shared" si="69"/>
        <v>0</v>
      </c>
    </row>
    <row r="884" spans="1:14">
      <c r="A884" s="83">
        <v>33500</v>
      </c>
      <c r="B884" s="83">
        <v>0</v>
      </c>
      <c r="C884" s="83">
        <v>2012</v>
      </c>
      <c r="D884" s="86">
        <v>-76673.37</v>
      </c>
      <c r="E884" s="83">
        <v>0</v>
      </c>
      <c r="F884" s="86">
        <v>588.67999999999995</v>
      </c>
      <c r="G884" s="86">
        <v>0</v>
      </c>
      <c r="H884" s="86">
        <v>0</v>
      </c>
      <c r="J884" s="83">
        <f t="shared" si="65"/>
        <v>33500</v>
      </c>
      <c r="K884" s="83">
        <f t="shared" si="66"/>
        <v>2012</v>
      </c>
      <c r="L884" s="66">
        <f t="shared" si="67"/>
        <v>-76673.37</v>
      </c>
      <c r="M884" s="66">
        <f t="shared" si="68"/>
        <v>588.67999999999995</v>
      </c>
      <c r="N884" s="66">
        <f t="shared" si="69"/>
        <v>0</v>
      </c>
    </row>
    <row r="885" spans="1:14">
      <c r="A885" s="83">
        <v>33500</v>
      </c>
      <c r="B885" s="83">
        <v>0</v>
      </c>
      <c r="C885" s="83">
        <v>2012</v>
      </c>
      <c r="D885" s="86">
        <v>0</v>
      </c>
      <c r="E885" s="83">
        <v>0</v>
      </c>
      <c r="F885" s="86">
        <v>0</v>
      </c>
      <c r="G885" s="86">
        <v>0</v>
      </c>
      <c r="H885" s="86">
        <v>0</v>
      </c>
      <c r="J885" s="83">
        <f t="shared" si="65"/>
        <v>33500</v>
      </c>
      <c r="K885" s="83">
        <f t="shared" si="66"/>
        <v>2012</v>
      </c>
      <c r="L885" s="66">
        <f t="shared" si="67"/>
        <v>0</v>
      </c>
      <c r="M885" s="66">
        <f t="shared" si="68"/>
        <v>0</v>
      </c>
      <c r="N885" s="66">
        <f t="shared" si="69"/>
        <v>0</v>
      </c>
    </row>
    <row r="886" spans="1:14">
      <c r="A886" s="83">
        <v>33500</v>
      </c>
      <c r="B886" s="83">
        <v>0</v>
      </c>
      <c r="C886" s="83">
        <v>2012</v>
      </c>
      <c r="D886" s="86">
        <v>0</v>
      </c>
      <c r="E886" s="83">
        <v>0</v>
      </c>
      <c r="F886" s="86">
        <v>203.73</v>
      </c>
      <c r="G886" s="86">
        <v>0</v>
      </c>
      <c r="H886" s="86">
        <v>0</v>
      </c>
      <c r="J886" s="83">
        <f t="shared" si="65"/>
        <v>33500</v>
      </c>
      <c r="K886" s="83">
        <f t="shared" si="66"/>
        <v>2012</v>
      </c>
      <c r="L886" s="66">
        <f t="shared" si="67"/>
        <v>0</v>
      </c>
      <c r="M886" s="66">
        <f t="shared" si="68"/>
        <v>203.73</v>
      </c>
      <c r="N886" s="66">
        <f t="shared" si="69"/>
        <v>0</v>
      </c>
    </row>
    <row r="887" spans="1:14">
      <c r="A887" s="83">
        <v>33500</v>
      </c>
      <c r="B887" s="83">
        <v>0</v>
      </c>
      <c r="C887" s="83">
        <v>2012</v>
      </c>
      <c r="D887" s="86">
        <v>0</v>
      </c>
      <c r="E887" s="83">
        <v>0</v>
      </c>
      <c r="F887" s="86">
        <v>0</v>
      </c>
      <c r="G887" s="86">
        <v>0</v>
      </c>
      <c r="H887" s="86">
        <v>0</v>
      </c>
      <c r="J887" s="83">
        <f t="shared" si="65"/>
        <v>33500</v>
      </c>
      <c r="K887" s="83">
        <f t="shared" si="66"/>
        <v>2012</v>
      </c>
      <c r="L887" s="66">
        <f t="shared" si="67"/>
        <v>0</v>
      </c>
      <c r="M887" s="66">
        <f t="shared" si="68"/>
        <v>0</v>
      </c>
      <c r="N887" s="66">
        <f t="shared" si="69"/>
        <v>0</v>
      </c>
    </row>
    <row r="888" spans="1:14">
      <c r="A888" s="83">
        <v>33500</v>
      </c>
      <c r="B888" s="83">
        <v>0</v>
      </c>
      <c r="C888" s="83">
        <v>2012</v>
      </c>
      <c r="D888" s="86">
        <v>0</v>
      </c>
      <c r="E888" s="83">
        <v>0</v>
      </c>
      <c r="F888" s="86">
        <v>0</v>
      </c>
      <c r="G888" s="86">
        <v>0</v>
      </c>
      <c r="H888" s="86">
        <v>0</v>
      </c>
      <c r="J888" s="83">
        <f t="shared" si="65"/>
        <v>33500</v>
      </c>
      <c r="K888" s="83">
        <f t="shared" si="66"/>
        <v>2012</v>
      </c>
      <c r="L888" s="66">
        <f t="shared" si="67"/>
        <v>0</v>
      </c>
      <c r="M888" s="66">
        <f t="shared" si="68"/>
        <v>0</v>
      </c>
      <c r="N888" s="66">
        <f t="shared" si="69"/>
        <v>0</v>
      </c>
    </row>
    <row r="889" spans="1:14">
      <c r="A889" s="83">
        <v>33500</v>
      </c>
      <c r="B889" s="83">
        <v>0</v>
      </c>
      <c r="C889" s="83">
        <v>2012</v>
      </c>
      <c r="D889" s="86">
        <v>0</v>
      </c>
      <c r="E889" s="83">
        <v>0</v>
      </c>
      <c r="F889" s="86">
        <v>0</v>
      </c>
      <c r="G889" s="86">
        <v>0</v>
      </c>
      <c r="H889" s="86">
        <v>0</v>
      </c>
      <c r="J889" s="83">
        <f t="shared" si="65"/>
        <v>33500</v>
      </c>
      <c r="K889" s="83">
        <f t="shared" si="66"/>
        <v>2012</v>
      </c>
      <c r="L889" s="66">
        <f t="shared" si="67"/>
        <v>0</v>
      </c>
      <c r="M889" s="66">
        <f t="shared" si="68"/>
        <v>0</v>
      </c>
      <c r="N889" s="66">
        <f t="shared" si="69"/>
        <v>0</v>
      </c>
    </row>
    <row r="890" spans="1:14">
      <c r="A890" s="83">
        <v>33500</v>
      </c>
      <c r="B890" s="83">
        <v>0</v>
      </c>
      <c r="C890" s="83">
        <v>2012</v>
      </c>
      <c r="D890" s="86">
        <v>0</v>
      </c>
      <c r="E890" s="83">
        <v>0</v>
      </c>
      <c r="F890" s="86">
        <v>0</v>
      </c>
      <c r="G890" s="86">
        <v>0</v>
      </c>
      <c r="H890" s="86">
        <v>0</v>
      </c>
      <c r="J890" s="83">
        <f t="shared" si="65"/>
        <v>33500</v>
      </c>
      <c r="K890" s="83">
        <f t="shared" si="66"/>
        <v>2012</v>
      </c>
      <c r="L890" s="66">
        <f t="shared" si="67"/>
        <v>0</v>
      </c>
      <c r="M890" s="66">
        <f t="shared" si="68"/>
        <v>0</v>
      </c>
      <c r="N890" s="66">
        <f t="shared" si="69"/>
        <v>0</v>
      </c>
    </row>
    <row r="891" spans="1:14">
      <c r="A891" s="83">
        <v>33500</v>
      </c>
      <c r="B891" s="83">
        <v>0</v>
      </c>
      <c r="C891" s="83">
        <v>2012</v>
      </c>
      <c r="D891" s="86">
        <v>0</v>
      </c>
      <c r="E891" s="83">
        <v>0</v>
      </c>
      <c r="F891" s="86">
        <v>0</v>
      </c>
      <c r="G891" s="86">
        <v>0</v>
      </c>
      <c r="H891" s="86">
        <v>0</v>
      </c>
      <c r="J891" s="83">
        <f t="shared" si="65"/>
        <v>33500</v>
      </c>
      <c r="K891" s="83">
        <f t="shared" si="66"/>
        <v>2012</v>
      </c>
      <c r="L891" s="66">
        <f t="shared" si="67"/>
        <v>0</v>
      </c>
      <c r="M891" s="66">
        <f t="shared" si="68"/>
        <v>0</v>
      </c>
      <c r="N891" s="66">
        <f t="shared" si="69"/>
        <v>0</v>
      </c>
    </row>
    <row r="892" spans="1:14">
      <c r="A892" s="83">
        <v>33500</v>
      </c>
      <c r="B892" s="83">
        <v>0</v>
      </c>
      <c r="C892" s="83">
        <v>2013</v>
      </c>
      <c r="D892" s="86">
        <v>0</v>
      </c>
      <c r="E892" s="83">
        <v>0</v>
      </c>
      <c r="F892" s="86">
        <v>0</v>
      </c>
      <c r="G892" s="86">
        <v>0</v>
      </c>
      <c r="H892" s="86">
        <v>0</v>
      </c>
      <c r="J892" s="83">
        <f t="shared" si="65"/>
        <v>33500</v>
      </c>
      <c r="K892" s="83">
        <f t="shared" si="66"/>
        <v>2013</v>
      </c>
      <c r="L892" s="66">
        <f t="shared" si="67"/>
        <v>0</v>
      </c>
      <c r="M892" s="66">
        <f t="shared" si="68"/>
        <v>0</v>
      </c>
      <c r="N892" s="66">
        <f t="shared" si="69"/>
        <v>0</v>
      </c>
    </row>
    <row r="893" spans="1:14">
      <c r="A893" s="83">
        <v>33500</v>
      </c>
      <c r="B893" s="83">
        <v>0</v>
      </c>
      <c r="C893" s="83">
        <v>2013</v>
      </c>
      <c r="D893" s="86">
        <v>0</v>
      </c>
      <c r="E893" s="83">
        <v>0</v>
      </c>
      <c r="F893" s="86">
        <v>0</v>
      </c>
      <c r="G893" s="86">
        <v>0</v>
      </c>
      <c r="H893" s="86">
        <v>0</v>
      </c>
      <c r="J893" s="83">
        <f t="shared" si="65"/>
        <v>33500</v>
      </c>
      <c r="K893" s="83">
        <f t="shared" si="66"/>
        <v>2013</v>
      </c>
      <c r="L893" s="66">
        <f t="shared" si="67"/>
        <v>0</v>
      </c>
      <c r="M893" s="66">
        <f t="shared" si="68"/>
        <v>0</v>
      </c>
      <c r="N893" s="66">
        <f t="shared" si="69"/>
        <v>0</v>
      </c>
    </row>
    <row r="894" spans="1:14">
      <c r="A894" s="83">
        <v>33500</v>
      </c>
      <c r="B894" s="83">
        <v>0</v>
      </c>
      <c r="C894" s="83">
        <v>2013</v>
      </c>
      <c r="D894" s="86">
        <v>0</v>
      </c>
      <c r="E894" s="83">
        <v>0</v>
      </c>
      <c r="F894" s="86">
        <v>0</v>
      </c>
      <c r="G894" s="86">
        <v>0</v>
      </c>
      <c r="H894" s="86">
        <v>0</v>
      </c>
      <c r="J894" s="83">
        <f t="shared" si="65"/>
        <v>33500</v>
      </c>
      <c r="K894" s="83">
        <f t="shared" si="66"/>
        <v>2013</v>
      </c>
      <c r="L894" s="66">
        <f t="shared" si="67"/>
        <v>0</v>
      </c>
      <c r="M894" s="66">
        <f t="shared" si="68"/>
        <v>0</v>
      </c>
      <c r="N894" s="66">
        <f t="shared" si="69"/>
        <v>0</v>
      </c>
    </row>
    <row r="895" spans="1:14">
      <c r="A895" s="83">
        <v>33500</v>
      </c>
      <c r="B895" s="83">
        <v>0</v>
      </c>
      <c r="C895" s="83">
        <v>2013</v>
      </c>
      <c r="D895" s="86">
        <v>0</v>
      </c>
      <c r="E895" s="83">
        <v>0</v>
      </c>
      <c r="F895" s="86">
        <v>0</v>
      </c>
      <c r="G895" s="86">
        <v>0</v>
      </c>
      <c r="H895" s="86">
        <v>0</v>
      </c>
      <c r="J895" s="83">
        <f t="shared" si="65"/>
        <v>33500</v>
      </c>
      <c r="K895" s="83">
        <f t="shared" si="66"/>
        <v>2013</v>
      </c>
      <c r="L895" s="66">
        <f t="shared" si="67"/>
        <v>0</v>
      </c>
      <c r="M895" s="66">
        <f t="shared" si="68"/>
        <v>0</v>
      </c>
      <c r="N895" s="66">
        <f t="shared" si="69"/>
        <v>0</v>
      </c>
    </row>
    <row r="896" spans="1:14">
      <c r="A896" s="83">
        <v>33500</v>
      </c>
      <c r="B896" s="83">
        <v>0</v>
      </c>
      <c r="C896" s="83">
        <v>2013</v>
      </c>
      <c r="D896" s="86">
        <v>0</v>
      </c>
      <c r="E896" s="83">
        <v>0</v>
      </c>
      <c r="F896" s="86">
        <v>0</v>
      </c>
      <c r="G896" s="86">
        <v>0</v>
      </c>
      <c r="H896" s="86">
        <v>0</v>
      </c>
      <c r="J896" s="83">
        <f t="shared" si="65"/>
        <v>33500</v>
      </c>
      <c r="K896" s="83">
        <f t="shared" si="66"/>
        <v>2013</v>
      </c>
      <c r="L896" s="66">
        <f t="shared" si="67"/>
        <v>0</v>
      </c>
      <c r="M896" s="66">
        <f t="shared" si="68"/>
        <v>0</v>
      </c>
      <c r="N896" s="66">
        <f t="shared" si="69"/>
        <v>0</v>
      </c>
    </row>
    <row r="897" spans="1:14">
      <c r="A897" s="83">
        <v>33500</v>
      </c>
      <c r="B897" s="83">
        <v>0</v>
      </c>
      <c r="C897" s="83">
        <v>2013</v>
      </c>
      <c r="D897" s="86">
        <v>0</v>
      </c>
      <c r="E897" s="83">
        <v>0</v>
      </c>
      <c r="F897" s="86">
        <v>0</v>
      </c>
      <c r="G897" s="86">
        <v>0</v>
      </c>
      <c r="H897" s="86">
        <v>0</v>
      </c>
      <c r="J897" s="83">
        <f t="shared" si="65"/>
        <v>33500</v>
      </c>
      <c r="K897" s="83">
        <f t="shared" si="66"/>
        <v>2013</v>
      </c>
      <c r="L897" s="66">
        <f t="shared" si="67"/>
        <v>0</v>
      </c>
      <c r="M897" s="66">
        <f t="shared" si="68"/>
        <v>0</v>
      </c>
      <c r="N897" s="66">
        <f t="shared" si="69"/>
        <v>0</v>
      </c>
    </row>
    <row r="898" spans="1:14">
      <c r="A898" s="83">
        <v>33500</v>
      </c>
      <c r="B898" s="83">
        <v>0</v>
      </c>
      <c r="C898" s="83">
        <v>2013</v>
      </c>
      <c r="D898" s="86">
        <v>0</v>
      </c>
      <c r="E898" s="83">
        <v>0</v>
      </c>
      <c r="F898" s="86">
        <v>0</v>
      </c>
      <c r="G898" s="86">
        <v>0</v>
      </c>
      <c r="H898" s="86">
        <v>0</v>
      </c>
      <c r="J898" s="83">
        <f t="shared" si="65"/>
        <v>33500</v>
      </c>
      <c r="K898" s="83">
        <f t="shared" si="66"/>
        <v>2013</v>
      </c>
      <c r="L898" s="66">
        <f t="shared" si="67"/>
        <v>0</v>
      </c>
      <c r="M898" s="66">
        <f t="shared" si="68"/>
        <v>0</v>
      </c>
      <c r="N898" s="66">
        <f t="shared" si="69"/>
        <v>0</v>
      </c>
    </row>
    <row r="899" spans="1:14">
      <c r="A899" s="83">
        <v>33500</v>
      </c>
      <c r="B899" s="83">
        <v>0</v>
      </c>
      <c r="C899" s="83">
        <v>2013</v>
      </c>
      <c r="D899" s="86">
        <v>0</v>
      </c>
      <c r="E899" s="83">
        <v>0</v>
      </c>
      <c r="F899" s="86">
        <v>0</v>
      </c>
      <c r="G899" s="86">
        <v>0</v>
      </c>
      <c r="H899" s="86">
        <v>0</v>
      </c>
      <c r="J899" s="83">
        <f t="shared" ref="J899:J962" si="70">A899</f>
        <v>33500</v>
      </c>
      <c r="K899" s="83">
        <f t="shared" ref="K899:K962" si="71">IF(E899=0,C899,E899)</f>
        <v>2013</v>
      </c>
      <c r="L899" s="66">
        <f t="shared" ref="L899:L962" si="72">D899</f>
        <v>0</v>
      </c>
      <c r="M899" s="66">
        <f t="shared" ref="M899:M962" si="73">F899</f>
        <v>0</v>
      </c>
      <c r="N899" s="66">
        <f t="shared" ref="N899:N962" si="74">H899</f>
        <v>0</v>
      </c>
    </row>
    <row r="900" spans="1:14">
      <c r="A900" s="83">
        <v>33500</v>
      </c>
      <c r="B900" s="83">
        <v>0</v>
      </c>
      <c r="C900" s="83">
        <v>2013</v>
      </c>
      <c r="D900" s="86">
        <v>-8526.5</v>
      </c>
      <c r="E900" s="83">
        <v>0</v>
      </c>
      <c r="F900" s="86">
        <v>0</v>
      </c>
      <c r="G900" s="86">
        <v>0</v>
      </c>
      <c r="H900" s="86">
        <v>0</v>
      </c>
      <c r="J900" s="83">
        <f t="shared" si="70"/>
        <v>33500</v>
      </c>
      <c r="K900" s="83">
        <f t="shared" si="71"/>
        <v>2013</v>
      </c>
      <c r="L900" s="66">
        <f t="shared" si="72"/>
        <v>-8526.5</v>
      </c>
      <c r="M900" s="66">
        <f t="shared" si="73"/>
        <v>0</v>
      </c>
      <c r="N900" s="66">
        <f t="shared" si="74"/>
        <v>0</v>
      </c>
    </row>
    <row r="901" spans="1:14">
      <c r="A901" s="83">
        <v>33500</v>
      </c>
      <c r="B901" s="83">
        <v>0</v>
      </c>
      <c r="C901" s="83">
        <v>2013</v>
      </c>
      <c r="D901" s="86">
        <v>0</v>
      </c>
      <c r="E901" s="83">
        <v>0</v>
      </c>
      <c r="F901" s="86">
        <v>0</v>
      </c>
      <c r="G901" s="86">
        <v>0</v>
      </c>
      <c r="H901" s="86">
        <v>0</v>
      </c>
      <c r="J901" s="83">
        <f t="shared" si="70"/>
        <v>33500</v>
      </c>
      <c r="K901" s="83">
        <f t="shared" si="71"/>
        <v>2013</v>
      </c>
      <c r="L901" s="66">
        <f t="shared" si="72"/>
        <v>0</v>
      </c>
      <c r="M901" s="66">
        <f t="shared" si="73"/>
        <v>0</v>
      </c>
      <c r="N901" s="66">
        <f t="shared" si="74"/>
        <v>0</v>
      </c>
    </row>
    <row r="902" spans="1:14">
      <c r="A902" s="83">
        <v>33500</v>
      </c>
      <c r="B902" s="83">
        <v>0</v>
      </c>
      <c r="C902" s="83">
        <v>2013</v>
      </c>
      <c r="D902" s="86">
        <v>0</v>
      </c>
      <c r="E902" s="83">
        <v>0</v>
      </c>
      <c r="F902" s="86">
        <v>0</v>
      </c>
      <c r="G902" s="86">
        <v>0</v>
      </c>
      <c r="H902" s="86">
        <v>0</v>
      </c>
      <c r="J902" s="83">
        <f t="shared" si="70"/>
        <v>33500</v>
      </c>
      <c r="K902" s="83">
        <f t="shared" si="71"/>
        <v>2013</v>
      </c>
      <c r="L902" s="66">
        <f t="shared" si="72"/>
        <v>0</v>
      </c>
      <c r="M902" s="66">
        <f t="shared" si="73"/>
        <v>0</v>
      </c>
      <c r="N902" s="66">
        <f t="shared" si="74"/>
        <v>0</v>
      </c>
    </row>
    <row r="903" spans="1:14">
      <c r="A903" s="83">
        <v>33500</v>
      </c>
      <c r="B903" s="83">
        <v>0</v>
      </c>
      <c r="C903" s="83">
        <v>2013</v>
      </c>
      <c r="D903" s="86">
        <v>0</v>
      </c>
      <c r="E903" s="83">
        <v>0</v>
      </c>
      <c r="F903" s="86">
        <v>0</v>
      </c>
      <c r="G903" s="86">
        <v>0</v>
      </c>
      <c r="H903" s="86">
        <v>0</v>
      </c>
      <c r="J903" s="83">
        <f t="shared" si="70"/>
        <v>33500</v>
      </c>
      <c r="K903" s="83">
        <f t="shared" si="71"/>
        <v>2013</v>
      </c>
      <c r="L903" s="66">
        <f t="shared" si="72"/>
        <v>0</v>
      </c>
      <c r="M903" s="66">
        <f t="shared" si="73"/>
        <v>0</v>
      </c>
      <c r="N903" s="66">
        <f t="shared" si="74"/>
        <v>0</v>
      </c>
    </row>
    <row r="904" spans="1:14">
      <c r="A904" s="83">
        <v>33500</v>
      </c>
      <c r="B904" s="83">
        <v>0</v>
      </c>
      <c r="C904" s="83">
        <v>2013</v>
      </c>
      <c r="D904" s="86">
        <v>0</v>
      </c>
      <c r="E904" s="83">
        <v>0</v>
      </c>
      <c r="F904" s="86">
        <v>0</v>
      </c>
      <c r="G904" s="86">
        <v>0</v>
      </c>
      <c r="H904" s="86">
        <v>0</v>
      </c>
      <c r="J904" s="83">
        <f t="shared" si="70"/>
        <v>33500</v>
      </c>
      <c r="K904" s="83">
        <f t="shared" si="71"/>
        <v>2013</v>
      </c>
      <c r="L904" s="66">
        <f t="shared" si="72"/>
        <v>0</v>
      </c>
      <c r="M904" s="66">
        <f t="shared" si="73"/>
        <v>0</v>
      </c>
      <c r="N904" s="66">
        <f t="shared" si="74"/>
        <v>0</v>
      </c>
    </row>
    <row r="905" spans="1:14">
      <c r="A905" s="83">
        <v>33500</v>
      </c>
      <c r="B905" s="83">
        <v>0</v>
      </c>
      <c r="C905" s="83">
        <v>2014</v>
      </c>
      <c r="D905" s="86">
        <v>0</v>
      </c>
      <c r="E905" s="83">
        <v>0</v>
      </c>
      <c r="F905" s="86">
        <v>0</v>
      </c>
      <c r="G905" s="86">
        <v>0</v>
      </c>
      <c r="H905" s="86">
        <v>0</v>
      </c>
      <c r="J905" s="83">
        <f t="shared" si="70"/>
        <v>33500</v>
      </c>
      <c r="K905" s="83">
        <f t="shared" si="71"/>
        <v>2014</v>
      </c>
      <c r="L905" s="66">
        <f t="shared" si="72"/>
        <v>0</v>
      </c>
      <c r="M905" s="66">
        <f t="shared" si="73"/>
        <v>0</v>
      </c>
      <c r="N905" s="66">
        <f t="shared" si="74"/>
        <v>0</v>
      </c>
    </row>
    <row r="906" spans="1:14">
      <c r="A906" s="83">
        <v>33500</v>
      </c>
      <c r="B906" s="83">
        <v>0</v>
      </c>
      <c r="C906" s="83">
        <v>2014</v>
      </c>
      <c r="D906" s="86">
        <v>0</v>
      </c>
      <c r="E906" s="83">
        <v>0</v>
      </c>
      <c r="F906" s="86">
        <v>0</v>
      </c>
      <c r="G906" s="86">
        <v>0</v>
      </c>
      <c r="H906" s="86">
        <v>0</v>
      </c>
      <c r="J906" s="83">
        <f t="shared" si="70"/>
        <v>33500</v>
      </c>
      <c r="K906" s="83">
        <f t="shared" si="71"/>
        <v>2014</v>
      </c>
      <c r="L906" s="66">
        <f t="shared" si="72"/>
        <v>0</v>
      </c>
      <c r="M906" s="66">
        <f t="shared" si="73"/>
        <v>0</v>
      </c>
      <c r="N906" s="66">
        <f t="shared" si="74"/>
        <v>0</v>
      </c>
    </row>
    <row r="907" spans="1:14">
      <c r="A907" s="83">
        <v>33500</v>
      </c>
      <c r="B907" s="83">
        <v>0</v>
      </c>
      <c r="C907" s="83">
        <v>2014</v>
      </c>
      <c r="D907" s="86">
        <v>0</v>
      </c>
      <c r="E907" s="83">
        <v>0</v>
      </c>
      <c r="F907" s="86">
        <v>0</v>
      </c>
      <c r="G907" s="86">
        <v>0</v>
      </c>
      <c r="H907" s="86">
        <v>0</v>
      </c>
      <c r="J907" s="83">
        <f t="shared" si="70"/>
        <v>33500</v>
      </c>
      <c r="K907" s="83">
        <f t="shared" si="71"/>
        <v>2014</v>
      </c>
      <c r="L907" s="66">
        <f t="shared" si="72"/>
        <v>0</v>
      </c>
      <c r="M907" s="66">
        <f t="shared" si="73"/>
        <v>0</v>
      </c>
      <c r="N907" s="66">
        <f t="shared" si="74"/>
        <v>0</v>
      </c>
    </row>
    <row r="908" spans="1:14">
      <c r="A908" s="83">
        <v>33500</v>
      </c>
      <c r="B908" s="83">
        <v>0</v>
      </c>
      <c r="C908" s="83">
        <v>2014</v>
      </c>
      <c r="D908" s="86">
        <v>0</v>
      </c>
      <c r="E908" s="83">
        <v>0</v>
      </c>
      <c r="F908" s="86">
        <v>0</v>
      </c>
      <c r="G908" s="86">
        <v>0</v>
      </c>
      <c r="H908" s="86">
        <v>0</v>
      </c>
      <c r="J908" s="83">
        <f t="shared" si="70"/>
        <v>33500</v>
      </c>
      <c r="K908" s="83">
        <f t="shared" si="71"/>
        <v>2014</v>
      </c>
      <c r="L908" s="66">
        <f t="shared" si="72"/>
        <v>0</v>
      </c>
      <c r="M908" s="66">
        <f t="shared" si="73"/>
        <v>0</v>
      </c>
      <c r="N908" s="66">
        <f t="shared" si="74"/>
        <v>0</v>
      </c>
    </row>
    <row r="909" spans="1:14">
      <c r="A909" s="83">
        <v>33500</v>
      </c>
      <c r="B909" s="83">
        <v>0</v>
      </c>
      <c r="C909" s="83">
        <v>2014</v>
      </c>
      <c r="D909" s="86">
        <v>0</v>
      </c>
      <c r="E909" s="83">
        <v>0</v>
      </c>
      <c r="F909" s="86">
        <v>0</v>
      </c>
      <c r="G909" s="86">
        <v>0</v>
      </c>
      <c r="H909" s="86">
        <v>0</v>
      </c>
      <c r="J909" s="83">
        <f t="shared" si="70"/>
        <v>33500</v>
      </c>
      <c r="K909" s="83">
        <f t="shared" si="71"/>
        <v>2014</v>
      </c>
      <c r="L909" s="66">
        <f t="shared" si="72"/>
        <v>0</v>
      </c>
      <c r="M909" s="66">
        <f t="shared" si="73"/>
        <v>0</v>
      </c>
      <c r="N909" s="66">
        <f t="shared" si="74"/>
        <v>0</v>
      </c>
    </row>
    <row r="910" spans="1:14">
      <c r="A910" s="83">
        <v>33500</v>
      </c>
      <c r="B910" s="83">
        <v>0</v>
      </c>
      <c r="C910" s="83">
        <v>2014</v>
      </c>
      <c r="D910" s="86">
        <v>0</v>
      </c>
      <c r="E910" s="83">
        <v>0</v>
      </c>
      <c r="F910" s="86">
        <v>0</v>
      </c>
      <c r="G910" s="86">
        <v>0</v>
      </c>
      <c r="H910" s="86">
        <v>0</v>
      </c>
      <c r="J910" s="83">
        <f t="shared" si="70"/>
        <v>33500</v>
      </c>
      <c r="K910" s="83">
        <f t="shared" si="71"/>
        <v>2014</v>
      </c>
      <c r="L910" s="66">
        <f t="shared" si="72"/>
        <v>0</v>
      </c>
      <c r="M910" s="66">
        <f t="shared" si="73"/>
        <v>0</v>
      </c>
      <c r="N910" s="66">
        <f t="shared" si="74"/>
        <v>0</v>
      </c>
    </row>
    <row r="911" spans="1:14">
      <c r="A911" s="83">
        <v>33500</v>
      </c>
      <c r="B911" s="83">
        <v>0</v>
      </c>
      <c r="C911" s="83">
        <v>2014</v>
      </c>
      <c r="D911" s="86">
        <v>0</v>
      </c>
      <c r="E911" s="83">
        <v>0</v>
      </c>
      <c r="F911" s="86">
        <v>0</v>
      </c>
      <c r="G911" s="86">
        <v>0</v>
      </c>
      <c r="H911" s="86">
        <v>0</v>
      </c>
      <c r="J911" s="83">
        <f t="shared" si="70"/>
        <v>33500</v>
      </c>
      <c r="K911" s="83">
        <f t="shared" si="71"/>
        <v>2014</v>
      </c>
      <c r="L911" s="66">
        <f t="shared" si="72"/>
        <v>0</v>
      </c>
      <c r="M911" s="66">
        <f t="shared" si="73"/>
        <v>0</v>
      </c>
      <c r="N911" s="66">
        <f t="shared" si="74"/>
        <v>0</v>
      </c>
    </row>
    <row r="912" spans="1:14">
      <c r="A912" s="83">
        <v>33500</v>
      </c>
      <c r="B912" s="83">
        <v>0</v>
      </c>
      <c r="C912" s="83">
        <v>2014</v>
      </c>
      <c r="D912" s="86">
        <v>0</v>
      </c>
      <c r="E912" s="83">
        <v>0</v>
      </c>
      <c r="F912" s="86">
        <v>0</v>
      </c>
      <c r="G912" s="86">
        <v>0</v>
      </c>
      <c r="H912" s="86">
        <v>0</v>
      </c>
      <c r="J912" s="83">
        <f t="shared" si="70"/>
        <v>33500</v>
      </c>
      <c r="K912" s="83">
        <f t="shared" si="71"/>
        <v>2014</v>
      </c>
      <c r="L912" s="66">
        <f t="shared" si="72"/>
        <v>0</v>
      </c>
      <c r="M912" s="66">
        <f t="shared" si="73"/>
        <v>0</v>
      </c>
      <c r="N912" s="66">
        <f t="shared" si="74"/>
        <v>0</v>
      </c>
    </row>
    <row r="913" spans="1:14">
      <c r="A913" s="83">
        <v>33500</v>
      </c>
      <c r="B913" s="83">
        <v>0</v>
      </c>
      <c r="C913" s="83">
        <v>2014</v>
      </c>
      <c r="D913" s="86">
        <v>0</v>
      </c>
      <c r="E913" s="83">
        <v>0</v>
      </c>
      <c r="F913" s="86">
        <v>0</v>
      </c>
      <c r="G913" s="86">
        <v>0</v>
      </c>
      <c r="H913" s="86">
        <v>0</v>
      </c>
      <c r="J913" s="83">
        <f t="shared" si="70"/>
        <v>33500</v>
      </c>
      <c r="K913" s="83">
        <f t="shared" si="71"/>
        <v>2014</v>
      </c>
      <c r="L913" s="66">
        <f t="shared" si="72"/>
        <v>0</v>
      </c>
      <c r="M913" s="66">
        <f t="shared" si="73"/>
        <v>0</v>
      </c>
      <c r="N913" s="66">
        <f t="shared" si="74"/>
        <v>0</v>
      </c>
    </row>
    <row r="914" spans="1:14">
      <c r="A914" s="83">
        <v>33500</v>
      </c>
      <c r="B914" s="83">
        <v>0</v>
      </c>
      <c r="C914" s="83">
        <v>2014</v>
      </c>
      <c r="D914" s="86">
        <v>-543806.62</v>
      </c>
      <c r="E914" s="83">
        <v>0</v>
      </c>
      <c r="F914" s="86">
        <v>2610.04</v>
      </c>
      <c r="G914" s="86">
        <v>0</v>
      </c>
      <c r="H914" s="86">
        <v>0</v>
      </c>
      <c r="J914" s="83">
        <f t="shared" si="70"/>
        <v>33500</v>
      </c>
      <c r="K914" s="83">
        <f t="shared" si="71"/>
        <v>2014</v>
      </c>
      <c r="L914" s="66">
        <f t="shared" si="72"/>
        <v>-543806.62</v>
      </c>
      <c r="M914" s="66">
        <f t="shared" si="73"/>
        <v>2610.04</v>
      </c>
      <c r="N914" s="66">
        <f t="shared" si="74"/>
        <v>0</v>
      </c>
    </row>
    <row r="915" spans="1:14">
      <c r="A915" s="83">
        <v>33500</v>
      </c>
      <c r="B915" s="83">
        <v>0</v>
      </c>
      <c r="C915" s="83">
        <v>2014</v>
      </c>
      <c r="D915" s="86">
        <v>0</v>
      </c>
      <c r="E915" s="83">
        <v>0</v>
      </c>
      <c r="F915" s="86">
        <v>0</v>
      </c>
      <c r="G915" s="86">
        <v>0</v>
      </c>
      <c r="H915" s="86">
        <v>0</v>
      </c>
      <c r="J915" s="83">
        <f t="shared" si="70"/>
        <v>33500</v>
      </c>
      <c r="K915" s="83">
        <f t="shared" si="71"/>
        <v>2014</v>
      </c>
      <c r="L915" s="66">
        <f t="shared" si="72"/>
        <v>0</v>
      </c>
      <c r="M915" s="66">
        <f t="shared" si="73"/>
        <v>0</v>
      </c>
      <c r="N915" s="66">
        <f t="shared" si="74"/>
        <v>0</v>
      </c>
    </row>
    <row r="916" spans="1:14">
      <c r="A916" s="83">
        <v>33500</v>
      </c>
      <c r="B916" s="83">
        <v>0</v>
      </c>
      <c r="C916" s="83">
        <v>2014</v>
      </c>
      <c r="D916" s="86">
        <v>0</v>
      </c>
      <c r="E916" s="83">
        <v>0</v>
      </c>
      <c r="F916" s="86">
        <v>0</v>
      </c>
      <c r="G916" s="86">
        <v>0</v>
      </c>
      <c r="H916" s="86">
        <v>0</v>
      </c>
      <c r="J916" s="83">
        <f t="shared" si="70"/>
        <v>33500</v>
      </c>
      <c r="K916" s="83">
        <f t="shared" si="71"/>
        <v>2014</v>
      </c>
      <c r="L916" s="66">
        <f t="shared" si="72"/>
        <v>0</v>
      </c>
      <c r="M916" s="66">
        <f t="shared" si="73"/>
        <v>0</v>
      </c>
      <c r="N916" s="66">
        <f t="shared" si="74"/>
        <v>0</v>
      </c>
    </row>
    <row r="917" spans="1:14">
      <c r="A917" s="83">
        <v>33500</v>
      </c>
      <c r="B917" s="83">
        <v>0</v>
      </c>
      <c r="C917" s="83">
        <v>2014</v>
      </c>
      <c r="D917" s="86">
        <v>0</v>
      </c>
      <c r="E917" s="83">
        <v>0</v>
      </c>
      <c r="F917" s="86">
        <v>0</v>
      </c>
      <c r="G917" s="86">
        <v>0</v>
      </c>
      <c r="H917" s="86">
        <v>0</v>
      </c>
      <c r="J917" s="83">
        <f t="shared" si="70"/>
        <v>33500</v>
      </c>
      <c r="K917" s="83">
        <f t="shared" si="71"/>
        <v>2014</v>
      </c>
      <c r="L917" s="66">
        <f t="shared" si="72"/>
        <v>0</v>
      </c>
      <c r="M917" s="66">
        <f t="shared" si="73"/>
        <v>0</v>
      </c>
      <c r="N917" s="66">
        <f t="shared" si="74"/>
        <v>0</v>
      </c>
    </row>
    <row r="918" spans="1:14">
      <c r="A918" s="83">
        <v>33500</v>
      </c>
      <c r="B918" s="83">
        <v>0</v>
      </c>
      <c r="C918" s="83">
        <v>2014</v>
      </c>
      <c r="D918" s="86">
        <v>543806.62</v>
      </c>
      <c r="E918" s="83">
        <v>0</v>
      </c>
      <c r="F918" s="86">
        <v>0</v>
      </c>
      <c r="G918" s="86">
        <v>0</v>
      </c>
      <c r="H918" s="86">
        <v>0</v>
      </c>
      <c r="J918" s="83">
        <f t="shared" si="70"/>
        <v>33500</v>
      </c>
      <c r="K918" s="83">
        <f t="shared" si="71"/>
        <v>2014</v>
      </c>
      <c r="L918" s="66">
        <f t="shared" si="72"/>
        <v>543806.62</v>
      </c>
      <c r="M918" s="66">
        <f t="shared" si="73"/>
        <v>0</v>
      </c>
      <c r="N918" s="66">
        <f t="shared" si="74"/>
        <v>0</v>
      </c>
    </row>
    <row r="919" spans="1:14">
      <c r="A919" s="83">
        <v>33500</v>
      </c>
      <c r="B919" s="83">
        <v>0</v>
      </c>
      <c r="C919" s="83">
        <v>2014</v>
      </c>
      <c r="D919" s="86">
        <v>0</v>
      </c>
      <c r="E919" s="83">
        <v>0</v>
      </c>
      <c r="F919" s="86">
        <v>-2610.04</v>
      </c>
      <c r="G919" s="86">
        <v>0</v>
      </c>
      <c r="H919" s="86">
        <v>0</v>
      </c>
      <c r="J919" s="83">
        <f t="shared" si="70"/>
        <v>33500</v>
      </c>
      <c r="K919" s="83">
        <f t="shared" si="71"/>
        <v>2014</v>
      </c>
      <c r="L919" s="66">
        <f t="shared" si="72"/>
        <v>0</v>
      </c>
      <c r="M919" s="66">
        <f t="shared" si="73"/>
        <v>-2610.04</v>
      </c>
      <c r="N919" s="66">
        <f t="shared" si="74"/>
        <v>0</v>
      </c>
    </row>
    <row r="920" spans="1:14">
      <c r="A920" s="83">
        <v>33510</v>
      </c>
      <c r="B920" s="83">
        <v>0</v>
      </c>
      <c r="C920" s="83">
        <v>2015</v>
      </c>
      <c r="D920" s="86">
        <v>0</v>
      </c>
      <c r="E920" s="83">
        <v>0</v>
      </c>
      <c r="F920" s="86">
        <v>0</v>
      </c>
      <c r="G920" s="86">
        <v>0</v>
      </c>
      <c r="H920" s="86">
        <v>0</v>
      </c>
      <c r="J920" s="83">
        <f t="shared" si="70"/>
        <v>33510</v>
      </c>
      <c r="K920" s="83">
        <f t="shared" si="71"/>
        <v>2015</v>
      </c>
      <c r="L920" s="66">
        <f t="shared" si="72"/>
        <v>0</v>
      </c>
      <c r="M920" s="66">
        <f t="shared" si="73"/>
        <v>0</v>
      </c>
      <c r="N920" s="66">
        <f t="shared" si="74"/>
        <v>0</v>
      </c>
    </row>
    <row r="921" spans="1:14">
      <c r="A921" s="83">
        <v>33510</v>
      </c>
      <c r="B921" s="83">
        <v>0</v>
      </c>
      <c r="C921" s="83">
        <v>2015</v>
      </c>
      <c r="D921" s="86">
        <v>0</v>
      </c>
      <c r="E921" s="83">
        <v>0</v>
      </c>
      <c r="F921" s="86">
        <v>0</v>
      </c>
      <c r="G921" s="86">
        <v>0</v>
      </c>
      <c r="H921" s="86">
        <v>0</v>
      </c>
      <c r="J921" s="83">
        <f t="shared" si="70"/>
        <v>33510</v>
      </c>
      <c r="K921" s="83">
        <f t="shared" si="71"/>
        <v>2015</v>
      </c>
      <c r="L921" s="66">
        <f t="shared" si="72"/>
        <v>0</v>
      </c>
      <c r="M921" s="66">
        <f t="shared" si="73"/>
        <v>0</v>
      </c>
      <c r="N921" s="66">
        <f t="shared" si="74"/>
        <v>0</v>
      </c>
    </row>
    <row r="922" spans="1:14">
      <c r="A922" s="83">
        <v>33510</v>
      </c>
      <c r="B922" s="83">
        <v>0</v>
      </c>
      <c r="C922" s="83">
        <v>2015</v>
      </c>
      <c r="D922" s="86">
        <v>0</v>
      </c>
      <c r="E922" s="83">
        <v>0</v>
      </c>
      <c r="F922" s="86">
        <v>0</v>
      </c>
      <c r="G922" s="86">
        <v>0</v>
      </c>
      <c r="H922" s="86">
        <v>0</v>
      </c>
      <c r="J922" s="83">
        <f t="shared" si="70"/>
        <v>33510</v>
      </c>
      <c r="K922" s="83">
        <f t="shared" si="71"/>
        <v>2015</v>
      </c>
      <c r="L922" s="66">
        <f t="shared" si="72"/>
        <v>0</v>
      </c>
      <c r="M922" s="66">
        <f t="shared" si="73"/>
        <v>0</v>
      </c>
      <c r="N922" s="66">
        <f t="shared" si="74"/>
        <v>0</v>
      </c>
    </row>
    <row r="923" spans="1:14">
      <c r="A923" s="83">
        <v>33510</v>
      </c>
      <c r="B923" s="83">
        <v>0</v>
      </c>
      <c r="C923" s="83">
        <v>2015</v>
      </c>
      <c r="D923" s="86">
        <v>0</v>
      </c>
      <c r="E923" s="83">
        <v>0</v>
      </c>
      <c r="F923" s="86">
        <v>0</v>
      </c>
      <c r="G923" s="86">
        <v>0</v>
      </c>
      <c r="H923" s="86">
        <v>0</v>
      </c>
      <c r="J923" s="83">
        <f t="shared" si="70"/>
        <v>33510</v>
      </c>
      <c r="K923" s="83">
        <f t="shared" si="71"/>
        <v>2015</v>
      </c>
      <c r="L923" s="66">
        <f t="shared" si="72"/>
        <v>0</v>
      </c>
      <c r="M923" s="66">
        <f t="shared" si="73"/>
        <v>0</v>
      </c>
      <c r="N923" s="66">
        <f t="shared" si="74"/>
        <v>0</v>
      </c>
    </row>
    <row r="924" spans="1:14">
      <c r="A924" s="83">
        <v>33510</v>
      </c>
      <c r="B924" s="83">
        <v>0</v>
      </c>
      <c r="C924" s="83">
        <v>2015</v>
      </c>
      <c r="D924" s="86">
        <v>0</v>
      </c>
      <c r="E924" s="83">
        <v>0</v>
      </c>
      <c r="F924" s="86">
        <v>0</v>
      </c>
      <c r="G924" s="86">
        <v>0</v>
      </c>
      <c r="H924" s="86">
        <v>0</v>
      </c>
      <c r="J924" s="83">
        <f t="shared" si="70"/>
        <v>33510</v>
      </c>
      <c r="K924" s="83">
        <f t="shared" si="71"/>
        <v>2015</v>
      </c>
      <c r="L924" s="66">
        <f t="shared" si="72"/>
        <v>0</v>
      </c>
      <c r="M924" s="66">
        <f t="shared" si="73"/>
        <v>0</v>
      </c>
      <c r="N924" s="66">
        <f t="shared" si="74"/>
        <v>0</v>
      </c>
    </row>
    <row r="925" spans="1:14">
      <c r="A925" s="83">
        <v>33510</v>
      </c>
      <c r="B925" s="83">
        <v>0</v>
      </c>
      <c r="C925" s="83">
        <v>2015</v>
      </c>
      <c r="D925" s="86">
        <v>0</v>
      </c>
      <c r="E925" s="83">
        <v>0</v>
      </c>
      <c r="F925" s="86">
        <v>0</v>
      </c>
      <c r="G925" s="86">
        <v>0</v>
      </c>
      <c r="H925" s="86">
        <v>0</v>
      </c>
      <c r="J925" s="83">
        <f t="shared" si="70"/>
        <v>33510</v>
      </c>
      <c r="K925" s="83">
        <f t="shared" si="71"/>
        <v>2015</v>
      </c>
      <c r="L925" s="66">
        <f t="shared" si="72"/>
        <v>0</v>
      </c>
      <c r="M925" s="66">
        <f t="shared" si="73"/>
        <v>0</v>
      </c>
      <c r="N925" s="66">
        <f t="shared" si="74"/>
        <v>0</v>
      </c>
    </row>
    <row r="926" spans="1:14">
      <c r="A926" s="83">
        <v>33510</v>
      </c>
      <c r="B926" s="83">
        <v>0</v>
      </c>
      <c r="C926" s="83">
        <v>2015</v>
      </c>
      <c r="D926" s="86">
        <v>0</v>
      </c>
      <c r="E926" s="83">
        <v>0</v>
      </c>
      <c r="F926" s="86">
        <v>0</v>
      </c>
      <c r="G926" s="86">
        <v>0</v>
      </c>
      <c r="H926" s="86">
        <v>0</v>
      </c>
      <c r="J926" s="83">
        <f t="shared" si="70"/>
        <v>33510</v>
      </c>
      <c r="K926" s="83">
        <f t="shared" si="71"/>
        <v>2015</v>
      </c>
      <c r="L926" s="66">
        <f t="shared" si="72"/>
        <v>0</v>
      </c>
      <c r="M926" s="66">
        <f t="shared" si="73"/>
        <v>0</v>
      </c>
      <c r="N926" s="66">
        <f t="shared" si="74"/>
        <v>0</v>
      </c>
    </row>
    <row r="927" spans="1:14">
      <c r="A927" s="83">
        <v>33510</v>
      </c>
      <c r="B927" s="83">
        <v>0</v>
      </c>
      <c r="C927" s="83">
        <v>2015</v>
      </c>
      <c r="D927" s="86">
        <v>0</v>
      </c>
      <c r="E927" s="83">
        <v>0</v>
      </c>
      <c r="F927" s="86">
        <v>0</v>
      </c>
      <c r="G927" s="86">
        <v>0</v>
      </c>
      <c r="H927" s="86">
        <v>0</v>
      </c>
      <c r="J927" s="83">
        <f t="shared" si="70"/>
        <v>33510</v>
      </c>
      <c r="K927" s="83">
        <f t="shared" si="71"/>
        <v>2015</v>
      </c>
      <c r="L927" s="66">
        <f t="shared" si="72"/>
        <v>0</v>
      </c>
      <c r="M927" s="66">
        <f t="shared" si="73"/>
        <v>0</v>
      </c>
      <c r="N927" s="66">
        <f t="shared" si="74"/>
        <v>0</v>
      </c>
    </row>
    <row r="928" spans="1:14">
      <c r="A928" s="83">
        <v>33510</v>
      </c>
      <c r="B928" s="83">
        <v>0</v>
      </c>
      <c r="C928" s="83">
        <v>2015</v>
      </c>
      <c r="D928" s="86">
        <v>0</v>
      </c>
      <c r="E928" s="83">
        <v>0</v>
      </c>
      <c r="F928" s="86">
        <v>0</v>
      </c>
      <c r="G928" s="86">
        <v>0</v>
      </c>
      <c r="H928" s="86">
        <v>0</v>
      </c>
      <c r="J928" s="83">
        <f t="shared" si="70"/>
        <v>33510</v>
      </c>
      <c r="K928" s="83">
        <f t="shared" si="71"/>
        <v>2015</v>
      </c>
      <c r="L928" s="66">
        <f t="shared" si="72"/>
        <v>0</v>
      </c>
      <c r="M928" s="66">
        <f t="shared" si="73"/>
        <v>0</v>
      </c>
      <c r="N928" s="66">
        <f t="shared" si="74"/>
        <v>0</v>
      </c>
    </row>
    <row r="929" spans="1:14">
      <c r="A929" s="83">
        <v>33510</v>
      </c>
      <c r="B929" s="83">
        <v>0</v>
      </c>
      <c r="C929" s="83">
        <v>2015</v>
      </c>
      <c r="D929" s="86">
        <v>0</v>
      </c>
      <c r="E929" s="83">
        <v>0</v>
      </c>
      <c r="F929" s="86">
        <v>0</v>
      </c>
      <c r="G929" s="86">
        <v>0</v>
      </c>
      <c r="H929" s="86">
        <v>0</v>
      </c>
      <c r="J929" s="83">
        <f t="shared" si="70"/>
        <v>33510</v>
      </c>
      <c r="K929" s="83">
        <f t="shared" si="71"/>
        <v>2015</v>
      </c>
      <c r="L929" s="66">
        <f t="shared" si="72"/>
        <v>0</v>
      </c>
      <c r="M929" s="66">
        <f t="shared" si="73"/>
        <v>0</v>
      </c>
      <c r="N929" s="66">
        <f t="shared" si="74"/>
        <v>0</v>
      </c>
    </row>
    <row r="930" spans="1:14">
      <c r="A930" s="83">
        <v>33510</v>
      </c>
      <c r="B930" s="83">
        <v>0</v>
      </c>
      <c r="C930" s="83">
        <v>2015</v>
      </c>
      <c r="D930" s="86">
        <v>0</v>
      </c>
      <c r="E930" s="83">
        <v>0</v>
      </c>
      <c r="F930" s="86">
        <v>0</v>
      </c>
      <c r="G930" s="86">
        <v>0</v>
      </c>
      <c r="H930" s="86">
        <v>0</v>
      </c>
      <c r="J930" s="83">
        <f t="shared" si="70"/>
        <v>33510</v>
      </c>
      <c r="K930" s="83">
        <f t="shared" si="71"/>
        <v>2015</v>
      </c>
      <c r="L930" s="66">
        <f t="shared" si="72"/>
        <v>0</v>
      </c>
      <c r="M930" s="66">
        <f t="shared" si="73"/>
        <v>0</v>
      </c>
      <c r="N930" s="66">
        <f t="shared" si="74"/>
        <v>0</v>
      </c>
    </row>
    <row r="931" spans="1:14">
      <c r="A931" s="83">
        <v>33510</v>
      </c>
      <c r="B931" s="83">
        <v>0</v>
      </c>
      <c r="C931" s="83">
        <v>2015</v>
      </c>
      <c r="D931" s="86">
        <v>0</v>
      </c>
      <c r="E931" s="83">
        <v>0</v>
      </c>
      <c r="F931" s="86">
        <v>0</v>
      </c>
      <c r="G931" s="86">
        <v>0</v>
      </c>
      <c r="H931" s="86">
        <v>0</v>
      </c>
      <c r="J931" s="83">
        <f t="shared" si="70"/>
        <v>33510</v>
      </c>
      <c r="K931" s="83">
        <f t="shared" si="71"/>
        <v>2015</v>
      </c>
      <c r="L931" s="66">
        <f t="shared" si="72"/>
        <v>0</v>
      </c>
      <c r="M931" s="66">
        <f t="shared" si="73"/>
        <v>0</v>
      </c>
      <c r="N931" s="66">
        <f t="shared" si="74"/>
        <v>0</v>
      </c>
    </row>
    <row r="932" spans="1:14">
      <c r="A932" s="83">
        <v>33510</v>
      </c>
      <c r="B932" s="83">
        <v>0</v>
      </c>
      <c r="C932" s="83">
        <v>2015</v>
      </c>
      <c r="D932" s="86">
        <v>0</v>
      </c>
      <c r="E932" s="83">
        <v>0</v>
      </c>
      <c r="F932" s="86">
        <v>0</v>
      </c>
      <c r="G932" s="86">
        <v>0</v>
      </c>
      <c r="H932" s="86">
        <v>0</v>
      </c>
      <c r="J932" s="83">
        <f t="shared" si="70"/>
        <v>33510</v>
      </c>
      <c r="K932" s="83">
        <f t="shared" si="71"/>
        <v>2015</v>
      </c>
      <c r="L932" s="66">
        <f t="shared" si="72"/>
        <v>0</v>
      </c>
      <c r="M932" s="66">
        <f t="shared" si="73"/>
        <v>0</v>
      </c>
      <c r="N932" s="66">
        <f t="shared" si="74"/>
        <v>0</v>
      </c>
    </row>
    <row r="933" spans="1:14">
      <c r="A933" s="83">
        <v>33510</v>
      </c>
      <c r="B933" s="83">
        <v>0</v>
      </c>
      <c r="C933" s="83">
        <v>2015</v>
      </c>
      <c r="D933" s="86">
        <v>0</v>
      </c>
      <c r="E933" s="83">
        <v>0</v>
      </c>
      <c r="F933" s="86">
        <v>0</v>
      </c>
      <c r="G933" s="86">
        <v>0</v>
      </c>
      <c r="H933" s="86">
        <v>0</v>
      </c>
      <c r="J933" s="83">
        <f t="shared" si="70"/>
        <v>33510</v>
      </c>
      <c r="K933" s="83">
        <f t="shared" si="71"/>
        <v>2015</v>
      </c>
      <c r="L933" s="66">
        <f t="shared" si="72"/>
        <v>0</v>
      </c>
      <c r="M933" s="66">
        <f t="shared" si="73"/>
        <v>0</v>
      </c>
      <c r="N933" s="66">
        <f t="shared" si="74"/>
        <v>0</v>
      </c>
    </row>
    <row r="934" spans="1:14">
      <c r="A934" s="83">
        <v>33510</v>
      </c>
      <c r="B934" s="83">
        <v>0</v>
      </c>
      <c r="C934" s="83">
        <v>2015</v>
      </c>
      <c r="D934" s="86">
        <v>0</v>
      </c>
      <c r="E934" s="83">
        <v>0</v>
      </c>
      <c r="F934" s="86">
        <v>0</v>
      </c>
      <c r="G934" s="86">
        <v>0</v>
      </c>
      <c r="H934" s="86">
        <v>0</v>
      </c>
      <c r="J934" s="83">
        <f t="shared" si="70"/>
        <v>33510</v>
      </c>
      <c r="K934" s="83">
        <f t="shared" si="71"/>
        <v>2015</v>
      </c>
      <c r="L934" s="66">
        <f t="shared" si="72"/>
        <v>0</v>
      </c>
      <c r="M934" s="66">
        <f t="shared" si="73"/>
        <v>0</v>
      </c>
      <c r="N934" s="66">
        <f t="shared" si="74"/>
        <v>0</v>
      </c>
    </row>
    <row r="935" spans="1:14">
      <c r="A935" s="83">
        <v>33510</v>
      </c>
      <c r="B935" s="83">
        <v>0</v>
      </c>
      <c r="C935" s="83">
        <v>2015</v>
      </c>
      <c r="D935" s="86">
        <v>0</v>
      </c>
      <c r="E935" s="83">
        <v>0</v>
      </c>
      <c r="F935" s="86">
        <v>0</v>
      </c>
      <c r="G935" s="86">
        <v>0</v>
      </c>
      <c r="H935" s="86">
        <v>0</v>
      </c>
      <c r="J935" s="83">
        <f t="shared" si="70"/>
        <v>33510</v>
      </c>
      <c r="K935" s="83">
        <f t="shared" si="71"/>
        <v>2015</v>
      </c>
      <c r="L935" s="66">
        <f t="shared" si="72"/>
        <v>0</v>
      </c>
      <c r="M935" s="66">
        <f t="shared" si="73"/>
        <v>0</v>
      </c>
      <c r="N935" s="66">
        <f t="shared" si="74"/>
        <v>0</v>
      </c>
    </row>
    <row r="936" spans="1:14">
      <c r="A936" s="83">
        <v>33510</v>
      </c>
      <c r="B936" s="83">
        <v>0</v>
      </c>
      <c r="C936" s="83">
        <v>2015</v>
      </c>
      <c r="D936" s="86">
        <v>0</v>
      </c>
      <c r="E936" s="83">
        <v>0</v>
      </c>
      <c r="F936" s="86">
        <v>0</v>
      </c>
      <c r="G936" s="86">
        <v>0</v>
      </c>
      <c r="H936" s="86">
        <v>0</v>
      </c>
      <c r="J936" s="83">
        <f t="shared" si="70"/>
        <v>33510</v>
      </c>
      <c r="K936" s="83">
        <f t="shared" si="71"/>
        <v>2015</v>
      </c>
      <c r="L936" s="66">
        <f t="shared" si="72"/>
        <v>0</v>
      </c>
      <c r="M936" s="66">
        <f t="shared" si="73"/>
        <v>0</v>
      </c>
      <c r="N936" s="66">
        <f t="shared" si="74"/>
        <v>0</v>
      </c>
    </row>
    <row r="937" spans="1:14">
      <c r="A937" s="83">
        <v>33510</v>
      </c>
      <c r="B937" s="83">
        <v>0</v>
      </c>
      <c r="C937" s="83">
        <v>2009</v>
      </c>
      <c r="D937" s="86">
        <v>-522319.42</v>
      </c>
      <c r="E937" s="83">
        <v>0</v>
      </c>
      <c r="F937" s="86">
        <v>0</v>
      </c>
      <c r="G937" s="86">
        <v>0</v>
      </c>
      <c r="H937" s="86">
        <v>0</v>
      </c>
      <c r="J937" s="83">
        <f t="shared" si="70"/>
        <v>33510</v>
      </c>
      <c r="K937" s="83">
        <f t="shared" si="71"/>
        <v>2009</v>
      </c>
      <c r="L937" s="66">
        <f t="shared" si="72"/>
        <v>-522319.42</v>
      </c>
      <c r="M937" s="66">
        <f t="shared" si="73"/>
        <v>0</v>
      </c>
      <c r="N937" s="66">
        <f t="shared" si="74"/>
        <v>0</v>
      </c>
    </row>
    <row r="938" spans="1:14">
      <c r="A938" s="83">
        <v>33510</v>
      </c>
      <c r="B938" s="83">
        <v>0</v>
      </c>
      <c r="C938" s="83">
        <v>2009</v>
      </c>
      <c r="D938" s="86">
        <v>-63351.63</v>
      </c>
      <c r="E938" s="83">
        <v>0</v>
      </c>
      <c r="F938" s="86">
        <v>0</v>
      </c>
      <c r="G938" s="86">
        <v>0</v>
      </c>
      <c r="H938" s="86">
        <v>0</v>
      </c>
      <c r="J938" s="83">
        <f t="shared" si="70"/>
        <v>33510</v>
      </c>
      <c r="K938" s="83">
        <f t="shared" si="71"/>
        <v>2009</v>
      </c>
      <c r="L938" s="66">
        <f t="shared" si="72"/>
        <v>-63351.63</v>
      </c>
      <c r="M938" s="66">
        <f t="shared" si="73"/>
        <v>0</v>
      </c>
      <c r="N938" s="66">
        <f t="shared" si="74"/>
        <v>0</v>
      </c>
    </row>
    <row r="939" spans="1:14">
      <c r="A939" s="83">
        <v>33510</v>
      </c>
      <c r="B939" s="83">
        <v>0</v>
      </c>
      <c r="C939" s="83">
        <v>2009</v>
      </c>
      <c r="D939" s="86">
        <v>-57058.22</v>
      </c>
      <c r="E939" s="83">
        <v>0</v>
      </c>
      <c r="F939" s="86">
        <v>0</v>
      </c>
      <c r="G939" s="86">
        <v>0</v>
      </c>
      <c r="H939" s="86">
        <v>0</v>
      </c>
      <c r="J939" s="83">
        <f t="shared" si="70"/>
        <v>33510</v>
      </c>
      <c r="K939" s="83">
        <f t="shared" si="71"/>
        <v>2009</v>
      </c>
      <c r="L939" s="66">
        <f t="shared" si="72"/>
        <v>-57058.22</v>
      </c>
      <c r="M939" s="66">
        <f t="shared" si="73"/>
        <v>0</v>
      </c>
      <c r="N939" s="66">
        <f t="shared" si="74"/>
        <v>0</v>
      </c>
    </row>
    <row r="940" spans="1:14">
      <c r="A940" s="83">
        <v>33510</v>
      </c>
      <c r="B940" s="83">
        <v>0</v>
      </c>
      <c r="C940" s="83">
        <v>2009</v>
      </c>
      <c r="D940" s="86">
        <v>-31907</v>
      </c>
      <c r="E940" s="83">
        <v>0</v>
      </c>
      <c r="F940" s="86">
        <v>0</v>
      </c>
      <c r="G940" s="86">
        <v>0</v>
      </c>
      <c r="H940" s="86">
        <v>0</v>
      </c>
      <c r="J940" s="83">
        <f t="shared" si="70"/>
        <v>33510</v>
      </c>
      <c r="K940" s="83">
        <f t="shared" si="71"/>
        <v>2009</v>
      </c>
      <c r="L940" s="66">
        <f t="shared" si="72"/>
        <v>-31907</v>
      </c>
      <c r="M940" s="66">
        <f t="shared" si="73"/>
        <v>0</v>
      </c>
      <c r="N940" s="66">
        <f t="shared" si="74"/>
        <v>0</v>
      </c>
    </row>
    <row r="941" spans="1:14">
      <c r="A941" s="83">
        <v>33510</v>
      </c>
      <c r="B941" s="83">
        <v>0</v>
      </c>
      <c r="C941" s="83">
        <v>2010</v>
      </c>
      <c r="D941" s="86">
        <v>-6989.1</v>
      </c>
      <c r="E941" s="83">
        <v>0</v>
      </c>
      <c r="F941" s="86">
        <v>12400.3</v>
      </c>
      <c r="G941" s="86">
        <v>0</v>
      </c>
      <c r="H941" s="86">
        <v>0</v>
      </c>
      <c r="J941" s="83">
        <f t="shared" si="70"/>
        <v>33510</v>
      </c>
      <c r="K941" s="83">
        <f t="shared" si="71"/>
        <v>2010</v>
      </c>
      <c r="L941" s="66">
        <f t="shared" si="72"/>
        <v>-6989.1</v>
      </c>
      <c r="M941" s="66">
        <f t="shared" si="73"/>
        <v>12400.3</v>
      </c>
      <c r="N941" s="66">
        <f t="shared" si="74"/>
        <v>0</v>
      </c>
    </row>
    <row r="942" spans="1:14">
      <c r="A942" s="83">
        <v>33510</v>
      </c>
      <c r="B942" s="83">
        <v>0</v>
      </c>
      <c r="C942" s="83">
        <v>2009</v>
      </c>
      <c r="D942" s="86">
        <v>-3659.31</v>
      </c>
      <c r="E942" s="83">
        <v>0</v>
      </c>
      <c r="F942" s="86">
        <v>0</v>
      </c>
      <c r="G942" s="86">
        <v>0</v>
      </c>
      <c r="H942" s="86">
        <v>0</v>
      </c>
      <c r="J942" s="83">
        <f t="shared" si="70"/>
        <v>33510</v>
      </c>
      <c r="K942" s="83">
        <f t="shared" si="71"/>
        <v>2009</v>
      </c>
      <c r="L942" s="66">
        <f t="shared" si="72"/>
        <v>-3659.31</v>
      </c>
      <c r="M942" s="66">
        <f t="shared" si="73"/>
        <v>0</v>
      </c>
      <c r="N942" s="66">
        <f t="shared" si="74"/>
        <v>0</v>
      </c>
    </row>
    <row r="943" spans="1:14">
      <c r="A943" s="83">
        <v>33510</v>
      </c>
      <c r="B943" s="83">
        <v>0</v>
      </c>
      <c r="C943" s="83">
        <v>2010</v>
      </c>
      <c r="D943" s="86">
        <v>21462.560000000001</v>
      </c>
      <c r="E943" s="83">
        <v>0</v>
      </c>
      <c r="F943" s="86">
        <v>0</v>
      </c>
      <c r="G943" s="86">
        <v>0</v>
      </c>
      <c r="H943" s="86">
        <v>0</v>
      </c>
      <c r="J943" s="83">
        <f t="shared" si="70"/>
        <v>33510</v>
      </c>
      <c r="K943" s="83">
        <f t="shared" si="71"/>
        <v>2010</v>
      </c>
      <c r="L943" s="66">
        <f t="shared" si="72"/>
        <v>21462.560000000001</v>
      </c>
      <c r="M943" s="66">
        <f t="shared" si="73"/>
        <v>0</v>
      </c>
      <c r="N943" s="66">
        <f t="shared" si="74"/>
        <v>0</v>
      </c>
    </row>
    <row r="944" spans="1:14">
      <c r="A944" s="83">
        <v>33510</v>
      </c>
      <c r="B944" s="83">
        <v>0</v>
      </c>
      <c r="C944" s="83">
        <v>2012</v>
      </c>
      <c r="D944" s="86">
        <v>0</v>
      </c>
      <c r="E944" s="83">
        <v>0</v>
      </c>
      <c r="F944" s="86">
        <v>0</v>
      </c>
      <c r="G944" s="86">
        <v>0</v>
      </c>
      <c r="H944" s="86">
        <v>0</v>
      </c>
      <c r="J944" s="83">
        <f t="shared" si="70"/>
        <v>33510</v>
      </c>
      <c r="K944" s="83">
        <f t="shared" si="71"/>
        <v>2012</v>
      </c>
      <c r="L944" s="66">
        <f t="shared" si="72"/>
        <v>0</v>
      </c>
      <c r="M944" s="66">
        <f t="shared" si="73"/>
        <v>0</v>
      </c>
      <c r="N944" s="66">
        <f t="shared" si="74"/>
        <v>0</v>
      </c>
    </row>
    <row r="945" spans="1:14">
      <c r="A945" s="83">
        <v>33510</v>
      </c>
      <c r="B945" s="83">
        <v>0</v>
      </c>
      <c r="C945" s="83">
        <v>2012</v>
      </c>
      <c r="D945" s="86">
        <v>0</v>
      </c>
      <c r="E945" s="83">
        <v>0</v>
      </c>
      <c r="F945" s="86">
        <v>0</v>
      </c>
      <c r="G945" s="86">
        <v>0</v>
      </c>
      <c r="H945" s="86">
        <v>0</v>
      </c>
      <c r="J945" s="83">
        <f t="shared" si="70"/>
        <v>33510</v>
      </c>
      <c r="K945" s="83">
        <f t="shared" si="71"/>
        <v>2012</v>
      </c>
      <c r="L945" s="66">
        <f t="shared" si="72"/>
        <v>0</v>
      </c>
      <c r="M945" s="66">
        <f t="shared" si="73"/>
        <v>0</v>
      </c>
      <c r="N945" s="66">
        <f t="shared" si="74"/>
        <v>0</v>
      </c>
    </row>
    <row r="946" spans="1:14">
      <c r="A946" s="83">
        <v>33510</v>
      </c>
      <c r="B946" s="83">
        <v>0</v>
      </c>
      <c r="C946" s="83">
        <v>2012</v>
      </c>
      <c r="D946" s="86">
        <v>0</v>
      </c>
      <c r="E946" s="83">
        <v>0</v>
      </c>
      <c r="F946" s="86">
        <v>0</v>
      </c>
      <c r="G946" s="86">
        <v>0</v>
      </c>
      <c r="H946" s="86">
        <v>0</v>
      </c>
      <c r="J946" s="83">
        <f t="shared" si="70"/>
        <v>33510</v>
      </c>
      <c r="K946" s="83">
        <f t="shared" si="71"/>
        <v>2012</v>
      </c>
      <c r="L946" s="66">
        <f t="shared" si="72"/>
        <v>0</v>
      </c>
      <c r="M946" s="66">
        <f t="shared" si="73"/>
        <v>0</v>
      </c>
      <c r="N946" s="66">
        <f t="shared" si="74"/>
        <v>0</v>
      </c>
    </row>
    <row r="947" spans="1:14">
      <c r="A947" s="83">
        <v>33510</v>
      </c>
      <c r="B947" s="83">
        <v>0</v>
      </c>
      <c r="C947" s="83">
        <v>2012</v>
      </c>
      <c r="D947" s="86">
        <v>0</v>
      </c>
      <c r="E947" s="83">
        <v>0</v>
      </c>
      <c r="F947" s="86">
        <v>0</v>
      </c>
      <c r="G947" s="86">
        <v>0</v>
      </c>
      <c r="H947" s="86">
        <v>0</v>
      </c>
      <c r="J947" s="83">
        <f t="shared" si="70"/>
        <v>33510</v>
      </c>
      <c r="K947" s="83">
        <f t="shared" si="71"/>
        <v>2012</v>
      </c>
      <c r="L947" s="66">
        <f t="shared" si="72"/>
        <v>0</v>
      </c>
      <c r="M947" s="66">
        <f t="shared" si="73"/>
        <v>0</v>
      </c>
      <c r="N947" s="66">
        <f t="shared" si="74"/>
        <v>0</v>
      </c>
    </row>
    <row r="948" spans="1:14">
      <c r="A948" s="83">
        <v>33510</v>
      </c>
      <c r="B948" s="83">
        <v>0</v>
      </c>
      <c r="C948" s="83">
        <v>2012</v>
      </c>
      <c r="D948" s="86">
        <v>0</v>
      </c>
      <c r="E948" s="83">
        <v>0</v>
      </c>
      <c r="F948" s="86">
        <v>0</v>
      </c>
      <c r="G948" s="86">
        <v>0</v>
      </c>
      <c r="H948" s="86">
        <v>0</v>
      </c>
      <c r="J948" s="83">
        <f t="shared" si="70"/>
        <v>33510</v>
      </c>
      <c r="K948" s="83">
        <f t="shared" si="71"/>
        <v>2012</v>
      </c>
      <c r="L948" s="66">
        <f t="shared" si="72"/>
        <v>0</v>
      </c>
      <c r="M948" s="66">
        <f t="shared" si="73"/>
        <v>0</v>
      </c>
      <c r="N948" s="66">
        <f t="shared" si="74"/>
        <v>0</v>
      </c>
    </row>
    <row r="949" spans="1:14">
      <c r="A949" s="83">
        <v>33510</v>
      </c>
      <c r="B949" s="83">
        <v>0</v>
      </c>
      <c r="C949" s="83">
        <v>2012</v>
      </c>
      <c r="D949" s="86">
        <v>0</v>
      </c>
      <c r="E949" s="83">
        <v>0</v>
      </c>
      <c r="F949" s="86">
        <v>0</v>
      </c>
      <c r="G949" s="86">
        <v>0</v>
      </c>
      <c r="H949" s="86">
        <v>0</v>
      </c>
      <c r="J949" s="83">
        <f t="shared" si="70"/>
        <v>33510</v>
      </c>
      <c r="K949" s="83">
        <f t="shared" si="71"/>
        <v>2012</v>
      </c>
      <c r="L949" s="66">
        <f t="shared" si="72"/>
        <v>0</v>
      </c>
      <c r="M949" s="66">
        <f t="shared" si="73"/>
        <v>0</v>
      </c>
      <c r="N949" s="66">
        <f t="shared" si="74"/>
        <v>0</v>
      </c>
    </row>
    <row r="950" spans="1:14">
      <c r="A950" s="83">
        <v>33510</v>
      </c>
      <c r="B950" s="83">
        <v>0</v>
      </c>
      <c r="C950" s="83">
        <v>2012</v>
      </c>
      <c r="D950" s="86">
        <v>0</v>
      </c>
      <c r="E950" s="83">
        <v>0</v>
      </c>
      <c r="F950" s="86">
        <v>0</v>
      </c>
      <c r="G950" s="86">
        <v>0</v>
      </c>
      <c r="H950" s="86">
        <v>0</v>
      </c>
      <c r="J950" s="83">
        <f t="shared" si="70"/>
        <v>33510</v>
      </c>
      <c r="K950" s="83">
        <f t="shared" si="71"/>
        <v>2012</v>
      </c>
      <c r="L950" s="66">
        <f t="shared" si="72"/>
        <v>0</v>
      </c>
      <c r="M950" s="66">
        <f t="shared" si="73"/>
        <v>0</v>
      </c>
      <c r="N950" s="66">
        <f t="shared" si="74"/>
        <v>0</v>
      </c>
    </row>
    <row r="951" spans="1:14">
      <c r="A951" s="83">
        <v>33510</v>
      </c>
      <c r="B951" s="83">
        <v>0</v>
      </c>
      <c r="C951" s="83">
        <v>2013</v>
      </c>
      <c r="D951" s="86">
        <v>-36755</v>
      </c>
      <c r="E951" s="83">
        <v>0</v>
      </c>
      <c r="F951" s="86">
        <v>0</v>
      </c>
      <c r="G951" s="86">
        <v>0</v>
      </c>
      <c r="H951" s="86">
        <v>0</v>
      </c>
      <c r="J951" s="83">
        <f t="shared" si="70"/>
        <v>33510</v>
      </c>
      <c r="K951" s="83">
        <f t="shared" si="71"/>
        <v>2013</v>
      </c>
      <c r="L951" s="66">
        <f t="shared" si="72"/>
        <v>-36755</v>
      </c>
      <c r="M951" s="66">
        <f t="shared" si="73"/>
        <v>0</v>
      </c>
      <c r="N951" s="66">
        <f t="shared" si="74"/>
        <v>0</v>
      </c>
    </row>
    <row r="952" spans="1:14">
      <c r="A952" s="83">
        <v>33510</v>
      </c>
      <c r="B952" s="83">
        <v>0</v>
      </c>
      <c r="C952" s="83">
        <v>2013</v>
      </c>
      <c r="D952" s="86">
        <v>0</v>
      </c>
      <c r="E952" s="83">
        <v>0</v>
      </c>
      <c r="F952" s="86">
        <v>0</v>
      </c>
      <c r="G952" s="86">
        <v>0</v>
      </c>
      <c r="H952" s="86">
        <v>0</v>
      </c>
      <c r="J952" s="83">
        <f t="shared" si="70"/>
        <v>33510</v>
      </c>
      <c r="K952" s="83">
        <f t="shared" si="71"/>
        <v>2013</v>
      </c>
      <c r="L952" s="66">
        <f t="shared" si="72"/>
        <v>0</v>
      </c>
      <c r="M952" s="66">
        <f t="shared" si="73"/>
        <v>0</v>
      </c>
      <c r="N952" s="66">
        <f t="shared" si="74"/>
        <v>0</v>
      </c>
    </row>
    <row r="953" spans="1:14">
      <c r="A953" s="83">
        <v>33510</v>
      </c>
      <c r="B953" s="83">
        <v>0</v>
      </c>
      <c r="C953" s="83">
        <v>2013</v>
      </c>
      <c r="D953" s="86">
        <v>0</v>
      </c>
      <c r="E953" s="83">
        <v>0</v>
      </c>
      <c r="F953" s="86">
        <v>0</v>
      </c>
      <c r="G953" s="86">
        <v>0</v>
      </c>
      <c r="H953" s="86">
        <v>0</v>
      </c>
      <c r="J953" s="83">
        <f t="shared" si="70"/>
        <v>33510</v>
      </c>
      <c r="K953" s="83">
        <f t="shared" si="71"/>
        <v>2013</v>
      </c>
      <c r="L953" s="66">
        <f t="shared" si="72"/>
        <v>0</v>
      </c>
      <c r="M953" s="66">
        <f t="shared" si="73"/>
        <v>0</v>
      </c>
      <c r="N953" s="66">
        <f t="shared" si="74"/>
        <v>0</v>
      </c>
    </row>
    <row r="954" spans="1:14">
      <c r="A954" s="83">
        <v>33510</v>
      </c>
      <c r="B954" s="83">
        <v>0</v>
      </c>
      <c r="C954" s="83">
        <v>2013</v>
      </c>
      <c r="D954" s="86">
        <v>0</v>
      </c>
      <c r="E954" s="83">
        <v>0</v>
      </c>
      <c r="F954" s="86">
        <v>0</v>
      </c>
      <c r="G954" s="86">
        <v>0</v>
      </c>
      <c r="H954" s="86">
        <v>0</v>
      </c>
      <c r="J954" s="83">
        <f t="shared" si="70"/>
        <v>33510</v>
      </c>
      <c r="K954" s="83">
        <f t="shared" si="71"/>
        <v>2013</v>
      </c>
      <c r="L954" s="66">
        <f t="shared" si="72"/>
        <v>0</v>
      </c>
      <c r="M954" s="66">
        <f t="shared" si="73"/>
        <v>0</v>
      </c>
      <c r="N954" s="66">
        <f t="shared" si="74"/>
        <v>0</v>
      </c>
    </row>
    <row r="955" spans="1:14">
      <c r="A955" s="83">
        <v>33510</v>
      </c>
      <c r="B955" s="83">
        <v>0</v>
      </c>
      <c r="C955" s="83">
        <v>2013</v>
      </c>
      <c r="D955" s="86">
        <v>0</v>
      </c>
      <c r="E955" s="83">
        <v>0</v>
      </c>
      <c r="F955" s="86">
        <v>0</v>
      </c>
      <c r="G955" s="86">
        <v>0</v>
      </c>
      <c r="H955" s="86">
        <v>0</v>
      </c>
      <c r="J955" s="83">
        <f t="shared" si="70"/>
        <v>33510</v>
      </c>
      <c r="K955" s="83">
        <f t="shared" si="71"/>
        <v>2013</v>
      </c>
      <c r="L955" s="66">
        <f t="shared" si="72"/>
        <v>0</v>
      </c>
      <c r="M955" s="66">
        <f t="shared" si="73"/>
        <v>0</v>
      </c>
      <c r="N955" s="66">
        <f t="shared" si="74"/>
        <v>0</v>
      </c>
    </row>
    <row r="956" spans="1:14">
      <c r="A956" s="83">
        <v>33510</v>
      </c>
      <c r="B956" s="83">
        <v>0</v>
      </c>
      <c r="C956" s="83">
        <v>2013</v>
      </c>
      <c r="D956" s="86">
        <v>0</v>
      </c>
      <c r="E956" s="83">
        <v>0</v>
      </c>
      <c r="F956" s="86">
        <v>0</v>
      </c>
      <c r="G956" s="86">
        <v>0</v>
      </c>
      <c r="H956" s="86">
        <v>0</v>
      </c>
      <c r="J956" s="83">
        <f t="shared" si="70"/>
        <v>33510</v>
      </c>
      <c r="K956" s="83">
        <f t="shared" si="71"/>
        <v>2013</v>
      </c>
      <c r="L956" s="66">
        <f t="shared" si="72"/>
        <v>0</v>
      </c>
      <c r="M956" s="66">
        <f t="shared" si="73"/>
        <v>0</v>
      </c>
      <c r="N956" s="66">
        <f t="shared" si="74"/>
        <v>0</v>
      </c>
    </row>
    <row r="957" spans="1:14">
      <c r="A957" s="83">
        <v>33510</v>
      </c>
      <c r="B957" s="83">
        <v>0</v>
      </c>
      <c r="C957" s="83">
        <v>2013</v>
      </c>
      <c r="D957" s="86">
        <v>0</v>
      </c>
      <c r="E957" s="83">
        <v>0</v>
      </c>
      <c r="F957" s="86">
        <v>0</v>
      </c>
      <c r="G957" s="86">
        <v>0</v>
      </c>
      <c r="H957" s="86">
        <v>0</v>
      </c>
      <c r="J957" s="83">
        <f t="shared" si="70"/>
        <v>33510</v>
      </c>
      <c r="K957" s="83">
        <f t="shared" si="71"/>
        <v>2013</v>
      </c>
      <c r="L957" s="66">
        <f t="shared" si="72"/>
        <v>0</v>
      </c>
      <c r="M957" s="66">
        <f t="shared" si="73"/>
        <v>0</v>
      </c>
      <c r="N957" s="66">
        <f t="shared" si="74"/>
        <v>0</v>
      </c>
    </row>
    <row r="958" spans="1:14">
      <c r="A958" s="83">
        <v>33510</v>
      </c>
      <c r="B958" s="83">
        <v>0</v>
      </c>
      <c r="C958" s="83">
        <v>2013</v>
      </c>
      <c r="D958" s="86">
        <v>0</v>
      </c>
      <c r="E958" s="83">
        <v>0</v>
      </c>
      <c r="F958" s="86">
        <v>0</v>
      </c>
      <c r="G958" s="86">
        <v>0</v>
      </c>
      <c r="H958" s="86">
        <v>0</v>
      </c>
      <c r="J958" s="83">
        <f t="shared" si="70"/>
        <v>33510</v>
      </c>
      <c r="K958" s="83">
        <f t="shared" si="71"/>
        <v>2013</v>
      </c>
      <c r="L958" s="66">
        <f t="shared" si="72"/>
        <v>0</v>
      </c>
      <c r="M958" s="66">
        <f t="shared" si="73"/>
        <v>0</v>
      </c>
      <c r="N958" s="66">
        <f t="shared" si="74"/>
        <v>0</v>
      </c>
    </row>
    <row r="959" spans="1:14">
      <c r="A959" s="83">
        <v>33510</v>
      </c>
      <c r="B959" s="83">
        <v>0</v>
      </c>
      <c r="C959" s="83">
        <v>2013</v>
      </c>
      <c r="D959" s="86">
        <v>0</v>
      </c>
      <c r="E959" s="83">
        <v>0</v>
      </c>
      <c r="F959" s="86">
        <v>0</v>
      </c>
      <c r="G959" s="86">
        <v>0</v>
      </c>
      <c r="H959" s="86">
        <v>0</v>
      </c>
      <c r="J959" s="83">
        <f t="shared" si="70"/>
        <v>33510</v>
      </c>
      <c r="K959" s="83">
        <f t="shared" si="71"/>
        <v>2013</v>
      </c>
      <c r="L959" s="66">
        <f t="shared" si="72"/>
        <v>0</v>
      </c>
      <c r="M959" s="66">
        <f t="shared" si="73"/>
        <v>0</v>
      </c>
      <c r="N959" s="66">
        <f t="shared" si="74"/>
        <v>0</v>
      </c>
    </row>
    <row r="960" spans="1:14">
      <c r="A960" s="83">
        <v>33510</v>
      </c>
      <c r="B960" s="83">
        <v>0</v>
      </c>
      <c r="C960" s="83">
        <v>2013</v>
      </c>
      <c r="D960" s="86">
        <v>-11771.15</v>
      </c>
      <c r="E960" s="83">
        <v>0</v>
      </c>
      <c r="F960" s="86">
        <v>0</v>
      </c>
      <c r="G960" s="86">
        <v>0</v>
      </c>
      <c r="H960" s="86">
        <v>0</v>
      </c>
      <c r="J960" s="83">
        <f t="shared" si="70"/>
        <v>33510</v>
      </c>
      <c r="K960" s="83">
        <f t="shared" si="71"/>
        <v>2013</v>
      </c>
      <c r="L960" s="66">
        <f t="shared" si="72"/>
        <v>-11771.15</v>
      </c>
      <c r="M960" s="66">
        <f t="shared" si="73"/>
        <v>0</v>
      </c>
      <c r="N960" s="66">
        <f t="shared" si="74"/>
        <v>0</v>
      </c>
    </row>
    <row r="961" spans="1:14">
      <c r="A961" s="83">
        <v>33510</v>
      </c>
      <c r="B961" s="83">
        <v>0</v>
      </c>
      <c r="C961" s="83">
        <v>2013</v>
      </c>
      <c r="D961" s="86">
        <v>0</v>
      </c>
      <c r="E961" s="83">
        <v>0</v>
      </c>
      <c r="F961" s="86">
        <v>0</v>
      </c>
      <c r="G961" s="86">
        <v>0</v>
      </c>
      <c r="H961" s="86">
        <v>0</v>
      </c>
      <c r="J961" s="83">
        <f t="shared" si="70"/>
        <v>33510</v>
      </c>
      <c r="K961" s="83">
        <f t="shared" si="71"/>
        <v>2013</v>
      </c>
      <c r="L961" s="66">
        <f t="shared" si="72"/>
        <v>0</v>
      </c>
      <c r="M961" s="66">
        <f t="shared" si="73"/>
        <v>0</v>
      </c>
      <c r="N961" s="66">
        <f t="shared" si="74"/>
        <v>0</v>
      </c>
    </row>
    <row r="962" spans="1:14">
      <c r="A962" s="83">
        <v>33510</v>
      </c>
      <c r="B962" s="83">
        <v>0</v>
      </c>
      <c r="C962" s="83">
        <v>2014</v>
      </c>
      <c r="D962" s="86">
        <v>0</v>
      </c>
      <c r="E962" s="83">
        <v>0</v>
      </c>
      <c r="F962" s="86">
        <v>0</v>
      </c>
      <c r="G962" s="86">
        <v>0</v>
      </c>
      <c r="H962" s="86">
        <v>0</v>
      </c>
      <c r="J962" s="83">
        <f t="shared" si="70"/>
        <v>33510</v>
      </c>
      <c r="K962" s="83">
        <f t="shared" si="71"/>
        <v>2014</v>
      </c>
      <c r="L962" s="66">
        <f t="shared" si="72"/>
        <v>0</v>
      </c>
      <c r="M962" s="66">
        <f t="shared" si="73"/>
        <v>0</v>
      </c>
      <c r="N962" s="66">
        <f t="shared" si="74"/>
        <v>0</v>
      </c>
    </row>
    <row r="963" spans="1:14">
      <c r="A963" s="83">
        <v>33510</v>
      </c>
      <c r="B963" s="83">
        <v>0</v>
      </c>
      <c r="C963" s="83">
        <v>2014</v>
      </c>
      <c r="D963" s="86">
        <v>0</v>
      </c>
      <c r="E963" s="83">
        <v>0</v>
      </c>
      <c r="F963" s="86">
        <v>0</v>
      </c>
      <c r="G963" s="86">
        <v>0</v>
      </c>
      <c r="H963" s="86">
        <v>0</v>
      </c>
      <c r="J963" s="83">
        <f t="shared" ref="J963:J1026" si="75">A963</f>
        <v>33510</v>
      </c>
      <c r="K963" s="83">
        <f t="shared" ref="K963:K1026" si="76">IF(E963=0,C963,E963)</f>
        <v>2014</v>
      </c>
      <c r="L963" s="66">
        <f t="shared" ref="L963:L1026" si="77">D963</f>
        <v>0</v>
      </c>
      <c r="M963" s="66">
        <f t="shared" ref="M963:M1026" si="78">F963</f>
        <v>0</v>
      </c>
      <c r="N963" s="66">
        <f t="shared" ref="N963:N1026" si="79">H963</f>
        <v>0</v>
      </c>
    </row>
    <row r="964" spans="1:14">
      <c r="A964" s="83">
        <v>33510</v>
      </c>
      <c r="B964" s="83">
        <v>0</v>
      </c>
      <c r="C964" s="83">
        <v>2014</v>
      </c>
      <c r="D964" s="86">
        <v>0</v>
      </c>
      <c r="E964" s="83">
        <v>0</v>
      </c>
      <c r="F964" s="86">
        <v>0</v>
      </c>
      <c r="G964" s="86">
        <v>0</v>
      </c>
      <c r="H964" s="86">
        <v>0</v>
      </c>
      <c r="J964" s="83">
        <f t="shared" si="75"/>
        <v>33510</v>
      </c>
      <c r="K964" s="83">
        <f t="shared" si="76"/>
        <v>2014</v>
      </c>
      <c r="L964" s="66">
        <f t="shared" si="77"/>
        <v>0</v>
      </c>
      <c r="M964" s="66">
        <f t="shared" si="78"/>
        <v>0</v>
      </c>
      <c r="N964" s="66">
        <f t="shared" si="79"/>
        <v>0</v>
      </c>
    </row>
    <row r="965" spans="1:14">
      <c r="A965" s="83">
        <v>33510</v>
      </c>
      <c r="B965" s="83">
        <v>0</v>
      </c>
      <c r="C965" s="83">
        <v>2014</v>
      </c>
      <c r="D965" s="86">
        <v>-305812.7</v>
      </c>
      <c r="E965" s="83">
        <v>0</v>
      </c>
      <c r="F965" s="86">
        <v>21040.51</v>
      </c>
      <c r="G965" s="86">
        <v>0</v>
      </c>
      <c r="H965" s="86">
        <v>0</v>
      </c>
      <c r="J965" s="83">
        <f t="shared" si="75"/>
        <v>33510</v>
      </c>
      <c r="K965" s="83">
        <f t="shared" si="76"/>
        <v>2014</v>
      </c>
      <c r="L965" s="66">
        <f t="shared" si="77"/>
        <v>-305812.7</v>
      </c>
      <c r="M965" s="66">
        <f t="shared" si="78"/>
        <v>21040.51</v>
      </c>
      <c r="N965" s="66">
        <f t="shared" si="79"/>
        <v>0</v>
      </c>
    </row>
    <row r="966" spans="1:14">
      <c r="A966" s="83">
        <v>33510</v>
      </c>
      <c r="B966" s="83">
        <v>0</v>
      </c>
      <c r="C966" s="83">
        <v>2014</v>
      </c>
      <c r="D966" s="86">
        <v>0</v>
      </c>
      <c r="E966" s="83">
        <v>0</v>
      </c>
      <c r="F966" s="86">
        <v>0</v>
      </c>
      <c r="G966" s="86">
        <v>0</v>
      </c>
      <c r="H966" s="86">
        <v>0</v>
      </c>
      <c r="J966" s="83">
        <f t="shared" si="75"/>
        <v>33510</v>
      </c>
      <c r="K966" s="83">
        <f t="shared" si="76"/>
        <v>2014</v>
      </c>
      <c r="L966" s="66">
        <f t="shared" si="77"/>
        <v>0</v>
      </c>
      <c r="M966" s="66">
        <f t="shared" si="78"/>
        <v>0</v>
      </c>
      <c r="N966" s="66">
        <f t="shared" si="79"/>
        <v>0</v>
      </c>
    </row>
    <row r="967" spans="1:14">
      <c r="A967" s="83">
        <v>33510</v>
      </c>
      <c r="B967" s="83">
        <v>0</v>
      </c>
      <c r="C967" s="83">
        <v>2014</v>
      </c>
      <c r="D967" s="86">
        <v>0</v>
      </c>
      <c r="E967" s="83">
        <v>0</v>
      </c>
      <c r="F967" s="86">
        <v>0</v>
      </c>
      <c r="G967" s="86">
        <v>0</v>
      </c>
      <c r="H967" s="86">
        <v>0</v>
      </c>
      <c r="J967" s="83">
        <f t="shared" si="75"/>
        <v>33510</v>
      </c>
      <c r="K967" s="83">
        <f t="shared" si="76"/>
        <v>2014</v>
      </c>
      <c r="L967" s="66">
        <f t="shared" si="77"/>
        <v>0</v>
      </c>
      <c r="M967" s="66">
        <f t="shared" si="78"/>
        <v>0</v>
      </c>
      <c r="N967" s="66">
        <f t="shared" si="79"/>
        <v>0</v>
      </c>
    </row>
    <row r="968" spans="1:14">
      <c r="A968" s="83">
        <v>33510</v>
      </c>
      <c r="B968" s="83">
        <v>0</v>
      </c>
      <c r="C968" s="83">
        <v>2014</v>
      </c>
      <c r="D968" s="86">
        <v>0</v>
      </c>
      <c r="E968" s="83">
        <v>0</v>
      </c>
      <c r="F968" s="86">
        <v>0</v>
      </c>
      <c r="G968" s="86">
        <v>0</v>
      </c>
      <c r="H968" s="86">
        <v>0</v>
      </c>
      <c r="J968" s="83">
        <f t="shared" si="75"/>
        <v>33510</v>
      </c>
      <c r="K968" s="83">
        <f t="shared" si="76"/>
        <v>2014</v>
      </c>
      <c r="L968" s="66">
        <f t="shared" si="77"/>
        <v>0</v>
      </c>
      <c r="M968" s="66">
        <f t="shared" si="78"/>
        <v>0</v>
      </c>
      <c r="N968" s="66">
        <f t="shared" si="79"/>
        <v>0</v>
      </c>
    </row>
    <row r="969" spans="1:14">
      <c r="A969" s="83">
        <v>33510</v>
      </c>
      <c r="B969" s="83">
        <v>0</v>
      </c>
      <c r="C969" s="83">
        <v>2014</v>
      </c>
      <c r="D969" s="86">
        <v>0</v>
      </c>
      <c r="E969" s="83">
        <v>0</v>
      </c>
      <c r="F969" s="86">
        <v>0</v>
      </c>
      <c r="G969" s="86">
        <v>0</v>
      </c>
      <c r="H969" s="86">
        <v>0</v>
      </c>
      <c r="J969" s="83">
        <f t="shared" si="75"/>
        <v>33510</v>
      </c>
      <c r="K969" s="83">
        <f t="shared" si="76"/>
        <v>2014</v>
      </c>
      <c r="L969" s="66">
        <f t="shared" si="77"/>
        <v>0</v>
      </c>
      <c r="M969" s="66">
        <f t="shared" si="78"/>
        <v>0</v>
      </c>
      <c r="N969" s="66">
        <f t="shared" si="79"/>
        <v>0</v>
      </c>
    </row>
    <row r="970" spans="1:14">
      <c r="A970" s="83">
        <v>33510</v>
      </c>
      <c r="B970" s="83">
        <v>0</v>
      </c>
      <c r="C970" s="83">
        <v>2014</v>
      </c>
      <c r="D970" s="86">
        <v>0</v>
      </c>
      <c r="E970" s="83">
        <v>0</v>
      </c>
      <c r="F970" s="86">
        <v>0</v>
      </c>
      <c r="G970" s="86">
        <v>0</v>
      </c>
      <c r="H970" s="86">
        <v>0</v>
      </c>
      <c r="J970" s="83">
        <f t="shared" si="75"/>
        <v>33510</v>
      </c>
      <c r="K970" s="83">
        <f t="shared" si="76"/>
        <v>2014</v>
      </c>
      <c r="L970" s="66">
        <f t="shared" si="77"/>
        <v>0</v>
      </c>
      <c r="M970" s="66">
        <f t="shared" si="78"/>
        <v>0</v>
      </c>
      <c r="N970" s="66">
        <f t="shared" si="79"/>
        <v>0</v>
      </c>
    </row>
    <row r="971" spans="1:14">
      <c r="A971" s="83">
        <v>33510</v>
      </c>
      <c r="B971" s="83">
        <v>0</v>
      </c>
      <c r="C971" s="83">
        <v>2014</v>
      </c>
      <c r="D971" s="86">
        <v>0</v>
      </c>
      <c r="E971" s="83">
        <v>0</v>
      </c>
      <c r="F971" s="86">
        <v>0</v>
      </c>
      <c r="G971" s="86">
        <v>0</v>
      </c>
      <c r="H971" s="86">
        <v>0</v>
      </c>
      <c r="J971" s="83">
        <f t="shared" si="75"/>
        <v>33510</v>
      </c>
      <c r="K971" s="83">
        <f t="shared" si="76"/>
        <v>2014</v>
      </c>
      <c r="L971" s="66">
        <f t="shared" si="77"/>
        <v>0</v>
      </c>
      <c r="M971" s="66">
        <f t="shared" si="78"/>
        <v>0</v>
      </c>
      <c r="N971" s="66">
        <f t="shared" si="79"/>
        <v>0</v>
      </c>
    </row>
    <row r="972" spans="1:14">
      <c r="A972" s="83">
        <v>33510</v>
      </c>
      <c r="B972" s="83">
        <v>0</v>
      </c>
      <c r="C972" s="83">
        <v>2014</v>
      </c>
      <c r="D972" s="86">
        <v>0</v>
      </c>
      <c r="E972" s="83">
        <v>0</v>
      </c>
      <c r="F972" s="86">
        <v>0</v>
      </c>
      <c r="G972" s="86">
        <v>0</v>
      </c>
      <c r="H972" s="86">
        <v>0</v>
      </c>
      <c r="J972" s="83">
        <f t="shared" si="75"/>
        <v>33510</v>
      </c>
      <c r="K972" s="83">
        <f t="shared" si="76"/>
        <v>2014</v>
      </c>
      <c r="L972" s="66">
        <f t="shared" si="77"/>
        <v>0</v>
      </c>
      <c r="M972" s="66">
        <f t="shared" si="78"/>
        <v>0</v>
      </c>
      <c r="N972" s="66">
        <f t="shared" si="79"/>
        <v>0</v>
      </c>
    </row>
    <row r="973" spans="1:14">
      <c r="A973" s="83">
        <v>33510</v>
      </c>
      <c r="B973" s="83">
        <v>0</v>
      </c>
      <c r="C973" s="83">
        <v>2014</v>
      </c>
      <c r="D973" s="86">
        <v>305812.7</v>
      </c>
      <c r="E973" s="83">
        <v>0</v>
      </c>
      <c r="F973" s="86">
        <v>0</v>
      </c>
      <c r="G973" s="86">
        <v>0</v>
      </c>
      <c r="H973" s="86">
        <v>0</v>
      </c>
      <c r="J973" s="83">
        <f t="shared" si="75"/>
        <v>33510</v>
      </c>
      <c r="K973" s="83">
        <f t="shared" si="76"/>
        <v>2014</v>
      </c>
      <c r="L973" s="66">
        <f t="shared" si="77"/>
        <v>305812.7</v>
      </c>
      <c r="M973" s="66">
        <f t="shared" si="78"/>
        <v>0</v>
      </c>
      <c r="N973" s="66">
        <f t="shared" si="79"/>
        <v>0</v>
      </c>
    </row>
    <row r="974" spans="1:14">
      <c r="A974" s="83">
        <v>33510</v>
      </c>
      <c r="B974" s="83">
        <v>0</v>
      </c>
      <c r="C974" s="83">
        <v>2014</v>
      </c>
      <c r="D974" s="86">
        <v>0</v>
      </c>
      <c r="E974" s="83">
        <v>0</v>
      </c>
      <c r="F974" s="86">
        <v>-21040.51</v>
      </c>
      <c r="G974" s="86">
        <v>0</v>
      </c>
      <c r="H974" s="86">
        <v>0</v>
      </c>
      <c r="J974" s="83">
        <f t="shared" si="75"/>
        <v>33510</v>
      </c>
      <c r="K974" s="83">
        <f t="shared" si="76"/>
        <v>2014</v>
      </c>
      <c r="L974" s="66">
        <f t="shared" si="77"/>
        <v>0</v>
      </c>
      <c r="M974" s="66">
        <f t="shared" si="78"/>
        <v>-21040.51</v>
      </c>
      <c r="N974" s="66">
        <f t="shared" si="79"/>
        <v>0</v>
      </c>
    </row>
    <row r="975" spans="1:14">
      <c r="A975" s="83">
        <v>33600</v>
      </c>
      <c r="B975" s="83">
        <v>0</v>
      </c>
      <c r="C975" s="83">
        <v>2015</v>
      </c>
      <c r="D975" s="86">
        <v>0</v>
      </c>
      <c r="E975" s="83">
        <v>0</v>
      </c>
      <c r="F975" s="86">
        <v>0</v>
      </c>
      <c r="G975" s="86">
        <v>0</v>
      </c>
      <c r="H975" s="86">
        <v>0</v>
      </c>
      <c r="J975" s="83">
        <f t="shared" si="75"/>
        <v>33600</v>
      </c>
      <c r="K975" s="83">
        <f t="shared" si="76"/>
        <v>2015</v>
      </c>
      <c r="L975" s="66">
        <f t="shared" si="77"/>
        <v>0</v>
      </c>
      <c r="M975" s="66">
        <f t="shared" si="78"/>
        <v>0</v>
      </c>
      <c r="N975" s="66">
        <f t="shared" si="79"/>
        <v>0</v>
      </c>
    </row>
    <row r="976" spans="1:14">
      <c r="A976" s="83">
        <v>33600</v>
      </c>
      <c r="B976" s="83">
        <v>0</v>
      </c>
      <c r="C976" s="83">
        <v>2015</v>
      </c>
      <c r="D976" s="86">
        <v>0</v>
      </c>
      <c r="E976" s="83">
        <v>0</v>
      </c>
      <c r="F976" s="86">
        <v>0</v>
      </c>
      <c r="G976" s="86">
        <v>0</v>
      </c>
      <c r="H976" s="86">
        <v>0</v>
      </c>
      <c r="J976" s="83">
        <f t="shared" si="75"/>
        <v>33600</v>
      </c>
      <c r="K976" s="83">
        <f t="shared" si="76"/>
        <v>2015</v>
      </c>
      <c r="L976" s="66">
        <f t="shared" si="77"/>
        <v>0</v>
      </c>
      <c r="M976" s="66">
        <f t="shared" si="78"/>
        <v>0</v>
      </c>
      <c r="N976" s="66">
        <f t="shared" si="79"/>
        <v>0</v>
      </c>
    </row>
    <row r="977" spans="1:14">
      <c r="A977" s="83">
        <v>33600</v>
      </c>
      <c r="B977" s="83">
        <v>0</v>
      </c>
      <c r="C977" s="83">
        <v>2015</v>
      </c>
      <c r="D977" s="86">
        <v>0</v>
      </c>
      <c r="E977" s="83">
        <v>0</v>
      </c>
      <c r="F977" s="86">
        <v>0</v>
      </c>
      <c r="G977" s="86">
        <v>0</v>
      </c>
      <c r="H977" s="86">
        <v>0</v>
      </c>
      <c r="J977" s="83">
        <f t="shared" si="75"/>
        <v>33600</v>
      </c>
      <c r="K977" s="83">
        <f t="shared" si="76"/>
        <v>2015</v>
      </c>
      <c r="L977" s="66">
        <f t="shared" si="77"/>
        <v>0</v>
      </c>
      <c r="M977" s="66">
        <f t="shared" si="78"/>
        <v>0</v>
      </c>
      <c r="N977" s="66">
        <f t="shared" si="79"/>
        <v>0</v>
      </c>
    </row>
    <row r="978" spans="1:14">
      <c r="A978" s="83">
        <v>33600</v>
      </c>
      <c r="B978" s="83">
        <v>0</v>
      </c>
      <c r="C978" s="83">
        <v>2015</v>
      </c>
      <c r="D978" s="86">
        <v>0</v>
      </c>
      <c r="E978" s="83">
        <v>0</v>
      </c>
      <c r="F978" s="86">
        <v>0</v>
      </c>
      <c r="G978" s="86">
        <v>0</v>
      </c>
      <c r="H978" s="86">
        <v>0</v>
      </c>
      <c r="J978" s="83">
        <f t="shared" si="75"/>
        <v>33600</v>
      </c>
      <c r="K978" s="83">
        <f t="shared" si="76"/>
        <v>2015</v>
      </c>
      <c r="L978" s="66">
        <f t="shared" si="77"/>
        <v>0</v>
      </c>
      <c r="M978" s="66">
        <f t="shared" si="78"/>
        <v>0</v>
      </c>
      <c r="N978" s="66">
        <f t="shared" si="79"/>
        <v>0</v>
      </c>
    </row>
    <row r="979" spans="1:14">
      <c r="A979" s="83">
        <v>33600</v>
      </c>
      <c r="B979" s="83">
        <v>0</v>
      </c>
      <c r="C979" s="83">
        <v>2015</v>
      </c>
      <c r="D979" s="86">
        <v>0</v>
      </c>
      <c r="E979" s="83">
        <v>0</v>
      </c>
      <c r="F979" s="86">
        <v>0</v>
      </c>
      <c r="G979" s="86">
        <v>0</v>
      </c>
      <c r="H979" s="86">
        <v>0</v>
      </c>
      <c r="J979" s="83">
        <f t="shared" si="75"/>
        <v>33600</v>
      </c>
      <c r="K979" s="83">
        <f t="shared" si="76"/>
        <v>2015</v>
      </c>
      <c r="L979" s="66">
        <f t="shared" si="77"/>
        <v>0</v>
      </c>
      <c r="M979" s="66">
        <f t="shared" si="78"/>
        <v>0</v>
      </c>
      <c r="N979" s="66">
        <f t="shared" si="79"/>
        <v>0</v>
      </c>
    </row>
    <row r="980" spans="1:14">
      <c r="A980" s="83">
        <v>33600</v>
      </c>
      <c r="B980" s="83">
        <v>0</v>
      </c>
      <c r="C980" s="83">
        <v>2015</v>
      </c>
      <c r="D980" s="86">
        <v>0</v>
      </c>
      <c r="E980" s="83">
        <v>0</v>
      </c>
      <c r="F980" s="86">
        <v>0</v>
      </c>
      <c r="G980" s="86">
        <v>0</v>
      </c>
      <c r="H980" s="86">
        <v>0</v>
      </c>
      <c r="J980" s="83">
        <f t="shared" si="75"/>
        <v>33600</v>
      </c>
      <c r="K980" s="83">
        <f t="shared" si="76"/>
        <v>2015</v>
      </c>
      <c r="L980" s="66">
        <f t="shared" si="77"/>
        <v>0</v>
      </c>
      <c r="M980" s="66">
        <f t="shared" si="78"/>
        <v>0</v>
      </c>
      <c r="N980" s="66">
        <f t="shared" si="79"/>
        <v>0</v>
      </c>
    </row>
    <row r="981" spans="1:14">
      <c r="A981" s="83">
        <v>33600</v>
      </c>
      <c r="B981" s="83">
        <v>0</v>
      </c>
      <c r="C981" s="83">
        <v>2015</v>
      </c>
      <c r="D981" s="86">
        <v>0</v>
      </c>
      <c r="E981" s="83">
        <v>0</v>
      </c>
      <c r="F981" s="86">
        <v>0</v>
      </c>
      <c r="G981" s="86">
        <v>0</v>
      </c>
      <c r="H981" s="86">
        <v>0</v>
      </c>
      <c r="J981" s="83">
        <f t="shared" si="75"/>
        <v>33600</v>
      </c>
      <c r="K981" s="83">
        <f t="shared" si="76"/>
        <v>2015</v>
      </c>
      <c r="L981" s="66">
        <f t="shared" si="77"/>
        <v>0</v>
      </c>
      <c r="M981" s="66">
        <f t="shared" si="78"/>
        <v>0</v>
      </c>
      <c r="N981" s="66">
        <f t="shared" si="79"/>
        <v>0</v>
      </c>
    </row>
    <row r="982" spans="1:14">
      <c r="A982" s="83">
        <v>33600</v>
      </c>
      <c r="B982" s="83">
        <v>0</v>
      </c>
      <c r="C982" s="83">
        <v>2015</v>
      </c>
      <c r="D982" s="86">
        <v>0</v>
      </c>
      <c r="E982" s="83">
        <v>0</v>
      </c>
      <c r="F982" s="86">
        <v>0</v>
      </c>
      <c r="G982" s="86">
        <v>0</v>
      </c>
      <c r="H982" s="86">
        <v>0</v>
      </c>
      <c r="J982" s="83">
        <f t="shared" si="75"/>
        <v>33600</v>
      </c>
      <c r="K982" s="83">
        <f t="shared" si="76"/>
        <v>2015</v>
      </c>
      <c r="L982" s="66">
        <f t="shared" si="77"/>
        <v>0</v>
      </c>
      <c r="M982" s="66">
        <f t="shared" si="78"/>
        <v>0</v>
      </c>
      <c r="N982" s="66">
        <f t="shared" si="79"/>
        <v>0</v>
      </c>
    </row>
    <row r="983" spans="1:14">
      <c r="A983" s="83">
        <v>33600</v>
      </c>
      <c r="B983" s="83">
        <v>0</v>
      </c>
      <c r="C983" s="83">
        <v>2015</v>
      </c>
      <c r="D983" s="86">
        <v>0</v>
      </c>
      <c r="E983" s="83">
        <v>0</v>
      </c>
      <c r="F983" s="86">
        <v>0</v>
      </c>
      <c r="G983" s="86">
        <v>0</v>
      </c>
      <c r="H983" s="86">
        <v>0</v>
      </c>
      <c r="J983" s="83">
        <f t="shared" si="75"/>
        <v>33600</v>
      </c>
      <c r="K983" s="83">
        <f t="shared" si="76"/>
        <v>2015</v>
      </c>
      <c r="L983" s="66">
        <f t="shared" si="77"/>
        <v>0</v>
      </c>
      <c r="M983" s="66">
        <f t="shared" si="78"/>
        <v>0</v>
      </c>
      <c r="N983" s="66">
        <f t="shared" si="79"/>
        <v>0</v>
      </c>
    </row>
    <row r="984" spans="1:14">
      <c r="A984" s="83">
        <v>33600</v>
      </c>
      <c r="B984" s="83">
        <v>0</v>
      </c>
      <c r="C984" s="83">
        <v>2015</v>
      </c>
      <c r="D984" s="86">
        <v>0</v>
      </c>
      <c r="E984" s="83">
        <v>0</v>
      </c>
      <c r="F984" s="86">
        <v>0</v>
      </c>
      <c r="G984" s="86">
        <v>0</v>
      </c>
      <c r="H984" s="86">
        <v>0</v>
      </c>
      <c r="J984" s="83">
        <f t="shared" si="75"/>
        <v>33600</v>
      </c>
      <c r="K984" s="83">
        <f t="shared" si="76"/>
        <v>2015</v>
      </c>
      <c r="L984" s="66">
        <f t="shared" si="77"/>
        <v>0</v>
      </c>
      <c r="M984" s="66">
        <f t="shared" si="78"/>
        <v>0</v>
      </c>
      <c r="N984" s="66">
        <f t="shared" si="79"/>
        <v>0</v>
      </c>
    </row>
    <row r="985" spans="1:14">
      <c r="A985" s="83">
        <v>33600</v>
      </c>
      <c r="B985" s="83">
        <v>0</v>
      </c>
      <c r="C985" s="83">
        <v>2015</v>
      </c>
      <c r="D985" s="86">
        <v>0</v>
      </c>
      <c r="E985" s="83">
        <v>0</v>
      </c>
      <c r="F985" s="86">
        <v>0</v>
      </c>
      <c r="G985" s="86">
        <v>0</v>
      </c>
      <c r="H985" s="86">
        <v>0</v>
      </c>
      <c r="J985" s="83">
        <f t="shared" si="75"/>
        <v>33600</v>
      </c>
      <c r="K985" s="83">
        <f t="shared" si="76"/>
        <v>2015</v>
      </c>
      <c r="L985" s="66">
        <f t="shared" si="77"/>
        <v>0</v>
      </c>
      <c r="M985" s="66">
        <f t="shared" si="78"/>
        <v>0</v>
      </c>
      <c r="N985" s="66">
        <f t="shared" si="79"/>
        <v>0</v>
      </c>
    </row>
    <row r="986" spans="1:14">
      <c r="A986" s="83">
        <v>33600</v>
      </c>
      <c r="B986" s="83">
        <v>0</v>
      </c>
      <c r="C986" s="83">
        <v>2015</v>
      </c>
      <c r="D986" s="86">
        <v>0</v>
      </c>
      <c r="E986" s="83">
        <v>0</v>
      </c>
      <c r="F986" s="86">
        <v>0</v>
      </c>
      <c r="G986" s="86">
        <v>0</v>
      </c>
      <c r="H986" s="86">
        <v>0</v>
      </c>
      <c r="J986" s="83">
        <f t="shared" si="75"/>
        <v>33600</v>
      </c>
      <c r="K986" s="83">
        <f t="shared" si="76"/>
        <v>2015</v>
      </c>
      <c r="L986" s="66">
        <f t="shared" si="77"/>
        <v>0</v>
      </c>
      <c r="M986" s="66">
        <f t="shared" si="78"/>
        <v>0</v>
      </c>
      <c r="N986" s="66">
        <f t="shared" si="79"/>
        <v>0</v>
      </c>
    </row>
    <row r="987" spans="1:14">
      <c r="A987" s="83">
        <v>33600</v>
      </c>
      <c r="B987" s="83">
        <v>0</v>
      </c>
      <c r="C987" s="83">
        <v>2015</v>
      </c>
      <c r="D987" s="86">
        <v>0</v>
      </c>
      <c r="E987" s="83">
        <v>0</v>
      </c>
      <c r="F987" s="86">
        <v>0</v>
      </c>
      <c r="G987" s="86">
        <v>0</v>
      </c>
      <c r="H987" s="86">
        <v>0</v>
      </c>
      <c r="J987" s="83">
        <f t="shared" si="75"/>
        <v>33600</v>
      </c>
      <c r="K987" s="83">
        <f t="shared" si="76"/>
        <v>2015</v>
      </c>
      <c r="L987" s="66">
        <f t="shared" si="77"/>
        <v>0</v>
      </c>
      <c r="M987" s="66">
        <f t="shared" si="78"/>
        <v>0</v>
      </c>
      <c r="N987" s="66">
        <f t="shared" si="79"/>
        <v>0</v>
      </c>
    </row>
    <row r="988" spans="1:14">
      <c r="A988" s="83">
        <v>33600</v>
      </c>
      <c r="B988" s="83">
        <v>0</v>
      </c>
      <c r="C988" s="83">
        <v>2015</v>
      </c>
      <c r="D988" s="86">
        <v>0</v>
      </c>
      <c r="E988" s="83">
        <v>0</v>
      </c>
      <c r="F988" s="86">
        <v>0</v>
      </c>
      <c r="G988" s="86">
        <v>0</v>
      </c>
      <c r="H988" s="86">
        <v>0</v>
      </c>
      <c r="J988" s="83">
        <f t="shared" si="75"/>
        <v>33600</v>
      </c>
      <c r="K988" s="83">
        <f t="shared" si="76"/>
        <v>2015</v>
      </c>
      <c r="L988" s="66">
        <f t="shared" si="77"/>
        <v>0</v>
      </c>
      <c r="M988" s="66">
        <f t="shared" si="78"/>
        <v>0</v>
      </c>
      <c r="N988" s="66">
        <f t="shared" si="79"/>
        <v>0</v>
      </c>
    </row>
    <row r="989" spans="1:14">
      <c r="A989" s="83">
        <v>33600</v>
      </c>
      <c r="B989" s="83">
        <v>0</v>
      </c>
      <c r="C989" s="83">
        <v>2015</v>
      </c>
      <c r="D989" s="86">
        <v>0</v>
      </c>
      <c r="E989" s="83">
        <v>0</v>
      </c>
      <c r="F989" s="86">
        <v>0</v>
      </c>
      <c r="G989" s="86">
        <v>0</v>
      </c>
      <c r="H989" s="86">
        <v>0</v>
      </c>
      <c r="J989" s="83">
        <f t="shared" si="75"/>
        <v>33600</v>
      </c>
      <c r="K989" s="83">
        <f t="shared" si="76"/>
        <v>2015</v>
      </c>
      <c r="L989" s="66">
        <f t="shared" si="77"/>
        <v>0</v>
      </c>
      <c r="M989" s="66">
        <f t="shared" si="78"/>
        <v>0</v>
      </c>
      <c r="N989" s="66">
        <f t="shared" si="79"/>
        <v>0</v>
      </c>
    </row>
    <row r="990" spans="1:14">
      <c r="A990" s="83">
        <v>33600</v>
      </c>
      <c r="B990" s="83">
        <v>0</v>
      </c>
      <c r="C990" s="83">
        <v>2015</v>
      </c>
      <c r="D990" s="86">
        <v>0</v>
      </c>
      <c r="E990" s="83">
        <v>0</v>
      </c>
      <c r="F990" s="86">
        <v>0</v>
      </c>
      <c r="G990" s="86">
        <v>0</v>
      </c>
      <c r="H990" s="86">
        <v>0</v>
      </c>
      <c r="J990" s="83">
        <f t="shared" si="75"/>
        <v>33600</v>
      </c>
      <c r="K990" s="83">
        <f t="shared" si="76"/>
        <v>2015</v>
      </c>
      <c r="L990" s="66">
        <f t="shared" si="77"/>
        <v>0</v>
      </c>
      <c r="M990" s="66">
        <f t="shared" si="78"/>
        <v>0</v>
      </c>
      <c r="N990" s="66">
        <f t="shared" si="79"/>
        <v>0</v>
      </c>
    </row>
    <row r="991" spans="1:14">
      <c r="A991" s="83">
        <v>33600</v>
      </c>
      <c r="B991" s="83">
        <v>0</v>
      </c>
      <c r="C991" s="83">
        <v>2015</v>
      </c>
      <c r="D991" s="86">
        <v>0</v>
      </c>
      <c r="E991" s="83">
        <v>0</v>
      </c>
      <c r="F991" s="86">
        <v>0</v>
      </c>
      <c r="G991" s="86">
        <v>0</v>
      </c>
      <c r="H991" s="86">
        <v>0</v>
      </c>
      <c r="J991" s="83">
        <f t="shared" si="75"/>
        <v>33600</v>
      </c>
      <c r="K991" s="83">
        <f t="shared" si="76"/>
        <v>2015</v>
      </c>
      <c r="L991" s="66">
        <f t="shared" si="77"/>
        <v>0</v>
      </c>
      <c r="M991" s="66">
        <f t="shared" si="78"/>
        <v>0</v>
      </c>
      <c r="N991" s="66">
        <f t="shared" si="79"/>
        <v>0</v>
      </c>
    </row>
    <row r="992" spans="1:14">
      <c r="A992" s="83">
        <v>33600</v>
      </c>
      <c r="B992" s="83">
        <v>0</v>
      </c>
      <c r="C992" s="83">
        <v>2015</v>
      </c>
      <c r="D992" s="86">
        <v>0</v>
      </c>
      <c r="E992" s="83">
        <v>0</v>
      </c>
      <c r="F992" s="86">
        <v>24.68</v>
      </c>
      <c r="G992" s="86">
        <v>0</v>
      </c>
      <c r="H992" s="86">
        <v>0</v>
      </c>
      <c r="J992" s="83">
        <f t="shared" si="75"/>
        <v>33600</v>
      </c>
      <c r="K992" s="83">
        <f t="shared" si="76"/>
        <v>2015</v>
      </c>
      <c r="L992" s="66">
        <f t="shared" si="77"/>
        <v>0</v>
      </c>
      <c r="M992" s="66">
        <f t="shared" si="78"/>
        <v>24.68</v>
      </c>
      <c r="N992" s="66">
        <f t="shared" si="79"/>
        <v>0</v>
      </c>
    </row>
    <row r="993" spans="1:14">
      <c r="A993" s="83">
        <v>33600</v>
      </c>
      <c r="B993" s="83">
        <v>0</v>
      </c>
      <c r="C993" s="83">
        <v>2015</v>
      </c>
      <c r="D993" s="86">
        <v>0</v>
      </c>
      <c r="E993" s="83">
        <v>0</v>
      </c>
      <c r="F993" s="86">
        <v>0</v>
      </c>
      <c r="G993" s="86">
        <v>0</v>
      </c>
      <c r="H993" s="86">
        <v>0</v>
      </c>
      <c r="J993" s="83">
        <f t="shared" si="75"/>
        <v>33600</v>
      </c>
      <c r="K993" s="83">
        <f t="shared" si="76"/>
        <v>2015</v>
      </c>
      <c r="L993" s="66">
        <f t="shared" si="77"/>
        <v>0</v>
      </c>
      <c r="M993" s="66">
        <f t="shared" si="78"/>
        <v>0</v>
      </c>
      <c r="N993" s="66">
        <f t="shared" si="79"/>
        <v>0</v>
      </c>
    </row>
    <row r="994" spans="1:14">
      <c r="A994" s="83">
        <v>33600</v>
      </c>
      <c r="B994" s="83">
        <v>0</v>
      </c>
      <c r="C994" s="83">
        <v>2004</v>
      </c>
      <c r="D994" s="86">
        <v>-26890</v>
      </c>
      <c r="E994" s="83">
        <v>0</v>
      </c>
      <c r="F994" s="86">
        <v>0</v>
      </c>
      <c r="G994" s="86">
        <v>0</v>
      </c>
      <c r="H994" s="86">
        <v>0</v>
      </c>
      <c r="J994" s="83">
        <f t="shared" si="75"/>
        <v>33600</v>
      </c>
      <c r="K994" s="83">
        <f t="shared" si="76"/>
        <v>2004</v>
      </c>
      <c r="L994" s="66">
        <f t="shared" si="77"/>
        <v>-26890</v>
      </c>
      <c r="M994" s="66">
        <f t="shared" si="78"/>
        <v>0</v>
      </c>
      <c r="N994" s="66">
        <f t="shared" si="79"/>
        <v>0</v>
      </c>
    </row>
    <row r="995" spans="1:14">
      <c r="A995" s="83">
        <v>33600</v>
      </c>
      <c r="B995" s="83">
        <v>0</v>
      </c>
      <c r="C995" s="83">
        <v>2005</v>
      </c>
      <c r="D995" s="86">
        <v>-27666</v>
      </c>
      <c r="E995" s="83">
        <v>0</v>
      </c>
      <c r="F995" s="86">
        <v>0</v>
      </c>
      <c r="G995" s="86">
        <v>0</v>
      </c>
      <c r="H995" s="86">
        <v>0</v>
      </c>
      <c r="J995" s="83">
        <f t="shared" si="75"/>
        <v>33600</v>
      </c>
      <c r="K995" s="83">
        <f t="shared" si="76"/>
        <v>2005</v>
      </c>
      <c r="L995" s="66">
        <f t="shared" si="77"/>
        <v>-27666</v>
      </c>
      <c r="M995" s="66">
        <f t="shared" si="78"/>
        <v>0</v>
      </c>
      <c r="N995" s="66">
        <f t="shared" si="79"/>
        <v>0</v>
      </c>
    </row>
    <row r="996" spans="1:14">
      <c r="A996" s="83">
        <v>33600</v>
      </c>
      <c r="B996" s="83">
        <v>0</v>
      </c>
      <c r="C996" s="83">
        <v>2011</v>
      </c>
      <c r="D996" s="86">
        <v>-72851.88</v>
      </c>
      <c r="E996" s="83">
        <v>0</v>
      </c>
      <c r="F996" s="86">
        <v>121557.03</v>
      </c>
      <c r="G996" s="86">
        <v>0</v>
      </c>
      <c r="H996" s="86">
        <v>0</v>
      </c>
      <c r="J996" s="83">
        <f t="shared" si="75"/>
        <v>33600</v>
      </c>
      <c r="K996" s="83">
        <f t="shared" si="76"/>
        <v>2011</v>
      </c>
      <c r="L996" s="66">
        <f t="shared" si="77"/>
        <v>-72851.88</v>
      </c>
      <c r="M996" s="66">
        <f t="shared" si="78"/>
        <v>121557.03</v>
      </c>
      <c r="N996" s="66">
        <f t="shared" si="79"/>
        <v>0</v>
      </c>
    </row>
    <row r="997" spans="1:14">
      <c r="A997" s="83">
        <v>33600</v>
      </c>
      <c r="B997" s="83">
        <v>0</v>
      </c>
      <c r="C997" s="83">
        <v>2008</v>
      </c>
      <c r="D997" s="86">
        <v>-19743.650000000001</v>
      </c>
      <c r="E997" s="83">
        <v>0</v>
      </c>
      <c r="F997" s="86">
        <v>4981.51</v>
      </c>
      <c r="G997" s="86">
        <v>0</v>
      </c>
      <c r="H997" s="86">
        <v>0</v>
      </c>
      <c r="J997" s="83">
        <f t="shared" si="75"/>
        <v>33600</v>
      </c>
      <c r="K997" s="83">
        <f t="shared" si="76"/>
        <v>2008</v>
      </c>
      <c r="L997" s="66">
        <f t="shared" si="77"/>
        <v>-19743.650000000001</v>
      </c>
      <c r="M997" s="66">
        <f t="shared" si="78"/>
        <v>4981.51</v>
      </c>
      <c r="N997" s="66">
        <f t="shared" si="79"/>
        <v>0</v>
      </c>
    </row>
    <row r="998" spans="1:14">
      <c r="A998" s="83">
        <v>33600</v>
      </c>
      <c r="B998" s="83">
        <v>0</v>
      </c>
      <c r="C998" s="83">
        <v>2010</v>
      </c>
      <c r="D998" s="86">
        <v>-4387.47</v>
      </c>
      <c r="E998" s="83">
        <v>0</v>
      </c>
      <c r="F998" s="86">
        <v>0</v>
      </c>
      <c r="G998" s="86">
        <v>0</v>
      </c>
      <c r="H998" s="86">
        <v>0</v>
      </c>
      <c r="J998" s="83">
        <f t="shared" si="75"/>
        <v>33600</v>
      </c>
      <c r="K998" s="83">
        <f t="shared" si="76"/>
        <v>2010</v>
      </c>
      <c r="L998" s="66">
        <f t="shared" si="77"/>
        <v>-4387.47</v>
      </c>
      <c r="M998" s="66">
        <f t="shared" si="78"/>
        <v>0</v>
      </c>
      <c r="N998" s="66">
        <f t="shared" si="79"/>
        <v>0</v>
      </c>
    </row>
    <row r="999" spans="1:14">
      <c r="A999" s="83">
        <v>33600</v>
      </c>
      <c r="B999" s="83">
        <v>0</v>
      </c>
      <c r="C999" s="83">
        <v>2012</v>
      </c>
      <c r="D999" s="86">
        <v>0</v>
      </c>
      <c r="E999" s="83">
        <v>0</v>
      </c>
      <c r="F999" s="86">
        <v>0</v>
      </c>
      <c r="G999" s="86">
        <v>0</v>
      </c>
      <c r="H999" s="86">
        <v>0</v>
      </c>
      <c r="J999" s="83">
        <f t="shared" si="75"/>
        <v>33600</v>
      </c>
      <c r="K999" s="83">
        <f t="shared" si="76"/>
        <v>2012</v>
      </c>
      <c r="L999" s="66">
        <f t="shared" si="77"/>
        <v>0</v>
      </c>
      <c r="M999" s="66">
        <f t="shared" si="78"/>
        <v>0</v>
      </c>
      <c r="N999" s="66">
        <f t="shared" si="79"/>
        <v>0</v>
      </c>
    </row>
    <row r="1000" spans="1:14">
      <c r="A1000" s="83">
        <v>33600</v>
      </c>
      <c r="B1000" s="83">
        <v>0</v>
      </c>
      <c r="C1000" s="83">
        <v>2012</v>
      </c>
      <c r="D1000" s="86">
        <v>0</v>
      </c>
      <c r="E1000" s="83">
        <v>0</v>
      </c>
      <c r="F1000" s="86">
        <v>0</v>
      </c>
      <c r="G1000" s="86">
        <v>0</v>
      </c>
      <c r="H1000" s="86">
        <v>0</v>
      </c>
      <c r="J1000" s="83">
        <f t="shared" si="75"/>
        <v>33600</v>
      </c>
      <c r="K1000" s="83">
        <f t="shared" si="76"/>
        <v>2012</v>
      </c>
      <c r="L1000" s="66">
        <f t="shared" si="77"/>
        <v>0</v>
      </c>
      <c r="M1000" s="66">
        <f t="shared" si="78"/>
        <v>0</v>
      </c>
      <c r="N1000" s="66">
        <f t="shared" si="79"/>
        <v>0</v>
      </c>
    </row>
    <row r="1001" spans="1:14">
      <c r="A1001" s="83">
        <v>33600</v>
      </c>
      <c r="B1001" s="83">
        <v>0</v>
      </c>
      <c r="C1001" s="83">
        <v>2012</v>
      </c>
      <c r="D1001" s="86">
        <v>0</v>
      </c>
      <c r="E1001" s="83">
        <v>0</v>
      </c>
      <c r="F1001" s="86">
        <v>0</v>
      </c>
      <c r="G1001" s="86">
        <v>0</v>
      </c>
      <c r="H1001" s="86">
        <v>0</v>
      </c>
      <c r="J1001" s="83">
        <f t="shared" si="75"/>
        <v>33600</v>
      </c>
      <c r="K1001" s="83">
        <f t="shared" si="76"/>
        <v>2012</v>
      </c>
      <c r="L1001" s="66">
        <f t="shared" si="77"/>
        <v>0</v>
      </c>
      <c r="M1001" s="66">
        <f t="shared" si="78"/>
        <v>0</v>
      </c>
      <c r="N1001" s="66">
        <f t="shared" si="79"/>
        <v>0</v>
      </c>
    </row>
    <row r="1002" spans="1:14">
      <c r="A1002" s="83">
        <v>33600</v>
      </c>
      <c r="B1002" s="83">
        <v>0</v>
      </c>
      <c r="C1002" s="83">
        <v>2012</v>
      </c>
      <c r="D1002" s="86">
        <v>0</v>
      </c>
      <c r="E1002" s="83">
        <v>0</v>
      </c>
      <c r="F1002" s="86">
        <v>0</v>
      </c>
      <c r="G1002" s="86">
        <v>0</v>
      </c>
      <c r="H1002" s="86">
        <v>0</v>
      </c>
      <c r="J1002" s="83">
        <f t="shared" si="75"/>
        <v>33600</v>
      </c>
      <c r="K1002" s="83">
        <f t="shared" si="76"/>
        <v>2012</v>
      </c>
      <c r="L1002" s="66">
        <f t="shared" si="77"/>
        <v>0</v>
      </c>
      <c r="M1002" s="66">
        <f t="shared" si="78"/>
        <v>0</v>
      </c>
      <c r="N1002" s="66">
        <f t="shared" si="79"/>
        <v>0</v>
      </c>
    </row>
    <row r="1003" spans="1:14">
      <c r="A1003" s="83">
        <v>33600</v>
      </c>
      <c r="B1003" s="83">
        <v>0</v>
      </c>
      <c r="C1003" s="83">
        <v>2012</v>
      </c>
      <c r="D1003" s="86">
        <v>0</v>
      </c>
      <c r="E1003" s="83">
        <v>0</v>
      </c>
      <c r="F1003" s="86">
        <v>0</v>
      </c>
      <c r="G1003" s="86">
        <v>0</v>
      </c>
      <c r="H1003" s="86">
        <v>0</v>
      </c>
      <c r="J1003" s="83">
        <f t="shared" si="75"/>
        <v>33600</v>
      </c>
      <c r="K1003" s="83">
        <f t="shared" si="76"/>
        <v>2012</v>
      </c>
      <c r="L1003" s="66">
        <f t="shared" si="77"/>
        <v>0</v>
      </c>
      <c r="M1003" s="66">
        <f t="shared" si="78"/>
        <v>0</v>
      </c>
      <c r="N1003" s="66">
        <f t="shared" si="79"/>
        <v>0</v>
      </c>
    </row>
    <row r="1004" spans="1:14">
      <c r="A1004" s="83">
        <v>33600</v>
      </c>
      <c r="B1004" s="83">
        <v>0</v>
      </c>
      <c r="C1004" s="83">
        <v>2012</v>
      </c>
      <c r="D1004" s="86">
        <v>0</v>
      </c>
      <c r="E1004" s="83">
        <v>0</v>
      </c>
      <c r="F1004" s="86">
        <v>693.81</v>
      </c>
      <c r="G1004" s="86">
        <v>0</v>
      </c>
      <c r="H1004" s="86">
        <v>0</v>
      </c>
      <c r="J1004" s="83">
        <f t="shared" si="75"/>
        <v>33600</v>
      </c>
      <c r="K1004" s="83">
        <f t="shared" si="76"/>
        <v>2012</v>
      </c>
      <c r="L1004" s="66">
        <f t="shared" si="77"/>
        <v>0</v>
      </c>
      <c r="M1004" s="66">
        <f t="shared" si="78"/>
        <v>693.81</v>
      </c>
      <c r="N1004" s="66">
        <f t="shared" si="79"/>
        <v>0</v>
      </c>
    </row>
    <row r="1005" spans="1:14">
      <c r="A1005" s="83">
        <v>33600</v>
      </c>
      <c r="B1005" s="83">
        <v>0</v>
      </c>
      <c r="C1005" s="83">
        <v>2012</v>
      </c>
      <c r="D1005" s="86">
        <v>0</v>
      </c>
      <c r="E1005" s="83">
        <v>0</v>
      </c>
      <c r="F1005" s="86">
        <v>0</v>
      </c>
      <c r="G1005" s="86">
        <v>0</v>
      </c>
      <c r="H1005" s="86">
        <v>0</v>
      </c>
      <c r="J1005" s="83">
        <f t="shared" si="75"/>
        <v>33600</v>
      </c>
      <c r="K1005" s="83">
        <f t="shared" si="76"/>
        <v>2012</v>
      </c>
      <c r="L1005" s="66">
        <f t="shared" si="77"/>
        <v>0</v>
      </c>
      <c r="M1005" s="66">
        <f t="shared" si="78"/>
        <v>0</v>
      </c>
      <c r="N1005" s="66">
        <f t="shared" si="79"/>
        <v>0</v>
      </c>
    </row>
    <row r="1006" spans="1:14">
      <c r="A1006" s="83">
        <v>33600</v>
      </c>
      <c r="B1006" s="83">
        <v>0</v>
      </c>
      <c r="C1006" s="83">
        <v>2012</v>
      </c>
      <c r="D1006" s="86">
        <v>-68763.42</v>
      </c>
      <c r="E1006" s="83">
        <v>0</v>
      </c>
      <c r="F1006" s="86">
        <v>145883.37</v>
      </c>
      <c r="G1006" s="86">
        <v>0</v>
      </c>
      <c r="H1006" s="86">
        <v>0</v>
      </c>
      <c r="J1006" s="83">
        <f t="shared" si="75"/>
        <v>33600</v>
      </c>
      <c r="K1006" s="83">
        <f t="shared" si="76"/>
        <v>2012</v>
      </c>
      <c r="L1006" s="66">
        <f t="shared" si="77"/>
        <v>-68763.42</v>
      </c>
      <c r="M1006" s="66">
        <f t="shared" si="78"/>
        <v>145883.37</v>
      </c>
      <c r="N1006" s="66">
        <f t="shared" si="79"/>
        <v>0</v>
      </c>
    </row>
    <row r="1007" spans="1:14">
      <c r="A1007" s="83">
        <v>33600</v>
      </c>
      <c r="B1007" s="83">
        <v>0</v>
      </c>
      <c r="C1007" s="83">
        <v>2013</v>
      </c>
      <c r="D1007" s="86">
        <v>0</v>
      </c>
      <c r="E1007" s="83">
        <v>0</v>
      </c>
      <c r="F1007" s="86">
        <v>0</v>
      </c>
      <c r="G1007" s="86">
        <v>0</v>
      </c>
      <c r="H1007" s="86">
        <v>0</v>
      </c>
      <c r="J1007" s="83">
        <f t="shared" si="75"/>
        <v>33600</v>
      </c>
      <c r="K1007" s="83">
        <f t="shared" si="76"/>
        <v>2013</v>
      </c>
      <c r="L1007" s="66">
        <f t="shared" si="77"/>
        <v>0</v>
      </c>
      <c r="M1007" s="66">
        <f t="shared" si="78"/>
        <v>0</v>
      </c>
      <c r="N1007" s="66">
        <f t="shared" si="79"/>
        <v>0</v>
      </c>
    </row>
    <row r="1008" spans="1:14">
      <c r="A1008" s="83">
        <v>33600</v>
      </c>
      <c r="B1008" s="83">
        <v>0</v>
      </c>
      <c r="C1008" s="83">
        <v>2013</v>
      </c>
      <c r="D1008" s="86">
        <v>0</v>
      </c>
      <c r="E1008" s="83">
        <v>0</v>
      </c>
      <c r="F1008" s="86">
        <v>0</v>
      </c>
      <c r="G1008" s="86">
        <v>0</v>
      </c>
      <c r="H1008" s="86">
        <v>0</v>
      </c>
      <c r="J1008" s="83">
        <f t="shared" si="75"/>
        <v>33600</v>
      </c>
      <c r="K1008" s="83">
        <f t="shared" si="76"/>
        <v>2013</v>
      </c>
      <c r="L1008" s="66">
        <f t="shared" si="77"/>
        <v>0</v>
      </c>
      <c r="M1008" s="66">
        <f t="shared" si="78"/>
        <v>0</v>
      </c>
      <c r="N1008" s="66">
        <f t="shared" si="79"/>
        <v>0</v>
      </c>
    </row>
    <row r="1009" spans="1:14">
      <c r="A1009" s="83">
        <v>33600</v>
      </c>
      <c r="B1009" s="83">
        <v>0</v>
      </c>
      <c r="C1009" s="83">
        <v>2013</v>
      </c>
      <c r="D1009" s="86">
        <v>0</v>
      </c>
      <c r="E1009" s="83">
        <v>0</v>
      </c>
      <c r="F1009" s="86">
        <v>0</v>
      </c>
      <c r="G1009" s="86">
        <v>0</v>
      </c>
      <c r="H1009" s="86">
        <v>0</v>
      </c>
      <c r="J1009" s="83">
        <f t="shared" si="75"/>
        <v>33600</v>
      </c>
      <c r="K1009" s="83">
        <f t="shared" si="76"/>
        <v>2013</v>
      </c>
      <c r="L1009" s="66">
        <f t="shared" si="77"/>
        <v>0</v>
      </c>
      <c r="M1009" s="66">
        <f t="shared" si="78"/>
        <v>0</v>
      </c>
      <c r="N1009" s="66">
        <f t="shared" si="79"/>
        <v>0</v>
      </c>
    </row>
    <row r="1010" spans="1:14">
      <c r="A1010" s="83">
        <v>33600</v>
      </c>
      <c r="B1010" s="83">
        <v>0</v>
      </c>
      <c r="C1010" s="83">
        <v>2013</v>
      </c>
      <c r="D1010" s="86">
        <v>0</v>
      </c>
      <c r="E1010" s="83">
        <v>0</v>
      </c>
      <c r="F1010" s="86">
        <v>0</v>
      </c>
      <c r="G1010" s="86">
        <v>0</v>
      </c>
      <c r="H1010" s="86">
        <v>0</v>
      </c>
      <c r="J1010" s="83">
        <f t="shared" si="75"/>
        <v>33600</v>
      </c>
      <c r="K1010" s="83">
        <f t="shared" si="76"/>
        <v>2013</v>
      </c>
      <c r="L1010" s="66">
        <f t="shared" si="77"/>
        <v>0</v>
      </c>
      <c r="M1010" s="66">
        <f t="shared" si="78"/>
        <v>0</v>
      </c>
      <c r="N1010" s="66">
        <f t="shared" si="79"/>
        <v>0</v>
      </c>
    </row>
    <row r="1011" spans="1:14">
      <c r="A1011" s="83">
        <v>33600</v>
      </c>
      <c r="B1011" s="83">
        <v>0</v>
      </c>
      <c r="C1011" s="83">
        <v>2013</v>
      </c>
      <c r="D1011" s="86">
        <v>0</v>
      </c>
      <c r="E1011" s="83">
        <v>0</v>
      </c>
      <c r="F1011" s="86">
        <v>0</v>
      </c>
      <c r="G1011" s="86">
        <v>0</v>
      </c>
      <c r="H1011" s="86">
        <v>0</v>
      </c>
      <c r="J1011" s="83">
        <f t="shared" si="75"/>
        <v>33600</v>
      </c>
      <c r="K1011" s="83">
        <f t="shared" si="76"/>
        <v>2013</v>
      </c>
      <c r="L1011" s="66">
        <f t="shared" si="77"/>
        <v>0</v>
      </c>
      <c r="M1011" s="66">
        <f t="shared" si="78"/>
        <v>0</v>
      </c>
      <c r="N1011" s="66">
        <f t="shared" si="79"/>
        <v>0</v>
      </c>
    </row>
    <row r="1012" spans="1:14">
      <c r="A1012" s="83">
        <v>33600</v>
      </c>
      <c r="B1012" s="83">
        <v>0</v>
      </c>
      <c r="C1012" s="83">
        <v>2013</v>
      </c>
      <c r="D1012" s="86">
        <v>0</v>
      </c>
      <c r="E1012" s="83">
        <v>0</v>
      </c>
      <c r="F1012" s="86">
        <v>0</v>
      </c>
      <c r="G1012" s="86">
        <v>0</v>
      </c>
      <c r="H1012" s="86">
        <v>0</v>
      </c>
      <c r="J1012" s="83">
        <f t="shared" si="75"/>
        <v>33600</v>
      </c>
      <c r="K1012" s="83">
        <f t="shared" si="76"/>
        <v>2013</v>
      </c>
      <c r="L1012" s="66">
        <f t="shared" si="77"/>
        <v>0</v>
      </c>
      <c r="M1012" s="66">
        <f t="shared" si="78"/>
        <v>0</v>
      </c>
      <c r="N1012" s="66">
        <f t="shared" si="79"/>
        <v>0</v>
      </c>
    </row>
    <row r="1013" spans="1:14">
      <c r="A1013" s="83">
        <v>33600</v>
      </c>
      <c r="B1013" s="83">
        <v>0</v>
      </c>
      <c r="C1013" s="83">
        <v>2013</v>
      </c>
      <c r="D1013" s="86">
        <v>0</v>
      </c>
      <c r="E1013" s="83">
        <v>0</v>
      </c>
      <c r="F1013" s="86">
        <v>0</v>
      </c>
      <c r="G1013" s="86">
        <v>0</v>
      </c>
      <c r="H1013" s="86">
        <v>0</v>
      </c>
      <c r="J1013" s="83">
        <f t="shared" si="75"/>
        <v>33600</v>
      </c>
      <c r="K1013" s="83">
        <f t="shared" si="76"/>
        <v>2013</v>
      </c>
      <c r="L1013" s="66">
        <f t="shared" si="77"/>
        <v>0</v>
      </c>
      <c r="M1013" s="66">
        <f t="shared" si="78"/>
        <v>0</v>
      </c>
      <c r="N1013" s="66">
        <f t="shared" si="79"/>
        <v>0</v>
      </c>
    </row>
    <row r="1014" spans="1:14">
      <c r="A1014" s="83">
        <v>33600</v>
      </c>
      <c r="B1014" s="83">
        <v>0</v>
      </c>
      <c r="C1014" s="83">
        <v>2013</v>
      </c>
      <c r="D1014" s="86">
        <v>0</v>
      </c>
      <c r="E1014" s="83">
        <v>0</v>
      </c>
      <c r="F1014" s="86">
        <v>0</v>
      </c>
      <c r="G1014" s="86">
        <v>0</v>
      </c>
      <c r="H1014" s="86">
        <v>0</v>
      </c>
      <c r="J1014" s="83">
        <f t="shared" si="75"/>
        <v>33600</v>
      </c>
      <c r="K1014" s="83">
        <f t="shared" si="76"/>
        <v>2013</v>
      </c>
      <c r="L1014" s="66">
        <f t="shared" si="77"/>
        <v>0</v>
      </c>
      <c r="M1014" s="66">
        <f t="shared" si="78"/>
        <v>0</v>
      </c>
      <c r="N1014" s="66">
        <f t="shared" si="79"/>
        <v>0</v>
      </c>
    </row>
    <row r="1015" spans="1:14">
      <c r="A1015" s="83">
        <v>33600</v>
      </c>
      <c r="B1015" s="83">
        <v>0</v>
      </c>
      <c r="C1015" s="83">
        <v>2013</v>
      </c>
      <c r="D1015" s="86">
        <v>0</v>
      </c>
      <c r="E1015" s="83">
        <v>0</v>
      </c>
      <c r="F1015" s="86">
        <v>0</v>
      </c>
      <c r="G1015" s="86">
        <v>0</v>
      </c>
      <c r="H1015" s="86">
        <v>0</v>
      </c>
      <c r="J1015" s="83">
        <f t="shared" si="75"/>
        <v>33600</v>
      </c>
      <c r="K1015" s="83">
        <f t="shared" si="76"/>
        <v>2013</v>
      </c>
      <c r="L1015" s="66">
        <f t="shared" si="77"/>
        <v>0</v>
      </c>
      <c r="M1015" s="66">
        <f t="shared" si="78"/>
        <v>0</v>
      </c>
      <c r="N1015" s="66">
        <f t="shared" si="79"/>
        <v>0</v>
      </c>
    </row>
    <row r="1016" spans="1:14">
      <c r="A1016" s="83">
        <v>33600</v>
      </c>
      <c r="B1016" s="83">
        <v>0</v>
      </c>
      <c r="C1016" s="83">
        <v>2013</v>
      </c>
      <c r="D1016" s="86">
        <v>0</v>
      </c>
      <c r="E1016" s="83">
        <v>0</v>
      </c>
      <c r="F1016" s="86">
        <v>0</v>
      </c>
      <c r="G1016" s="86">
        <v>0</v>
      </c>
      <c r="H1016" s="86">
        <v>0</v>
      </c>
      <c r="J1016" s="83">
        <f t="shared" si="75"/>
        <v>33600</v>
      </c>
      <c r="K1016" s="83">
        <f t="shared" si="76"/>
        <v>2013</v>
      </c>
      <c r="L1016" s="66">
        <f t="shared" si="77"/>
        <v>0</v>
      </c>
      <c r="M1016" s="66">
        <f t="shared" si="78"/>
        <v>0</v>
      </c>
      <c r="N1016" s="66">
        <f t="shared" si="79"/>
        <v>0</v>
      </c>
    </row>
    <row r="1017" spans="1:14">
      <c r="A1017" s="83">
        <v>33600</v>
      </c>
      <c r="B1017" s="83">
        <v>0</v>
      </c>
      <c r="C1017" s="83">
        <v>2013</v>
      </c>
      <c r="D1017" s="86">
        <v>-287456.42</v>
      </c>
      <c r="E1017" s="83">
        <v>0</v>
      </c>
      <c r="F1017" s="86">
        <v>0</v>
      </c>
      <c r="G1017" s="86">
        <v>0</v>
      </c>
      <c r="H1017" s="86">
        <v>0</v>
      </c>
      <c r="J1017" s="83">
        <f t="shared" si="75"/>
        <v>33600</v>
      </c>
      <c r="K1017" s="83">
        <f t="shared" si="76"/>
        <v>2013</v>
      </c>
      <c r="L1017" s="66">
        <f t="shared" si="77"/>
        <v>-287456.42</v>
      </c>
      <c r="M1017" s="66">
        <f t="shared" si="78"/>
        <v>0</v>
      </c>
      <c r="N1017" s="66">
        <f t="shared" si="79"/>
        <v>0</v>
      </c>
    </row>
    <row r="1018" spans="1:14">
      <c r="A1018" s="83">
        <v>33600</v>
      </c>
      <c r="B1018" s="83">
        <v>0</v>
      </c>
      <c r="C1018" s="83">
        <v>2013</v>
      </c>
      <c r="D1018" s="86">
        <v>0</v>
      </c>
      <c r="E1018" s="83">
        <v>0</v>
      </c>
      <c r="F1018" s="86">
        <v>78500.83</v>
      </c>
      <c r="G1018" s="86">
        <v>0</v>
      </c>
      <c r="H1018" s="86">
        <v>0</v>
      </c>
      <c r="J1018" s="83">
        <f t="shared" si="75"/>
        <v>33600</v>
      </c>
      <c r="K1018" s="83">
        <f t="shared" si="76"/>
        <v>2013</v>
      </c>
      <c r="L1018" s="66">
        <f t="shared" si="77"/>
        <v>0</v>
      </c>
      <c r="M1018" s="66">
        <f t="shared" si="78"/>
        <v>78500.83</v>
      </c>
      <c r="N1018" s="66">
        <f t="shared" si="79"/>
        <v>0</v>
      </c>
    </row>
    <row r="1019" spans="1:14">
      <c r="A1019" s="83">
        <v>33600</v>
      </c>
      <c r="B1019" s="83">
        <v>0</v>
      </c>
      <c r="C1019" s="83">
        <v>2014</v>
      </c>
      <c r="D1019" s="86">
        <v>0</v>
      </c>
      <c r="E1019" s="83">
        <v>0</v>
      </c>
      <c r="F1019" s="86">
        <v>0</v>
      </c>
      <c r="G1019" s="86">
        <v>0</v>
      </c>
      <c r="H1019" s="86">
        <v>0</v>
      </c>
      <c r="J1019" s="83">
        <f t="shared" si="75"/>
        <v>33600</v>
      </c>
      <c r="K1019" s="83">
        <f t="shared" si="76"/>
        <v>2014</v>
      </c>
      <c r="L1019" s="66">
        <f t="shared" si="77"/>
        <v>0</v>
      </c>
      <c r="M1019" s="66">
        <f t="shared" si="78"/>
        <v>0</v>
      </c>
      <c r="N1019" s="66">
        <f t="shared" si="79"/>
        <v>0</v>
      </c>
    </row>
    <row r="1020" spans="1:14">
      <c r="A1020" s="83">
        <v>33600</v>
      </c>
      <c r="B1020" s="83">
        <v>0</v>
      </c>
      <c r="C1020" s="83">
        <v>2014</v>
      </c>
      <c r="D1020" s="86">
        <v>-1493577.27</v>
      </c>
      <c r="E1020" s="83">
        <v>0</v>
      </c>
      <c r="F1020" s="86">
        <v>7168.51</v>
      </c>
      <c r="G1020" s="86">
        <v>0</v>
      </c>
      <c r="H1020" s="86">
        <v>0</v>
      </c>
      <c r="J1020" s="83">
        <f t="shared" si="75"/>
        <v>33600</v>
      </c>
      <c r="K1020" s="83">
        <f t="shared" si="76"/>
        <v>2014</v>
      </c>
      <c r="L1020" s="66">
        <f t="shared" si="77"/>
        <v>-1493577.27</v>
      </c>
      <c r="M1020" s="66">
        <f t="shared" si="78"/>
        <v>7168.51</v>
      </c>
      <c r="N1020" s="66">
        <f t="shared" si="79"/>
        <v>0</v>
      </c>
    </row>
    <row r="1021" spans="1:14">
      <c r="A1021" s="83">
        <v>33600</v>
      </c>
      <c r="B1021" s="83">
        <v>0</v>
      </c>
      <c r="C1021" s="83">
        <v>2014</v>
      </c>
      <c r="D1021" s="86">
        <v>0</v>
      </c>
      <c r="E1021" s="83">
        <v>0</v>
      </c>
      <c r="F1021" s="86">
        <v>0</v>
      </c>
      <c r="G1021" s="86">
        <v>0</v>
      </c>
      <c r="H1021" s="86">
        <v>0</v>
      </c>
      <c r="J1021" s="83">
        <f t="shared" si="75"/>
        <v>33600</v>
      </c>
      <c r="K1021" s="83">
        <f t="shared" si="76"/>
        <v>2014</v>
      </c>
      <c r="L1021" s="66">
        <f t="shared" si="77"/>
        <v>0</v>
      </c>
      <c r="M1021" s="66">
        <f t="shared" si="78"/>
        <v>0</v>
      </c>
      <c r="N1021" s="66">
        <f t="shared" si="79"/>
        <v>0</v>
      </c>
    </row>
    <row r="1022" spans="1:14">
      <c r="A1022" s="83">
        <v>33600</v>
      </c>
      <c r="B1022" s="83">
        <v>0</v>
      </c>
      <c r="C1022" s="83">
        <v>2014</v>
      </c>
      <c r="D1022" s="86">
        <v>0</v>
      </c>
      <c r="E1022" s="83">
        <v>0</v>
      </c>
      <c r="F1022" s="86">
        <v>0</v>
      </c>
      <c r="G1022" s="86">
        <v>0</v>
      </c>
      <c r="H1022" s="86">
        <v>0</v>
      </c>
      <c r="J1022" s="83">
        <f t="shared" si="75"/>
        <v>33600</v>
      </c>
      <c r="K1022" s="83">
        <f t="shared" si="76"/>
        <v>2014</v>
      </c>
      <c r="L1022" s="66">
        <f t="shared" si="77"/>
        <v>0</v>
      </c>
      <c r="M1022" s="66">
        <f t="shared" si="78"/>
        <v>0</v>
      </c>
      <c r="N1022" s="66">
        <f t="shared" si="79"/>
        <v>0</v>
      </c>
    </row>
    <row r="1023" spans="1:14">
      <c r="A1023" s="83">
        <v>33600</v>
      </c>
      <c r="B1023" s="83">
        <v>0</v>
      </c>
      <c r="C1023" s="83">
        <v>2014</v>
      </c>
      <c r="D1023" s="86">
        <v>0</v>
      </c>
      <c r="E1023" s="83">
        <v>0</v>
      </c>
      <c r="F1023" s="86">
        <v>0</v>
      </c>
      <c r="G1023" s="86">
        <v>0</v>
      </c>
      <c r="H1023" s="86">
        <v>0</v>
      </c>
      <c r="J1023" s="83">
        <f t="shared" si="75"/>
        <v>33600</v>
      </c>
      <c r="K1023" s="83">
        <f t="shared" si="76"/>
        <v>2014</v>
      </c>
      <c r="L1023" s="66">
        <f t="shared" si="77"/>
        <v>0</v>
      </c>
      <c r="M1023" s="66">
        <f t="shared" si="78"/>
        <v>0</v>
      </c>
      <c r="N1023" s="66">
        <f t="shared" si="79"/>
        <v>0</v>
      </c>
    </row>
    <row r="1024" spans="1:14">
      <c r="A1024" s="83">
        <v>33600</v>
      </c>
      <c r="B1024" s="83">
        <v>0</v>
      </c>
      <c r="C1024" s="83">
        <v>2014</v>
      </c>
      <c r="D1024" s="86">
        <v>0</v>
      </c>
      <c r="E1024" s="83">
        <v>0</v>
      </c>
      <c r="F1024" s="86">
        <v>0</v>
      </c>
      <c r="G1024" s="86">
        <v>0</v>
      </c>
      <c r="H1024" s="86">
        <v>0</v>
      </c>
      <c r="J1024" s="83">
        <f t="shared" si="75"/>
        <v>33600</v>
      </c>
      <c r="K1024" s="83">
        <f t="shared" si="76"/>
        <v>2014</v>
      </c>
      <c r="L1024" s="66">
        <f t="shared" si="77"/>
        <v>0</v>
      </c>
      <c r="M1024" s="66">
        <f t="shared" si="78"/>
        <v>0</v>
      </c>
      <c r="N1024" s="66">
        <f t="shared" si="79"/>
        <v>0</v>
      </c>
    </row>
    <row r="1025" spans="1:14">
      <c r="A1025" s="83">
        <v>33600</v>
      </c>
      <c r="B1025" s="83">
        <v>0</v>
      </c>
      <c r="C1025" s="83">
        <v>2014</v>
      </c>
      <c r="D1025" s="86">
        <v>0</v>
      </c>
      <c r="E1025" s="83">
        <v>0</v>
      </c>
      <c r="F1025" s="86">
        <v>0</v>
      </c>
      <c r="G1025" s="86">
        <v>0</v>
      </c>
      <c r="H1025" s="86">
        <v>0</v>
      </c>
      <c r="J1025" s="83">
        <f t="shared" si="75"/>
        <v>33600</v>
      </c>
      <c r="K1025" s="83">
        <f t="shared" si="76"/>
        <v>2014</v>
      </c>
      <c r="L1025" s="66">
        <f t="shared" si="77"/>
        <v>0</v>
      </c>
      <c r="M1025" s="66">
        <f t="shared" si="78"/>
        <v>0</v>
      </c>
      <c r="N1025" s="66">
        <f t="shared" si="79"/>
        <v>0</v>
      </c>
    </row>
    <row r="1026" spans="1:14">
      <c r="A1026" s="83">
        <v>33600</v>
      </c>
      <c r="B1026" s="83">
        <v>0</v>
      </c>
      <c r="C1026" s="83">
        <v>2014</v>
      </c>
      <c r="D1026" s="86">
        <v>0</v>
      </c>
      <c r="E1026" s="83">
        <v>0</v>
      </c>
      <c r="F1026" s="86">
        <v>0</v>
      </c>
      <c r="G1026" s="86">
        <v>0</v>
      </c>
      <c r="H1026" s="86">
        <v>0</v>
      </c>
      <c r="J1026" s="83">
        <f t="shared" si="75"/>
        <v>33600</v>
      </c>
      <c r="K1026" s="83">
        <f t="shared" si="76"/>
        <v>2014</v>
      </c>
      <c r="L1026" s="66">
        <f t="shared" si="77"/>
        <v>0</v>
      </c>
      <c r="M1026" s="66">
        <f t="shared" si="78"/>
        <v>0</v>
      </c>
      <c r="N1026" s="66">
        <f t="shared" si="79"/>
        <v>0</v>
      </c>
    </row>
    <row r="1027" spans="1:14">
      <c r="A1027" s="83">
        <v>33600</v>
      </c>
      <c r="B1027" s="83">
        <v>0</v>
      </c>
      <c r="C1027" s="83">
        <v>2014</v>
      </c>
      <c r="D1027" s="86">
        <v>0</v>
      </c>
      <c r="E1027" s="83">
        <v>0</v>
      </c>
      <c r="F1027" s="86">
        <v>0</v>
      </c>
      <c r="G1027" s="86">
        <v>0</v>
      </c>
      <c r="H1027" s="86">
        <v>0</v>
      </c>
      <c r="J1027" s="83">
        <f t="shared" ref="J1027:J1090" si="80">A1027</f>
        <v>33600</v>
      </c>
      <c r="K1027" s="83">
        <f t="shared" ref="K1027:K1090" si="81">IF(E1027=0,C1027,E1027)</f>
        <v>2014</v>
      </c>
      <c r="L1027" s="66">
        <f t="shared" ref="L1027:L1090" si="82">D1027</f>
        <v>0</v>
      </c>
      <c r="M1027" s="66">
        <f t="shared" ref="M1027:M1090" si="83">F1027</f>
        <v>0</v>
      </c>
      <c r="N1027" s="66">
        <f t="shared" ref="N1027:N1090" si="84">H1027</f>
        <v>0</v>
      </c>
    </row>
    <row r="1028" spans="1:14">
      <c r="A1028" s="83">
        <v>33600</v>
      </c>
      <c r="B1028" s="83">
        <v>0</v>
      </c>
      <c r="C1028" s="83">
        <v>2014</v>
      </c>
      <c r="D1028" s="86">
        <v>0</v>
      </c>
      <c r="E1028" s="83">
        <v>0</v>
      </c>
      <c r="F1028" s="86">
        <v>0</v>
      </c>
      <c r="G1028" s="86">
        <v>0</v>
      </c>
      <c r="H1028" s="86">
        <v>0</v>
      </c>
      <c r="J1028" s="83">
        <f t="shared" si="80"/>
        <v>33600</v>
      </c>
      <c r="K1028" s="83">
        <f t="shared" si="81"/>
        <v>2014</v>
      </c>
      <c r="L1028" s="66">
        <f t="shared" si="82"/>
        <v>0</v>
      </c>
      <c r="M1028" s="66">
        <f t="shared" si="83"/>
        <v>0</v>
      </c>
      <c r="N1028" s="66">
        <f t="shared" si="84"/>
        <v>0</v>
      </c>
    </row>
    <row r="1029" spans="1:14">
      <c r="A1029" s="83">
        <v>33600</v>
      </c>
      <c r="B1029" s="83">
        <v>0</v>
      </c>
      <c r="C1029" s="83">
        <v>2014</v>
      </c>
      <c r="D1029" s="86">
        <v>0</v>
      </c>
      <c r="E1029" s="83">
        <v>0</v>
      </c>
      <c r="F1029" s="86">
        <v>0</v>
      </c>
      <c r="G1029" s="86">
        <v>0</v>
      </c>
      <c r="H1029" s="86">
        <v>0</v>
      </c>
      <c r="J1029" s="83">
        <f t="shared" si="80"/>
        <v>33600</v>
      </c>
      <c r="K1029" s="83">
        <f t="shared" si="81"/>
        <v>2014</v>
      </c>
      <c r="L1029" s="66">
        <f t="shared" si="82"/>
        <v>0</v>
      </c>
      <c r="M1029" s="66">
        <f t="shared" si="83"/>
        <v>0</v>
      </c>
      <c r="N1029" s="66">
        <f t="shared" si="84"/>
        <v>0</v>
      </c>
    </row>
    <row r="1030" spans="1:14">
      <c r="A1030" s="83">
        <v>33600</v>
      </c>
      <c r="B1030" s="83">
        <v>0</v>
      </c>
      <c r="C1030" s="83">
        <v>2014</v>
      </c>
      <c r="D1030" s="86">
        <v>0</v>
      </c>
      <c r="E1030" s="83">
        <v>0</v>
      </c>
      <c r="F1030" s="86">
        <v>0</v>
      </c>
      <c r="G1030" s="86">
        <v>0</v>
      </c>
      <c r="H1030" s="86">
        <v>0</v>
      </c>
      <c r="J1030" s="83">
        <f t="shared" si="80"/>
        <v>33600</v>
      </c>
      <c r="K1030" s="83">
        <f t="shared" si="81"/>
        <v>2014</v>
      </c>
      <c r="L1030" s="66">
        <f t="shared" si="82"/>
        <v>0</v>
      </c>
      <c r="M1030" s="66">
        <f t="shared" si="83"/>
        <v>0</v>
      </c>
      <c r="N1030" s="66">
        <f t="shared" si="84"/>
        <v>0</v>
      </c>
    </row>
    <row r="1031" spans="1:14">
      <c r="A1031" s="83">
        <v>33600</v>
      </c>
      <c r="B1031" s="83">
        <v>0</v>
      </c>
      <c r="C1031" s="83">
        <v>2014</v>
      </c>
      <c r="D1031" s="86">
        <v>1493577.27</v>
      </c>
      <c r="E1031" s="83">
        <v>0</v>
      </c>
      <c r="F1031" s="86">
        <v>0</v>
      </c>
      <c r="G1031" s="86">
        <v>0</v>
      </c>
      <c r="H1031" s="86">
        <v>0</v>
      </c>
      <c r="J1031" s="83">
        <f t="shared" si="80"/>
        <v>33600</v>
      </c>
      <c r="K1031" s="83">
        <f t="shared" si="81"/>
        <v>2014</v>
      </c>
      <c r="L1031" s="66">
        <f t="shared" si="82"/>
        <v>1493577.27</v>
      </c>
      <c r="M1031" s="66">
        <f t="shared" si="83"/>
        <v>0</v>
      </c>
      <c r="N1031" s="66">
        <f t="shared" si="84"/>
        <v>0</v>
      </c>
    </row>
    <row r="1032" spans="1:14">
      <c r="A1032" s="83">
        <v>33600</v>
      </c>
      <c r="B1032" s="83">
        <v>0</v>
      </c>
      <c r="C1032" s="83">
        <v>2014</v>
      </c>
      <c r="D1032" s="86">
        <v>0</v>
      </c>
      <c r="E1032" s="83">
        <v>0</v>
      </c>
      <c r="F1032" s="86">
        <v>-7168.51</v>
      </c>
      <c r="G1032" s="86">
        <v>0</v>
      </c>
      <c r="H1032" s="86">
        <v>0</v>
      </c>
      <c r="J1032" s="83">
        <f t="shared" si="80"/>
        <v>33600</v>
      </c>
      <c r="K1032" s="83">
        <f t="shared" si="81"/>
        <v>2014</v>
      </c>
      <c r="L1032" s="66">
        <f t="shared" si="82"/>
        <v>0</v>
      </c>
      <c r="M1032" s="66">
        <f t="shared" si="83"/>
        <v>-7168.51</v>
      </c>
      <c r="N1032" s="66">
        <f t="shared" si="84"/>
        <v>0</v>
      </c>
    </row>
    <row r="1033" spans="1:14">
      <c r="A1033" s="83">
        <v>34100</v>
      </c>
      <c r="B1033" s="83">
        <v>0</v>
      </c>
      <c r="C1033" s="83">
        <v>2015</v>
      </c>
      <c r="D1033" s="86">
        <v>0</v>
      </c>
      <c r="E1033" s="83">
        <v>0</v>
      </c>
      <c r="F1033" s="86">
        <v>0</v>
      </c>
      <c r="G1033" s="86">
        <v>0</v>
      </c>
      <c r="H1033" s="86">
        <v>0</v>
      </c>
      <c r="J1033" s="83">
        <f t="shared" si="80"/>
        <v>34100</v>
      </c>
      <c r="K1033" s="83">
        <f t="shared" si="81"/>
        <v>2015</v>
      </c>
      <c r="L1033" s="66">
        <f t="shared" si="82"/>
        <v>0</v>
      </c>
      <c r="M1033" s="66">
        <f t="shared" si="83"/>
        <v>0</v>
      </c>
      <c r="N1033" s="66">
        <f t="shared" si="84"/>
        <v>0</v>
      </c>
    </row>
    <row r="1034" spans="1:14">
      <c r="A1034" s="83">
        <v>34100</v>
      </c>
      <c r="B1034" s="83">
        <v>0</v>
      </c>
      <c r="C1034" s="83">
        <v>2015</v>
      </c>
      <c r="D1034" s="86">
        <v>0</v>
      </c>
      <c r="E1034" s="83">
        <v>0</v>
      </c>
      <c r="F1034" s="86">
        <v>0</v>
      </c>
      <c r="G1034" s="86">
        <v>0</v>
      </c>
      <c r="H1034" s="86">
        <v>0</v>
      </c>
      <c r="J1034" s="83">
        <f t="shared" si="80"/>
        <v>34100</v>
      </c>
      <c r="K1034" s="83">
        <f t="shared" si="81"/>
        <v>2015</v>
      </c>
      <c r="L1034" s="66">
        <f t="shared" si="82"/>
        <v>0</v>
      </c>
      <c r="M1034" s="66">
        <f t="shared" si="83"/>
        <v>0</v>
      </c>
      <c r="N1034" s="66">
        <f t="shared" si="84"/>
        <v>0</v>
      </c>
    </row>
    <row r="1035" spans="1:14">
      <c r="A1035" s="83">
        <v>34100</v>
      </c>
      <c r="B1035" s="83">
        <v>0</v>
      </c>
      <c r="C1035" s="83">
        <v>2015</v>
      </c>
      <c r="D1035" s="86">
        <v>0</v>
      </c>
      <c r="E1035" s="83">
        <v>0</v>
      </c>
      <c r="F1035" s="86">
        <v>0</v>
      </c>
      <c r="G1035" s="86">
        <v>0</v>
      </c>
      <c r="H1035" s="86">
        <v>0</v>
      </c>
      <c r="J1035" s="83">
        <f t="shared" si="80"/>
        <v>34100</v>
      </c>
      <c r="K1035" s="83">
        <f t="shared" si="81"/>
        <v>2015</v>
      </c>
      <c r="L1035" s="66">
        <f t="shared" si="82"/>
        <v>0</v>
      </c>
      <c r="M1035" s="66">
        <f t="shared" si="83"/>
        <v>0</v>
      </c>
      <c r="N1035" s="66">
        <f t="shared" si="84"/>
        <v>0</v>
      </c>
    </row>
    <row r="1036" spans="1:14">
      <c r="A1036" s="83">
        <v>34100</v>
      </c>
      <c r="B1036" s="83">
        <v>0</v>
      </c>
      <c r="C1036" s="83">
        <v>2015</v>
      </c>
      <c r="D1036" s="86">
        <v>0</v>
      </c>
      <c r="E1036" s="83">
        <v>0</v>
      </c>
      <c r="F1036" s="86">
        <v>0</v>
      </c>
      <c r="G1036" s="86">
        <v>0</v>
      </c>
      <c r="H1036" s="86">
        <v>0</v>
      </c>
      <c r="J1036" s="83">
        <f t="shared" si="80"/>
        <v>34100</v>
      </c>
      <c r="K1036" s="83">
        <f t="shared" si="81"/>
        <v>2015</v>
      </c>
      <c r="L1036" s="66">
        <f t="shared" si="82"/>
        <v>0</v>
      </c>
      <c r="M1036" s="66">
        <f t="shared" si="83"/>
        <v>0</v>
      </c>
      <c r="N1036" s="66">
        <f t="shared" si="84"/>
        <v>0</v>
      </c>
    </row>
    <row r="1037" spans="1:14">
      <c r="A1037" s="83">
        <v>34100</v>
      </c>
      <c r="B1037" s="83">
        <v>0</v>
      </c>
      <c r="C1037" s="83">
        <v>2015</v>
      </c>
      <c r="D1037" s="86">
        <v>0</v>
      </c>
      <c r="E1037" s="83">
        <v>0</v>
      </c>
      <c r="F1037" s="86">
        <v>0</v>
      </c>
      <c r="G1037" s="86">
        <v>0</v>
      </c>
      <c r="H1037" s="86">
        <v>0</v>
      </c>
      <c r="J1037" s="83">
        <f t="shared" si="80"/>
        <v>34100</v>
      </c>
      <c r="K1037" s="83">
        <f t="shared" si="81"/>
        <v>2015</v>
      </c>
      <c r="L1037" s="66">
        <f t="shared" si="82"/>
        <v>0</v>
      </c>
      <c r="M1037" s="66">
        <f t="shared" si="83"/>
        <v>0</v>
      </c>
      <c r="N1037" s="66">
        <f t="shared" si="84"/>
        <v>0</v>
      </c>
    </row>
    <row r="1038" spans="1:14">
      <c r="A1038" s="83">
        <v>34100</v>
      </c>
      <c r="B1038" s="83">
        <v>0</v>
      </c>
      <c r="C1038" s="83">
        <v>2015</v>
      </c>
      <c r="D1038" s="86">
        <v>0</v>
      </c>
      <c r="E1038" s="83">
        <v>0</v>
      </c>
      <c r="F1038" s="86">
        <v>0</v>
      </c>
      <c r="G1038" s="86">
        <v>0</v>
      </c>
      <c r="H1038" s="86">
        <v>0</v>
      </c>
      <c r="J1038" s="83">
        <f t="shared" si="80"/>
        <v>34100</v>
      </c>
      <c r="K1038" s="83">
        <f t="shared" si="81"/>
        <v>2015</v>
      </c>
      <c r="L1038" s="66">
        <f t="shared" si="82"/>
        <v>0</v>
      </c>
      <c r="M1038" s="66">
        <f t="shared" si="83"/>
        <v>0</v>
      </c>
      <c r="N1038" s="66">
        <f t="shared" si="84"/>
        <v>0</v>
      </c>
    </row>
    <row r="1039" spans="1:14">
      <c r="A1039" s="83">
        <v>34100</v>
      </c>
      <c r="B1039" s="83">
        <v>0</v>
      </c>
      <c r="C1039" s="83">
        <v>2015</v>
      </c>
      <c r="D1039" s="86">
        <v>0</v>
      </c>
      <c r="E1039" s="83">
        <v>0</v>
      </c>
      <c r="F1039" s="86">
        <v>0</v>
      </c>
      <c r="G1039" s="86">
        <v>0</v>
      </c>
      <c r="H1039" s="86">
        <v>0</v>
      </c>
      <c r="J1039" s="83">
        <f t="shared" si="80"/>
        <v>34100</v>
      </c>
      <c r="K1039" s="83">
        <f t="shared" si="81"/>
        <v>2015</v>
      </c>
      <c r="L1039" s="66">
        <f t="shared" si="82"/>
        <v>0</v>
      </c>
      <c r="M1039" s="66">
        <f t="shared" si="83"/>
        <v>0</v>
      </c>
      <c r="N1039" s="66">
        <f t="shared" si="84"/>
        <v>0</v>
      </c>
    </row>
    <row r="1040" spans="1:14">
      <c r="A1040" s="83">
        <v>34100</v>
      </c>
      <c r="B1040" s="83">
        <v>0</v>
      </c>
      <c r="C1040" s="83">
        <v>2015</v>
      </c>
      <c r="D1040" s="86">
        <v>0</v>
      </c>
      <c r="E1040" s="83">
        <v>0</v>
      </c>
      <c r="F1040" s="86">
        <v>0</v>
      </c>
      <c r="G1040" s="86">
        <v>0</v>
      </c>
      <c r="H1040" s="86">
        <v>0</v>
      </c>
      <c r="J1040" s="83">
        <f t="shared" si="80"/>
        <v>34100</v>
      </c>
      <c r="K1040" s="83">
        <f t="shared" si="81"/>
        <v>2015</v>
      </c>
      <c r="L1040" s="66">
        <f t="shared" si="82"/>
        <v>0</v>
      </c>
      <c r="M1040" s="66">
        <f t="shared" si="83"/>
        <v>0</v>
      </c>
      <c r="N1040" s="66">
        <f t="shared" si="84"/>
        <v>0</v>
      </c>
    </row>
    <row r="1041" spans="1:14">
      <c r="A1041" s="83">
        <v>34100</v>
      </c>
      <c r="B1041" s="83">
        <v>0</v>
      </c>
      <c r="C1041" s="83">
        <v>2015</v>
      </c>
      <c r="D1041" s="86">
        <v>0</v>
      </c>
      <c r="E1041" s="83">
        <v>0</v>
      </c>
      <c r="F1041" s="86">
        <v>0</v>
      </c>
      <c r="G1041" s="86">
        <v>0</v>
      </c>
      <c r="H1041" s="86">
        <v>0</v>
      </c>
      <c r="J1041" s="83">
        <f t="shared" si="80"/>
        <v>34100</v>
      </c>
      <c r="K1041" s="83">
        <f t="shared" si="81"/>
        <v>2015</v>
      </c>
      <c r="L1041" s="66">
        <f t="shared" si="82"/>
        <v>0</v>
      </c>
      <c r="M1041" s="66">
        <f t="shared" si="83"/>
        <v>0</v>
      </c>
      <c r="N1041" s="66">
        <f t="shared" si="84"/>
        <v>0</v>
      </c>
    </row>
    <row r="1042" spans="1:14">
      <c r="A1042" s="83">
        <v>34100</v>
      </c>
      <c r="B1042" s="83">
        <v>0</v>
      </c>
      <c r="C1042" s="83">
        <v>2015</v>
      </c>
      <c r="D1042" s="86">
        <v>0</v>
      </c>
      <c r="E1042" s="83">
        <v>0</v>
      </c>
      <c r="F1042" s="86">
        <v>0</v>
      </c>
      <c r="G1042" s="86">
        <v>0</v>
      </c>
      <c r="H1042" s="86">
        <v>0</v>
      </c>
      <c r="J1042" s="83">
        <f t="shared" si="80"/>
        <v>34100</v>
      </c>
      <c r="K1042" s="83">
        <f t="shared" si="81"/>
        <v>2015</v>
      </c>
      <c r="L1042" s="66">
        <f t="shared" si="82"/>
        <v>0</v>
      </c>
      <c r="M1042" s="66">
        <f t="shared" si="83"/>
        <v>0</v>
      </c>
      <c r="N1042" s="66">
        <f t="shared" si="84"/>
        <v>0</v>
      </c>
    </row>
    <row r="1043" spans="1:14">
      <c r="A1043" s="83">
        <v>34100</v>
      </c>
      <c r="B1043" s="83">
        <v>0</v>
      </c>
      <c r="C1043" s="83">
        <v>2015</v>
      </c>
      <c r="D1043" s="86">
        <v>0</v>
      </c>
      <c r="E1043" s="83">
        <v>0</v>
      </c>
      <c r="F1043" s="86">
        <v>0</v>
      </c>
      <c r="G1043" s="86">
        <v>0</v>
      </c>
      <c r="H1043" s="86">
        <v>0</v>
      </c>
      <c r="J1043" s="83">
        <f t="shared" si="80"/>
        <v>34100</v>
      </c>
      <c r="K1043" s="83">
        <f t="shared" si="81"/>
        <v>2015</v>
      </c>
      <c r="L1043" s="66">
        <f t="shared" si="82"/>
        <v>0</v>
      </c>
      <c r="M1043" s="66">
        <f t="shared" si="83"/>
        <v>0</v>
      </c>
      <c r="N1043" s="66">
        <f t="shared" si="84"/>
        <v>0</v>
      </c>
    </row>
    <row r="1044" spans="1:14">
      <c r="A1044" s="83">
        <v>34100</v>
      </c>
      <c r="B1044" s="83">
        <v>0</v>
      </c>
      <c r="C1044" s="83">
        <v>2015</v>
      </c>
      <c r="D1044" s="86">
        <v>0</v>
      </c>
      <c r="E1044" s="83">
        <v>0</v>
      </c>
      <c r="F1044" s="86">
        <v>0</v>
      </c>
      <c r="G1044" s="86">
        <v>0</v>
      </c>
      <c r="H1044" s="86">
        <v>0</v>
      </c>
      <c r="J1044" s="83">
        <f t="shared" si="80"/>
        <v>34100</v>
      </c>
      <c r="K1044" s="83">
        <f t="shared" si="81"/>
        <v>2015</v>
      </c>
      <c r="L1044" s="66">
        <f t="shared" si="82"/>
        <v>0</v>
      </c>
      <c r="M1044" s="66">
        <f t="shared" si="83"/>
        <v>0</v>
      </c>
      <c r="N1044" s="66">
        <f t="shared" si="84"/>
        <v>0</v>
      </c>
    </row>
    <row r="1045" spans="1:14">
      <c r="A1045" s="83">
        <v>34100</v>
      </c>
      <c r="B1045" s="83">
        <v>0</v>
      </c>
      <c r="C1045" s="83">
        <v>2015</v>
      </c>
      <c r="D1045" s="86">
        <v>0</v>
      </c>
      <c r="E1045" s="83">
        <v>0</v>
      </c>
      <c r="F1045" s="86">
        <v>0</v>
      </c>
      <c r="G1045" s="86">
        <v>0</v>
      </c>
      <c r="H1045" s="86">
        <v>0</v>
      </c>
      <c r="J1045" s="83">
        <f t="shared" si="80"/>
        <v>34100</v>
      </c>
      <c r="K1045" s="83">
        <f t="shared" si="81"/>
        <v>2015</v>
      </c>
      <c r="L1045" s="66">
        <f t="shared" si="82"/>
        <v>0</v>
      </c>
      <c r="M1045" s="66">
        <f t="shared" si="83"/>
        <v>0</v>
      </c>
      <c r="N1045" s="66">
        <f t="shared" si="84"/>
        <v>0</v>
      </c>
    </row>
    <row r="1046" spans="1:14">
      <c r="A1046" s="83">
        <v>34100</v>
      </c>
      <c r="B1046" s="83">
        <v>0</v>
      </c>
      <c r="C1046" s="83">
        <v>2015</v>
      </c>
      <c r="D1046" s="86">
        <v>0</v>
      </c>
      <c r="E1046" s="83">
        <v>0</v>
      </c>
      <c r="F1046" s="86">
        <v>0</v>
      </c>
      <c r="G1046" s="86">
        <v>0</v>
      </c>
      <c r="H1046" s="86">
        <v>0</v>
      </c>
      <c r="J1046" s="83">
        <f t="shared" si="80"/>
        <v>34100</v>
      </c>
      <c r="K1046" s="83">
        <f t="shared" si="81"/>
        <v>2015</v>
      </c>
      <c r="L1046" s="66">
        <f t="shared" si="82"/>
        <v>0</v>
      </c>
      <c r="M1046" s="66">
        <f t="shared" si="83"/>
        <v>0</v>
      </c>
      <c r="N1046" s="66">
        <f t="shared" si="84"/>
        <v>0</v>
      </c>
    </row>
    <row r="1047" spans="1:14">
      <c r="A1047" s="83">
        <v>34100</v>
      </c>
      <c r="B1047" s="83">
        <v>0</v>
      </c>
      <c r="C1047" s="83">
        <v>2015</v>
      </c>
      <c r="D1047" s="86">
        <v>0</v>
      </c>
      <c r="E1047" s="83">
        <v>0</v>
      </c>
      <c r="F1047" s="86">
        <v>0</v>
      </c>
      <c r="G1047" s="86">
        <v>0</v>
      </c>
      <c r="H1047" s="86">
        <v>0</v>
      </c>
      <c r="J1047" s="83">
        <f t="shared" si="80"/>
        <v>34100</v>
      </c>
      <c r="K1047" s="83">
        <f t="shared" si="81"/>
        <v>2015</v>
      </c>
      <c r="L1047" s="66">
        <f t="shared" si="82"/>
        <v>0</v>
      </c>
      <c r="M1047" s="66">
        <f t="shared" si="83"/>
        <v>0</v>
      </c>
      <c r="N1047" s="66">
        <f t="shared" si="84"/>
        <v>0</v>
      </c>
    </row>
    <row r="1048" spans="1:14">
      <c r="A1048" s="83">
        <v>34100</v>
      </c>
      <c r="B1048" s="83">
        <v>0</v>
      </c>
      <c r="C1048" s="83">
        <v>2015</v>
      </c>
      <c r="D1048" s="86">
        <v>0</v>
      </c>
      <c r="E1048" s="83">
        <v>0</v>
      </c>
      <c r="F1048" s="86">
        <v>0</v>
      </c>
      <c r="G1048" s="86">
        <v>0</v>
      </c>
      <c r="H1048" s="86">
        <v>0</v>
      </c>
      <c r="J1048" s="83">
        <f t="shared" si="80"/>
        <v>34100</v>
      </c>
      <c r="K1048" s="83">
        <f t="shared" si="81"/>
        <v>2015</v>
      </c>
      <c r="L1048" s="66">
        <f t="shared" si="82"/>
        <v>0</v>
      </c>
      <c r="M1048" s="66">
        <f t="shared" si="83"/>
        <v>0</v>
      </c>
      <c r="N1048" s="66">
        <f t="shared" si="84"/>
        <v>0</v>
      </c>
    </row>
    <row r="1049" spans="1:14">
      <c r="A1049" s="83">
        <v>34100</v>
      </c>
      <c r="B1049" s="83">
        <v>0</v>
      </c>
      <c r="C1049" s="83">
        <v>2015</v>
      </c>
      <c r="D1049" s="86">
        <v>0</v>
      </c>
      <c r="E1049" s="83">
        <v>0</v>
      </c>
      <c r="F1049" s="86">
        <v>0</v>
      </c>
      <c r="G1049" s="86">
        <v>0</v>
      </c>
      <c r="H1049" s="86">
        <v>0</v>
      </c>
      <c r="J1049" s="83">
        <f t="shared" si="80"/>
        <v>34100</v>
      </c>
      <c r="K1049" s="83">
        <f t="shared" si="81"/>
        <v>2015</v>
      </c>
      <c r="L1049" s="66">
        <f t="shared" si="82"/>
        <v>0</v>
      </c>
      <c r="M1049" s="66">
        <f t="shared" si="83"/>
        <v>0</v>
      </c>
      <c r="N1049" s="66">
        <f t="shared" si="84"/>
        <v>0</v>
      </c>
    </row>
    <row r="1050" spans="1:14">
      <c r="A1050" s="83">
        <v>34100</v>
      </c>
      <c r="B1050" s="83">
        <v>0</v>
      </c>
      <c r="C1050" s="83">
        <v>2015</v>
      </c>
      <c r="D1050" s="86">
        <v>0</v>
      </c>
      <c r="E1050" s="83">
        <v>0</v>
      </c>
      <c r="F1050" s="86">
        <v>0</v>
      </c>
      <c r="G1050" s="86">
        <v>0</v>
      </c>
      <c r="H1050" s="86">
        <v>0</v>
      </c>
      <c r="J1050" s="83">
        <f t="shared" si="80"/>
        <v>34100</v>
      </c>
      <c r="K1050" s="83">
        <f t="shared" si="81"/>
        <v>2015</v>
      </c>
      <c r="L1050" s="66">
        <f t="shared" si="82"/>
        <v>0</v>
      </c>
      <c r="M1050" s="66">
        <f t="shared" si="83"/>
        <v>0</v>
      </c>
      <c r="N1050" s="66">
        <f t="shared" si="84"/>
        <v>0</v>
      </c>
    </row>
    <row r="1051" spans="1:14">
      <c r="A1051" s="83">
        <v>34100</v>
      </c>
      <c r="B1051" s="83">
        <v>0</v>
      </c>
      <c r="C1051" s="83">
        <v>2015</v>
      </c>
      <c r="D1051" s="86">
        <v>0</v>
      </c>
      <c r="E1051" s="83">
        <v>0</v>
      </c>
      <c r="F1051" s="86">
        <v>0</v>
      </c>
      <c r="G1051" s="86">
        <v>0</v>
      </c>
      <c r="H1051" s="86">
        <v>0</v>
      </c>
      <c r="J1051" s="83">
        <f t="shared" si="80"/>
        <v>34100</v>
      </c>
      <c r="K1051" s="83">
        <f t="shared" si="81"/>
        <v>2015</v>
      </c>
      <c r="L1051" s="66">
        <f t="shared" si="82"/>
        <v>0</v>
      </c>
      <c r="M1051" s="66">
        <f t="shared" si="83"/>
        <v>0</v>
      </c>
      <c r="N1051" s="66">
        <f t="shared" si="84"/>
        <v>0</v>
      </c>
    </row>
    <row r="1052" spans="1:14">
      <c r="A1052" s="83">
        <v>34100</v>
      </c>
      <c r="B1052" s="83">
        <v>0</v>
      </c>
      <c r="C1052" s="83">
        <v>2015</v>
      </c>
      <c r="D1052" s="86">
        <v>0</v>
      </c>
      <c r="E1052" s="83">
        <v>0</v>
      </c>
      <c r="F1052" s="86">
        <v>0</v>
      </c>
      <c r="G1052" s="86">
        <v>0</v>
      </c>
      <c r="H1052" s="86">
        <v>0</v>
      </c>
      <c r="J1052" s="83">
        <f t="shared" si="80"/>
        <v>34100</v>
      </c>
      <c r="K1052" s="83">
        <f t="shared" si="81"/>
        <v>2015</v>
      </c>
      <c r="L1052" s="66">
        <f t="shared" si="82"/>
        <v>0</v>
      </c>
      <c r="M1052" s="66">
        <f t="shared" si="83"/>
        <v>0</v>
      </c>
      <c r="N1052" s="66">
        <f t="shared" si="84"/>
        <v>0</v>
      </c>
    </row>
    <row r="1053" spans="1:14">
      <c r="A1053" s="83">
        <v>34100</v>
      </c>
      <c r="B1053" s="83">
        <v>0</v>
      </c>
      <c r="C1053" s="83">
        <v>2015</v>
      </c>
      <c r="D1053" s="86">
        <v>0</v>
      </c>
      <c r="E1053" s="83">
        <v>0</v>
      </c>
      <c r="F1053" s="86">
        <v>0</v>
      </c>
      <c r="G1053" s="86">
        <v>0</v>
      </c>
      <c r="H1053" s="86">
        <v>0</v>
      </c>
      <c r="J1053" s="83">
        <f t="shared" si="80"/>
        <v>34100</v>
      </c>
      <c r="K1053" s="83">
        <f t="shared" si="81"/>
        <v>2015</v>
      </c>
      <c r="L1053" s="66">
        <f t="shared" si="82"/>
        <v>0</v>
      </c>
      <c r="M1053" s="66">
        <f t="shared" si="83"/>
        <v>0</v>
      </c>
      <c r="N1053" s="66">
        <f t="shared" si="84"/>
        <v>0</v>
      </c>
    </row>
    <row r="1054" spans="1:14">
      <c r="A1054" s="83">
        <v>34100</v>
      </c>
      <c r="B1054" s="83">
        <v>0</v>
      </c>
      <c r="C1054" s="83">
        <v>2015</v>
      </c>
      <c r="D1054" s="86">
        <v>0</v>
      </c>
      <c r="E1054" s="83">
        <v>0</v>
      </c>
      <c r="F1054" s="86">
        <v>0</v>
      </c>
      <c r="G1054" s="86">
        <v>0</v>
      </c>
      <c r="H1054" s="86">
        <v>0</v>
      </c>
      <c r="J1054" s="83">
        <f t="shared" si="80"/>
        <v>34100</v>
      </c>
      <c r="K1054" s="83">
        <f t="shared" si="81"/>
        <v>2015</v>
      </c>
      <c r="L1054" s="66">
        <f t="shared" si="82"/>
        <v>0</v>
      </c>
      <c r="M1054" s="66">
        <f t="shared" si="83"/>
        <v>0</v>
      </c>
      <c r="N1054" s="66">
        <f t="shared" si="84"/>
        <v>0</v>
      </c>
    </row>
    <row r="1055" spans="1:14">
      <c r="A1055" s="83">
        <v>34100</v>
      </c>
      <c r="B1055" s="83">
        <v>0</v>
      </c>
      <c r="C1055" s="83">
        <v>2015</v>
      </c>
      <c r="D1055" s="86">
        <v>0</v>
      </c>
      <c r="E1055" s="83">
        <v>0</v>
      </c>
      <c r="F1055" s="86">
        <v>0</v>
      </c>
      <c r="G1055" s="86">
        <v>0</v>
      </c>
      <c r="H1055" s="86">
        <v>0</v>
      </c>
      <c r="J1055" s="83">
        <f t="shared" si="80"/>
        <v>34100</v>
      </c>
      <c r="K1055" s="83">
        <f t="shared" si="81"/>
        <v>2015</v>
      </c>
      <c r="L1055" s="66">
        <f t="shared" si="82"/>
        <v>0</v>
      </c>
      <c r="M1055" s="66">
        <f t="shared" si="83"/>
        <v>0</v>
      </c>
      <c r="N1055" s="66">
        <f t="shared" si="84"/>
        <v>0</v>
      </c>
    </row>
    <row r="1056" spans="1:14">
      <c r="A1056" s="83">
        <v>34100</v>
      </c>
      <c r="B1056" s="83">
        <v>0</v>
      </c>
      <c r="C1056" s="83">
        <v>2015</v>
      </c>
      <c r="D1056" s="86">
        <v>0</v>
      </c>
      <c r="E1056" s="83">
        <v>0</v>
      </c>
      <c r="F1056" s="86">
        <v>0</v>
      </c>
      <c r="G1056" s="86">
        <v>0</v>
      </c>
      <c r="H1056" s="86">
        <v>0</v>
      </c>
      <c r="J1056" s="83">
        <f t="shared" si="80"/>
        <v>34100</v>
      </c>
      <c r="K1056" s="83">
        <f t="shared" si="81"/>
        <v>2015</v>
      </c>
      <c r="L1056" s="66">
        <f t="shared" si="82"/>
        <v>0</v>
      </c>
      <c r="M1056" s="66">
        <f t="shared" si="83"/>
        <v>0</v>
      </c>
      <c r="N1056" s="66">
        <f t="shared" si="84"/>
        <v>0</v>
      </c>
    </row>
    <row r="1057" spans="1:14">
      <c r="A1057" s="83">
        <v>34100</v>
      </c>
      <c r="B1057" s="83">
        <v>0</v>
      </c>
      <c r="C1057" s="83">
        <v>2015</v>
      </c>
      <c r="D1057" s="86">
        <v>0</v>
      </c>
      <c r="E1057" s="83">
        <v>0</v>
      </c>
      <c r="F1057" s="86">
        <v>0</v>
      </c>
      <c r="G1057" s="86">
        <v>0</v>
      </c>
      <c r="H1057" s="86">
        <v>0</v>
      </c>
      <c r="J1057" s="83">
        <f t="shared" si="80"/>
        <v>34100</v>
      </c>
      <c r="K1057" s="83">
        <f t="shared" si="81"/>
        <v>2015</v>
      </c>
      <c r="L1057" s="66">
        <f t="shared" si="82"/>
        <v>0</v>
      </c>
      <c r="M1057" s="66">
        <f t="shared" si="83"/>
        <v>0</v>
      </c>
      <c r="N1057" s="66">
        <f t="shared" si="84"/>
        <v>0</v>
      </c>
    </row>
    <row r="1058" spans="1:14">
      <c r="A1058" s="83">
        <v>34100</v>
      </c>
      <c r="B1058" s="83">
        <v>0</v>
      </c>
      <c r="C1058" s="83">
        <v>2015</v>
      </c>
      <c r="D1058" s="86">
        <v>0</v>
      </c>
      <c r="E1058" s="83">
        <v>0</v>
      </c>
      <c r="F1058" s="86">
        <v>0</v>
      </c>
      <c r="G1058" s="86">
        <v>0</v>
      </c>
      <c r="H1058" s="86">
        <v>0</v>
      </c>
      <c r="J1058" s="83">
        <f t="shared" si="80"/>
        <v>34100</v>
      </c>
      <c r="K1058" s="83">
        <f t="shared" si="81"/>
        <v>2015</v>
      </c>
      <c r="L1058" s="66">
        <f t="shared" si="82"/>
        <v>0</v>
      </c>
      <c r="M1058" s="66">
        <f t="shared" si="83"/>
        <v>0</v>
      </c>
      <c r="N1058" s="66">
        <f t="shared" si="84"/>
        <v>0</v>
      </c>
    </row>
    <row r="1059" spans="1:14">
      <c r="A1059" s="83">
        <v>34100</v>
      </c>
      <c r="B1059" s="83">
        <v>0</v>
      </c>
      <c r="C1059" s="83">
        <v>2015</v>
      </c>
      <c r="D1059" s="86">
        <v>0</v>
      </c>
      <c r="E1059" s="83">
        <v>0</v>
      </c>
      <c r="F1059" s="86">
        <v>0</v>
      </c>
      <c r="G1059" s="86">
        <v>0</v>
      </c>
      <c r="H1059" s="86">
        <v>0</v>
      </c>
      <c r="J1059" s="83">
        <f t="shared" si="80"/>
        <v>34100</v>
      </c>
      <c r="K1059" s="83">
        <f t="shared" si="81"/>
        <v>2015</v>
      </c>
      <c r="L1059" s="66">
        <f t="shared" si="82"/>
        <v>0</v>
      </c>
      <c r="M1059" s="66">
        <f t="shared" si="83"/>
        <v>0</v>
      </c>
      <c r="N1059" s="66">
        <f t="shared" si="84"/>
        <v>0</v>
      </c>
    </row>
    <row r="1060" spans="1:14">
      <c r="A1060" s="83">
        <v>34100</v>
      </c>
      <c r="B1060" s="83">
        <v>0</v>
      </c>
      <c r="C1060" s="83">
        <v>2015</v>
      </c>
      <c r="D1060" s="86">
        <v>0</v>
      </c>
      <c r="E1060" s="83">
        <v>0</v>
      </c>
      <c r="F1060" s="86">
        <v>0</v>
      </c>
      <c r="G1060" s="86">
        <v>0</v>
      </c>
      <c r="H1060" s="86">
        <v>0</v>
      </c>
      <c r="J1060" s="83">
        <f t="shared" si="80"/>
        <v>34100</v>
      </c>
      <c r="K1060" s="83">
        <f t="shared" si="81"/>
        <v>2015</v>
      </c>
      <c r="L1060" s="66">
        <f t="shared" si="82"/>
        <v>0</v>
      </c>
      <c r="M1060" s="66">
        <f t="shared" si="83"/>
        <v>0</v>
      </c>
      <c r="N1060" s="66">
        <f t="shared" si="84"/>
        <v>0</v>
      </c>
    </row>
    <row r="1061" spans="1:14">
      <c r="A1061" s="83">
        <v>34100</v>
      </c>
      <c r="B1061" s="83">
        <v>0</v>
      </c>
      <c r="C1061" s="83">
        <v>2015</v>
      </c>
      <c r="D1061" s="86">
        <v>0</v>
      </c>
      <c r="E1061" s="83">
        <v>0</v>
      </c>
      <c r="F1061" s="86">
        <v>0</v>
      </c>
      <c r="G1061" s="86">
        <v>0</v>
      </c>
      <c r="H1061" s="86">
        <v>0</v>
      </c>
      <c r="J1061" s="83">
        <f t="shared" si="80"/>
        <v>34100</v>
      </c>
      <c r="K1061" s="83">
        <f t="shared" si="81"/>
        <v>2015</v>
      </c>
      <c r="L1061" s="66">
        <f t="shared" si="82"/>
        <v>0</v>
      </c>
      <c r="M1061" s="66">
        <f t="shared" si="83"/>
        <v>0</v>
      </c>
      <c r="N1061" s="66">
        <f t="shared" si="84"/>
        <v>0</v>
      </c>
    </row>
    <row r="1062" spans="1:14">
      <c r="A1062" s="83">
        <v>34100</v>
      </c>
      <c r="B1062" s="83">
        <v>0</v>
      </c>
      <c r="C1062" s="83">
        <v>2015</v>
      </c>
      <c r="D1062" s="86">
        <v>0</v>
      </c>
      <c r="E1062" s="83">
        <v>0</v>
      </c>
      <c r="F1062" s="86">
        <v>0</v>
      </c>
      <c r="G1062" s="86">
        <v>0</v>
      </c>
      <c r="H1062" s="86">
        <v>0</v>
      </c>
      <c r="J1062" s="83">
        <f t="shared" si="80"/>
        <v>34100</v>
      </c>
      <c r="K1062" s="83">
        <f t="shared" si="81"/>
        <v>2015</v>
      </c>
      <c r="L1062" s="66">
        <f t="shared" si="82"/>
        <v>0</v>
      </c>
      <c r="M1062" s="66">
        <f t="shared" si="83"/>
        <v>0</v>
      </c>
      <c r="N1062" s="66">
        <f t="shared" si="84"/>
        <v>0</v>
      </c>
    </row>
    <row r="1063" spans="1:14">
      <c r="A1063" s="83">
        <v>34100</v>
      </c>
      <c r="B1063" s="83">
        <v>0</v>
      </c>
      <c r="C1063" s="83">
        <v>2015</v>
      </c>
      <c r="D1063" s="86">
        <v>0</v>
      </c>
      <c r="E1063" s="83">
        <v>0</v>
      </c>
      <c r="F1063" s="86">
        <v>0</v>
      </c>
      <c r="G1063" s="86">
        <v>0</v>
      </c>
      <c r="H1063" s="86">
        <v>0</v>
      </c>
      <c r="J1063" s="83">
        <f t="shared" si="80"/>
        <v>34100</v>
      </c>
      <c r="K1063" s="83">
        <f t="shared" si="81"/>
        <v>2015</v>
      </c>
      <c r="L1063" s="66">
        <f t="shared" si="82"/>
        <v>0</v>
      </c>
      <c r="M1063" s="66">
        <f t="shared" si="83"/>
        <v>0</v>
      </c>
      <c r="N1063" s="66">
        <f t="shared" si="84"/>
        <v>0</v>
      </c>
    </row>
    <row r="1064" spans="1:14">
      <c r="A1064" s="83">
        <v>34100</v>
      </c>
      <c r="B1064" s="83">
        <v>0</v>
      </c>
      <c r="C1064" s="83">
        <v>2015</v>
      </c>
      <c r="D1064" s="86">
        <v>0</v>
      </c>
      <c r="E1064" s="83">
        <v>0</v>
      </c>
      <c r="F1064" s="86">
        <v>0</v>
      </c>
      <c r="G1064" s="86">
        <v>0</v>
      </c>
      <c r="H1064" s="86">
        <v>0</v>
      </c>
      <c r="J1064" s="83">
        <f t="shared" si="80"/>
        <v>34100</v>
      </c>
      <c r="K1064" s="83">
        <f t="shared" si="81"/>
        <v>2015</v>
      </c>
      <c r="L1064" s="66">
        <f t="shared" si="82"/>
        <v>0</v>
      </c>
      <c r="M1064" s="66">
        <f t="shared" si="83"/>
        <v>0</v>
      </c>
      <c r="N1064" s="66">
        <f t="shared" si="84"/>
        <v>0</v>
      </c>
    </row>
    <row r="1065" spans="1:14">
      <c r="A1065" s="83">
        <v>34100</v>
      </c>
      <c r="B1065" s="83">
        <v>0</v>
      </c>
      <c r="C1065" s="83">
        <v>2015</v>
      </c>
      <c r="D1065" s="86">
        <v>0</v>
      </c>
      <c r="E1065" s="83">
        <v>0</v>
      </c>
      <c r="F1065" s="86">
        <v>0</v>
      </c>
      <c r="G1065" s="86">
        <v>0</v>
      </c>
      <c r="H1065" s="86">
        <v>0</v>
      </c>
      <c r="J1065" s="83">
        <f t="shared" si="80"/>
        <v>34100</v>
      </c>
      <c r="K1065" s="83">
        <f t="shared" si="81"/>
        <v>2015</v>
      </c>
      <c r="L1065" s="66">
        <f t="shared" si="82"/>
        <v>0</v>
      </c>
      <c r="M1065" s="66">
        <f t="shared" si="83"/>
        <v>0</v>
      </c>
      <c r="N1065" s="66">
        <f t="shared" si="84"/>
        <v>0</v>
      </c>
    </row>
    <row r="1066" spans="1:14">
      <c r="A1066" s="83">
        <v>34100</v>
      </c>
      <c r="B1066" s="83">
        <v>0</v>
      </c>
      <c r="C1066" s="83">
        <v>2015</v>
      </c>
      <c r="D1066" s="86">
        <v>0</v>
      </c>
      <c r="E1066" s="83">
        <v>0</v>
      </c>
      <c r="F1066" s="86">
        <v>0</v>
      </c>
      <c r="G1066" s="86">
        <v>0</v>
      </c>
      <c r="H1066" s="86">
        <v>0</v>
      </c>
      <c r="J1066" s="83">
        <f t="shared" si="80"/>
        <v>34100</v>
      </c>
      <c r="K1066" s="83">
        <f t="shared" si="81"/>
        <v>2015</v>
      </c>
      <c r="L1066" s="66">
        <f t="shared" si="82"/>
        <v>0</v>
      </c>
      <c r="M1066" s="66">
        <f t="shared" si="83"/>
        <v>0</v>
      </c>
      <c r="N1066" s="66">
        <f t="shared" si="84"/>
        <v>0</v>
      </c>
    </row>
    <row r="1067" spans="1:14">
      <c r="A1067" s="83">
        <v>34100</v>
      </c>
      <c r="B1067" s="83">
        <v>0</v>
      </c>
      <c r="C1067" s="83">
        <v>2015</v>
      </c>
      <c r="D1067" s="86">
        <v>0</v>
      </c>
      <c r="E1067" s="83">
        <v>0</v>
      </c>
      <c r="F1067" s="86">
        <v>0</v>
      </c>
      <c r="G1067" s="86">
        <v>0</v>
      </c>
      <c r="H1067" s="86">
        <v>0</v>
      </c>
      <c r="J1067" s="83">
        <f t="shared" si="80"/>
        <v>34100</v>
      </c>
      <c r="K1067" s="83">
        <f t="shared" si="81"/>
        <v>2015</v>
      </c>
      <c r="L1067" s="66">
        <f t="shared" si="82"/>
        <v>0</v>
      </c>
      <c r="M1067" s="66">
        <f t="shared" si="83"/>
        <v>0</v>
      </c>
      <c r="N1067" s="66">
        <f t="shared" si="84"/>
        <v>0</v>
      </c>
    </row>
    <row r="1068" spans="1:14">
      <c r="A1068" s="83">
        <v>34100</v>
      </c>
      <c r="B1068" s="83">
        <v>0</v>
      </c>
      <c r="C1068" s="83">
        <v>2015</v>
      </c>
      <c r="D1068" s="86">
        <v>0</v>
      </c>
      <c r="E1068" s="83">
        <v>0</v>
      </c>
      <c r="F1068" s="86">
        <v>0</v>
      </c>
      <c r="G1068" s="86">
        <v>0</v>
      </c>
      <c r="H1068" s="86">
        <v>0</v>
      </c>
      <c r="J1068" s="83">
        <f t="shared" si="80"/>
        <v>34100</v>
      </c>
      <c r="K1068" s="83">
        <f t="shared" si="81"/>
        <v>2015</v>
      </c>
      <c r="L1068" s="66">
        <f t="shared" si="82"/>
        <v>0</v>
      </c>
      <c r="M1068" s="66">
        <f t="shared" si="83"/>
        <v>0</v>
      </c>
      <c r="N1068" s="66">
        <f t="shared" si="84"/>
        <v>0</v>
      </c>
    </row>
    <row r="1069" spans="1:14">
      <c r="A1069" s="83">
        <v>34100</v>
      </c>
      <c r="B1069" s="83">
        <v>0</v>
      </c>
      <c r="C1069" s="83">
        <v>1999</v>
      </c>
      <c r="D1069" s="86">
        <v>-5015</v>
      </c>
      <c r="E1069" s="83">
        <v>0</v>
      </c>
      <c r="F1069" s="86">
        <v>0</v>
      </c>
      <c r="G1069" s="86">
        <v>0</v>
      </c>
      <c r="H1069" s="86">
        <v>0</v>
      </c>
      <c r="J1069" s="83">
        <f t="shared" si="80"/>
        <v>34100</v>
      </c>
      <c r="K1069" s="83">
        <f t="shared" si="81"/>
        <v>1999</v>
      </c>
      <c r="L1069" s="66">
        <f t="shared" si="82"/>
        <v>-5015</v>
      </c>
      <c r="M1069" s="66">
        <f t="shared" si="83"/>
        <v>0</v>
      </c>
      <c r="N1069" s="66">
        <f t="shared" si="84"/>
        <v>0</v>
      </c>
    </row>
    <row r="1070" spans="1:14">
      <c r="A1070" s="83">
        <v>34100</v>
      </c>
      <c r="B1070" s="83">
        <v>0</v>
      </c>
      <c r="C1070" s="83">
        <v>2000</v>
      </c>
      <c r="D1070" s="86">
        <v>-28295</v>
      </c>
      <c r="E1070" s="83">
        <v>0</v>
      </c>
      <c r="F1070" s="86">
        <v>0</v>
      </c>
      <c r="G1070" s="86">
        <v>0</v>
      </c>
      <c r="H1070" s="86">
        <v>0</v>
      </c>
      <c r="J1070" s="83">
        <f t="shared" si="80"/>
        <v>34100</v>
      </c>
      <c r="K1070" s="83">
        <f t="shared" si="81"/>
        <v>2000</v>
      </c>
      <c r="L1070" s="66">
        <f t="shared" si="82"/>
        <v>-28295</v>
      </c>
      <c r="M1070" s="66">
        <f t="shared" si="83"/>
        <v>0</v>
      </c>
      <c r="N1070" s="66">
        <f t="shared" si="84"/>
        <v>0</v>
      </c>
    </row>
    <row r="1071" spans="1:14">
      <c r="A1071" s="83">
        <v>34100</v>
      </c>
      <c r="B1071" s="83">
        <v>0</v>
      </c>
      <c r="C1071" s="83">
        <v>2005</v>
      </c>
      <c r="D1071" s="86">
        <v>-5172</v>
      </c>
      <c r="E1071" s="83">
        <v>0</v>
      </c>
      <c r="F1071" s="86">
        <v>0</v>
      </c>
      <c r="G1071" s="86">
        <v>0</v>
      </c>
      <c r="H1071" s="86">
        <v>0</v>
      </c>
      <c r="J1071" s="83">
        <f t="shared" si="80"/>
        <v>34100</v>
      </c>
      <c r="K1071" s="83">
        <f t="shared" si="81"/>
        <v>2005</v>
      </c>
      <c r="L1071" s="66">
        <f t="shared" si="82"/>
        <v>-5172</v>
      </c>
      <c r="M1071" s="66">
        <f t="shared" si="83"/>
        <v>0</v>
      </c>
      <c r="N1071" s="66">
        <f t="shared" si="84"/>
        <v>0</v>
      </c>
    </row>
    <row r="1072" spans="1:14">
      <c r="A1072" s="83">
        <v>34100</v>
      </c>
      <c r="B1072" s="83">
        <v>0</v>
      </c>
      <c r="C1072" s="83">
        <v>2006</v>
      </c>
      <c r="D1072" s="86">
        <v>-25000</v>
      </c>
      <c r="E1072" s="83">
        <v>0</v>
      </c>
      <c r="F1072" s="86">
        <v>354.83</v>
      </c>
      <c r="G1072" s="86">
        <v>0</v>
      </c>
      <c r="H1072" s="86">
        <v>0</v>
      </c>
      <c r="J1072" s="83">
        <f t="shared" si="80"/>
        <v>34100</v>
      </c>
      <c r="K1072" s="83">
        <f t="shared" si="81"/>
        <v>2006</v>
      </c>
      <c r="L1072" s="66">
        <f t="shared" si="82"/>
        <v>-25000</v>
      </c>
      <c r="M1072" s="66">
        <f t="shared" si="83"/>
        <v>354.83</v>
      </c>
      <c r="N1072" s="66">
        <f t="shared" si="84"/>
        <v>0</v>
      </c>
    </row>
    <row r="1073" spans="1:14">
      <c r="A1073" s="83">
        <v>34100</v>
      </c>
      <c r="B1073" s="83">
        <v>0</v>
      </c>
      <c r="C1073" s="83">
        <v>2007</v>
      </c>
      <c r="D1073" s="86">
        <v>-14000</v>
      </c>
      <c r="E1073" s="83">
        <v>0</v>
      </c>
      <c r="F1073" s="86">
        <v>0</v>
      </c>
      <c r="G1073" s="86">
        <v>0</v>
      </c>
      <c r="H1073" s="86">
        <v>0</v>
      </c>
      <c r="J1073" s="83">
        <f t="shared" si="80"/>
        <v>34100</v>
      </c>
      <c r="K1073" s="83">
        <f t="shared" si="81"/>
        <v>2007</v>
      </c>
      <c r="L1073" s="66">
        <f t="shared" si="82"/>
        <v>-14000</v>
      </c>
      <c r="M1073" s="66">
        <f t="shared" si="83"/>
        <v>0</v>
      </c>
      <c r="N1073" s="66">
        <f t="shared" si="84"/>
        <v>0</v>
      </c>
    </row>
    <row r="1074" spans="1:14">
      <c r="A1074" s="83">
        <v>34100</v>
      </c>
      <c r="B1074" s="83">
        <v>0</v>
      </c>
      <c r="C1074" s="83">
        <v>2012</v>
      </c>
      <c r="D1074" s="86">
        <v>0</v>
      </c>
      <c r="E1074" s="83">
        <v>0</v>
      </c>
      <c r="F1074" s="86">
        <v>0</v>
      </c>
      <c r="G1074" s="86">
        <v>0</v>
      </c>
      <c r="H1074" s="86">
        <v>0</v>
      </c>
      <c r="J1074" s="83">
        <f t="shared" si="80"/>
        <v>34100</v>
      </c>
      <c r="K1074" s="83">
        <f t="shared" si="81"/>
        <v>2012</v>
      </c>
      <c r="L1074" s="66">
        <f t="shared" si="82"/>
        <v>0</v>
      </c>
      <c r="M1074" s="66">
        <f t="shared" si="83"/>
        <v>0</v>
      </c>
      <c r="N1074" s="66">
        <f t="shared" si="84"/>
        <v>0</v>
      </c>
    </row>
    <row r="1075" spans="1:14">
      <c r="A1075" s="83">
        <v>34100</v>
      </c>
      <c r="B1075" s="83">
        <v>0</v>
      </c>
      <c r="C1075" s="83">
        <v>2012</v>
      </c>
      <c r="D1075" s="86">
        <v>0</v>
      </c>
      <c r="E1075" s="83">
        <v>0</v>
      </c>
      <c r="F1075" s="86">
        <v>0</v>
      </c>
      <c r="G1075" s="86">
        <v>0</v>
      </c>
      <c r="H1075" s="86">
        <v>0</v>
      </c>
      <c r="J1075" s="83">
        <f t="shared" si="80"/>
        <v>34100</v>
      </c>
      <c r="K1075" s="83">
        <f t="shared" si="81"/>
        <v>2012</v>
      </c>
      <c r="L1075" s="66">
        <f t="shared" si="82"/>
        <v>0</v>
      </c>
      <c r="M1075" s="66">
        <f t="shared" si="83"/>
        <v>0</v>
      </c>
      <c r="N1075" s="66">
        <f t="shared" si="84"/>
        <v>0</v>
      </c>
    </row>
    <row r="1076" spans="1:14">
      <c r="A1076" s="83">
        <v>34100</v>
      </c>
      <c r="B1076" s="83">
        <v>0</v>
      </c>
      <c r="C1076" s="83">
        <v>2012</v>
      </c>
      <c r="D1076" s="86">
        <v>0</v>
      </c>
      <c r="E1076" s="83">
        <v>0</v>
      </c>
      <c r="F1076" s="86">
        <v>0</v>
      </c>
      <c r="G1076" s="86">
        <v>0</v>
      </c>
      <c r="H1076" s="86">
        <v>0</v>
      </c>
      <c r="J1076" s="83">
        <f t="shared" si="80"/>
        <v>34100</v>
      </c>
      <c r="K1076" s="83">
        <f t="shared" si="81"/>
        <v>2012</v>
      </c>
      <c r="L1076" s="66">
        <f t="shared" si="82"/>
        <v>0</v>
      </c>
      <c r="M1076" s="66">
        <f t="shared" si="83"/>
        <v>0</v>
      </c>
      <c r="N1076" s="66">
        <f t="shared" si="84"/>
        <v>0</v>
      </c>
    </row>
    <row r="1077" spans="1:14">
      <c r="A1077" s="83">
        <v>34100</v>
      </c>
      <c r="B1077" s="83">
        <v>0</v>
      </c>
      <c r="C1077" s="83">
        <v>2012</v>
      </c>
      <c r="D1077" s="86">
        <v>0</v>
      </c>
      <c r="E1077" s="83">
        <v>0</v>
      </c>
      <c r="F1077" s="86">
        <v>0</v>
      </c>
      <c r="G1077" s="86">
        <v>0</v>
      </c>
      <c r="H1077" s="86">
        <v>0</v>
      </c>
      <c r="J1077" s="83">
        <f t="shared" si="80"/>
        <v>34100</v>
      </c>
      <c r="K1077" s="83">
        <f t="shared" si="81"/>
        <v>2012</v>
      </c>
      <c r="L1077" s="66">
        <f t="shared" si="82"/>
        <v>0</v>
      </c>
      <c r="M1077" s="66">
        <f t="shared" si="83"/>
        <v>0</v>
      </c>
      <c r="N1077" s="66">
        <f t="shared" si="84"/>
        <v>0</v>
      </c>
    </row>
    <row r="1078" spans="1:14">
      <c r="A1078" s="83">
        <v>34100</v>
      </c>
      <c r="B1078" s="83">
        <v>0</v>
      </c>
      <c r="C1078" s="83">
        <v>2012</v>
      </c>
      <c r="D1078" s="86">
        <v>0</v>
      </c>
      <c r="E1078" s="83">
        <v>0</v>
      </c>
      <c r="F1078" s="86">
        <v>0</v>
      </c>
      <c r="G1078" s="86">
        <v>0</v>
      </c>
      <c r="H1078" s="86">
        <v>0</v>
      </c>
      <c r="J1078" s="83">
        <f t="shared" si="80"/>
        <v>34100</v>
      </c>
      <c r="K1078" s="83">
        <f t="shared" si="81"/>
        <v>2012</v>
      </c>
      <c r="L1078" s="66">
        <f t="shared" si="82"/>
        <v>0</v>
      </c>
      <c r="M1078" s="66">
        <f t="shared" si="83"/>
        <v>0</v>
      </c>
      <c r="N1078" s="66">
        <f t="shared" si="84"/>
        <v>0</v>
      </c>
    </row>
    <row r="1079" spans="1:14">
      <c r="A1079" s="83">
        <v>34100</v>
      </c>
      <c r="B1079" s="83">
        <v>0</v>
      </c>
      <c r="C1079" s="83">
        <v>2012</v>
      </c>
      <c r="D1079" s="86">
        <v>0</v>
      </c>
      <c r="E1079" s="83">
        <v>0</v>
      </c>
      <c r="F1079" s="86">
        <v>0</v>
      </c>
      <c r="G1079" s="86">
        <v>0</v>
      </c>
      <c r="H1079" s="86">
        <v>0</v>
      </c>
      <c r="J1079" s="83">
        <f t="shared" si="80"/>
        <v>34100</v>
      </c>
      <c r="K1079" s="83">
        <f t="shared" si="81"/>
        <v>2012</v>
      </c>
      <c r="L1079" s="66">
        <f t="shared" si="82"/>
        <v>0</v>
      </c>
      <c r="M1079" s="66">
        <f t="shared" si="83"/>
        <v>0</v>
      </c>
      <c r="N1079" s="66">
        <f t="shared" si="84"/>
        <v>0</v>
      </c>
    </row>
    <row r="1080" spans="1:14">
      <c r="A1080" s="83">
        <v>34100</v>
      </c>
      <c r="B1080" s="83">
        <v>0</v>
      </c>
      <c r="C1080" s="83">
        <v>2012</v>
      </c>
      <c r="D1080" s="86">
        <v>0</v>
      </c>
      <c r="E1080" s="83">
        <v>0</v>
      </c>
      <c r="F1080" s="86">
        <v>0</v>
      </c>
      <c r="G1080" s="86">
        <v>0</v>
      </c>
      <c r="H1080" s="86">
        <v>0</v>
      </c>
      <c r="J1080" s="83">
        <f t="shared" si="80"/>
        <v>34100</v>
      </c>
      <c r="K1080" s="83">
        <f t="shared" si="81"/>
        <v>2012</v>
      </c>
      <c r="L1080" s="66">
        <f t="shared" si="82"/>
        <v>0</v>
      </c>
      <c r="M1080" s="66">
        <f t="shared" si="83"/>
        <v>0</v>
      </c>
      <c r="N1080" s="66">
        <f t="shared" si="84"/>
        <v>0</v>
      </c>
    </row>
    <row r="1081" spans="1:14">
      <c r="A1081" s="83">
        <v>34100</v>
      </c>
      <c r="B1081" s="83">
        <v>0</v>
      </c>
      <c r="C1081" s="83">
        <v>2012</v>
      </c>
      <c r="D1081" s="86">
        <v>0</v>
      </c>
      <c r="E1081" s="83">
        <v>0</v>
      </c>
      <c r="F1081" s="86">
        <v>0</v>
      </c>
      <c r="G1081" s="86">
        <v>0</v>
      </c>
      <c r="H1081" s="86">
        <v>0</v>
      </c>
      <c r="J1081" s="83">
        <f t="shared" si="80"/>
        <v>34100</v>
      </c>
      <c r="K1081" s="83">
        <f t="shared" si="81"/>
        <v>2012</v>
      </c>
      <c r="L1081" s="66">
        <f t="shared" si="82"/>
        <v>0</v>
      </c>
      <c r="M1081" s="66">
        <f t="shared" si="83"/>
        <v>0</v>
      </c>
      <c r="N1081" s="66">
        <f t="shared" si="84"/>
        <v>0</v>
      </c>
    </row>
    <row r="1082" spans="1:14">
      <c r="A1082" s="83">
        <v>34100</v>
      </c>
      <c r="B1082" s="83">
        <v>0</v>
      </c>
      <c r="C1082" s="83">
        <v>2012</v>
      </c>
      <c r="D1082" s="86">
        <v>0</v>
      </c>
      <c r="E1082" s="83">
        <v>0</v>
      </c>
      <c r="F1082" s="86">
        <v>0</v>
      </c>
      <c r="G1082" s="86">
        <v>0</v>
      </c>
      <c r="H1082" s="86">
        <v>0</v>
      </c>
      <c r="J1082" s="83">
        <f t="shared" si="80"/>
        <v>34100</v>
      </c>
      <c r="K1082" s="83">
        <f t="shared" si="81"/>
        <v>2012</v>
      </c>
      <c r="L1082" s="66">
        <f t="shared" si="82"/>
        <v>0</v>
      </c>
      <c r="M1082" s="66">
        <f t="shared" si="83"/>
        <v>0</v>
      </c>
      <c r="N1082" s="66">
        <f t="shared" si="84"/>
        <v>0</v>
      </c>
    </row>
    <row r="1083" spans="1:14">
      <c r="A1083" s="83">
        <v>34100</v>
      </c>
      <c r="B1083" s="83">
        <v>0</v>
      </c>
      <c r="C1083" s="83">
        <v>2012</v>
      </c>
      <c r="D1083" s="86">
        <v>0</v>
      </c>
      <c r="E1083" s="83">
        <v>0</v>
      </c>
      <c r="F1083" s="86">
        <v>0</v>
      </c>
      <c r="G1083" s="86">
        <v>0</v>
      </c>
      <c r="H1083" s="86">
        <v>0</v>
      </c>
      <c r="J1083" s="83">
        <f t="shared" si="80"/>
        <v>34100</v>
      </c>
      <c r="K1083" s="83">
        <f t="shared" si="81"/>
        <v>2012</v>
      </c>
      <c r="L1083" s="66">
        <f t="shared" si="82"/>
        <v>0</v>
      </c>
      <c r="M1083" s="66">
        <f t="shared" si="83"/>
        <v>0</v>
      </c>
      <c r="N1083" s="66">
        <f t="shared" si="84"/>
        <v>0</v>
      </c>
    </row>
    <row r="1084" spans="1:14">
      <c r="A1084" s="83">
        <v>34100</v>
      </c>
      <c r="B1084" s="83">
        <v>0</v>
      </c>
      <c r="C1084" s="83">
        <v>2012</v>
      </c>
      <c r="D1084" s="86">
        <v>0</v>
      </c>
      <c r="E1084" s="83">
        <v>0</v>
      </c>
      <c r="F1084" s="86">
        <v>0</v>
      </c>
      <c r="G1084" s="86">
        <v>0</v>
      </c>
      <c r="H1084" s="86">
        <v>0</v>
      </c>
      <c r="J1084" s="83">
        <f t="shared" si="80"/>
        <v>34100</v>
      </c>
      <c r="K1084" s="83">
        <f t="shared" si="81"/>
        <v>2012</v>
      </c>
      <c r="L1084" s="66">
        <f t="shared" si="82"/>
        <v>0</v>
      </c>
      <c r="M1084" s="66">
        <f t="shared" si="83"/>
        <v>0</v>
      </c>
      <c r="N1084" s="66">
        <f t="shared" si="84"/>
        <v>0</v>
      </c>
    </row>
    <row r="1085" spans="1:14">
      <c r="A1085" s="83">
        <v>34100</v>
      </c>
      <c r="B1085" s="83">
        <v>0</v>
      </c>
      <c r="C1085" s="83">
        <v>2012</v>
      </c>
      <c r="D1085" s="86">
        <v>0</v>
      </c>
      <c r="E1085" s="83">
        <v>0</v>
      </c>
      <c r="F1085" s="86">
        <v>0</v>
      </c>
      <c r="G1085" s="86">
        <v>0</v>
      </c>
      <c r="H1085" s="86">
        <v>0</v>
      </c>
      <c r="J1085" s="83">
        <f t="shared" si="80"/>
        <v>34100</v>
      </c>
      <c r="K1085" s="83">
        <f t="shared" si="81"/>
        <v>2012</v>
      </c>
      <c r="L1085" s="66">
        <f t="shared" si="82"/>
        <v>0</v>
      </c>
      <c r="M1085" s="66">
        <f t="shared" si="83"/>
        <v>0</v>
      </c>
      <c r="N1085" s="66">
        <f t="shared" si="84"/>
        <v>0</v>
      </c>
    </row>
    <row r="1086" spans="1:14">
      <c r="A1086" s="83">
        <v>34100</v>
      </c>
      <c r="B1086" s="83">
        <v>0</v>
      </c>
      <c r="C1086" s="83">
        <v>2012</v>
      </c>
      <c r="D1086" s="86">
        <v>-1429.58</v>
      </c>
      <c r="E1086" s="83">
        <v>0</v>
      </c>
      <c r="F1086" s="86">
        <v>0</v>
      </c>
      <c r="G1086" s="86">
        <v>0</v>
      </c>
      <c r="H1086" s="86">
        <v>0</v>
      </c>
      <c r="J1086" s="83">
        <f t="shared" si="80"/>
        <v>34100</v>
      </c>
      <c r="K1086" s="83">
        <f t="shared" si="81"/>
        <v>2012</v>
      </c>
      <c r="L1086" s="66">
        <f t="shared" si="82"/>
        <v>-1429.58</v>
      </c>
      <c r="M1086" s="66">
        <f t="shared" si="83"/>
        <v>0</v>
      </c>
      <c r="N1086" s="66">
        <f t="shared" si="84"/>
        <v>0</v>
      </c>
    </row>
    <row r="1087" spans="1:14">
      <c r="A1087" s="83">
        <v>34100</v>
      </c>
      <c r="B1087" s="83">
        <v>0</v>
      </c>
      <c r="C1087" s="83">
        <v>2012</v>
      </c>
      <c r="D1087" s="86">
        <v>0</v>
      </c>
      <c r="E1087" s="83">
        <v>0</v>
      </c>
      <c r="F1087" s="86">
        <v>0</v>
      </c>
      <c r="G1087" s="86">
        <v>0</v>
      </c>
      <c r="H1087" s="86">
        <v>0</v>
      </c>
      <c r="J1087" s="83">
        <f t="shared" si="80"/>
        <v>34100</v>
      </c>
      <c r="K1087" s="83">
        <f t="shared" si="81"/>
        <v>2012</v>
      </c>
      <c r="L1087" s="66">
        <f t="shared" si="82"/>
        <v>0</v>
      </c>
      <c r="M1087" s="66">
        <f t="shared" si="83"/>
        <v>0</v>
      </c>
      <c r="N1087" s="66">
        <f t="shared" si="84"/>
        <v>0</v>
      </c>
    </row>
    <row r="1088" spans="1:14">
      <c r="A1088" s="83">
        <v>34100</v>
      </c>
      <c r="B1088" s="83">
        <v>0</v>
      </c>
      <c r="C1088" s="83">
        <v>2012</v>
      </c>
      <c r="D1088" s="86">
        <v>0</v>
      </c>
      <c r="E1088" s="83">
        <v>0</v>
      </c>
      <c r="F1088" s="86">
        <v>0</v>
      </c>
      <c r="G1088" s="86">
        <v>0</v>
      </c>
      <c r="H1088" s="86">
        <v>0</v>
      </c>
      <c r="J1088" s="83">
        <f t="shared" si="80"/>
        <v>34100</v>
      </c>
      <c r="K1088" s="83">
        <f t="shared" si="81"/>
        <v>2012</v>
      </c>
      <c r="L1088" s="66">
        <f t="shared" si="82"/>
        <v>0</v>
      </c>
      <c r="M1088" s="66">
        <f t="shared" si="83"/>
        <v>0</v>
      </c>
      <c r="N1088" s="66">
        <f t="shared" si="84"/>
        <v>0</v>
      </c>
    </row>
    <row r="1089" spans="1:14">
      <c r="A1089" s="83">
        <v>34100</v>
      </c>
      <c r="B1089" s="83">
        <v>0</v>
      </c>
      <c r="C1089" s="83">
        <v>2012</v>
      </c>
      <c r="D1089" s="86">
        <v>0</v>
      </c>
      <c r="E1089" s="83">
        <v>0</v>
      </c>
      <c r="F1089" s="86">
        <v>0</v>
      </c>
      <c r="G1089" s="86">
        <v>0</v>
      </c>
      <c r="H1089" s="86">
        <v>0</v>
      </c>
      <c r="J1089" s="83">
        <f t="shared" si="80"/>
        <v>34100</v>
      </c>
      <c r="K1089" s="83">
        <f t="shared" si="81"/>
        <v>2012</v>
      </c>
      <c r="L1089" s="66">
        <f t="shared" si="82"/>
        <v>0</v>
      </c>
      <c r="M1089" s="66">
        <f t="shared" si="83"/>
        <v>0</v>
      </c>
      <c r="N1089" s="66">
        <f t="shared" si="84"/>
        <v>0</v>
      </c>
    </row>
    <row r="1090" spans="1:14">
      <c r="A1090" s="83">
        <v>34100</v>
      </c>
      <c r="B1090" s="83">
        <v>0</v>
      </c>
      <c r="C1090" s="83">
        <v>2012</v>
      </c>
      <c r="D1090" s="86">
        <v>0</v>
      </c>
      <c r="E1090" s="83">
        <v>0</v>
      </c>
      <c r="F1090" s="86">
        <v>0</v>
      </c>
      <c r="G1090" s="86">
        <v>0</v>
      </c>
      <c r="H1090" s="86">
        <v>0</v>
      </c>
      <c r="J1090" s="83">
        <f t="shared" si="80"/>
        <v>34100</v>
      </c>
      <c r="K1090" s="83">
        <f t="shared" si="81"/>
        <v>2012</v>
      </c>
      <c r="L1090" s="66">
        <f t="shared" si="82"/>
        <v>0</v>
      </c>
      <c r="M1090" s="66">
        <f t="shared" si="83"/>
        <v>0</v>
      </c>
      <c r="N1090" s="66">
        <f t="shared" si="84"/>
        <v>0</v>
      </c>
    </row>
    <row r="1091" spans="1:14">
      <c r="A1091" s="83">
        <v>34100</v>
      </c>
      <c r="B1091" s="83">
        <v>0</v>
      </c>
      <c r="C1091" s="83">
        <v>2012</v>
      </c>
      <c r="D1091" s="86">
        <v>0</v>
      </c>
      <c r="E1091" s="83">
        <v>0</v>
      </c>
      <c r="F1091" s="86">
        <v>0</v>
      </c>
      <c r="G1091" s="86">
        <v>0</v>
      </c>
      <c r="H1091" s="86">
        <v>0</v>
      </c>
      <c r="J1091" s="83">
        <f t="shared" ref="J1091:J1154" si="85">A1091</f>
        <v>34100</v>
      </c>
      <c r="K1091" s="83">
        <f t="shared" ref="K1091:K1154" si="86">IF(E1091=0,C1091,E1091)</f>
        <v>2012</v>
      </c>
      <c r="L1091" s="66">
        <f t="shared" ref="L1091:L1154" si="87">D1091</f>
        <v>0</v>
      </c>
      <c r="M1091" s="66">
        <f t="shared" ref="M1091:M1154" si="88">F1091</f>
        <v>0</v>
      </c>
      <c r="N1091" s="66">
        <f t="shared" ref="N1091:N1154" si="89">H1091</f>
        <v>0</v>
      </c>
    </row>
    <row r="1092" spans="1:14">
      <c r="A1092" s="83">
        <v>34100</v>
      </c>
      <c r="B1092" s="83">
        <v>0</v>
      </c>
      <c r="C1092" s="83">
        <v>2012</v>
      </c>
      <c r="D1092" s="86">
        <v>0</v>
      </c>
      <c r="E1092" s="83">
        <v>0</v>
      </c>
      <c r="F1092" s="86">
        <v>0</v>
      </c>
      <c r="G1092" s="86">
        <v>0</v>
      </c>
      <c r="H1092" s="86">
        <v>0</v>
      </c>
      <c r="J1092" s="83">
        <f t="shared" si="85"/>
        <v>34100</v>
      </c>
      <c r="K1092" s="83">
        <f t="shared" si="86"/>
        <v>2012</v>
      </c>
      <c r="L1092" s="66">
        <f t="shared" si="87"/>
        <v>0</v>
      </c>
      <c r="M1092" s="66">
        <f t="shared" si="88"/>
        <v>0</v>
      </c>
      <c r="N1092" s="66">
        <f t="shared" si="89"/>
        <v>0</v>
      </c>
    </row>
    <row r="1093" spans="1:14">
      <c r="A1093" s="83">
        <v>34100</v>
      </c>
      <c r="B1093" s="83">
        <v>0</v>
      </c>
      <c r="C1093" s="83">
        <v>2013</v>
      </c>
      <c r="D1093" s="86">
        <v>0</v>
      </c>
      <c r="E1093" s="83">
        <v>0</v>
      </c>
      <c r="F1093" s="86">
        <v>0</v>
      </c>
      <c r="G1093" s="86">
        <v>0</v>
      </c>
      <c r="H1093" s="86">
        <v>0</v>
      </c>
      <c r="J1093" s="83">
        <f t="shared" si="85"/>
        <v>34100</v>
      </c>
      <c r="K1093" s="83">
        <f t="shared" si="86"/>
        <v>2013</v>
      </c>
      <c r="L1093" s="66">
        <f t="shared" si="87"/>
        <v>0</v>
      </c>
      <c r="M1093" s="66">
        <f t="shared" si="88"/>
        <v>0</v>
      </c>
      <c r="N1093" s="66">
        <f t="shared" si="89"/>
        <v>0</v>
      </c>
    </row>
    <row r="1094" spans="1:14">
      <c r="A1094" s="83">
        <v>34100</v>
      </c>
      <c r="B1094" s="83">
        <v>0</v>
      </c>
      <c r="C1094" s="83">
        <v>2013</v>
      </c>
      <c r="D1094" s="86">
        <v>0</v>
      </c>
      <c r="E1094" s="83">
        <v>0</v>
      </c>
      <c r="F1094" s="86">
        <v>0</v>
      </c>
      <c r="G1094" s="86">
        <v>0</v>
      </c>
      <c r="H1094" s="86">
        <v>0</v>
      </c>
      <c r="J1094" s="83">
        <f t="shared" si="85"/>
        <v>34100</v>
      </c>
      <c r="K1094" s="83">
        <f t="shared" si="86"/>
        <v>2013</v>
      </c>
      <c r="L1094" s="66">
        <f t="shared" si="87"/>
        <v>0</v>
      </c>
      <c r="M1094" s="66">
        <f t="shared" si="88"/>
        <v>0</v>
      </c>
      <c r="N1094" s="66">
        <f t="shared" si="89"/>
        <v>0</v>
      </c>
    </row>
    <row r="1095" spans="1:14">
      <c r="A1095" s="83">
        <v>34100</v>
      </c>
      <c r="B1095" s="83">
        <v>0</v>
      </c>
      <c r="C1095" s="83">
        <v>2013</v>
      </c>
      <c r="D1095" s="86">
        <v>0</v>
      </c>
      <c r="E1095" s="83">
        <v>0</v>
      </c>
      <c r="F1095" s="86">
        <v>0</v>
      </c>
      <c r="G1095" s="86">
        <v>0</v>
      </c>
      <c r="H1095" s="86">
        <v>0</v>
      </c>
      <c r="J1095" s="83">
        <f t="shared" si="85"/>
        <v>34100</v>
      </c>
      <c r="K1095" s="83">
        <f t="shared" si="86"/>
        <v>2013</v>
      </c>
      <c r="L1095" s="66">
        <f t="shared" si="87"/>
        <v>0</v>
      </c>
      <c r="M1095" s="66">
        <f t="shared" si="88"/>
        <v>0</v>
      </c>
      <c r="N1095" s="66">
        <f t="shared" si="89"/>
        <v>0</v>
      </c>
    </row>
    <row r="1096" spans="1:14">
      <c r="A1096" s="83">
        <v>34100</v>
      </c>
      <c r="B1096" s="83">
        <v>0</v>
      </c>
      <c r="C1096" s="83">
        <v>2013</v>
      </c>
      <c r="D1096" s="86">
        <v>0</v>
      </c>
      <c r="E1096" s="83">
        <v>0</v>
      </c>
      <c r="F1096" s="86">
        <v>0</v>
      </c>
      <c r="G1096" s="86">
        <v>0</v>
      </c>
      <c r="H1096" s="86">
        <v>0</v>
      </c>
      <c r="J1096" s="83">
        <f t="shared" si="85"/>
        <v>34100</v>
      </c>
      <c r="K1096" s="83">
        <f t="shared" si="86"/>
        <v>2013</v>
      </c>
      <c r="L1096" s="66">
        <f t="shared" si="87"/>
        <v>0</v>
      </c>
      <c r="M1096" s="66">
        <f t="shared" si="88"/>
        <v>0</v>
      </c>
      <c r="N1096" s="66">
        <f t="shared" si="89"/>
        <v>0</v>
      </c>
    </row>
    <row r="1097" spans="1:14">
      <c r="A1097" s="83">
        <v>34100</v>
      </c>
      <c r="B1097" s="83">
        <v>0</v>
      </c>
      <c r="C1097" s="83">
        <v>2013</v>
      </c>
      <c r="D1097" s="86">
        <v>0</v>
      </c>
      <c r="E1097" s="83">
        <v>0</v>
      </c>
      <c r="F1097" s="86">
        <v>0</v>
      </c>
      <c r="G1097" s="86">
        <v>0</v>
      </c>
      <c r="H1097" s="86">
        <v>0</v>
      </c>
      <c r="J1097" s="83">
        <f t="shared" si="85"/>
        <v>34100</v>
      </c>
      <c r="K1097" s="83">
        <f t="shared" si="86"/>
        <v>2013</v>
      </c>
      <c r="L1097" s="66">
        <f t="shared" si="87"/>
        <v>0</v>
      </c>
      <c r="M1097" s="66">
        <f t="shared" si="88"/>
        <v>0</v>
      </c>
      <c r="N1097" s="66">
        <f t="shared" si="89"/>
        <v>0</v>
      </c>
    </row>
    <row r="1098" spans="1:14">
      <c r="A1098" s="83">
        <v>34100</v>
      </c>
      <c r="B1098" s="83">
        <v>0</v>
      </c>
      <c r="C1098" s="83">
        <v>2013</v>
      </c>
      <c r="D1098" s="86">
        <v>0</v>
      </c>
      <c r="E1098" s="83">
        <v>0</v>
      </c>
      <c r="F1098" s="86">
        <v>0</v>
      </c>
      <c r="G1098" s="86">
        <v>0</v>
      </c>
      <c r="H1098" s="86">
        <v>0</v>
      </c>
      <c r="J1098" s="83">
        <f t="shared" si="85"/>
        <v>34100</v>
      </c>
      <c r="K1098" s="83">
        <f t="shared" si="86"/>
        <v>2013</v>
      </c>
      <c r="L1098" s="66">
        <f t="shared" si="87"/>
        <v>0</v>
      </c>
      <c r="M1098" s="66">
        <f t="shared" si="88"/>
        <v>0</v>
      </c>
      <c r="N1098" s="66">
        <f t="shared" si="89"/>
        <v>0</v>
      </c>
    </row>
    <row r="1099" spans="1:14">
      <c r="A1099" s="83">
        <v>34100</v>
      </c>
      <c r="B1099" s="83">
        <v>0</v>
      </c>
      <c r="C1099" s="83">
        <v>2013</v>
      </c>
      <c r="D1099" s="86">
        <v>0</v>
      </c>
      <c r="E1099" s="83">
        <v>0</v>
      </c>
      <c r="F1099" s="86">
        <v>0</v>
      </c>
      <c r="G1099" s="86">
        <v>0</v>
      </c>
      <c r="H1099" s="86">
        <v>0</v>
      </c>
      <c r="J1099" s="83">
        <f t="shared" si="85"/>
        <v>34100</v>
      </c>
      <c r="K1099" s="83">
        <f t="shared" si="86"/>
        <v>2013</v>
      </c>
      <c r="L1099" s="66">
        <f t="shared" si="87"/>
        <v>0</v>
      </c>
      <c r="M1099" s="66">
        <f t="shared" si="88"/>
        <v>0</v>
      </c>
      <c r="N1099" s="66">
        <f t="shared" si="89"/>
        <v>0</v>
      </c>
    </row>
    <row r="1100" spans="1:14">
      <c r="A1100" s="83">
        <v>34100</v>
      </c>
      <c r="B1100" s="83">
        <v>0</v>
      </c>
      <c r="C1100" s="83">
        <v>2013</v>
      </c>
      <c r="D1100" s="86">
        <v>0</v>
      </c>
      <c r="E1100" s="83">
        <v>0</v>
      </c>
      <c r="F1100" s="86">
        <v>0</v>
      </c>
      <c r="G1100" s="86">
        <v>0</v>
      </c>
      <c r="H1100" s="86">
        <v>0</v>
      </c>
      <c r="J1100" s="83">
        <f t="shared" si="85"/>
        <v>34100</v>
      </c>
      <c r="K1100" s="83">
        <f t="shared" si="86"/>
        <v>2013</v>
      </c>
      <c r="L1100" s="66">
        <f t="shared" si="87"/>
        <v>0</v>
      </c>
      <c r="M1100" s="66">
        <f t="shared" si="88"/>
        <v>0</v>
      </c>
      <c r="N1100" s="66">
        <f t="shared" si="89"/>
        <v>0</v>
      </c>
    </row>
    <row r="1101" spans="1:14">
      <c r="A1101" s="83">
        <v>34100</v>
      </c>
      <c r="B1101" s="83">
        <v>0</v>
      </c>
      <c r="C1101" s="83">
        <v>2013</v>
      </c>
      <c r="D1101" s="86">
        <v>0</v>
      </c>
      <c r="E1101" s="83">
        <v>0</v>
      </c>
      <c r="F1101" s="86">
        <v>0</v>
      </c>
      <c r="G1101" s="86">
        <v>0</v>
      </c>
      <c r="H1101" s="86">
        <v>0</v>
      </c>
      <c r="J1101" s="83">
        <f t="shared" si="85"/>
        <v>34100</v>
      </c>
      <c r="K1101" s="83">
        <f t="shared" si="86"/>
        <v>2013</v>
      </c>
      <c r="L1101" s="66">
        <f t="shared" si="87"/>
        <v>0</v>
      </c>
      <c r="M1101" s="66">
        <f t="shared" si="88"/>
        <v>0</v>
      </c>
      <c r="N1101" s="66">
        <f t="shared" si="89"/>
        <v>0</v>
      </c>
    </row>
    <row r="1102" spans="1:14">
      <c r="A1102" s="83">
        <v>34100</v>
      </c>
      <c r="B1102" s="83">
        <v>0</v>
      </c>
      <c r="C1102" s="83">
        <v>2013</v>
      </c>
      <c r="D1102" s="86">
        <v>0</v>
      </c>
      <c r="E1102" s="83">
        <v>0</v>
      </c>
      <c r="F1102" s="86">
        <v>0</v>
      </c>
      <c r="G1102" s="86">
        <v>0</v>
      </c>
      <c r="H1102" s="86">
        <v>0</v>
      </c>
      <c r="J1102" s="83">
        <f t="shared" si="85"/>
        <v>34100</v>
      </c>
      <c r="K1102" s="83">
        <f t="shared" si="86"/>
        <v>2013</v>
      </c>
      <c r="L1102" s="66">
        <f t="shared" si="87"/>
        <v>0</v>
      </c>
      <c r="M1102" s="66">
        <f t="shared" si="88"/>
        <v>0</v>
      </c>
      <c r="N1102" s="66">
        <f t="shared" si="89"/>
        <v>0</v>
      </c>
    </row>
    <row r="1103" spans="1:14">
      <c r="A1103" s="83">
        <v>34100</v>
      </c>
      <c r="B1103" s="83">
        <v>0</v>
      </c>
      <c r="C1103" s="83">
        <v>2013</v>
      </c>
      <c r="D1103" s="86">
        <v>0</v>
      </c>
      <c r="E1103" s="83">
        <v>0</v>
      </c>
      <c r="F1103" s="86">
        <v>0</v>
      </c>
      <c r="G1103" s="86">
        <v>0</v>
      </c>
      <c r="H1103" s="86">
        <v>0</v>
      </c>
      <c r="J1103" s="83">
        <f t="shared" si="85"/>
        <v>34100</v>
      </c>
      <c r="K1103" s="83">
        <f t="shared" si="86"/>
        <v>2013</v>
      </c>
      <c r="L1103" s="66">
        <f t="shared" si="87"/>
        <v>0</v>
      </c>
      <c r="M1103" s="66">
        <f t="shared" si="88"/>
        <v>0</v>
      </c>
      <c r="N1103" s="66">
        <f t="shared" si="89"/>
        <v>0</v>
      </c>
    </row>
    <row r="1104" spans="1:14">
      <c r="A1104" s="83">
        <v>34100</v>
      </c>
      <c r="B1104" s="83">
        <v>0</v>
      </c>
      <c r="C1104" s="83">
        <v>2013</v>
      </c>
      <c r="D1104" s="86">
        <v>0</v>
      </c>
      <c r="E1104" s="83">
        <v>0</v>
      </c>
      <c r="F1104" s="86">
        <v>0</v>
      </c>
      <c r="G1104" s="86">
        <v>0</v>
      </c>
      <c r="H1104" s="86">
        <v>0</v>
      </c>
      <c r="J1104" s="83">
        <f t="shared" si="85"/>
        <v>34100</v>
      </c>
      <c r="K1104" s="83">
        <f t="shared" si="86"/>
        <v>2013</v>
      </c>
      <c r="L1104" s="66">
        <f t="shared" si="87"/>
        <v>0</v>
      </c>
      <c r="M1104" s="66">
        <f t="shared" si="88"/>
        <v>0</v>
      </c>
      <c r="N1104" s="66">
        <f t="shared" si="89"/>
        <v>0</v>
      </c>
    </row>
    <row r="1105" spans="1:14">
      <c r="A1105" s="83">
        <v>34100</v>
      </c>
      <c r="B1105" s="83">
        <v>0</v>
      </c>
      <c r="C1105" s="83">
        <v>2013</v>
      </c>
      <c r="D1105" s="86">
        <v>0</v>
      </c>
      <c r="E1105" s="83">
        <v>0</v>
      </c>
      <c r="F1105" s="86">
        <v>0</v>
      </c>
      <c r="G1105" s="86">
        <v>0</v>
      </c>
      <c r="H1105" s="86">
        <v>0</v>
      </c>
      <c r="J1105" s="83">
        <f t="shared" si="85"/>
        <v>34100</v>
      </c>
      <c r="K1105" s="83">
        <f t="shared" si="86"/>
        <v>2013</v>
      </c>
      <c r="L1105" s="66">
        <f t="shared" si="87"/>
        <v>0</v>
      </c>
      <c r="M1105" s="66">
        <f t="shared" si="88"/>
        <v>0</v>
      </c>
      <c r="N1105" s="66">
        <f t="shared" si="89"/>
        <v>0</v>
      </c>
    </row>
    <row r="1106" spans="1:14">
      <c r="A1106" s="83">
        <v>34100</v>
      </c>
      <c r="B1106" s="83">
        <v>0</v>
      </c>
      <c r="C1106" s="83">
        <v>2013</v>
      </c>
      <c r="D1106" s="86">
        <v>0</v>
      </c>
      <c r="E1106" s="83">
        <v>0</v>
      </c>
      <c r="F1106" s="86">
        <v>0</v>
      </c>
      <c r="G1106" s="86">
        <v>0</v>
      </c>
      <c r="H1106" s="86">
        <v>0</v>
      </c>
      <c r="J1106" s="83">
        <f t="shared" si="85"/>
        <v>34100</v>
      </c>
      <c r="K1106" s="83">
        <f t="shared" si="86"/>
        <v>2013</v>
      </c>
      <c r="L1106" s="66">
        <f t="shared" si="87"/>
        <v>0</v>
      </c>
      <c r="M1106" s="66">
        <f t="shared" si="88"/>
        <v>0</v>
      </c>
      <c r="N1106" s="66">
        <f t="shared" si="89"/>
        <v>0</v>
      </c>
    </row>
    <row r="1107" spans="1:14">
      <c r="A1107" s="83">
        <v>34100</v>
      </c>
      <c r="B1107" s="83">
        <v>0</v>
      </c>
      <c r="C1107" s="83">
        <v>2013</v>
      </c>
      <c r="D1107" s="86">
        <v>0</v>
      </c>
      <c r="E1107" s="83">
        <v>0</v>
      </c>
      <c r="F1107" s="86">
        <v>0</v>
      </c>
      <c r="G1107" s="86">
        <v>0</v>
      </c>
      <c r="H1107" s="86">
        <v>0</v>
      </c>
      <c r="J1107" s="83">
        <f t="shared" si="85"/>
        <v>34100</v>
      </c>
      <c r="K1107" s="83">
        <f t="shared" si="86"/>
        <v>2013</v>
      </c>
      <c r="L1107" s="66">
        <f t="shared" si="87"/>
        <v>0</v>
      </c>
      <c r="M1107" s="66">
        <f t="shared" si="88"/>
        <v>0</v>
      </c>
      <c r="N1107" s="66">
        <f t="shared" si="89"/>
        <v>0</v>
      </c>
    </row>
    <row r="1108" spans="1:14">
      <c r="A1108" s="83">
        <v>34100</v>
      </c>
      <c r="B1108" s="83">
        <v>0</v>
      </c>
      <c r="C1108" s="83">
        <v>2013</v>
      </c>
      <c r="D1108" s="86">
        <v>0</v>
      </c>
      <c r="E1108" s="83">
        <v>0</v>
      </c>
      <c r="F1108" s="86">
        <v>0</v>
      </c>
      <c r="G1108" s="86">
        <v>0</v>
      </c>
      <c r="H1108" s="86">
        <v>0</v>
      </c>
      <c r="J1108" s="83">
        <f t="shared" si="85"/>
        <v>34100</v>
      </c>
      <c r="K1108" s="83">
        <f t="shared" si="86"/>
        <v>2013</v>
      </c>
      <c r="L1108" s="66">
        <f t="shared" si="87"/>
        <v>0</v>
      </c>
      <c r="M1108" s="66">
        <f t="shared" si="88"/>
        <v>0</v>
      </c>
      <c r="N1108" s="66">
        <f t="shared" si="89"/>
        <v>0</v>
      </c>
    </row>
    <row r="1109" spans="1:14">
      <c r="A1109" s="83">
        <v>34100</v>
      </c>
      <c r="B1109" s="83">
        <v>0</v>
      </c>
      <c r="C1109" s="83">
        <v>2013</v>
      </c>
      <c r="D1109" s="86">
        <v>0</v>
      </c>
      <c r="E1109" s="83">
        <v>0</v>
      </c>
      <c r="F1109" s="86">
        <v>0</v>
      </c>
      <c r="G1109" s="86">
        <v>0</v>
      </c>
      <c r="H1109" s="86">
        <v>0</v>
      </c>
      <c r="J1109" s="83">
        <f t="shared" si="85"/>
        <v>34100</v>
      </c>
      <c r="K1109" s="83">
        <f t="shared" si="86"/>
        <v>2013</v>
      </c>
      <c r="L1109" s="66">
        <f t="shared" si="87"/>
        <v>0</v>
      </c>
      <c r="M1109" s="66">
        <f t="shared" si="88"/>
        <v>0</v>
      </c>
      <c r="N1109" s="66">
        <f t="shared" si="89"/>
        <v>0</v>
      </c>
    </row>
    <row r="1110" spans="1:14">
      <c r="A1110" s="83">
        <v>34100</v>
      </c>
      <c r="B1110" s="83">
        <v>0</v>
      </c>
      <c r="C1110" s="83">
        <v>2014</v>
      </c>
      <c r="D1110" s="86">
        <v>0</v>
      </c>
      <c r="E1110" s="83">
        <v>0</v>
      </c>
      <c r="F1110" s="86">
        <v>0</v>
      </c>
      <c r="G1110" s="86">
        <v>0</v>
      </c>
      <c r="H1110" s="86">
        <v>0</v>
      </c>
      <c r="J1110" s="83">
        <f t="shared" si="85"/>
        <v>34100</v>
      </c>
      <c r="K1110" s="83">
        <f t="shared" si="86"/>
        <v>2014</v>
      </c>
      <c r="L1110" s="66">
        <f t="shared" si="87"/>
        <v>0</v>
      </c>
      <c r="M1110" s="66">
        <f t="shared" si="88"/>
        <v>0</v>
      </c>
      <c r="N1110" s="66">
        <f t="shared" si="89"/>
        <v>0</v>
      </c>
    </row>
    <row r="1111" spans="1:14">
      <c r="A1111" s="83">
        <v>34100</v>
      </c>
      <c r="B1111" s="83">
        <v>0</v>
      </c>
      <c r="C1111" s="83">
        <v>2014</v>
      </c>
      <c r="D1111" s="86">
        <v>0</v>
      </c>
      <c r="E1111" s="83">
        <v>0</v>
      </c>
      <c r="F1111" s="86">
        <v>0</v>
      </c>
      <c r="G1111" s="86">
        <v>0</v>
      </c>
      <c r="H1111" s="86">
        <v>0</v>
      </c>
      <c r="J1111" s="83">
        <f t="shared" si="85"/>
        <v>34100</v>
      </c>
      <c r="K1111" s="83">
        <f t="shared" si="86"/>
        <v>2014</v>
      </c>
      <c r="L1111" s="66">
        <f t="shared" si="87"/>
        <v>0</v>
      </c>
      <c r="M1111" s="66">
        <f t="shared" si="88"/>
        <v>0</v>
      </c>
      <c r="N1111" s="66">
        <f t="shared" si="89"/>
        <v>0</v>
      </c>
    </row>
    <row r="1112" spans="1:14">
      <c r="A1112" s="83">
        <v>34100</v>
      </c>
      <c r="B1112" s="83">
        <v>0</v>
      </c>
      <c r="C1112" s="83">
        <v>2014</v>
      </c>
      <c r="D1112" s="86">
        <v>0</v>
      </c>
      <c r="E1112" s="83">
        <v>0</v>
      </c>
      <c r="F1112" s="86">
        <v>0</v>
      </c>
      <c r="G1112" s="86">
        <v>0</v>
      </c>
      <c r="H1112" s="86">
        <v>0</v>
      </c>
      <c r="J1112" s="83">
        <f t="shared" si="85"/>
        <v>34100</v>
      </c>
      <c r="K1112" s="83">
        <f t="shared" si="86"/>
        <v>2014</v>
      </c>
      <c r="L1112" s="66">
        <f t="shared" si="87"/>
        <v>0</v>
      </c>
      <c r="M1112" s="66">
        <f t="shared" si="88"/>
        <v>0</v>
      </c>
      <c r="N1112" s="66">
        <f t="shared" si="89"/>
        <v>0</v>
      </c>
    </row>
    <row r="1113" spans="1:14">
      <c r="A1113" s="83">
        <v>34100</v>
      </c>
      <c r="B1113" s="83">
        <v>0</v>
      </c>
      <c r="C1113" s="83">
        <v>2014</v>
      </c>
      <c r="D1113" s="86">
        <v>0</v>
      </c>
      <c r="E1113" s="83">
        <v>0</v>
      </c>
      <c r="F1113" s="86">
        <v>0</v>
      </c>
      <c r="G1113" s="86">
        <v>0</v>
      </c>
      <c r="H1113" s="86">
        <v>0</v>
      </c>
      <c r="J1113" s="83">
        <f t="shared" si="85"/>
        <v>34100</v>
      </c>
      <c r="K1113" s="83">
        <f t="shared" si="86"/>
        <v>2014</v>
      </c>
      <c r="L1113" s="66">
        <f t="shared" si="87"/>
        <v>0</v>
      </c>
      <c r="M1113" s="66">
        <f t="shared" si="88"/>
        <v>0</v>
      </c>
      <c r="N1113" s="66">
        <f t="shared" si="89"/>
        <v>0</v>
      </c>
    </row>
    <row r="1114" spans="1:14">
      <c r="A1114" s="83">
        <v>34100</v>
      </c>
      <c r="B1114" s="83">
        <v>0</v>
      </c>
      <c r="C1114" s="83">
        <v>2014</v>
      </c>
      <c r="D1114" s="86">
        <v>0</v>
      </c>
      <c r="E1114" s="83">
        <v>0</v>
      </c>
      <c r="F1114" s="86">
        <v>0</v>
      </c>
      <c r="G1114" s="86">
        <v>0</v>
      </c>
      <c r="H1114" s="86">
        <v>0</v>
      </c>
      <c r="J1114" s="83">
        <f t="shared" si="85"/>
        <v>34100</v>
      </c>
      <c r="K1114" s="83">
        <f t="shared" si="86"/>
        <v>2014</v>
      </c>
      <c r="L1114" s="66">
        <f t="shared" si="87"/>
        <v>0</v>
      </c>
      <c r="M1114" s="66">
        <f t="shared" si="88"/>
        <v>0</v>
      </c>
      <c r="N1114" s="66">
        <f t="shared" si="89"/>
        <v>0</v>
      </c>
    </row>
    <row r="1115" spans="1:14">
      <c r="A1115" s="83">
        <v>34100</v>
      </c>
      <c r="B1115" s="83">
        <v>0</v>
      </c>
      <c r="C1115" s="83">
        <v>2013</v>
      </c>
      <c r="D1115" s="86">
        <v>0</v>
      </c>
      <c r="E1115" s="83">
        <v>0</v>
      </c>
      <c r="F1115" s="86">
        <v>0</v>
      </c>
      <c r="G1115" s="86">
        <v>0</v>
      </c>
      <c r="H1115" s="86">
        <v>0</v>
      </c>
      <c r="J1115" s="83">
        <f t="shared" si="85"/>
        <v>34100</v>
      </c>
      <c r="K1115" s="83">
        <f t="shared" si="86"/>
        <v>2013</v>
      </c>
      <c r="L1115" s="66">
        <f t="shared" si="87"/>
        <v>0</v>
      </c>
      <c r="M1115" s="66">
        <f t="shared" si="88"/>
        <v>0</v>
      </c>
      <c r="N1115" s="66">
        <f t="shared" si="89"/>
        <v>0</v>
      </c>
    </row>
    <row r="1116" spans="1:14">
      <c r="A1116" s="83">
        <v>34100</v>
      </c>
      <c r="B1116" s="83">
        <v>0</v>
      </c>
      <c r="C1116" s="83">
        <v>2013</v>
      </c>
      <c r="D1116" s="86">
        <v>0</v>
      </c>
      <c r="E1116" s="83">
        <v>0</v>
      </c>
      <c r="F1116" s="86">
        <v>0</v>
      </c>
      <c r="G1116" s="86">
        <v>0</v>
      </c>
      <c r="H1116" s="86">
        <v>0</v>
      </c>
      <c r="J1116" s="83">
        <f t="shared" si="85"/>
        <v>34100</v>
      </c>
      <c r="K1116" s="83">
        <f t="shared" si="86"/>
        <v>2013</v>
      </c>
      <c r="L1116" s="66">
        <f t="shared" si="87"/>
        <v>0</v>
      </c>
      <c r="M1116" s="66">
        <f t="shared" si="88"/>
        <v>0</v>
      </c>
      <c r="N1116" s="66">
        <f t="shared" si="89"/>
        <v>0</v>
      </c>
    </row>
    <row r="1117" spans="1:14">
      <c r="A1117" s="83">
        <v>34100</v>
      </c>
      <c r="B1117" s="83">
        <v>0</v>
      </c>
      <c r="C1117" s="83">
        <v>2013</v>
      </c>
      <c r="D1117" s="86">
        <v>0</v>
      </c>
      <c r="E1117" s="83">
        <v>0</v>
      </c>
      <c r="F1117" s="86">
        <v>0</v>
      </c>
      <c r="G1117" s="86">
        <v>0</v>
      </c>
      <c r="H1117" s="86">
        <v>0</v>
      </c>
      <c r="J1117" s="83">
        <f t="shared" si="85"/>
        <v>34100</v>
      </c>
      <c r="K1117" s="83">
        <f t="shared" si="86"/>
        <v>2013</v>
      </c>
      <c r="L1117" s="66">
        <f t="shared" si="87"/>
        <v>0</v>
      </c>
      <c r="M1117" s="66">
        <f t="shared" si="88"/>
        <v>0</v>
      </c>
      <c r="N1117" s="66">
        <f t="shared" si="89"/>
        <v>0</v>
      </c>
    </row>
    <row r="1118" spans="1:14">
      <c r="A1118" s="83">
        <v>34100</v>
      </c>
      <c r="B1118" s="83">
        <v>0</v>
      </c>
      <c r="C1118" s="83">
        <v>2014</v>
      </c>
      <c r="D1118" s="86">
        <v>0</v>
      </c>
      <c r="E1118" s="83">
        <v>0</v>
      </c>
      <c r="F1118" s="86">
        <v>0</v>
      </c>
      <c r="G1118" s="86">
        <v>0</v>
      </c>
      <c r="H1118" s="86">
        <v>0</v>
      </c>
      <c r="J1118" s="83">
        <f t="shared" si="85"/>
        <v>34100</v>
      </c>
      <c r="K1118" s="83">
        <f t="shared" si="86"/>
        <v>2014</v>
      </c>
      <c r="L1118" s="66">
        <f t="shared" si="87"/>
        <v>0</v>
      </c>
      <c r="M1118" s="66">
        <f t="shared" si="88"/>
        <v>0</v>
      </c>
      <c r="N1118" s="66">
        <f t="shared" si="89"/>
        <v>0</v>
      </c>
    </row>
    <row r="1119" spans="1:14">
      <c r="A1119" s="83">
        <v>34100</v>
      </c>
      <c r="B1119" s="83">
        <v>0</v>
      </c>
      <c r="C1119" s="83">
        <v>2014</v>
      </c>
      <c r="D1119" s="86">
        <v>0</v>
      </c>
      <c r="E1119" s="83">
        <v>0</v>
      </c>
      <c r="F1119" s="86">
        <v>0</v>
      </c>
      <c r="G1119" s="86">
        <v>0</v>
      </c>
      <c r="H1119" s="86">
        <v>0</v>
      </c>
      <c r="J1119" s="83">
        <f t="shared" si="85"/>
        <v>34100</v>
      </c>
      <c r="K1119" s="83">
        <f t="shared" si="86"/>
        <v>2014</v>
      </c>
      <c r="L1119" s="66">
        <f t="shared" si="87"/>
        <v>0</v>
      </c>
      <c r="M1119" s="66">
        <f t="shared" si="88"/>
        <v>0</v>
      </c>
      <c r="N1119" s="66">
        <f t="shared" si="89"/>
        <v>0</v>
      </c>
    </row>
    <row r="1120" spans="1:14">
      <c r="A1120" s="83">
        <v>34100</v>
      </c>
      <c r="B1120" s="83">
        <v>0</v>
      </c>
      <c r="C1120" s="83">
        <v>2014</v>
      </c>
      <c r="D1120" s="86">
        <v>-10087.08</v>
      </c>
      <c r="E1120" s="83">
        <v>0</v>
      </c>
      <c r="F1120" s="86">
        <v>6084.32</v>
      </c>
      <c r="G1120" s="86">
        <v>0</v>
      </c>
      <c r="H1120" s="86">
        <v>0</v>
      </c>
      <c r="J1120" s="83">
        <f t="shared" si="85"/>
        <v>34100</v>
      </c>
      <c r="K1120" s="83">
        <f t="shared" si="86"/>
        <v>2014</v>
      </c>
      <c r="L1120" s="66">
        <f t="shared" si="87"/>
        <v>-10087.08</v>
      </c>
      <c r="M1120" s="66">
        <f t="shared" si="88"/>
        <v>6084.32</v>
      </c>
      <c r="N1120" s="66">
        <f t="shared" si="89"/>
        <v>0</v>
      </c>
    </row>
    <row r="1121" spans="1:14">
      <c r="A1121" s="83">
        <v>34100</v>
      </c>
      <c r="B1121" s="83">
        <v>0</v>
      </c>
      <c r="C1121" s="83">
        <v>2014</v>
      </c>
      <c r="D1121" s="86">
        <v>0</v>
      </c>
      <c r="E1121" s="83">
        <v>0</v>
      </c>
      <c r="F1121" s="86">
        <v>0</v>
      </c>
      <c r="G1121" s="86">
        <v>0</v>
      </c>
      <c r="H1121" s="86">
        <v>0</v>
      </c>
      <c r="J1121" s="83">
        <f t="shared" si="85"/>
        <v>34100</v>
      </c>
      <c r="K1121" s="83">
        <f t="shared" si="86"/>
        <v>2014</v>
      </c>
      <c r="L1121" s="66">
        <f t="shared" si="87"/>
        <v>0</v>
      </c>
      <c r="M1121" s="66">
        <f t="shared" si="88"/>
        <v>0</v>
      </c>
      <c r="N1121" s="66">
        <f t="shared" si="89"/>
        <v>0</v>
      </c>
    </row>
    <row r="1122" spans="1:14">
      <c r="A1122" s="83">
        <v>34100</v>
      </c>
      <c r="B1122" s="83">
        <v>0</v>
      </c>
      <c r="C1122" s="83">
        <v>2014</v>
      </c>
      <c r="D1122" s="86">
        <v>0</v>
      </c>
      <c r="E1122" s="83">
        <v>0</v>
      </c>
      <c r="F1122" s="86">
        <v>0</v>
      </c>
      <c r="G1122" s="86">
        <v>0</v>
      </c>
      <c r="H1122" s="86">
        <v>0</v>
      </c>
      <c r="J1122" s="83">
        <f t="shared" si="85"/>
        <v>34100</v>
      </c>
      <c r="K1122" s="83">
        <f t="shared" si="86"/>
        <v>2014</v>
      </c>
      <c r="L1122" s="66">
        <f t="shared" si="87"/>
        <v>0</v>
      </c>
      <c r="M1122" s="66">
        <f t="shared" si="88"/>
        <v>0</v>
      </c>
      <c r="N1122" s="66">
        <f t="shared" si="89"/>
        <v>0</v>
      </c>
    </row>
    <row r="1123" spans="1:14">
      <c r="A1123" s="83">
        <v>34100</v>
      </c>
      <c r="B1123" s="83">
        <v>0</v>
      </c>
      <c r="C1123" s="83">
        <v>2014</v>
      </c>
      <c r="D1123" s="86">
        <v>0</v>
      </c>
      <c r="E1123" s="83">
        <v>0</v>
      </c>
      <c r="F1123" s="86">
        <v>0</v>
      </c>
      <c r="G1123" s="86">
        <v>0</v>
      </c>
      <c r="H1123" s="86">
        <v>0</v>
      </c>
      <c r="J1123" s="83">
        <f t="shared" si="85"/>
        <v>34100</v>
      </c>
      <c r="K1123" s="83">
        <f t="shared" si="86"/>
        <v>2014</v>
      </c>
      <c r="L1123" s="66">
        <f t="shared" si="87"/>
        <v>0</v>
      </c>
      <c r="M1123" s="66">
        <f t="shared" si="88"/>
        <v>0</v>
      </c>
      <c r="N1123" s="66">
        <f t="shared" si="89"/>
        <v>0</v>
      </c>
    </row>
    <row r="1124" spans="1:14">
      <c r="A1124" s="83">
        <v>34100</v>
      </c>
      <c r="B1124" s="83">
        <v>0</v>
      </c>
      <c r="C1124" s="83">
        <v>2014</v>
      </c>
      <c r="D1124" s="86">
        <v>0</v>
      </c>
      <c r="E1124" s="83">
        <v>0</v>
      </c>
      <c r="F1124" s="86">
        <v>0</v>
      </c>
      <c r="G1124" s="86">
        <v>0</v>
      </c>
      <c r="H1124" s="86">
        <v>0</v>
      </c>
      <c r="J1124" s="83">
        <f t="shared" si="85"/>
        <v>34100</v>
      </c>
      <c r="K1124" s="83">
        <f t="shared" si="86"/>
        <v>2014</v>
      </c>
      <c r="L1124" s="66">
        <f t="shared" si="87"/>
        <v>0</v>
      </c>
      <c r="M1124" s="66">
        <f t="shared" si="88"/>
        <v>0</v>
      </c>
      <c r="N1124" s="66">
        <f t="shared" si="89"/>
        <v>0</v>
      </c>
    </row>
    <row r="1125" spans="1:14">
      <c r="A1125" s="83">
        <v>34100</v>
      </c>
      <c r="B1125" s="83">
        <v>0</v>
      </c>
      <c r="C1125" s="83">
        <v>2014</v>
      </c>
      <c r="D1125" s="86">
        <v>0</v>
      </c>
      <c r="E1125" s="83">
        <v>0</v>
      </c>
      <c r="F1125" s="86">
        <v>0</v>
      </c>
      <c r="G1125" s="86">
        <v>0</v>
      </c>
      <c r="H1125" s="86">
        <v>0</v>
      </c>
      <c r="J1125" s="83">
        <f t="shared" si="85"/>
        <v>34100</v>
      </c>
      <c r="K1125" s="83">
        <f t="shared" si="86"/>
        <v>2014</v>
      </c>
      <c r="L1125" s="66">
        <f t="shared" si="87"/>
        <v>0</v>
      </c>
      <c r="M1125" s="66">
        <f t="shared" si="88"/>
        <v>0</v>
      </c>
      <c r="N1125" s="66">
        <f t="shared" si="89"/>
        <v>0</v>
      </c>
    </row>
    <row r="1126" spans="1:14">
      <c r="A1126" s="83">
        <v>34100</v>
      </c>
      <c r="B1126" s="83">
        <v>0</v>
      </c>
      <c r="C1126" s="83">
        <v>2014</v>
      </c>
      <c r="D1126" s="86">
        <v>0</v>
      </c>
      <c r="E1126" s="83">
        <v>0</v>
      </c>
      <c r="F1126" s="86">
        <v>0</v>
      </c>
      <c r="G1126" s="86">
        <v>0</v>
      </c>
      <c r="H1126" s="86">
        <v>0</v>
      </c>
      <c r="J1126" s="83">
        <f t="shared" si="85"/>
        <v>34100</v>
      </c>
      <c r="K1126" s="83">
        <f t="shared" si="86"/>
        <v>2014</v>
      </c>
      <c r="L1126" s="66">
        <f t="shared" si="87"/>
        <v>0</v>
      </c>
      <c r="M1126" s="66">
        <f t="shared" si="88"/>
        <v>0</v>
      </c>
      <c r="N1126" s="66">
        <f t="shared" si="89"/>
        <v>0</v>
      </c>
    </row>
    <row r="1127" spans="1:14">
      <c r="A1127" s="83">
        <v>34100</v>
      </c>
      <c r="B1127" s="83">
        <v>0</v>
      </c>
      <c r="C1127" s="83">
        <v>2014</v>
      </c>
      <c r="D1127" s="86">
        <v>0</v>
      </c>
      <c r="E1127" s="83">
        <v>0</v>
      </c>
      <c r="F1127" s="86">
        <v>0</v>
      </c>
      <c r="G1127" s="86">
        <v>0</v>
      </c>
      <c r="H1127" s="86">
        <v>0</v>
      </c>
      <c r="J1127" s="83">
        <f t="shared" si="85"/>
        <v>34100</v>
      </c>
      <c r="K1127" s="83">
        <f t="shared" si="86"/>
        <v>2014</v>
      </c>
      <c r="L1127" s="66">
        <f t="shared" si="87"/>
        <v>0</v>
      </c>
      <c r="M1127" s="66">
        <f t="shared" si="88"/>
        <v>0</v>
      </c>
      <c r="N1127" s="66">
        <f t="shared" si="89"/>
        <v>0</v>
      </c>
    </row>
    <row r="1128" spans="1:14">
      <c r="A1128" s="83">
        <v>34100</v>
      </c>
      <c r="B1128" s="83">
        <v>0</v>
      </c>
      <c r="C1128" s="83">
        <v>2014</v>
      </c>
      <c r="D1128" s="86">
        <v>0</v>
      </c>
      <c r="E1128" s="83">
        <v>0</v>
      </c>
      <c r="F1128" s="86">
        <v>0</v>
      </c>
      <c r="G1128" s="86">
        <v>0</v>
      </c>
      <c r="H1128" s="86">
        <v>0</v>
      </c>
      <c r="J1128" s="83">
        <f t="shared" si="85"/>
        <v>34100</v>
      </c>
      <c r="K1128" s="83">
        <f t="shared" si="86"/>
        <v>2014</v>
      </c>
      <c r="L1128" s="66">
        <f t="shared" si="87"/>
        <v>0</v>
      </c>
      <c r="M1128" s="66">
        <f t="shared" si="88"/>
        <v>0</v>
      </c>
      <c r="N1128" s="66">
        <f t="shared" si="89"/>
        <v>0</v>
      </c>
    </row>
    <row r="1129" spans="1:14">
      <c r="A1129" s="83">
        <v>34100</v>
      </c>
      <c r="B1129" s="83">
        <v>0</v>
      </c>
      <c r="C1129" s="83">
        <v>2014</v>
      </c>
      <c r="D1129" s="86">
        <v>0</v>
      </c>
      <c r="E1129" s="83">
        <v>0</v>
      </c>
      <c r="F1129" s="86">
        <v>0</v>
      </c>
      <c r="G1129" s="86">
        <v>0</v>
      </c>
      <c r="H1129" s="86">
        <v>0</v>
      </c>
      <c r="J1129" s="83">
        <f t="shared" si="85"/>
        <v>34100</v>
      </c>
      <c r="K1129" s="83">
        <f t="shared" si="86"/>
        <v>2014</v>
      </c>
      <c r="L1129" s="66">
        <f t="shared" si="87"/>
        <v>0</v>
      </c>
      <c r="M1129" s="66">
        <f t="shared" si="88"/>
        <v>0</v>
      </c>
      <c r="N1129" s="66">
        <f t="shared" si="89"/>
        <v>0</v>
      </c>
    </row>
    <row r="1130" spans="1:14">
      <c r="A1130" s="83">
        <v>34100</v>
      </c>
      <c r="B1130" s="83">
        <v>0</v>
      </c>
      <c r="C1130" s="83">
        <v>2014</v>
      </c>
      <c r="D1130" s="86">
        <v>0</v>
      </c>
      <c r="E1130" s="83">
        <v>0</v>
      </c>
      <c r="F1130" s="86">
        <v>0</v>
      </c>
      <c r="G1130" s="86">
        <v>0</v>
      </c>
      <c r="H1130" s="86">
        <v>0</v>
      </c>
      <c r="J1130" s="83">
        <f t="shared" si="85"/>
        <v>34100</v>
      </c>
      <c r="K1130" s="83">
        <f t="shared" si="86"/>
        <v>2014</v>
      </c>
      <c r="L1130" s="66">
        <f t="shared" si="87"/>
        <v>0</v>
      </c>
      <c r="M1130" s="66">
        <f t="shared" si="88"/>
        <v>0</v>
      </c>
      <c r="N1130" s="66">
        <f t="shared" si="89"/>
        <v>0</v>
      </c>
    </row>
    <row r="1131" spans="1:14">
      <c r="A1131" s="83">
        <v>34100</v>
      </c>
      <c r="B1131" s="83">
        <v>0</v>
      </c>
      <c r="C1131" s="83">
        <v>2014</v>
      </c>
      <c r="D1131" s="86">
        <v>0</v>
      </c>
      <c r="E1131" s="83">
        <v>0</v>
      </c>
      <c r="F1131" s="86">
        <v>0</v>
      </c>
      <c r="G1131" s="86">
        <v>0</v>
      </c>
      <c r="H1131" s="86">
        <v>0</v>
      </c>
      <c r="J1131" s="83">
        <f t="shared" si="85"/>
        <v>34100</v>
      </c>
      <c r="K1131" s="83">
        <f t="shared" si="86"/>
        <v>2014</v>
      </c>
      <c r="L1131" s="66">
        <f t="shared" si="87"/>
        <v>0</v>
      </c>
      <c r="M1131" s="66">
        <f t="shared" si="88"/>
        <v>0</v>
      </c>
      <c r="N1131" s="66">
        <f t="shared" si="89"/>
        <v>0</v>
      </c>
    </row>
    <row r="1132" spans="1:14">
      <c r="A1132" s="83">
        <v>34100</v>
      </c>
      <c r="B1132" s="83">
        <v>0</v>
      </c>
      <c r="C1132" s="83">
        <v>2014</v>
      </c>
      <c r="D1132" s="86">
        <v>0</v>
      </c>
      <c r="E1132" s="83">
        <v>0</v>
      </c>
      <c r="F1132" s="86">
        <v>0</v>
      </c>
      <c r="G1132" s="86">
        <v>0</v>
      </c>
      <c r="H1132" s="86">
        <v>0</v>
      </c>
      <c r="J1132" s="83">
        <f t="shared" si="85"/>
        <v>34100</v>
      </c>
      <c r="K1132" s="83">
        <f t="shared" si="86"/>
        <v>2014</v>
      </c>
      <c r="L1132" s="66">
        <f t="shared" si="87"/>
        <v>0</v>
      </c>
      <c r="M1132" s="66">
        <f t="shared" si="88"/>
        <v>0</v>
      </c>
      <c r="N1132" s="66">
        <f t="shared" si="89"/>
        <v>0</v>
      </c>
    </row>
    <row r="1133" spans="1:14">
      <c r="A1133" s="83">
        <v>34200</v>
      </c>
      <c r="B1133" s="83">
        <v>0</v>
      </c>
      <c r="C1133" s="83">
        <v>2015</v>
      </c>
      <c r="D1133" s="86">
        <v>0</v>
      </c>
      <c r="E1133" s="83">
        <v>0</v>
      </c>
      <c r="F1133" s="86">
        <v>0</v>
      </c>
      <c r="G1133" s="86">
        <v>0</v>
      </c>
      <c r="H1133" s="86">
        <v>0</v>
      </c>
      <c r="J1133" s="83">
        <f t="shared" si="85"/>
        <v>34200</v>
      </c>
      <c r="K1133" s="83">
        <f t="shared" si="86"/>
        <v>2015</v>
      </c>
      <c r="L1133" s="66">
        <f t="shared" si="87"/>
        <v>0</v>
      </c>
      <c r="M1133" s="66">
        <f t="shared" si="88"/>
        <v>0</v>
      </c>
      <c r="N1133" s="66">
        <f t="shared" si="89"/>
        <v>0</v>
      </c>
    </row>
    <row r="1134" spans="1:14">
      <c r="A1134" s="83">
        <v>34200</v>
      </c>
      <c r="B1134" s="83">
        <v>0</v>
      </c>
      <c r="C1134" s="83">
        <v>2015</v>
      </c>
      <c r="D1134" s="86">
        <v>0</v>
      </c>
      <c r="E1134" s="83">
        <v>0</v>
      </c>
      <c r="F1134" s="86">
        <v>0</v>
      </c>
      <c r="G1134" s="86">
        <v>0</v>
      </c>
      <c r="H1134" s="86">
        <v>0</v>
      </c>
      <c r="J1134" s="83">
        <f t="shared" si="85"/>
        <v>34200</v>
      </c>
      <c r="K1134" s="83">
        <f t="shared" si="86"/>
        <v>2015</v>
      </c>
      <c r="L1134" s="66">
        <f t="shared" si="87"/>
        <v>0</v>
      </c>
      <c r="M1134" s="66">
        <f t="shared" si="88"/>
        <v>0</v>
      </c>
      <c r="N1134" s="66">
        <f t="shared" si="89"/>
        <v>0</v>
      </c>
    </row>
    <row r="1135" spans="1:14">
      <c r="A1135" s="83">
        <v>34200</v>
      </c>
      <c r="B1135" s="83">
        <v>0</v>
      </c>
      <c r="C1135" s="83">
        <v>2015</v>
      </c>
      <c r="D1135" s="86">
        <v>0</v>
      </c>
      <c r="E1135" s="83">
        <v>0</v>
      </c>
      <c r="F1135" s="86">
        <v>0</v>
      </c>
      <c r="G1135" s="86">
        <v>0</v>
      </c>
      <c r="H1135" s="86">
        <v>0</v>
      </c>
      <c r="J1135" s="83">
        <f t="shared" si="85"/>
        <v>34200</v>
      </c>
      <c r="K1135" s="83">
        <f t="shared" si="86"/>
        <v>2015</v>
      </c>
      <c r="L1135" s="66">
        <f t="shared" si="87"/>
        <v>0</v>
      </c>
      <c r="M1135" s="66">
        <f t="shared" si="88"/>
        <v>0</v>
      </c>
      <c r="N1135" s="66">
        <f t="shared" si="89"/>
        <v>0</v>
      </c>
    </row>
    <row r="1136" spans="1:14">
      <c r="A1136" s="83">
        <v>34200</v>
      </c>
      <c r="B1136" s="83">
        <v>0</v>
      </c>
      <c r="C1136" s="83">
        <v>2015</v>
      </c>
      <c r="D1136" s="86">
        <v>0</v>
      </c>
      <c r="E1136" s="83">
        <v>0</v>
      </c>
      <c r="F1136" s="86">
        <v>0</v>
      </c>
      <c r="G1136" s="86">
        <v>0</v>
      </c>
      <c r="H1136" s="86">
        <v>0</v>
      </c>
      <c r="J1136" s="83">
        <f t="shared" si="85"/>
        <v>34200</v>
      </c>
      <c r="K1136" s="83">
        <f t="shared" si="86"/>
        <v>2015</v>
      </c>
      <c r="L1136" s="66">
        <f t="shared" si="87"/>
        <v>0</v>
      </c>
      <c r="M1136" s="66">
        <f t="shared" si="88"/>
        <v>0</v>
      </c>
      <c r="N1136" s="66">
        <f t="shared" si="89"/>
        <v>0</v>
      </c>
    </row>
    <row r="1137" spans="1:14">
      <c r="A1137" s="83">
        <v>34200</v>
      </c>
      <c r="B1137" s="83">
        <v>0</v>
      </c>
      <c r="C1137" s="83">
        <v>2015</v>
      </c>
      <c r="D1137" s="86">
        <v>0</v>
      </c>
      <c r="E1137" s="83">
        <v>0</v>
      </c>
      <c r="F1137" s="86">
        <v>0</v>
      </c>
      <c r="G1137" s="86">
        <v>0</v>
      </c>
      <c r="H1137" s="86">
        <v>0</v>
      </c>
      <c r="J1137" s="83">
        <f t="shared" si="85"/>
        <v>34200</v>
      </c>
      <c r="K1137" s="83">
        <f t="shared" si="86"/>
        <v>2015</v>
      </c>
      <c r="L1137" s="66">
        <f t="shared" si="87"/>
        <v>0</v>
      </c>
      <c r="M1137" s="66">
        <f t="shared" si="88"/>
        <v>0</v>
      </c>
      <c r="N1137" s="66">
        <f t="shared" si="89"/>
        <v>0</v>
      </c>
    </row>
    <row r="1138" spans="1:14">
      <c r="A1138" s="83">
        <v>34200</v>
      </c>
      <c r="B1138" s="83">
        <v>0</v>
      </c>
      <c r="C1138" s="83">
        <v>2015</v>
      </c>
      <c r="D1138" s="86">
        <v>0</v>
      </c>
      <c r="E1138" s="83">
        <v>0</v>
      </c>
      <c r="F1138" s="86">
        <v>0</v>
      </c>
      <c r="G1138" s="86">
        <v>0</v>
      </c>
      <c r="H1138" s="86">
        <v>0</v>
      </c>
      <c r="J1138" s="83">
        <f t="shared" si="85"/>
        <v>34200</v>
      </c>
      <c r="K1138" s="83">
        <f t="shared" si="86"/>
        <v>2015</v>
      </c>
      <c r="L1138" s="66">
        <f t="shared" si="87"/>
        <v>0</v>
      </c>
      <c r="M1138" s="66">
        <f t="shared" si="88"/>
        <v>0</v>
      </c>
      <c r="N1138" s="66">
        <f t="shared" si="89"/>
        <v>0</v>
      </c>
    </row>
    <row r="1139" spans="1:14">
      <c r="A1139" s="83">
        <v>34200</v>
      </c>
      <c r="B1139" s="83">
        <v>0</v>
      </c>
      <c r="C1139" s="83">
        <v>2015</v>
      </c>
      <c r="D1139" s="86">
        <v>0</v>
      </c>
      <c r="E1139" s="83">
        <v>0</v>
      </c>
      <c r="F1139" s="86">
        <v>0</v>
      </c>
      <c r="G1139" s="86">
        <v>0</v>
      </c>
      <c r="H1139" s="86">
        <v>0</v>
      </c>
      <c r="J1139" s="83">
        <f t="shared" si="85"/>
        <v>34200</v>
      </c>
      <c r="K1139" s="83">
        <f t="shared" si="86"/>
        <v>2015</v>
      </c>
      <c r="L1139" s="66">
        <f t="shared" si="87"/>
        <v>0</v>
      </c>
      <c r="M1139" s="66">
        <f t="shared" si="88"/>
        <v>0</v>
      </c>
      <c r="N1139" s="66">
        <f t="shared" si="89"/>
        <v>0</v>
      </c>
    </row>
    <row r="1140" spans="1:14">
      <c r="A1140" s="83">
        <v>34200</v>
      </c>
      <c r="B1140" s="83">
        <v>0</v>
      </c>
      <c r="C1140" s="83">
        <v>2015</v>
      </c>
      <c r="D1140" s="86">
        <v>0</v>
      </c>
      <c r="E1140" s="83">
        <v>0</v>
      </c>
      <c r="F1140" s="86">
        <v>0</v>
      </c>
      <c r="G1140" s="86">
        <v>0</v>
      </c>
      <c r="H1140" s="86">
        <v>0</v>
      </c>
      <c r="J1140" s="83">
        <f t="shared" si="85"/>
        <v>34200</v>
      </c>
      <c r="K1140" s="83">
        <f t="shared" si="86"/>
        <v>2015</v>
      </c>
      <c r="L1140" s="66">
        <f t="shared" si="87"/>
        <v>0</v>
      </c>
      <c r="M1140" s="66">
        <f t="shared" si="88"/>
        <v>0</v>
      </c>
      <c r="N1140" s="66">
        <f t="shared" si="89"/>
        <v>0</v>
      </c>
    </row>
    <row r="1141" spans="1:14">
      <c r="A1141" s="83">
        <v>34200</v>
      </c>
      <c r="B1141" s="83">
        <v>0</v>
      </c>
      <c r="C1141" s="83">
        <v>2015</v>
      </c>
      <c r="D1141" s="86">
        <v>0</v>
      </c>
      <c r="E1141" s="83">
        <v>0</v>
      </c>
      <c r="F1141" s="86">
        <v>0</v>
      </c>
      <c r="G1141" s="86">
        <v>0</v>
      </c>
      <c r="H1141" s="86">
        <v>0</v>
      </c>
      <c r="J1141" s="83">
        <f t="shared" si="85"/>
        <v>34200</v>
      </c>
      <c r="K1141" s="83">
        <f t="shared" si="86"/>
        <v>2015</v>
      </c>
      <c r="L1141" s="66">
        <f t="shared" si="87"/>
        <v>0</v>
      </c>
      <c r="M1141" s="66">
        <f t="shared" si="88"/>
        <v>0</v>
      </c>
      <c r="N1141" s="66">
        <f t="shared" si="89"/>
        <v>0</v>
      </c>
    </row>
    <row r="1142" spans="1:14">
      <c r="A1142" s="83">
        <v>34200</v>
      </c>
      <c r="B1142" s="83">
        <v>0</v>
      </c>
      <c r="C1142" s="83">
        <v>2015</v>
      </c>
      <c r="D1142" s="86">
        <v>0</v>
      </c>
      <c r="E1142" s="83">
        <v>0</v>
      </c>
      <c r="F1142" s="86">
        <v>0</v>
      </c>
      <c r="G1142" s="86">
        <v>0</v>
      </c>
      <c r="H1142" s="86">
        <v>0</v>
      </c>
      <c r="J1142" s="83">
        <f t="shared" si="85"/>
        <v>34200</v>
      </c>
      <c r="K1142" s="83">
        <f t="shared" si="86"/>
        <v>2015</v>
      </c>
      <c r="L1142" s="66">
        <f t="shared" si="87"/>
        <v>0</v>
      </c>
      <c r="M1142" s="66">
        <f t="shared" si="88"/>
        <v>0</v>
      </c>
      <c r="N1142" s="66">
        <f t="shared" si="89"/>
        <v>0</v>
      </c>
    </row>
    <row r="1143" spans="1:14">
      <c r="A1143" s="83">
        <v>34200</v>
      </c>
      <c r="B1143" s="83">
        <v>0</v>
      </c>
      <c r="C1143" s="83">
        <v>2015</v>
      </c>
      <c r="D1143" s="86">
        <v>0</v>
      </c>
      <c r="E1143" s="83">
        <v>0</v>
      </c>
      <c r="F1143" s="86">
        <v>0</v>
      </c>
      <c r="G1143" s="86">
        <v>0</v>
      </c>
      <c r="H1143" s="86">
        <v>0</v>
      </c>
      <c r="J1143" s="83">
        <f t="shared" si="85"/>
        <v>34200</v>
      </c>
      <c r="K1143" s="83">
        <f t="shared" si="86"/>
        <v>2015</v>
      </c>
      <c r="L1143" s="66">
        <f t="shared" si="87"/>
        <v>0</v>
      </c>
      <c r="M1143" s="66">
        <f t="shared" si="88"/>
        <v>0</v>
      </c>
      <c r="N1143" s="66">
        <f t="shared" si="89"/>
        <v>0</v>
      </c>
    </row>
    <row r="1144" spans="1:14">
      <c r="A1144" s="83">
        <v>34200</v>
      </c>
      <c r="B1144" s="83">
        <v>0</v>
      </c>
      <c r="C1144" s="83">
        <v>2015</v>
      </c>
      <c r="D1144" s="86">
        <v>0</v>
      </c>
      <c r="E1144" s="83">
        <v>0</v>
      </c>
      <c r="F1144" s="86">
        <v>0</v>
      </c>
      <c r="G1144" s="86">
        <v>0</v>
      </c>
      <c r="H1144" s="86">
        <v>0</v>
      </c>
      <c r="J1144" s="83">
        <f t="shared" si="85"/>
        <v>34200</v>
      </c>
      <c r="K1144" s="83">
        <f t="shared" si="86"/>
        <v>2015</v>
      </c>
      <c r="L1144" s="66">
        <f t="shared" si="87"/>
        <v>0</v>
      </c>
      <c r="M1144" s="66">
        <f t="shared" si="88"/>
        <v>0</v>
      </c>
      <c r="N1144" s="66">
        <f t="shared" si="89"/>
        <v>0</v>
      </c>
    </row>
    <row r="1145" spans="1:14">
      <c r="A1145" s="83">
        <v>34200</v>
      </c>
      <c r="B1145" s="83">
        <v>0</v>
      </c>
      <c r="C1145" s="83">
        <v>2015</v>
      </c>
      <c r="D1145" s="86">
        <v>0</v>
      </c>
      <c r="E1145" s="83">
        <v>0</v>
      </c>
      <c r="F1145" s="86">
        <v>0</v>
      </c>
      <c r="G1145" s="86">
        <v>0</v>
      </c>
      <c r="H1145" s="86">
        <v>0</v>
      </c>
      <c r="J1145" s="83">
        <f t="shared" si="85"/>
        <v>34200</v>
      </c>
      <c r="K1145" s="83">
        <f t="shared" si="86"/>
        <v>2015</v>
      </c>
      <c r="L1145" s="66">
        <f t="shared" si="87"/>
        <v>0</v>
      </c>
      <c r="M1145" s="66">
        <f t="shared" si="88"/>
        <v>0</v>
      </c>
      <c r="N1145" s="66">
        <f t="shared" si="89"/>
        <v>0</v>
      </c>
    </row>
    <row r="1146" spans="1:14">
      <c r="A1146" s="83">
        <v>34200</v>
      </c>
      <c r="B1146" s="83">
        <v>0</v>
      </c>
      <c r="C1146" s="83">
        <v>2015</v>
      </c>
      <c r="D1146" s="86">
        <v>0</v>
      </c>
      <c r="E1146" s="83">
        <v>0</v>
      </c>
      <c r="F1146" s="86">
        <v>0</v>
      </c>
      <c r="G1146" s="86">
        <v>0</v>
      </c>
      <c r="H1146" s="86">
        <v>0</v>
      </c>
      <c r="J1146" s="83">
        <f t="shared" si="85"/>
        <v>34200</v>
      </c>
      <c r="K1146" s="83">
        <f t="shared" si="86"/>
        <v>2015</v>
      </c>
      <c r="L1146" s="66">
        <f t="shared" si="87"/>
        <v>0</v>
      </c>
      <c r="M1146" s="66">
        <f t="shared" si="88"/>
        <v>0</v>
      </c>
      <c r="N1146" s="66">
        <f t="shared" si="89"/>
        <v>0</v>
      </c>
    </row>
    <row r="1147" spans="1:14">
      <c r="A1147" s="83">
        <v>34200</v>
      </c>
      <c r="B1147" s="83">
        <v>0</v>
      </c>
      <c r="C1147" s="83">
        <v>2015</v>
      </c>
      <c r="D1147" s="86">
        <v>0</v>
      </c>
      <c r="E1147" s="83">
        <v>0</v>
      </c>
      <c r="F1147" s="86">
        <v>0</v>
      </c>
      <c r="G1147" s="86">
        <v>0</v>
      </c>
      <c r="H1147" s="86">
        <v>0</v>
      </c>
      <c r="J1147" s="83">
        <f t="shared" si="85"/>
        <v>34200</v>
      </c>
      <c r="K1147" s="83">
        <f t="shared" si="86"/>
        <v>2015</v>
      </c>
      <c r="L1147" s="66">
        <f t="shared" si="87"/>
        <v>0</v>
      </c>
      <c r="M1147" s="66">
        <f t="shared" si="88"/>
        <v>0</v>
      </c>
      <c r="N1147" s="66">
        <f t="shared" si="89"/>
        <v>0</v>
      </c>
    </row>
    <row r="1148" spans="1:14">
      <c r="A1148" s="83">
        <v>34200</v>
      </c>
      <c r="B1148" s="83">
        <v>0</v>
      </c>
      <c r="C1148" s="83">
        <v>2015</v>
      </c>
      <c r="D1148" s="86">
        <v>0</v>
      </c>
      <c r="E1148" s="83">
        <v>0</v>
      </c>
      <c r="F1148" s="86">
        <v>0</v>
      </c>
      <c r="G1148" s="86">
        <v>0</v>
      </c>
      <c r="H1148" s="86">
        <v>0</v>
      </c>
      <c r="J1148" s="83">
        <f t="shared" si="85"/>
        <v>34200</v>
      </c>
      <c r="K1148" s="83">
        <f t="shared" si="86"/>
        <v>2015</v>
      </c>
      <c r="L1148" s="66">
        <f t="shared" si="87"/>
        <v>0</v>
      </c>
      <c r="M1148" s="66">
        <f t="shared" si="88"/>
        <v>0</v>
      </c>
      <c r="N1148" s="66">
        <f t="shared" si="89"/>
        <v>0</v>
      </c>
    </row>
    <row r="1149" spans="1:14">
      <c r="A1149" s="83">
        <v>34200</v>
      </c>
      <c r="B1149" s="83">
        <v>0</v>
      </c>
      <c r="C1149" s="83">
        <v>2015</v>
      </c>
      <c r="D1149" s="86">
        <v>0</v>
      </c>
      <c r="E1149" s="83">
        <v>0</v>
      </c>
      <c r="F1149" s="86">
        <v>0</v>
      </c>
      <c r="G1149" s="86">
        <v>0</v>
      </c>
      <c r="H1149" s="86">
        <v>0</v>
      </c>
      <c r="J1149" s="83">
        <f t="shared" si="85"/>
        <v>34200</v>
      </c>
      <c r="K1149" s="83">
        <f t="shared" si="86"/>
        <v>2015</v>
      </c>
      <c r="L1149" s="66">
        <f t="shared" si="87"/>
        <v>0</v>
      </c>
      <c r="M1149" s="66">
        <f t="shared" si="88"/>
        <v>0</v>
      </c>
      <c r="N1149" s="66">
        <f t="shared" si="89"/>
        <v>0</v>
      </c>
    </row>
    <row r="1150" spans="1:14">
      <c r="A1150" s="83">
        <v>34200</v>
      </c>
      <c r="B1150" s="83">
        <v>0</v>
      </c>
      <c r="C1150" s="83">
        <v>2015</v>
      </c>
      <c r="D1150" s="86">
        <v>0</v>
      </c>
      <c r="E1150" s="83">
        <v>0</v>
      </c>
      <c r="F1150" s="86">
        <v>0</v>
      </c>
      <c r="G1150" s="86">
        <v>0</v>
      </c>
      <c r="H1150" s="86">
        <v>0</v>
      </c>
      <c r="J1150" s="83">
        <f t="shared" si="85"/>
        <v>34200</v>
      </c>
      <c r="K1150" s="83">
        <f t="shared" si="86"/>
        <v>2015</v>
      </c>
      <c r="L1150" s="66">
        <f t="shared" si="87"/>
        <v>0</v>
      </c>
      <c r="M1150" s="66">
        <f t="shared" si="88"/>
        <v>0</v>
      </c>
      <c r="N1150" s="66">
        <f t="shared" si="89"/>
        <v>0</v>
      </c>
    </row>
    <row r="1151" spans="1:14">
      <c r="A1151" s="83">
        <v>34200</v>
      </c>
      <c r="B1151" s="83">
        <v>0</v>
      </c>
      <c r="C1151" s="83">
        <v>2015</v>
      </c>
      <c r="D1151" s="86">
        <v>0</v>
      </c>
      <c r="E1151" s="83">
        <v>0</v>
      </c>
      <c r="F1151" s="86">
        <v>0</v>
      </c>
      <c r="G1151" s="86">
        <v>0</v>
      </c>
      <c r="H1151" s="86">
        <v>0</v>
      </c>
      <c r="J1151" s="83">
        <f t="shared" si="85"/>
        <v>34200</v>
      </c>
      <c r="K1151" s="83">
        <f t="shared" si="86"/>
        <v>2015</v>
      </c>
      <c r="L1151" s="66">
        <f t="shared" si="87"/>
        <v>0</v>
      </c>
      <c r="M1151" s="66">
        <f t="shared" si="88"/>
        <v>0</v>
      </c>
      <c r="N1151" s="66">
        <f t="shared" si="89"/>
        <v>0</v>
      </c>
    </row>
    <row r="1152" spans="1:14">
      <c r="A1152" s="83">
        <v>34200</v>
      </c>
      <c r="B1152" s="83">
        <v>0</v>
      </c>
      <c r="C1152" s="83">
        <v>2015</v>
      </c>
      <c r="D1152" s="86">
        <v>0</v>
      </c>
      <c r="E1152" s="83">
        <v>0</v>
      </c>
      <c r="F1152" s="86">
        <v>0</v>
      </c>
      <c r="G1152" s="86">
        <v>0</v>
      </c>
      <c r="H1152" s="86">
        <v>0</v>
      </c>
      <c r="J1152" s="83">
        <f t="shared" si="85"/>
        <v>34200</v>
      </c>
      <c r="K1152" s="83">
        <f t="shared" si="86"/>
        <v>2015</v>
      </c>
      <c r="L1152" s="66">
        <f t="shared" si="87"/>
        <v>0</v>
      </c>
      <c r="M1152" s="66">
        <f t="shared" si="88"/>
        <v>0</v>
      </c>
      <c r="N1152" s="66">
        <f t="shared" si="89"/>
        <v>0</v>
      </c>
    </row>
    <row r="1153" spans="1:14">
      <c r="A1153" s="83">
        <v>34200</v>
      </c>
      <c r="B1153" s="83">
        <v>0</v>
      </c>
      <c r="C1153" s="83">
        <v>2015</v>
      </c>
      <c r="D1153" s="86">
        <v>0</v>
      </c>
      <c r="E1153" s="83">
        <v>0</v>
      </c>
      <c r="F1153" s="86">
        <v>0</v>
      </c>
      <c r="G1153" s="86">
        <v>0</v>
      </c>
      <c r="H1153" s="86">
        <v>0</v>
      </c>
      <c r="J1153" s="83">
        <f t="shared" si="85"/>
        <v>34200</v>
      </c>
      <c r="K1153" s="83">
        <f t="shared" si="86"/>
        <v>2015</v>
      </c>
      <c r="L1153" s="66">
        <f t="shared" si="87"/>
        <v>0</v>
      </c>
      <c r="M1153" s="66">
        <f t="shared" si="88"/>
        <v>0</v>
      </c>
      <c r="N1153" s="66">
        <f t="shared" si="89"/>
        <v>0</v>
      </c>
    </row>
    <row r="1154" spans="1:14">
      <c r="A1154" s="83">
        <v>34200</v>
      </c>
      <c r="B1154" s="83">
        <v>0</v>
      </c>
      <c r="C1154" s="83">
        <v>2015</v>
      </c>
      <c r="D1154" s="86">
        <v>0</v>
      </c>
      <c r="E1154" s="83">
        <v>0</v>
      </c>
      <c r="F1154" s="86">
        <v>0</v>
      </c>
      <c r="G1154" s="86">
        <v>0</v>
      </c>
      <c r="H1154" s="86">
        <v>0</v>
      </c>
      <c r="J1154" s="83">
        <f t="shared" si="85"/>
        <v>34200</v>
      </c>
      <c r="K1154" s="83">
        <f t="shared" si="86"/>
        <v>2015</v>
      </c>
      <c r="L1154" s="66">
        <f t="shared" si="87"/>
        <v>0</v>
      </c>
      <c r="M1154" s="66">
        <f t="shared" si="88"/>
        <v>0</v>
      </c>
      <c r="N1154" s="66">
        <f t="shared" si="89"/>
        <v>0</v>
      </c>
    </row>
    <row r="1155" spans="1:14">
      <c r="A1155" s="83">
        <v>34200</v>
      </c>
      <c r="B1155" s="83">
        <v>0</v>
      </c>
      <c r="C1155" s="83">
        <v>2015</v>
      </c>
      <c r="D1155" s="86">
        <v>0</v>
      </c>
      <c r="E1155" s="83">
        <v>0</v>
      </c>
      <c r="F1155" s="86">
        <v>0</v>
      </c>
      <c r="G1155" s="86">
        <v>0</v>
      </c>
      <c r="H1155" s="86">
        <v>0</v>
      </c>
      <c r="J1155" s="83">
        <f t="shared" ref="J1155:J1218" si="90">A1155</f>
        <v>34200</v>
      </c>
      <c r="K1155" s="83">
        <f t="shared" ref="K1155:K1218" si="91">IF(E1155=0,C1155,E1155)</f>
        <v>2015</v>
      </c>
      <c r="L1155" s="66">
        <f t="shared" ref="L1155:L1218" si="92">D1155</f>
        <v>0</v>
      </c>
      <c r="M1155" s="66">
        <f t="shared" ref="M1155:M1218" si="93">F1155</f>
        <v>0</v>
      </c>
      <c r="N1155" s="66">
        <f t="shared" ref="N1155:N1218" si="94">H1155</f>
        <v>0</v>
      </c>
    </row>
    <row r="1156" spans="1:14">
      <c r="A1156" s="83">
        <v>34200</v>
      </c>
      <c r="B1156" s="83">
        <v>0</v>
      </c>
      <c r="C1156" s="83">
        <v>2015</v>
      </c>
      <c r="D1156" s="86">
        <v>0</v>
      </c>
      <c r="E1156" s="83">
        <v>0</v>
      </c>
      <c r="F1156" s="86">
        <v>0</v>
      </c>
      <c r="G1156" s="86">
        <v>0</v>
      </c>
      <c r="H1156" s="86">
        <v>0</v>
      </c>
      <c r="J1156" s="83">
        <f t="shared" si="90"/>
        <v>34200</v>
      </c>
      <c r="K1156" s="83">
        <f t="shared" si="91"/>
        <v>2015</v>
      </c>
      <c r="L1156" s="66">
        <f t="shared" si="92"/>
        <v>0</v>
      </c>
      <c r="M1156" s="66">
        <f t="shared" si="93"/>
        <v>0</v>
      </c>
      <c r="N1156" s="66">
        <f t="shared" si="94"/>
        <v>0</v>
      </c>
    </row>
    <row r="1157" spans="1:14">
      <c r="A1157" s="83">
        <v>34200</v>
      </c>
      <c r="B1157" s="83">
        <v>0</v>
      </c>
      <c r="C1157" s="83">
        <v>2015</v>
      </c>
      <c r="D1157" s="86">
        <v>0</v>
      </c>
      <c r="E1157" s="83">
        <v>0</v>
      </c>
      <c r="F1157" s="86">
        <v>0</v>
      </c>
      <c r="G1157" s="86">
        <v>0</v>
      </c>
      <c r="H1157" s="86">
        <v>0</v>
      </c>
      <c r="J1157" s="83">
        <f t="shared" si="90"/>
        <v>34200</v>
      </c>
      <c r="K1157" s="83">
        <f t="shared" si="91"/>
        <v>2015</v>
      </c>
      <c r="L1157" s="66">
        <f t="shared" si="92"/>
        <v>0</v>
      </c>
      <c r="M1157" s="66">
        <f t="shared" si="93"/>
        <v>0</v>
      </c>
      <c r="N1157" s="66">
        <f t="shared" si="94"/>
        <v>0</v>
      </c>
    </row>
    <row r="1158" spans="1:14">
      <c r="A1158" s="83">
        <v>34200</v>
      </c>
      <c r="B1158" s="83">
        <v>0</v>
      </c>
      <c r="C1158" s="83">
        <v>2015</v>
      </c>
      <c r="D1158" s="86">
        <v>0</v>
      </c>
      <c r="E1158" s="83">
        <v>0</v>
      </c>
      <c r="F1158" s="86">
        <v>0</v>
      </c>
      <c r="G1158" s="86">
        <v>0</v>
      </c>
      <c r="H1158" s="86">
        <v>0</v>
      </c>
      <c r="J1158" s="83">
        <f t="shared" si="90"/>
        <v>34200</v>
      </c>
      <c r="K1158" s="83">
        <f t="shared" si="91"/>
        <v>2015</v>
      </c>
      <c r="L1158" s="66">
        <f t="shared" si="92"/>
        <v>0</v>
      </c>
      <c r="M1158" s="66">
        <f t="shared" si="93"/>
        <v>0</v>
      </c>
      <c r="N1158" s="66">
        <f t="shared" si="94"/>
        <v>0</v>
      </c>
    </row>
    <row r="1159" spans="1:14">
      <c r="A1159" s="83">
        <v>34200</v>
      </c>
      <c r="B1159" s="83">
        <v>0</v>
      </c>
      <c r="C1159" s="83">
        <v>2015</v>
      </c>
      <c r="D1159" s="86">
        <v>0</v>
      </c>
      <c r="E1159" s="83">
        <v>0</v>
      </c>
      <c r="F1159" s="86">
        <v>0</v>
      </c>
      <c r="G1159" s="86">
        <v>0</v>
      </c>
      <c r="H1159" s="86">
        <v>0</v>
      </c>
      <c r="J1159" s="83">
        <f t="shared" si="90"/>
        <v>34200</v>
      </c>
      <c r="K1159" s="83">
        <f t="shared" si="91"/>
        <v>2015</v>
      </c>
      <c r="L1159" s="66">
        <f t="shared" si="92"/>
        <v>0</v>
      </c>
      <c r="M1159" s="66">
        <f t="shared" si="93"/>
        <v>0</v>
      </c>
      <c r="N1159" s="66">
        <f t="shared" si="94"/>
        <v>0</v>
      </c>
    </row>
    <row r="1160" spans="1:14">
      <c r="A1160" s="83">
        <v>34200</v>
      </c>
      <c r="B1160" s="83">
        <v>0</v>
      </c>
      <c r="C1160" s="83">
        <v>2008</v>
      </c>
      <c r="D1160" s="86">
        <v>-197234.51</v>
      </c>
      <c r="E1160" s="83">
        <v>0</v>
      </c>
      <c r="F1160" s="86">
        <v>21886.2</v>
      </c>
      <c r="G1160" s="86">
        <v>0</v>
      </c>
      <c r="H1160" s="86">
        <v>0</v>
      </c>
      <c r="J1160" s="83">
        <f t="shared" si="90"/>
        <v>34200</v>
      </c>
      <c r="K1160" s="83">
        <f t="shared" si="91"/>
        <v>2008</v>
      </c>
      <c r="L1160" s="66">
        <f t="shared" si="92"/>
        <v>-197234.51</v>
      </c>
      <c r="M1160" s="66">
        <f t="shared" si="93"/>
        <v>21886.2</v>
      </c>
      <c r="N1160" s="66">
        <f t="shared" si="94"/>
        <v>0</v>
      </c>
    </row>
    <row r="1161" spans="1:14">
      <c r="A1161" s="83">
        <v>34200</v>
      </c>
      <c r="B1161" s="83">
        <v>0</v>
      </c>
      <c r="C1161" s="83">
        <v>2009</v>
      </c>
      <c r="D1161" s="86">
        <v>0</v>
      </c>
      <c r="E1161" s="83">
        <v>0</v>
      </c>
      <c r="F1161" s="86">
        <v>46760.55</v>
      </c>
      <c r="G1161" s="86">
        <v>0</v>
      </c>
      <c r="H1161" s="86">
        <v>0</v>
      </c>
      <c r="J1161" s="83">
        <f t="shared" si="90"/>
        <v>34200</v>
      </c>
      <c r="K1161" s="83">
        <f t="shared" si="91"/>
        <v>2009</v>
      </c>
      <c r="L1161" s="66">
        <f t="shared" si="92"/>
        <v>0</v>
      </c>
      <c r="M1161" s="66">
        <f t="shared" si="93"/>
        <v>46760.55</v>
      </c>
      <c r="N1161" s="66">
        <f t="shared" si="94"/>
        <v>0</v>
      </c>
    </row>
    <row r="1162" spans="1:14">
      <c r="A1162" s="83">
        <v>34200</v>
      </c>
      <c r="B1162" s="83">
        <v>0</v>
      </c>
      <c r="C1162" s="83">
        <v>2011</v>
      </c>
      <c r="D1162" s="86">
        <v>0</v>
      </c>
      <c r="E1162" s="83">
        <v>0</v>
      </c>
      <c r="F1162" s="86">
        <v>300259.02</v>
      </c>
      <c r="G1162" s="86">
        <v>0</v>
      </c>
      <c r="H1162" s="86">
        <v>0</v>
      </c>
      <c r="J1162" s="83">
        <f t="shared" si="90"/>
        <v>34200</v>
      </c>
      <c r="K1162" s="83">
        <f t="shared" si="91"/>
        <v>2011</v>
      </c>
      <c r="L1162" s="66">
        <f t="shared" si="92"/>
        <v>0</v>
      </c>
      <c r="M1162" s="66">
        <f t="shared" si="93"/>
        <v>300259.02</v>
      </c>
      <c r="N1162" s="66">
        <f t="shared" si="94"/>
        <v>0</v>
      </c>
    </row>
    <row r="1163" spans="1:14">
      <c r="A1163" s="83">
        <v>34200</v>
      </c>
      <c r="B1163" s="83">
        <v>0</v>
      </c>
      <c r="C1163" s="83">
        <v>2012</v>
      </c>
      <c r="D1163" s="86">
        <v>0</v>
      </c>
      <c r="E1163" s="83">
        <v>0</v>
      </c>
      <c r="F1163" s="86">
        <v>0</v>
      </c>
      <c r="G1163" s="86">
        <v>0</v>
      </c>
      <c r="H1163" s="86">
        <v>0</v>
      </c>
      <c r="J1163" s="83">
        <f t="shared" si="90"/>
        <v>34200</v>
      </c>
      <c r="K1163" s="83">
        <f t="shared" si="91"/>
        <v>2012</v>
      </c>
      <c r="L1163" s="66">
        <f t="shared" si="92"/>
        <v>0</v>
      </c>
      <c r="M1163" s="66">
        <f t="shared" si="93"/>
        <v>0</v>
      </c>
      <c r="N1163" s="66">
        <f t="shared" si="94"/>
        <v>0</v>
      </c>
    </row>
    <row r="1164" spans="1:14">
      <c r="A1164" s="83">
        <v>34200</v>
      </c>
      <c r="B1164" s="83">
        <v>0</v>
      </c>
      <c r="C1164" s="83">
        <v>2012</v>
      </c>
      <c r="D1164" s="86">
        <v>0</v>
      </c>
      <c r="E1164" s="83">
        <v>0</v>
      </c>
      <c r="F1164" s="86">
        <v>0</v>
      </c>
      <c r="G1164" s="86">
        <v>0</v>
      </c>
      <c r="H1164" s="86">
        <v>0</v>
      </c>
      <c r="J1164" s="83">
        <f t="shared" si="90"/>
        <v>34200</v>
      </c>
      <c r="K1164" s="83">
        <f t="shared" si="91"/>
        <v>2012</v>
      </c>
      <c r="L1164" s="66">
        <f t="shared" si="92"/>
        <v>0</v>
      </c>
      <c r="M1164" s="66">
        <f t="shared" si="93"/>
        <v>0</v>
      </c>
      <c r="N1164" s="66">
        <f t="shared" si="94"/>
        <v>0</v>
      </c>
    </row>
    <row r="1165" spans="1:14">
      <c r="A1165" s="83">
        <v>34200</v>
      </c>
      <c r="B1165" s="83">
        <v>0</v>
      </c>
      <c r="C1165" s="83">
        <v>2012</v>
      </c>
      <c r="D1165" s="86">
        <v>0</v>
      </c>
      <c r="E1165" s="83">
        <v>0</v>
      </c>
      <c r="F1165" s="86">
        <v>0</v>
      </c>
      <c r="G1165" s="86">
        <v>0</v>
      </c>
      <c r="H1165" s="86">
        <v>0</v>
      </c>
      <c r="J1165" s="83">
        <f t="shared" si="90"/>
        <v>34200</v>
      </c>
      <c r="K1165" s="83">
        <f t="shared" si="91"/>
        <v>2012</v>
      </c>
      <c r="L1165" s="66">
        <f t="shared" si="92"/>
        <v>0</v>
      </c>
      <c r="M1165" s="66">
        <f t="shared" si="93"/>
        <v>0</v>
      </c>
      <c r="N1165" s="66">
        <f t="shared" si="94"/>
        <v>0</v>
      </c>
    </row>
    <row r="1166" spans="1:14">
      <c r="A1166" s="83">
        <v>34200</v>
      </c>
      <c r="B1166" s="83">
        <v>0</v>
      </c>
      <c r="C1166" s="83">
        <v>2012</v>
      </c>
      <c r="D1166" s="86">
        <v>0</v>
      </c>
      <c r="E1166" s="83">
        <v>0</v>
      </c>
      <c r="F1166" s="86">
        <v>0</v>
      </c>
      <c r="G1166" s="86">
        <v>0</v>
      </c>
      <c r="H1166" s="86">
        <v>0</v>
      </c>
      <c r="J1166" s="83">
        <f t="shared" si="90"/>
        <v>34200</v>
      </c>
      <c r="K1166" s="83">
        <f t="shared" si="91"/>
        <v>2012</v>
      </c>
      <c r="L1166" s="66">
        <f t="shared" si="92"/>
        <v>0</v>
      </c>
      <c r="M1166" s="66">
        <f t="shared" si="93"/>
        <v>0</v>
      </c>
      <c r="N1166" s="66">
        <f t="shared" si="94"/>
        <v>0</v>
      </c>
    </row>
    <row r="1167" spans="1:14">
      <c r="A1167" s="83">
        <v>34200</v>
      </c>
      <c r="B1167" s="83">
        <v>0</v>
      </c>
      <c r="C1167" s="83">
        <v>2012</v>
      </c>
      <c r="D1167" s="86">
        <v>0</v>
      </c>
      <c r="E1167" s="83">
        <v>0</v>
      </c>
      <c r="F1167" s="86">
        <v>0</v>
      </c>
      <c r="G1167" s="86">
        <v>0</v>
      </c>
      <c r="H1167" s="86">
        <v>0</v>
      </c>
      <c r="J1167" s="83">
        <f t="shared" si="90"/>
        <v>34200</v>
      </c>
      <c r="K1167" s="83">
        <f t="shared" si="91"/>
        <v>2012</v>
      </c>
      <c r="L1167" s="66">
        <f t="shared" si="92"/>
        <v>0</v>
      </c>
      <c r="M1167" s="66">
        <f t="shared" si="93"/>
        <v>0</v>
      </c>
      <c r="N1167" s="66">
        <f t="shared" si="94"/>
        <v>0</v>
      </c>
    </row>
    <row r="1168" spans="1:14">
      <c r="A1168" s="83">
        <v>34200</v>
      </c>
      <c r="B1168" s="83">
        <v>0</v>
      </c>
      <c r="C1168" s="83">
        <v>2012</v>
      </c>
      <c r="D1168" s="86">
        <v>-630000</v>
      </c>
      <c r="E1168" s="83">
        <v>0</v>
      </c>
      <c r="F1168" s="86">
        <v>188648.7</v>
      </c>
      <c r="G1168" s="86">
        <v>0</v>
      </c>
      <c r="H1168" s="86">
        <v>0</v>
      </c>
      <c r="J1168" s="83">
        <f t="shared" si="90"/>
        <v>34200</v>
      </c>
      <c r="K1168" s="83">
        <f t="shared" si="91"/>
        <v>2012</v>
      </c>
      <c r="L1168" s="66">
        <f t="shared" si="92"/>
        <v>-630000</v>
      </c>
      <c r="M1168" s="66">
        <f t="shared" si="93"/>
        <v>188648.7</v>
      </c>
      <c r="N1168" s="66">
        <f t="shared" si="94"/>
        <v>0</v>
      </c>
    </row>
    <row r="1169" spans="1:14">
      <c r="A1169" s="83">
        <v>34200</v>
      </c>
      <c r="B1169" s="83">
        <v>0</v>
      </c>
      <c r="C1169" s="83">
        <v>2012</v>
      </c>
      <c r="D1169" s="86">
        <v>0</v>
      </c>
      <c r="E1169" s="83">
        <v>0</v>
      </c>
      <c r="F1169" s="86">
        <v>0</v>
      </c>
      <c r="G1169" s="86">
        <v>0</v>
      </c>
      <c r="H1169" s="86">
        <v>0</v>
      </c>
      <c r="J1169" s="83">
        <f t="shared" si="90"/>
        <v>34200</v>
      </c>
      <c r="K1169" s="83">
        <f t="shared" si="91"/>
        <v>2012</v>
      </c>
      <c r="L1169" s="66">
        <f t="shared" si="92"/>
        <v>0</v>
      </c>
      <c r="M1169" s="66">
        <f t="shared" si="93"/>
        <v>0</v>
      </c>
      <c r="N1169" s="66">
        <f t="shared" si="94"/>
        <v>0</v>
      </c>
    </row>
    <row r="1170" spans="1:14">
      <c r="A1170" s="83">
        <v>34200</v>
      </c>
      <c r="B1170" s="83">
        <v>0</v>
      </c>
      <c r="C1170" s="83">
        <v>2012</v>
      </c>
      <c r="D1170" s="86">
        <v>0</v>
      </c>
      <c r="E1170" s="83">
        <v>0</v>
      </c>
      <c r="F1170" s="86">
        <v>0</v>
      </c>
      <c r="G1170" s="86">
        <v>0</v>
      </c>
      <c r="H1170" s="86">
        <v>0</v>
      </c>
      <c r="J1170" s="83">
        <f t="shared" si="90"/>
        <v>34200</v>
      </c>
      <c r="K1170" s="83">
        <f t="shared" si="91"/>
        <v>2012</v>
      </c>
      <c r="L1170" s="66">
        <f t="shared" si="92"/>
        <v>0</v>
      </c>
      <c r="M1170" s="66">
        <f t="shared" si="93"/>
        <v>0</v>
      </c>
      <c r="N1170" s="66">
        <f t="shared" si="94"/>
        <v>0</v>
      </c>
    </row>
    <row r="1171" spans="1:14">
      <c r="A1171" s="83">
        <v>34200</v>
      </c>
      <c r="B1171" s="83">
        <v>0</v>
      </c>
      <c r="C1171" s="83">
        <v>2012</v>
      </c>
      <c r="D1171" s="86">
        <v>0</v>
      </c>
      <c r="E1171" s="83">
        <v>0</v>
      </c>
      <c r="F1171" s="86">
        <v>0</v>
      </c>
      <c r="G1171" s="86">
        <v>0</v>
      </c>
      <c r="H1171" s="86">
        <v>0</v>
      </c>
      <c r="J1171" s="83">
        <f t="shared" si="90"/>
        <v>34200</v>
      </c>
      <c r="K1171" s="83">
        <f t="shared" si="91"/>
        <v>2012</v>
      </c>
      <c r="L1171" s="66">
        <f t="shared" si="92"/>
        <v>0</v>
      </c>
      <c r="M1171" s="66">
        <f t="shared" si="93"/>
        <v>0</v>
      </c>
      <c r="N1171" s="66">
        <f t="shared" si="94"/>
        <v>0</v>
      </c>
    </row>
    <row r="1172" spans="1:14">
      <c r="A1172" s="83">
        <v>34200</v>
      </c>
      <c r="B1172" s="83">
        <v>0</v>
      </c>
      <c r="C1172" s="83">
        <v>2012</v>
      </c>
      <c r="D1172" s="86">
        <v>0</v>
      </c>
      <c r="E1172" s="83">
        <v>0</v>
      </c>
      <c r="F1172" s="86">
        <v>0</v>
      </c>
      <c r="G1172" s="86">
        <v>0</v>
      </c>
      <c r="H1172" s="86">
        <v>0</v>
      </c>
      <c r="J1172" s="83">
        <f t="shared" si="90"/>
        <v>34200</v>
      </c>
      <c r="K1172" s="83">
        <f t="shared" si="91"/>
        <v>2012</v>
      </c>
      <c r="L1172" s="66">
        <f t="shared" si="92"/>
        <v>0</v>
      </c>
      <c r="M1172" s="66">
        <f t="shared" si="93"/>
        <v>0</v>
      </c>
      <c r="N1172" s="66">
        <f t="shared" si="94"/>
        <v>0</v>
      </c>
    </row>
    <row r="1173" spans="1:14">
      <c r="A1173" s="83">
        <v>34200</v>
      </c>
      <c r="B1173" s="83">
        <v>0</v>
      </c>
      <c r="C1173" s="83">
        <v>2012</v>
      </c>
      <c r="D1173" s="86">
        <v>0</v>
      </c>
      <c r="E1173" s="83">
        <v>0</v>
      </c>
      <c r="F1173" s="86">
        <v>0</v>
      </c>
      <c r="G1173" s="86">
        <v>0</v>
      </c>
      <c r="H1173" s="86">
        <v>0</v>
      </c>
      <c r="J1173" s="83">
        <f t="shared" si="90"/>
        <v>34200</v>
      </c>
      <c r="K1173" s="83">
        <f t="shared" si="91"/>
        <v>2012</v>
      </c>
      <c r="L1173" s="66">
        <f t="shared" si="92"/>
        <v>0</v>
      </c>
      <c r="M1173" s="66">
        <f t="shared" si="93"/>
        <v>0</v>
      </c>
      <c r="N1173" s="66">
        <f t="shared" si="94"/>
        <v>0</v>
      </c>
    </row>
    <row r="1174" spans="1:14">
      <c r="A1174" s="83">
        <v>34200</v>
      </c>
      <c r="B1174" s="83">
        <v>0</v>
      </c>
      <c r="C1174" s="83">
        <v>2012</v>
      </c>
      <c r="D1174" s="86">
        <v>0</v>
      </c>
      <c r="E1174" s="83">
        <v>0</v>
      </c>
      <c r="F1174" s="86">
        <v>0</v>
      </c>
      <c r="G1174" s="86">
        <v>0</v>
      </c>
      <c r="H1174" s="86">
        <v>0</v>
      </c>
      <c r="J1174" s="83">
        <f t="shared" si="90"/>
        <v>34200</v>
      </c>
      <c r="K1174" s="83">
        <f t="shared" si="91"/>
        <v>2012</v>
      </c>
      <c r="L1174" s="66">
        <f t="shared" si="92"/>
        <v>0</v>
      </c>
      <c r="M1174" s="66">
        <f t="shared" si="93"/>
        <v>0</v>
      </c>
      <c r="N1174" s="66">
        <f t="shared" si="94"/>
        <v>0</v>
      </c>
    </row>
    <row r="1175" spans="1:14">
      <c r="A1175" s="83">
        <v>34200</v>
      </c>
      <c r="B1175" s="83">
        <v>0</v>
      </c>
      <c r="C1175" s="83">
        <v>2012</v>
      </c>
      <c r="D1175" s="86">
        <v>0</v>
      </c>
      <c r="E1175" s="83">
        <v>0</v>
      </c>
      <c r="F1175" s="86">
        <v>0</v>
      </c>
      <c r="G1175" s="86">
        <v>0</v>
      </c>
      <c r="H1175" s="86">
        <v>0</v>
      </c>
      <c r="J1175" s="83">
        <f t="shared" si="90"/>
        <v>34200</v>
      </c>
      <c r="K1175" s="83">
        <f t="shared" si="91"/>
        <v>2012</v>
      </c>
      <c r="L1175" s="66">
        <f t="shared" si="92"/>
        <v>0</v>
      </c>
      <c r="M1175" s="66">
        <f t="shared" si="93"/>
        <v>0</v>
      </c>
      <c r="N1175" s="66">
        <f t="shared" si="94"/>
        <v>0</v>
      </c>
    </row>
    <row r="1176" spans="1:14">
      <c r="A1176" s="83">
        <v>34200</v>
      </c>
      <c r="B1176" s="83">
        <v>0</v>
      </c>
      <c r="C1176" s="83">
        <v>2012</v>
      </c>
      <c r="D1176" s="86">
        <v>0</v>
      </c>
      <c r="E1176" s="83">
        <v>0</v>
      </c>
      <c r="F1176" s="86">
        <v>0</v>
      </c>
      <c r="G1176" s="86">
        <v>0</v>
      </c>
      <c r="H1176" s="86">
        <v>0</v>
      </c>
      <c r="J1176" s="83">
        <f t="shared" si="90"/>
        <v>34200</v>
      </c>
      <c r="K1176" s="83">
        <f t="shared" si="91"/>
        <v>2012</v>
      </c>
      <c r="L1176" s="66">
        <f t="shared" si="92"/>
        <v>0</v>
      </c>
      <c r="M1176" s="66">
        <f t="shared" si="93"/>
        <v>0</v>
      </c>
      <c r="N1176" s="66">
        <f t="shared" si="94"/>
        <v>0</v>
      </c>
    </row>
    <row r="1177" spans="1:14">
      <c r="A1177" s="83">
        <v>34200</v>
      </c>
      <c r="B1177" s="83">
        <v>0</v>
      </c>
      <c r="C1177" s="83">
        <v>2012</v>
      </c>
      <c r="D1177" s="86">
        <v>0</v>
      </c>
      <c r="E1177" s="83">
        <v>0</v>
      </c>
      <c r="F1177" s="86">
        <v>0</v>
      </c>
      <c r="G1177" s="86">
        <v>0</v>
      </c>
      <c r="H1177" s="86">
        <v>0</v>
      </c>
      <c r="J1177" s="83">
        <f t="shared" si="90"/>
        <v>34200</v>
      </c>
      <c r="K1177" s="83">
        <f t="shared" si="91"/>
        <v>2012</v>
      </c>
      <c r="L1177" s="66">
        <f t="shared" si="92"/>
        <v>0</v>
      </c>
      <c r="M1177" s="66">
        <f t="shared" si="93"/>
        <v>0</v>
      </c>
      <c r="N1177" s="66">
        <f t="shared" si="94"/>
        <v>0</v>
      </c>
    </row>
    <row r="1178" spans="1:14">
      <c r="A1178" s="83">
        <v>34200</v>
      </c>
      <c r="B1178" s="83">
        <v>0</v>
      </c>
      <c r="C1178" s="83">
        <v>2013</v>
      </c>
      <c r="D1178" s="86">
        <v>0</v>
      </c>
      <c r="E1178" s="83">
        <v>0</v>
      </c>
      <c r="F1178" s="86">
        <v>0</v>
      </c>
      <c r="G1178" s="86">
        <v>0</v>
      </c>
      <c r="H1178" s="86">
        <v>0</v>
      </c>
      <c r="J1178" s="83">
        <f t="shared" si="90"/>
        <v>34200</v>
      </c>
      <c r="K1178" s="83">
        <f t="shared" si="91"/>
        <v>2013</v>
      </c>
      <c r="L1178" s="66">
        <f t="shared" si="92"/>
        <v>0</v>
      </c>
      <c r="M1178" s="66">
        <f t="shared" si="93"/>
        <v>0</v>
      </c>
      <c r="N1178" s="66">
        <f t="shared" si="94"/>
        <v>0</v>
      </c>
    </row>
    <row r="1179" spans="1:14">
      <c r="A1179" s="83">
        <v>34200</v>
      </c>
      <c r="B1179" s="83">
        <v>0</v>
      </c>
      <c r="C1179" s="83">
        <v>2013</v>
      </c>
      <c r="D1179" s="86">
        <v>0</v>
      </c>
      <c r="E1179" s="83">
        <v>0</v>
      </c>
      <c r="F1179" s="86">
        <v>0</v>
      </c>
      <c r="G1179" s="86">
        <v>0</v>
      </c>
      <c r="H1179" s="86">
        <v>0</v>
      </c>
      <c r="J1179" s="83">
        <f t="shared" si="90"/>
        <v>34200</v>
      </c>
      <c r="K1179" s="83">
        <f t="shared" si="91"/>
        <v>2013</v>
      </c>
      <c r="L1179" s="66">
        <f t="shared" si="92"/>
        <v>0</v>
      </c>
      <c r="M1179" s="66">
        <f t="shared" si="93"/>
        <v>0</v>
      </c>
      <c r="N1179" s="66">
        <f t="shared" si="94"/>
        <v>0</v>
      </c>
    </row>
    <row r="1180" spans="1:14">
      <c r="A1180" s="83">
        <v>34200</v>
      </c>
      <c r="B1180" s="83">
        <v>0</v>
      </c>
      <c r="C1180" s="83">
        <v>2013</v>
      </c>
      <c r="D1180" s="86">
        <v>0</v>
      </c>
      <c r="E1180" s="83">
        <v>0</v>
      </c>
      <c r="F1180" s="86">
        <v>0</v>
      </c>
      <c r="G1180" s="86">
        <v>0</v>
      </c>
      <c r="H1180" s="86">
        <v>0</v>
      </c>
      <c r="J1180" s="83">
        <f t="shared" si="90"/>
        <v>34200</v>
      </c>
      <c r="K1180" s="83">
        <f t="shared" si="91"/>
        <v>2013</v>
      </c>
      <c r="L1180" s="66">
        <f t="shared" si="92"/>
        <v>0</v>
      </c>
      <c r="M1180" s="66">
        <f t="shared" si="93"/>
        <v>0</v>
      </c>
      <c r="N1180" s="66">
        <f t="shared" si="94"/>
        <v>0</v>
      </c>
    </row>
    <row r="1181" spans="1:14">
      <c r="A1181" s="83">
        <v>34200</v>
      </c>
      <c r="B1181" s="83">
        <v>0</v>
      </c>
      <c r="C1181" s="83">
        <v>2013</v>
      </c>
      <c r="D1181" s="86">
        <v>0</v>
      </c>
      <c r="E1181" s="83">
        <v>0</v>
      </c>
      <c r="F1181" s="86">
        <v>0</v>
      </c>
      <c r="G1181" s="86">
        <v>0</v>
      </c>
      <c r="H1181" s="86">
        <v>0</v>
      </c>
      <c r="J1181" s="83">
        <f t="shared" si="90"/>
        <v>34200</v>
      </c>
      <c r="K1181" s="83">
        <f t="shared" si="91"/>
        <v>2013</v>
      </c>
      <c r="L1181" s="66">
        <f t="shared" si="92"/>
        <v>0</v>
      </c>
      <c r="M1181" s="66">
        <f t="shared" si="93"/>
        <v>0</v>
      </c>
      <c r="N1181" s="66">
        <f t="shared" si="94"/>
        <v>0</v>
      </c>
    </row>
    <row r="1182" spans="1:14">
      <c r="A1182" s="83">
        <v>34200</v>
      </c>
      <c r="B1182" s="83">
        <v>0</v>
      </c>
      <c r="C1182" s="83">
        <v>2013</v>
      </c>
      <c r="D1182" s="86">
        <v>0</v>
      </c>
      <c r="E1182" s="83">
        <v>0</v>
      </c>
      <c r="F1182" s="86">
        <v>0</v>
      </c>
      <c r="G1182" s="86">
        <v>0</v>
      </c>
      <c r="H1182" s="86">
        <v>0</v>
      </c>
      <c r="J1182" s="83">
        <f t="shared" si="90"/>
        <v>34200</v>
      </c>
      <c r="K1182" s="83">
        <f t="shared" si="91"/>
        <v>2013</v>
      </c>
      <c r="L1182" s="66">
        <f t="shared" si="92"/>
        <v>0</v>
      </c>
      <c r="M1182" s="66">
        <f t="shared" si="93"/>
        <v>0</v>
      </c>
      <c r="N1182" s="66">
        <f t="shared" si="94"/>
        <v>0</v>
      </c>
    </row>
    <row r="1183" spans="1:14">
      <c r="A1183" s="83">
        <v>34200</v>
      </c>
      <c r="B1183" s="83">
        <v>0</v>
      </c>
      <c r="C1183" s="83">
        <v>2013</v>
      </c>
      <c r="D1183" s="86">
        <v>0</v>
      </c>
      <c r="E1183" s="83">
        <v>0</v>
      </c>
      <c r="F1183" s="86">
        <v>0</v>
      </c>
      <c r="G1183" s="86">
        <v>0</v>
      </c>
      <c r="H1183" s="86">
        <v>0</v>
      </c>
      <c r="J1183" s="83">
        <f t="shared" si="90"/>
        <v>34200</v>
      </c>
      <c r="K1183" s="83">
        <f t="shared" si="91"/>
        <v>2013</v>
      </c>
      <c r="L1183" s="66">
        <f t="shared" si="92"/>
        <v>0</v>
      </c>
      <c r="M1183" s="66">
        <f t="shared" si="93"/>
        <v>0</v>
      </c>
      <c r="N1183" s="66">
        <f t="shared" si="94"/>
        <v>0</v>
      </c>
    </row>
    <row r="1184" spans="1:14">
      <c r="A1184" s="83">
        <v>34200</v>
      </c>
      <c r="B1184" s="83">
        <v>0</v>
      </c>
      <c r="C1184" s="83">
        <v>2013</v>
      </c>
      <c r="D1184" s="86">
        <v>0</v>
      </c>
      <c r="E1184" s="83">
        <v>0</v>
      </c>
      <c r="F1184" s="86">
        <v>0</v>
      </c>
      <c r="G1184" s="86">
        <v>0</v>
      </c>
      <c r="H1184" s="86">
        <v>0</v>
      </c>
      <c r="J1184" s="83">
        <f t="shared" si="90"/>
        <v>34200</v>
      </c>
      <c r="K1184" s="83">
        <f t="shared" si="91"/>
        <v>2013</v>
      </c>
      <c r="L1184" s="66">
        <f t="shared" si="92"/>
        <v>0</v>
      </c>
      <c r="M1184" s="66">
        <f t="shared" si="93"/>
        <v>0</v>
      </c>
      <c r="N1184" s="66">
        <f t="shared" si="94"/>
        <v>0</v>
      </c>
    </row>
    <row r="1185" spans="1:14">
      <c r="A1185" s="83">
        <v>34200</v>
      </c>
      <c r="B1185" s="83">
        <v>0</v>
      </c>
      <c r="C1185" s="83">
        <v>2013</v>
      </c>
      <c r="D1185" s="86">
        <v>0</v>
      </c>
      <c r="E1185" s="83">
        <v>0</v>
      </c>
      <c r="F1185" s="86">
        <v>0</v>
      </c>
      <c r="G1185" s="86">
        <v>0</v>
      </c>
      <c r="H1185" s="86">
        <v>0</v>
      </c>
      <c r="J1185" s="83">
        <f t="shared" si="90"/>
        <v>34200</v>
      </c>
      <c r="K1185" s="83">
        <f t="shared" si="91"/>
        <v>2013</v>
      </c>
      <c r="L1185" s="66">
        <f t="shared" si="92"/>
        <v>0</v>
      </c>
      <c r="M1185" s="66">
        <f t="shared" si="93"/>
        <v>0</v>
      </c>
      <c r="N1185" s="66">
        <f t="shared" si="94"/>
        <v>0</v>
      </c>
    </row>
    <row r="1186" spans="1:14">
      <c r="A1186" s="83">
        <v>34200</v>
      </c>
      <c r="B1186" s="83">
        <v>0</v>
      </c>
      <c r="C1186" s="83">
        <v>2013</v>
      </c>
      <c r="D1186" s="86">
        <v>0</v>
      </c>
      <c r="E1186" s="83">
        <v>0</v>
      </c>
      <c r="F1186" s="86">
        <v>0</v>
      </c>
      <c r="G1186" s="86">
        <v>0</v>
      </c>
      <c r="H1186" s="86">
        <v>0</v>
      </c>
      <c r="J1186" s="83">
        <f t="shared" si="90"/>
        <v>34200</v>
      </c>
      <c r="K1186" s="83">
        <f t="shared" si="91"/>
        <v>2013</v>
      </c>
      <c r="L1186" s="66">
        <f t="shared" si="92"/>
        <v>0</v>
      </c>
      <c r="M1186" s="66">
        <f t="shared" si="93"/>
        <v>0</v>
      </c>
      <c r="N1186" s="66">
        <f t="shared" si="94"/>
        <v>0</v>
      </c>
    </row>
    <row r="1187" spans="1:14">
      <c r="A1187" s="83">
        <v>34200</v>
      </c>
      <c r="B1187" s="83">
        <v>0</v>
      </c>
      <c r="C1187" s="83">
        <v>2013</v>
      </c>
      <c r="D1187" s="86">
        <v>0</v>
      </c>
      <c r="E1187" s="83">
        <v>0</v>
      </c>
      <c r="F1187" s="86">
        <v>0</v>
      </c>
      <c r="G1187" s="86">
        <v>0</v>
      </c>
      <c r="H1187" s="86">
        <v>0</v>
      </c>
      <c r="J1187" s="83">
        <f t="shared" si="90"/>
        <v>34200</v>
      </c>
      <c r="K1187" s="83">
        <f t="shared" si="91"/>
        <v>2013</v>
      </c>
      <c r="L1187" s="66">
        <f t="shared" si="92"/>
        <v>0</v>
      </c>
      <c r="M1187" s="66">
        <f t="shared" si="93"/>
        <v>0</v>
      </c>
      <c r="N1187" s="66">
        <f t="shared" si="94"/>
        <v>0</v>
      </c>
    </row>
    <row r="1188" spans="1:14">
      <c r="A1188" s="83">
        <v>34200</v>
      </c>
      <c r="B1188" s="83">
        <v>0</v>
      </c>
      <c r="C1188" s="83">
        <v>2013</v>
      </c>
      <c r="D1188" s="86">
        <v>0</v>
      </c>
      <c r="E1188" s="83">
        <v>0</v>
      </c>
      <c r="F1188" s="86">
        <v>0</v>
      </c>
      <c r="G1188" s="86">
        <v>0</v>
      </c>
      <c r="H1188" s="86">
        <v>0</v>
      </c>
      <c r="J1188" s="83">
        <f t="shared" si="90"/>
        <v>34200</v>
      </c>
      <c r="K1188" s="83">
        <f t="shared" si="91"/>
        <v>2013</v>
      </c>
      <c r="L1188" s="66">
        <f t="shared" si="92"/>
        <v>0</v>
      </c>
      <c r="M1188" s="66">
        <f t="shared" si="93"/>
        <v>0</v>
      </c>
      <c r="N1188" s="66">
        <f t="shared" si="94"/>
        <v>0</v>
      </c>
    </row>
    <row r="1189" spans="1:14">
      <c r="A1189" s="83">
        <v>34200</v>
      </c>
      <c r="B1189" s="83">
        <v>0</v>
      </c>
      <c r="C1189" s="83">
        <v>2013</v>
      </c>
      <c r="D1189" s="86">
        <v>0</v>
      </c>
      <c r="E1189" s="83">
        <v>0</v>
      </c>
      <c r="F1189" s="86">
        <v>0</v>
      </c>
      <c r="G1189" s="86">
        <v>0</v>
      </c>
      <c r="H1189" s="86">
        <v>0</v>
      </c>
      <c r="J1189" s="83">
        <f t="shared" si="90"/>
        <v>34200</v>
      </c>
      <c r="K1189" s="83">
        <f t="shared" si="91"/>
        <v>2013</v>
      </c>
      <c r="L1189" s="66">
        <f t="shared" si="92"/>
        <v>0</v>
      </c>
      <c r="M1189" s="66">
        <f t="shared" si="93"/>
        <v>0</v>
      </c>
      <c r="N1189" s="66">
        <f t="shared" si="94"/>
        <v>0</v>
      </c>
    </row>
    <row r="1190" spans="1:14">
      <c r="A1190" s="83">
        <v>34200</v>
      </c>
      <c r="B1190" s="83">
        <v>0</v>
      </c>
      <c r="C1190" s="83">
        <v>2013</v>
      </c>
      <c r="D1190" s="86">
        <v>0</v>
      </c>
      <c r="E1190" s="83">
        <v>0</v>
      </c>
      <c r="F1190" s="86">
        <v>0</v>
      </c>
      <c r="G1190" s="86">
        <v>0</v>
      </c>
      <c r="H1190" s="86">
        <v>0</v>
      </c>
      <c r="J1190" s="83">
        <f t="shared" si="90"/>
        <v>34200</v>
      </c>
      <c r="K1190" s="83">
        <f t="shared" si="91"/>
        <v>2013</v>
      </c>
      <c r="L1190" s="66">
        <f t="shared" si="92"/>
        <v>0</v>
      </c>
      <c r="M1190" s="66">
        <f t="shared" si="93"/>
        <v>0</v>
      </c>
      <c r="N1190" s="66">
        <f t="shared" si="94"/>
        <v>0</v>
      </c>
    </row>
    <row r="1191" spans="1:14">
      <c r="A1191" s="83">
        <v>34200</v>
      </c>
      <c r="B1191" s="83">
        <v>0</v>
      </c>
      <c r="C1191" s="83">
        <v>2013</v>
      </c>
      <c r="D1191" s="86">
        <v>0</v>
      </c>
      <c r="E1191" s="83">
        <v>0</v>
      </c>
      <c r="F1191" s="86">
        <v>0</v>
      </c>
      <c r="G1191" s="86">
        <v>0</v>
      </c>
      <c r="H1191" s="86">
        <v>0</v>
      </c>
      <c r="J1191" s="83">
        <f t="shared" si="90"/>
        <v>34200</v>
      </c>
      <c r="K1191" s="83">
        <f t="shared" si="91"/>
        <v>2013</v>
      </c>
      <c r="L1191" s="66">
        <f t="shared" si="92"/>
        <v>0</v>
      </c>
      <c r="M1191" s="66">
        <f t="shared" si="93"/>
        <v>0</v>
      </c>
      <c r="N1191" s="66">
        <f t="shared" si="94"/>
        <v>0</v>
      </c>
    </row>
    <row r="1192" spans="1:14">
      <c r="A1192" s="83">
        <v>34200</v>
      </c>
      <c r="B1192" s="83">
        <v>0</v>
      </c>
      <c r="C1192" s="83">
        <v>2013</v>
      </c>
      <c r="D1192" s="86">
        <v>0</v>
      </c>
      <c r="E1192" s="83">
        <v>0</v>
      </c>
      <c r="F1192" s="86">
        <v>0</v>
      </c>
      <c r="G1192" s="86">
        <v>0</v>
      </c>
      <c r="H1192" s="86">
        <v>0</v>
      </c>
      <c r="J1192" s="83">
        <f t="shared" si="90"/>
        <v>34200</v>
      </c>
      <c r="K1192" s="83">
        <f t="shared" si="91"/>
        <v>2013</v>
      </c>
      <c r="L1192" s="66">
        <f t="shared" si="92"/>
        <v>0</v>
      </c>
      <c r="M1192" s="66">
        <f t="shared" si="93"/>
        <v>0</v>
      </c>
      <c r="N1192" s="66">
        <f t="shared" si="94"/>
        <v>0</v>
      </c>
    </row>
    <row r="1193" spans="1:14">
      <c r="A1193" s="83">
        <v>34200</v>
      </c>
      <c r="B1193" s="83">
        <v>0</v>
      </c>
      <c r="C1193" s="83">
        <v>2013</v>
      </c>
      <c r="D1193" s="86">
        <v>0</v>
      </c>
      <c r="E1193" s="83">
        <v>0</v>
      </c>
      <c r="F1193" s="86">
        <v>0</v>
      </c>
      <c r="G1193" s="86">
        <v>0</v>
      </c>
      <c r="H1193" s="86">
        <v>0</v>
      </c>
      <c r="J1193" s="83">
        <f t="shared" si="90"/>
        <v>34200</v>
      </c>
      <c r="K1193" s="83">
        <f t="shared" si="91"/>
        <v>2013</v>
      </c>
      <c r="L1193" s="66">
        <f t="shared" si="92"/>
        <v>0</v>
      </c>
      <c r="M1193" s="66">
        <f t="shared" si="93"/>
        <v>0</v>
      </c>
      <c r="N1193" s="66">
        <f t="shared" si="94"/>
        <v>0</v>
      </c>
    </row>
    <row r="1194" spans="1:14">
      <c r="A1194" s="83">
        <v>34200</v>
      </c>
      <c r="B1194" s="83">
        <v>0</v>
      </c>
      <c r="C1194" s="83">
        <v>2014</v>
      </c>
      <c r="D1194" s="86">
        <v>0</v>
      </c>
      <c r="E1194" s="83">
        <v>0</v>
      </c>
      <c r="F1194" s="86">
        <v>0</v>
      </c>
      <c r="G1194" s="86">
        <v>0</v>
      </c>
      <c r="H1194" s="86">
        <v>0</v>
      </c>
      <c r="J1194" s="83">
        <f t="shared" si="90"/>
        <v>34200</v>
      </c>
      <c r="K1194" s="83">
        <f t="shared" si="91"/>
        <v>2014</v>
      </c>
      <c r="L1194" s="66">
        <f t="shared" si="92"/>
        <v>0</v>
      </c>
      <c r="M1194" s="66">
        <f t="shared" si="93"/>
        <v>0</v>
      </c>
      <c r="N1194" s="66">
        <f t="shared" si="94"/>
        <v>0</v>
      </c>
    </row>
    <row r="1195" spans="1:14">
      <c r="A1195" s="83">
        <v>34200</v>
      </c>
      <c r="B1195" s="83">
        <v>0</v>
      </c>
      <c r="C1195" s="83">
        <v>2014</v>
      </c>
      <c r="D1195" s="86">
        <v>0</v>
      </c>
      <c r="E1195" s="83">
        <v>0</v>
      </c>
      <c r="F1195" s="86">
        <v>0</v>
      </c>
      <c r="G1195" s="86">
        <v>0</v>
      </c>
      <c r="H1195" s="86">
        <v>0</v>
      </c>
      <c r="J1195" s="83">
        <f t="shared" si="90"/>
        <v>34200</v>
      </c>
      <c r="K1195" s="83">
        <f t="shared" si="91"/>
        <v>2014</v>
      </c>
      <c r="L1195" s="66">
        <f t="shared" si="92"/>
        <v>0</v>
      </c>
      <c r="M1195" s="66">
        <f t="shared" si="93"/>
        <v>0</v>
      </c>
      <c r="N1195" s="66">
        <f t="shared" si="94"/>
        <v>0</v>
      </c>
    </row>
    <row r="1196" spans="1:14">
      <c r="A1196" s="83">
        <v>34200</v>
      </c>
      <c r="B1196" s="83">
        <v>0</v>
      </c>
      <c r="C1196" s="83">
        <v>2014</v>
      </c>
      <c r="D1196" s="86">
        <v>0</v>
      </c>
      <c r="E1196" s="83">
        <v>0</v>
      </c>
      <c r="F1196" s="86">
        <v>0</v>
      </c>
      <c r="G1196" s="86">
        <v>0</v>
      </c>
      <c r="H1196" s="86">
        <v>0</v>
      </c>
      <c r="J1196" s="83">
        <f t="shared" si="90"/>
        <v>34200</v>
      </c>
      <c r="K1196" s="83">
        <f t="shared" si="91"/>
        <v>2014</v>
      </c>
      <c r="L1196" s="66">
        <f t="shared" si="92"/>
        <v>0</v>
      </c>
      <c r="M1196" s="66">
        <f t="shared" si="93"/>
        <v>0</v>
      </c>
      <c r="N1196" s="66">
        <f t="shared" si="94"/>
        <v>0</v>
      </c>
    </row>
    <row r="1197" spans="1:14">
      <c r="A1197" s="83">
        <v>34200</v>
      </c>
      <c r="B1197" s="83">
        <v>0</v>
      </c>
      <c r="C1197" s="83">
        <v>2014</v>
      </c>
      <c r="D1197" s="86">
        <v>0</v>
      </c>
      <c r="E1197" s="83">
        <v>0</v>
      </c>
      <c r="F1197" s="86">
        <v>0</v>
      </c>
      <c r="G1197" s="86">
        <v>0</v>
      </c>
      <c r="H1197" s="86">
        <v>0</v>
      </c>
      <c r="J1197" s="83">
        <f t="shared" si="90"/>
        <v>34200</v>
      </c>
      <c r="K1197" s="83">
        <f t="shared" si="91"/>
        <v>2014</v>
      </c>
      <c r="L1197" s="66">
        <f t="shared" si="92"/>
        <v>0</v>
      </c>
      <c r="M1197" s="66">
        <f t="shared" si="93"/>
        <v>0</v>
      </c>
      <c r="N1197" s="66">
        <f t="shared" si="94"/>
        <v>0</v>
      </c>
    </row>
    <row r="1198" spans="1:14">
      <c r="A1198" s="83">
        <v>34200</v>
      </c>
      <c r="B1198" s="83">
        <v>0</v>
      </c>
      <c r="C1198" s="83">
        <v>2014</v>
      </c>
      <c r="D1198" s="86">
        <v>0</v>
      </c>
      <c r="E1198" s="83">
        <v>0</v>
      </c>
      <c r="F1198" s="86">
        <v>0</v>
      </c>
      <c r="G1198" s="86">
        <v>0</v>
      </c>
      <c r="H1198" s="86">
        <v>0</v>
      </c>
      <c r="J1198" s="83">
        <f t="shared" si="90"/>
        <v>34200</v>
      </c>
      <c r="K1198" s="83">
        <f t="shared" si="91"/>
        <v>2014</v>
      </c>
      <c r="L1198" s="66">
        <f t="shared" si="92"/>
        <v>0</v>
      </c>
      <c r="M1198" s="66">
        <f t="shared" si="93"/>
        <v>0</v>
      </c>
      <c r="N1198" s="66">
        <f t="shared" si="94"/>
        <v>0</v>
      </c>
    </row>
    <row r="1199" spans="1:14">
      <c r="A1199" s="83">
        <v>34200</v>
      </c>
      <c r="B1199" s="83">
        <v>0</v>
      </c>
      <c r="C1199" s="83">
        <v>2014</v>
      </c>
      <c r="D1199" s="86">
        <v>0</v>
      </c>
      <c r="E1199" s="83">
        <v>0</v>
      </c>
      <c r="F1199" s="86">
        <v>0</v>
      </c>
      <c r="G1199" s="86">
        <v>0</v>
      </c>
      <c r="H1199" s="86">
        <v>0</v>
      </c>
      <c r="J1199" s="83">
        <f t="shared" si="90"/>
        <v>34200</v>
      </c>
      <c r="K1199" s="83">
        <f t="shared" si="91"/>
        <v>2014</v>
      </c>
      <c r="L1199" s="66">
        <f t="shared" si="92"/>
        <v>0</v>
      </c>
      <c r="M1199" s="66">
        <f t="shared" si="93"/>
        <v>0</v>
      </c>
      <c r="N1199" s="66">
        <f t="shared" si="94"/>
        <v>0</v>
      </c>
    </row>
    <row r="1200" spans="1:14">
      <c r="A1200" s="83">
        <v>34200</v>
      </c>
      <c r="B1200" s="83">
        <v>0</v>
      </c>
      <c r="C1200" s="83">
        <v>2014</v>
      </c>
      <c r="D1200" s="86">
        <v>0</v>
      </c>
      <c r="E1200" s="83">
        <v>0</v>
      </c>
      <c r="F1200" s="86">
        <v>0</v>
      </c>
      <c r="G1200" s="86">
        <v>0</v>
      </c>
      <c r="H1200" s="86">
        <v>0</v>
      </c>
      <c r="J1200" s="83">
        <f t="shared" si="90"/>
        <v>34200</v>
      </c>
      <c r="K1200" s="83">
        <f t="shared" si="91"/>
        <v>2014</v>
      </c>
      <c r="L1200" s="66">
        <f t="shared" si="92"/>
        <v>0</v>
      </c>
      <c r="M1200" s="66">
        <f t="shared" si="93"/>
        <v>0</v>
      </c>
      <c r="N1200" s="66">
        <f t="shared" si="94"/>
        <v>0</v>
      </c>
    </row>
    <row r="1201" spans="1:14">
      <c r="A1201" s="83">
        <v>34200</v>
      </c>
      <c r="B1201" s="83">
        <v>0</v>
      </c>
      <c r="C1201" s="83">
        <v>2014</v>
      </c>
      <c r="D1201" s="86">
        <v>0</v>
      </c>
      <c r="E1201" s="83">
        <v>0</v>
      </c>
      <c r="F1201" s="86">
        <v>0</v>
      </c>
      <c r="G1201" s="86">
        <v>0</v>
      </c>
      <c r="H1201" s="86">
        <v>0</v>
      </c>
      <c r="J1201" s="83">
        <f t="shared" si="90"/>
        <v>34200</v>
      </c>
      <c r="K1201" s="83">
        <f t="shared" si="91"/>
        <v>2014</v>
      </c>
      <c r="L1201" s="66">
        <f t="shared" si="92"/>
        <v>0</v>
      </c>
      <c r="M1201" s="66">
        <f t="shared" si="93"/>
        <v>0</v>
      </c>
      <c r="N1201" s="66">
        <f t="shared" si="94"/>
        <v>0</v>
      </c>
    </row>
    <row r="1202" spans="1:14">
      <c r="A1202" s="83">
        <v>34200</v>
      </c>
      <c r="B1202" s="83">
        <v>0</v>
      </c>
      <c r="C1202" s="83">
        <v>2014</v>
      </c>
      <c r="D1202" s="86">
        <v>0</v>
      </c>
      <c r="E1202" s="83">
        <v>0</v>
      </c>
      <c r="F1202" s="86">
        <v>0</v>
      </c>
      <c r="G1202" s="86">
        <v>0</v>
      </c>
      <c r="H1202" s="86">
        <v>0</v>
      </c>
      <c r="J1202" s="83">
        <f t="shared" si="90"/>
        <v>34200</v>
      </c>
      <c r="K1202" s="83">
        <f t="shared" si="91"/>
        <v>2014</v>
      </c>
      <c r="L1202" s="66">
        <f t="shared" si="92"/>
        <v>0</v>
      </c>
      <c r="M1202" s="66">
        <f t="shared" si="93"/>
        <v>0</v>
      </c>
      <c r="N1202" s="66">
        <f t="shared" si="94"/>
        <v>0</v>
      </c>
    </row>
    <row r="1203" spans="1:14">
      <c r="A1203" s="83">
        <v>34200</v>
      </c>
      <c r="B1203" s="83">
        <v>0</v>
      </c>
      <c r="C1203" s="83">
        <v>2014</v>
      </c>
      <c r="D1203" s="86">
        <v>0</v>
      </c>
      <c r="E1203" s="83">
        <v>0</v>
      </c>
      <c r="F1203" s="86">
        <v>0</v>
      </c>
      <c r="G1203" s="86">
        <v>0</v>
      </c>
      <c r="H1203" s="86">
        <v>0</v>
      </c>
      <c r="J1203" s="83">
        <f t="shared" si="90"/>
        <v>34200</v>
      </c>
      <c r="K1203" s="83">
        <f t="shared" si="91"/>
        <v>2014</v>
      </c>
      <c r="L1203" s="66">
        <f t="shared" si="92"/>
        <v>0</v>
      </c>
      <c r="M1203" s="66">
        <f t="shared" si="93"/>
        <v>0</v>
      </c>
      <c r="N1203" s="66">
        <f t="shared" si="94"/>
        <v>0</v>
      </c>
    </row>
    <row r="1204" spans="1:14">
      <c r="A1204" s="83">
        <v>34200</v>
      </c>
      <c r="B1204" s="83">
        <v>0</v>
      </c>
      <c r="C1204" s="83">
        <v>2014</v>
      </c>
      <c r="D1204" s="86">
        <v>0</v>
      </c>
      <c r="E1204" s="83">
        <v>0</v>
      </c>
      <c r="F1204" s="86">
        <v>0</v>
      </c>
      <c r="G1204" s="86">
        <v>0</v>
      </c>
      <c r="H1204" s="86">
        <v>0</v>
      </c>
      <c r="J1204" s="83">
        <f t="shared" si="90"/>
        <v>34200</v>
      </c>
      <c r="K1204" s="83">
        <f t="shared" si="91"/>
        <v>2014</v>
      </c>
      <c r="L1204" s="66">
        <f t="shared" si="92"/>
        <v>0</v>
      </c>
      <c r="M1204" s="66">
        <f t="shared" si="93"/>
        <v>0</v>
      </c>
      <c r="N1204" s="66">
        <f t="shared" si="94"/>
        <v>0</v>
      </c>
    </row>
    <row r="1205" spans="1:14">
      <c r="A1205" s="83">
        <v>34200</v>
      </c>
      <c r="B1205" s="83">
        <v>0</v>
      </c>
      <c r="C1205" s="83">
        <v>2014</v>
      </c>
      <c r="D1205" s="86">
        <v>0</v>
      </c>
      <c r="E1205" s="83">
        <v>0</v>
      </c>
      <c r="F1205" s="86">
        <v>0</v>
      </c>
      <c r="G1205" s="86">
        <v>0</v>
      </c>
      <c r="H1205" s="86">
        <v>0</v>
      </c>
      <c r="J1205" s="83">
        <f t="shared" si="90"/>
        <v>34200</v>
      </c>
      <c r="K1205" s="83">
        <f t="shared" si="91"/>
        <v>2014</v>
      </c>
      <c r="L1205" s="66">
        <f t="shared" si="92"/>
        <v>0</v>
      </c>
      <c r="M1205" s="66">
        <f t="shared" si="93"/>
        <v>0</v>
      </c>
      <c r="N1205" s="66">
        <f t="shared" si="94"/>
        <v>0</v>
      </c>
    </row>
    <row r="1206" spans="1:14">
      <c r="A1206" s="83">
        <v>34200</v>
      </c>
      <c r="B1206" s="83">
        <v>0</v>
      </c>
      <c r="C1206" s="83">
        <v>2014</v>
      </c>
      <c r="D1206" s="86">
        <v>0</v>
      </c>
      <c r="E1206" s="83">
        <v>0</v>
      </c>
      <c r="F1206" s="86">
        <v>0</v>
      </c>
      <c r="G1206" s="86">
        <v>0</v>
      </c>
      <c r="H1206" s="86">
        <v>0</v>
      </c>
      <c r="J1206" s="83">
        <f t="shared" si="90"/>
        <v>34200</v>
      </c>
      <c r="K1206" s="83">
        <f t="shared" si="91"/>
        <v>2014</v>
      </c>
      <c r="L1206" s="66">
        <f t="shared" si="92"/>
        <v>0</v>
      </c>
      <c r="M1206" s="66">
        <f t="shared" si="93"/>
        <v>0</v>
      </c>
      <c r="N1206" s="66">
        <f t="shared" si="94"/>
        <v>0</v>
      </c>
    </row>
    <row r="1207" spans="1:14">
      <c r="A1207" s="83">
        <v>34200</v>
      </c>
      <c r="B1207" s="83">
        <v>0</v>
      </c>
      <c r="C1207" s="83">
        <v>2014</v>
      </c>
      <c r="D1207" s="86">
        <v>0</v>
      </c>
      <c r="E1207" s="83">
        <v>0</v>
      </c>
      <c r="F1207" s="86">
        <v>0</v>
      </c>
      <c r="G1207" s="86">
        <v>0</v>
      </c>
      <c r="H1207" s="86">
        <v>0</v>
      </c>
      <c r="J1207" s="83">
        <f t="shared" si="90"/>
        <v>34200</v>
      </c>
      <c r="K1207" s="83">
        <f t="shared" si="91"/>
        <v>2014</v>
      </c>
      <c r="L1207" s="66">
        <f t="shared" si="92"/>
        <v>0</v>
      </c>
      <c r="M1207" s="66">
        <f t="shared" si="93"/>
        <v>0</v>
      </c>
      <c r="N1207" s="66">
        <f t="shared" si="94"/>
        <v>0</v>
      </c>
    </row>
    <row r="1208" spans="1:14">
      <c r="A1208" s="83">
        <v>34200</v>
      </c>
      <c r="B1208" s="83">
        <v>0</v>
      </c>
      <c r="C1208" s="83">
        <v>2014</v>
      </c>
      <c r="D1208" s="86">
        <v>0</v>
      </c>
      <c r="E1208" s="83">
        <v>0</v>
      </c>
      <c r="F1208" s="86">
        <v>0</v>
      </c>
      <c r="G1208" s="86">
        <v>0</v>
      </c>
      <c r="H1208" s="86">
        <v>0</v>
      </c>
      <c r="J1208" s="83">
        <f t="shared" si="90"/>
        <v>34200</v>
      </c>
      <c r="K1208" s="83">
        <f t="shared" si="91"/>
        <v>2014</v>
      </c>
      <c r="L1208" s="66">
        <f t="shared" si="92"/>
        <v>0</v>
      </c>
      <c r="M1208" s="66">
        <f t="shared" si="93"/>
        <v>0</v>
      </c>
      <c r="N1208" s="66">
        <f t="shared" si="94"/>
        <v>0</v>
      </c>
    </row>
    <row r="1209" spans="1:14">
      <c r="A1209" s="83">
        <v>34200</v>
      </c>
      <c r="B1209" s="83">
        <v>0</v>
      </c>
      <c r="C1209" s="83">
        <v>2014</v>
      </c>
      <c r="D1209" s="86">
        <v>0</v>
      </c>
      <c r="E1209" s="83">
        <v>0</v>
      </c>
      <c r="F1209" s="86">
        <v>0</v>
      </c>
      <c r="G1209" s="86">
        <v>0</v>
      </c>
      <c r="H1209" s="86">
        <v>0</v>
      </c>
      <c r="J1209" s="83">
        <f t="shared" si="90"/>
        <v>34200</v>
      </c>
      <c r="K1209" s="83">
        <f t="shared" si="91"/>
        <v>2014</v>
      </c>
      <c r="L1209" s="66">
        <f t="shared" si="92"/>
        <v>0</v>
      </c>
      <c r="M1209" s="66">
        <f t="shared" si="93"/>
        <v>0</v>
      </c>
      <c r="N1209" s="66">
        <f t="shared" si="94"/>
        <v>0</v>
      </c>
    </row>
    <row r="1210" spans="1:14">
      <c r="A1210" s="83">
        <v>34400</v>
      </c>
      <c r="B1210" s="83">
        <v>0</v>
      </c>
      <c r="C1210" s="83">
        <v>2015</v>
      </c>
      <c r="D1210" s="86">
        <v>0</v>
      </c>
      <c r="E1210" s="83">
        <v>0</v>
      </c>
      <c r="F1210" s="86">
        <v>0</v>
      </c>
      <c r="G1210" s="86">
        <v>0</v>
      </c>
      <c r="H1210" s="86">
        <v>0</v>
      </c>
      <c r="J1210" s="83">
        <f t="shared" si="90"/>
        <v>34400</v>
      </c>
      <c r="K1210" s="83">
        <f t="shared" si="91"/>
        <v>2015</v>
      </c>
      <c r="L1210" s="66">
        <f t="shared" si="92"/>
        <v>0</v>
      </c>
      <c r="M1210" s="66">
        <f t="shared" si="93"/>
        <v>0</v>
      </c>
      <c r="N1210" s="66">
        <f t="shared" si="94"/>
        <v>0</v>
      </c>
    </row>
    <row r="1211" spans="1:14">
      <c r="A1211" s="83">
        <v>34400</v>
      </c>
      <c r="B1211" s="83">
        <v>0</v>
      </c>
      <c r="C1211" s="83">
        <v>2015</v>
      </c>
      <c r="D1211" s="86">
        <v>0</v>
      </c>
      <c r="E1211" s="83">
        <v>0</v>
      </c>
      <c r="F1211" s="86">
        <v>0</v>
      </c>
      <c r="G1211" s="86">
        <v>0</v>
      </c>
      <c r="H1211" s="86">
        <v>0</v>
      </c>
      <c r="J1211" s="83">
        <f t="shared" si="90"/>
        <v>34400</v>
      </c>
      <c r="K1211" s="83">
        <f t="shared" si="91"/>
        <v>2015</v>
      </c>
      <c r="L1211" s="66">
        <f t="shared" si="92"/>
        <v>0</v>
      </c>
      <c r="M1211" s="66">
        <f t="shared" si="93"/>
        <v>0</v>
      </c>
      <c r="N1211" s="66">
        <f t="shared" si="94"/>
        <v>0</v>
      </c>
    </row>
    <row r="1212" spans="1:14">
      <c r="A1212" s="83">
        <v>34400</v>
      </c>
      <c r="B1212" s="83">
        <v>0</v>
      </c>
      <c r="C1212" s="83">
        <v>2015</v>
      </c>
      <c r="D1212" s="86">
        <v>0</v>
      </c>
      <c r="E1212" s="83">
        <v>0</v>
      </c>
      <c r="F1212" s="86">
        <v>0</v>
      </c>
      <c r="G1212" s="86">
        <v>0</v>
      </c>
      <c r="H1212" s="86">
        <v>0</v>
      </c>
      <c r="J1212" s="83">
        <f t="shared" si="90"/>
        <v>34400</v>
      </c>
      <c r="K1212" s="83">
        <f t="shared" si="91"/>
        <v>2015</v>
      </c>
      <c r="L1212" s="66">
        <f t="shared" si="92"/>
        <v>0</v>
      </c>
      <c r="M1212" s="66">
        <f t="shared" si="93"/>
        <v>0</v>
      </c>
      <c r="N1212" s="66">
        <f t="shared" si="94"/>
        <v>0</v>
      </c>
    </row>
    <row r="1213" spans="1:14">
      <c r="A1213" s="83">
        <v>34400</v>
      </c>
      <c r="B1213" s="83">
        <v>0</v>
      </c>
      <c r="C1213" s="83">
        <v>2015</v>
      </c>
      <c r="D1213" s="86">
        <v>0</v>
      </c>
      <c r="E1213" s="83">
        <v>0</v>
      </c>
      <c r="F1213" s="86">
        <v>0</v>
      </c>
      <c r="G1213" s="86">
        <v>0</v>
      </c>
      <c r="H1213" s="86">
        <v>0</v>
      </c>
      <c r="J1213" s="83">
        <f t="shared" si="90"/>
        <v>34400</v>
      </c>
      <c r="K1213" s="83">
        <f t="shared" si="91"/>
        <v>2015</v>
      </c>
      <c r="L1213" s="66">
        <f t="shared" si="92"/>
        <v>0</v>
      </c>
      <c r="M1213" s="66">
        <f t="shared" si="93"/>
        <v>0</v>
      </c>
      <c r="N1213" s="66">
        <f t="shared" si="94"/>
        <v>0</v>
      </c>
    </row>
    <row r="1214" spans="1:14">
      <c r="A1214" s="83">
        <v>34400</v>
      </c>
      <c r="B1214" s="83">
        <v>0</v>
      </c>
      <c r="C1214" s="83">
        <v>2015</v>
      </c>
      <c r="D1214" s="86">
        <v>0</v>
      </c>
      <c r="E1214" s="83">
        <v>0</v>
      </c>
      <c r="F1214" s="86">
        <v>0</v>
      </c>
      <c r="G1214" s="86">
        <v>0</v>
      </c>
      <c r="H1214" s="86">
        <v>0</v>
      </c>
      <c r="J1214" s="83">
        <f t="shared" si="90"/>
        <v>34400</v>
      </c>
      <c r="K1214" s="83">
        <f t="shared" si="91"/>
        <v>2015</v>
      </c>
      <c r="L1214" s="66">
        <f t="shared" si="92"/>
        <v>0</v>
      </c>
      <c r="M1214" s="66">
        <f t="shared" si="93"/>
        <v>0</v>
      </c>
      <c r="N1214" s="66">
        <f t="shared" si="94"/>
        <v>0</v>
      </c>
    </row>
    <row r="1215" spans="1:14">
      <c r="A1215" s="83">
        <v>34400</v>
      </c>
      <c r="B1215" s="83">
        <v>0</v>
      </c>
      <c r="C1215" s="83">
        <v>2015</v>
      </c>
      <c r="D1215" s="86">
        <v>0</v>
      </c>
      <c r="E1215" s="83">
        <v>0</v>
      </c>
      <c r="F1215" s="86">
        <v>0</v>
      </c>
      <c r="G1215" s="86">
        <v>0</v>
      </c>
      <c r="H1215" s="86">
        <v>0</v>
      </c>
      <c r="J1215" s="83">
        <f t="shared" si="90"/>
        <v>34400</v>
      </c>
      <c r="K1215" s="83">
        <f t="shared" si="91"/>
        <v>2015</v>
      </c>
      <c r="L1215" s="66">
        <f t="shared" si="92"/>
        <v>0</v>
      </c>
      <c r="M1215" s="66">
        <f t="shared" si="93"/>
        <v>0</v>
      </c>
      <c r="N1215" s="66">
        <f t="shared" si="94"/>
        <v>0</v>
      </c>
    </row>
    <row r="1216" spans="1:14">
      <c r="A1216" s="83">
        <v>34400</v>
      </c>
      <c r="B1216" s="83">
        <v>0</v>
      </c>
      <c r="C1216" s="83">
        <v>2015</v>
      </c>
      <c r="D1216" s="86">
        <v>0</v>
      </c>
      <c r="E1216" s="83">
        <v>0</v>
      </c>
      <c r="F1216" s="86">
        <v>0</v>
      </c>
      <c r="G1216" s="86">
        <v>0</v>
      </c>
      <c r="H1216" s="86">
        <v>0</v>
      </c>
      <c r="J1216" s="83">
        <f t="shared" si="90"/>
        <v>34400</v>
      </c>
      <c r="K1216" s="83">
        <f t="shared" si="91"/>
        <v>2015</v>
      </c>
      <c r="L1216" s="66">
        <f t="shared" si="92"/>
        <v>0</v>
      </c>
      <c r="M1216" s="66">
        <f t="shared" si="93"/>
        <v>0</v>
      </c>
      <c r="N1216" s="66">
        <f t="shared" si="94"/>
        <v>0</v>
      </c>
    </row>
    <row r="1217" spans="1:14">
      <c r="A1217" s="83">
        <v>34400</v>
      </c>
      <c r="B1217" s="83">
        <v>0</v>
      </c>
      <c r="C1217" s="83">
        <v>2015</v>
      </c>
      <c r="D1217" s="86">
        <v>0</v>
      </c>
      <c r="E1217" s="83">
        <v>0</v>
      </c>
      <c r="F1217" s="86">
        <v>0</v>
      </c>
      <c r="G1217" s="86">
        <v>0</v>
      </c>
      <c r="H1217" s="86">
        <v>0</v>
      </c>
      <c r="J1217" s="83">
        <f t="shared" si="90"/>
        <v>34400</v>
      </c>
      <c r="K1217" s="83">
        <f t="shared" si="91"/>
        <v>2015</v>
      </c>
      <c r="L1217" s="66">
        <f t="shared" si="92"/>
        <v>0</v>
      </c>
      <c r="M1217" s="66">
        <f t="shared" si="93"/>
        <v>0</v>
      </c>
      <c r="N1217" s="66">
        <f t="shared" si="94"/>
        <v>0</v>
      </c>
    </row>
    <row r="1218" spans="1:14">
      <c r="A1218" s="83">
        <v>34400</v>
      </c>
      <c r="B1218" s="83">
        <v>0</v>
      </c>
      <c r="C1218" s="83">
        <v>2015</v>
      </c>
      <c r="D1218" s="86">
        <v>0</v>
      </c>
      <c r="E1218" s="83">
        <v>0</v>
      </c>
      <c r="F1218" s="86">
        <v>0</v>
      </c>
      <c r="G1218" s="86">
        <v>0</v>
      </c>
      <c r="H1218" s="86">
        <v>0</v>
      </c>
      <c r="J1218" s="83">
        <f t="shared" si="90"/>
        <v>34400</v>
      </c>
      <c r="K1218" s="83">
        <f t="shared" si="91"/>
        <v>2015</v>
      </c>
      <c r="L1218" s="66">
        <f t="shared" si="92"/>
        <v>0</v>
      </c>
      <c r="M1218" s="66">
        <f t="shared" si="93"/>
        <v>0</v>
      </c>
      <c r="N1218" s="66">
        <f t="shared" si="94"/>
        <v>0</v>
      </c>
    </row>
    <row r="1219" spans="1:14">
      <c r="A1219" s="83">
        <v>34400</v>
      </c>
      <c r="B1219" s="83">
        <v>0</v>
      </c>
      <c r="C1219" s="83">
        <v>2015</v>
      </c>
      <c r="D1219" s="86">
        <v>0</v>
      </c>
      <c r="E1219" s="83">
        <v>0</v>
      </c>
      <c r="F1219" s="86">
        <v>0</v>
      </c>
      <c r="G1219" s="86">
        <v>0</v>
      </c>
      <c r="H1219" s="86">
        <v>0</v>
      </c>
      <c r="J1219" s="83">
        <f t="shared" ref="J1219:J1282" si="95">A1219</f>
        <v>34400</v>
      </c>
      <c r="K1219" s="83">
        <f t="shared" ref="K1219:K1282" si="96">IF(E1219=0,C1219,E1219)</f>
        <v>2015</v>
      </c>
      <c r="L1219" s="66">
        <f t="shared" ref="L1219:L1282" si="97">D1219</f>
        <v>0</v>
      </c>
      <c r="M1219" s="66">
        <f t="shared" ref="M1219:M1282" si="98">F1219</f>
        <v>0</v>
      </c>
      <c r="N1219" s="66">
        <f t="shared" ref="N1219:N1282" si="99">H1219</f>
        <v>0</v>
      </c>
    </row>
    <row r="1220" spans="1:14">
      <c r="A1220" s="83">
        <v>34400</v>
      </c>
      <c r="B1220" s="83">
        <v>0</v>
      </c>
      <c r="C1220" s="83">
        <v>2015</v>
      </c>
      <c r="D1220" s="86">
        <v>0</v>
      </c>
      <c r="E1220" s="83">
        <v>0</v>
      </c>
      <c r="F1220" s="86">
        <v>0</v>
      </c>
      <c r="G1220" s="86">
        <v>0</v>
      </c>
      <c r="H1220" s="86">
        <v>0</v>
      </c>
      <c r="J1220" s="83">
        <f t="shared" si="95"/>
        <v>34400</v>
      </c>
      <c r="K1220" s="83">
        <f t="shared" si="96"/>
        <v>2015</v>
      </c>
      <c r="L1220" s="66">
        <f t="shared" si="97"/>
        <v>0</v>
      </c>
      <c r="M1220" s="66">
        <f t="shared" si="98"/>
        <v>0</v>
      </c>
      <c r="N1220" s="66">
        <f t="shared" si="99"/>
        <v>0</v>
      </c>
    </row>
    <row r="1221" spans="1:14">
      <c r="A1221" s="83">
        <v>34400</v>
      </c>
      <c r="B1221" s="83">
        <v>0</v>
      </c>
      <c r="C1221" s="83">
        <v>2015</v>
      </c>
      <c r="D1221" s="86">
        <v>0</v>
      </c>
      <c r="E1221" s="83">
        <v>0</v>
      </c>
      <c r="F1221" s="86">
        <v>0</v>
      </c>
      <c r="G1221" s="86">
        <v>0</v>
      </c>
      <c r="H1221" s="86">
        <v>0</v>
      </c>
      <c r="J1221" s="83">
        <f t="shared" si="95"/>
        <v>34400</v>
      </c>
      <c r="K1221" s="83">
        <f t="shared" si="96"/>
        <v>2015</v>
      </c>
      <c r="L1221" s="66">
        <f t="shared" si="97"/>
        <v>0</v>
      </c>
      <c r="M1221" s="66">
        <f t="shared" si="98"/>
        <v>0</v>
      </c>
      <c r="N1221" s="66">
        <f t="shared" si="99"/>
        <v>0</v>
      </c>
    </row>
    <row r="1222" spans="1:14">
      <c r="A1222" s="83">
        <v>34400</v>
      </c>
      <c r="B1222" s="83">
        <v>0</v>
      </c>
      <c r="C1222" s="83">
        <v>2015</v>
      </c>
      <c r="D1222" s="86">
        <v>0</v>
      </c>
      <c r="E1222" s="83">
        <v>0</v>
      </c>
      <c r="F1222" s="86">
        <v>0</v>
      </c>
      <c r="G1222" s="86">
        <v>0</v>
      </c>
      <c r="H1222" s="86">
        <v>0</v>
      </c>
      <c r="J1222" s="83">
        <f t="shared" si="95"/>
        <v>34400</v>
      </c>
      <c r="K1222" s="83">
        <f t="shared" si="96"/>
        <v>2015</v>
      </c>
      <c r="L1222" s="66">
        <f t="shared" si="97"/>
        <v>0</v>
      </c>
      <c r="M1222" s="66">
        <f t="shared" si="98"/>
        <v>0</v>
      </c>
      <c r="N1222" s="66">
        <f t="shared" si="99"/>
        <v>0</v>
      </c>
    </row>
    <row r="1223" spans="1:14">
      <c r="A1223" s="83">
        <v>34400</v>
      </c>
      <c r="B1223" s="83">
        <v>0</v>
      </c>
      <c r="C1223" s="83">
        <v>2015</v>
      </c>
      <c r="D1223" s="86">
        <v>0</v>
      </c>
      <c r="E1223" s="83">
        <v>0</v>
      </c>
      <c r="F1223" s="86">
        <v>0</v>
      </c>
      <c r="G1223" s="86">
        <v>0</v>
      </c>
      <c r="H1223" s="86">
        <v>0</v>
      </c>
      <c r="J1223" s="83">
        <f t="shared" si="95"/>
        <v>34400</v>
      </c>
      <c r="K1223" s="83">
        <f t="shared" si="96"/>
        <v>2015</v>
      </c>
      <c r="L1223" s="66">
        <f t="shared" si="97"/>
        <v>0</v>
      </c>
      <c r="M1223" s="66">
        <f t="shared" si="98"/>
        <v>0</v>
      </c>
      <c r="N1223" s="66">
        <f t="shared" si="99"/>
        <v>0</v>
      </c>
    </row>
    <row r="1224" spans="1:14">
      <c r="A1224" s="83">
        <v>34400</v>
      </c>
      <c r="B1224" s="83">
        <v>0</v>
      </c>
      <c r="C1224" s="83">
        <v>2015</v>
      </c>
      <c r="D1224" s="86">
        <v>0</v>
      </c>
      <c r="E1224" s="83">
        <v>0</v>
      </c>
      <c r="F1224" s="86">
        <v>0</v>
      </c>
      <c r="G1224" s="86">
        <v>0</v>
      </c>
      <c r="H1224" s="86">
        <v>0</v>
      </c>
      <c r="J1224" s="83">
        <f t="shared" si="95"/>
        <v>34400</v>
      </c>
      <c r="K1224" s="83">
        <f t="shared" si="96"/>
        <v>2015</v>
      </c>
      <c r="L1224" s="66">
        <f t="shared" si="97"/>
        <v>0</v>
      </c>
      <c r="M1224" s="66">
        <f t="shared" si="98"/>
        <v>0</v>
      </c>
      <c r="N1224" s="66">
        <f t="shared" si="99"/>
        <v>0</v>
      </c>
    </row>
    <row r="1225" spans="1:14">
      <c r="A1225" s="83">
        <v>34400</v>
      </c>
      <c r="B1225" s="83">
        <v>0</v>
      </c>
      <c r="C1225" s="83">
        <v>2015</v>
      </c>
      <c r="D1225" s="86">
        <v>0</v>
      </c>
      <c r="E1225" s="83">
        <v>0</v>
      </c>
      <c r="F1225" s="86">
        <v>0</v>
      </c>
      <c r="G1225" s="86">
        <v>0</v>
      </c>
      <c r="H1225" s="86">
        <v>0</v>
      </c>
      <c r="J1225" s="83">
        <f t="shared" si="95"/>
        <v>34400</v>
      </c>
      <c r="K1225" s="83">
        <f t="shared" si="96"/>
        <v>2015</v>
      </c>
      <c r="L1225" s="66">
        <f t="shared" si="97"/>
        <v>0</v>
      </c>
      <c r="M1225" s="66">
        <f t="shared" si="98"/>
        <v>0</v>
      </c>
      <c r="N1225" s="66">
        <f t="shared" si="99"/>
        <v>0</v>
      </c>
    </row>
    <row r="1226" spans="1:14">
      <c r="A1226" s="83">
        <v>34400</v>
      </c>
      <c r="B1226" s="83">
        <v>0</v>
      </c>
      <c r="C1226" s="83">
        <v>2015</v>
      </c>
      <c r="D1226" s="86">
        <v>0</v>
      </c>
      <c r="E1226" s="83">
        <v>0</v>
      </c>
      <c r="F1226" s="86">
        <v>0</v>
      </c>
      <c r="G1226" s="86">
        <v>0</v>
      </c>
      <c r="H1226" s="86">
        <v>0</v>
      </c>
      <c r="J1226" s="83">
        <f t="shared" si="95"/>
        <v>34400</v>
      </c>
      <c r="K1226" s="83">
        <f t="shared" si="96"/>
        <v>2015</v>
      </c>
      <c r="L1226" s="66">
        <f t="shared" si="97"/>
        <v>0</v>
      </c>
      <c r="M1226" s="66">
        <f t="shared" si="98"/>
        <v>0</v>
      </c>
      <c r="N1226" s="66">
        <f t="shared" si="99"/>
        <v>0</v>
      </c>
    </row>
    <row r="1227" spans="1:14">
      <c r="A1227" s="83">
        <v>34400</v>
      </c>
      <c r="B1227" s="83">
        <v>0</v>
      </c>
      <c r="C1227" s="83">
        <v>2015</v>
      </c>
      <c r="D1227" s="86">
        <v>0</v>
      </c>
      <c r="E1227" s="83">
        <v>0</v>
      </c>
      <c r="F1227" s="86">
        <v>0</v>
      </c>
      <c r="G1227" s="86">
        <v>0</v>
      </c>
      <c r="H1227" s="86">
        <v>0</v>
      </c>
      <c r="J1227" s="83">
        <f t="shared" si="95"/>
        <v>34400</v>
      </c>
      <c r="K1227" s="83">
        <f t="shared" si="96"/>
        <v>2015</v>
      </c>
      <c r="L1227" s="66">
        <f t="shared" si="97"/>
        <v>0</v>
      </c>
      <c r="M1227" s="66">
        <f t="shared" si="98"/>
        <v>0</v>
      </c>
      <c r="N1227" s="66">
        <f t="shared" si="99"/>
        <v>0</v>
      </c>
    </row>
    <row r="1228" spans="1:14">
      <c r="A1228" s="83">
        <v>34400</v>
      </c>
      <c r="B1228" s="83">
        <v>0</v>
      </c>
      <c r="C1228" s="83">
        <v>2015</v>
      </c>
      <c r="D1228" s="86">
        <v>0</v>
      </c>
      <c r="E1228" s="83">
        <v>0</v>
      </c>
      <c r="F1228" s="86">
        <v>0</v>
      </c>
      <c r="G1228" s="86">
        <v>0</v>
      </c>
      <c r="H1228" s="86">
        <v>0</v>
      </c>
      <c r="J1228" s="83">
        <f t="shared" si="95"/>
        <v>34400</v>
      </c>
      <c r="K1228" s="83">
        <f t="shared" si="96"/>
        <v>2015</v>
      </c>
      <c r="L1228" s="66">
        <f t="shared" si="97"/>
        <v>0</v>
      </c>
      <c r="M1228" s="66">
        <f t="shared" si="98"/>
        <v>0</v>
      </c>
      <c r="N1228" s="66">
        <f t="shared" si="99"/>
        <v>0</v>
      </c>
    </row>
    <row r="1229" spans="1:14">
      <c r="A1229" s="83">
        <v>34400</v>
      </c>
      <c r="B1229" s="83">
        <v>0</v>
      </c>
      <c r="C1229" s="83">
        <v>2015</v>
      </c>
      <c r="D1229" s="86">
        <v>0</v>
      </c>
      <c r="E1229" s="83">
        <v>0</v>
      </c>
      <c r="F1229" s="86">
        <v>0</v>
      </c>
      <c r="G1229" s="86">
        <v>0</v>
      </c>
      <c r="H1229" s="86">
        <v>0</v>
      </c>
      <c r="J1229" s="83">
        <f t="shared" si="95"/>
        <v>34400</v>
      </c>
      <c r="K1229" s="83">
        <f t="shared" si="96"/>
        <v>2015</v>
      </c>
      <c r="L1229" s="66">
        <f t="shared" si="97"/>
        <v>0</v>
      </c>
      <c r="M1229" s="66">
        <f t="shared" si="98"/>
        <v>0</v>
      </c>
      <c r="N1229" s="66">
        <f t="shared" si="99"/>
        <v>0</v>
      </c>
    </row>
    <row r="1230" spans="1:14">
      <c r="A1230" s="83">
        <v>34400</v>
      </c>
      <c r="B1230" s="83">
        <v>0</v>
      </c>
      <c r="C1230" s="83">
        <v>2015</v>
      </c>
      <c r="D1230" s="86">
        <v>0</v>
      </c>
      <c r="E1230" s="83">
        <v>0</v>
      </c>
      <c r="F1230" s="86">
        <v>0</v>
      </c>
      <c r="G1230" s="86">
        <v>0</v>
      </c>
      <c r="H1230" s="86">
        <v>0</v>
      </c>
      <c r="J1230" s="83">
        <f t="shared" si="95"/>
        <v>34400</v>
      </c>
      <c r="K1230" s="83">
        <f t="shared" si="96"/>
        <v>2015</v>
      </c>
      <c r="L1230" s="66">
        <f t="shared" si="97"/>
        <v>0</v>
      </c>
      <c r="M1230" s="66">
        <f t="shared" si="98"/>
        <v>0</v>
      </c>
      <c r="N1230" s="66">
        <f t="shared" si="99"/>
        <v>0</v>
      </c>
    </row>
    <row r="1231" spans="1:14">
      <c r="A1231" s="83">
        <v>34400</v>
      </c>
      <c r="B1231" s="83">
        <v>0</v>
      </c>
      <c r="C1231" s="83">
        <v>2015</v>
      </c>
      <c r="D1231" s="86">
        <v>0</v>
      </c>
      <c r="E1231" s="83">
        <v>0</v>
      </c>
      <c r="F1231" s="86">
        <v>0</v>
      </c>
      <c r="G1231" s="86">
        <v>0</v>
      </c>
      <c r="H1231" s="86">
        <v>0</v>
      </c>
      <c r="J1231" s="83">
        <f t="shared" si="95"/>
        <v>34400</v>
      </c>
      <c r="K1231" s="83">
        <f t="shared" si="96"/>
        <v>2015</v>
      </c>
      <c r="L1231" s="66">
        <f t="shared" si="97"/>
        <v>0</v>
      </c>
      <c r="M1231" s="66">
        <f t="shared" si="98"/>
        <v>0</v>
      </c>
      <c r="N1231" s="66">
        <f t="shared" si="99"/>
        <v>0</v>
      </c>
    </row>
    <row r="1232" spans="1:14">
      <c r="A1232" s="83">
        <v>34400</v>
      </c>
      <c r="B1232" s="83">
        <v>0</v>
      </c>
      <c r="C1232" s="83">
        <v>2015</v>
      </c>
      <c r="D1232" s="86">
        <v>0</v>
      </c>
      <c r="E1232" s="83">
        <v>0</v>
      </c>
      <c r="F1232" s="86">
        <v>0</v>
      </c>
      <c r="G1232" s="86">
        <v>0</v>
      </c>
      <c r="H1232" s="86">
        <v>0</v>
      </c>
      <c r="J1232" s="83">
        <f t="shared" si="95"/>
        <v>34400</v>
      </c>
      <c r="K1232" s="83">
        <f t="shared" si="96"/>
        <v>2015</v>
      </c>
      <c r="L1232" s="66">
        <f t="shared" si="97"/>
        <v>0</v>
      </c>
      <c r="M1232" s="66">
        <f t="shared" si="98"/>
        <v>0</v>
      </c>
      <c r="N1232" s="66">
        <f t="shared" si="99"/>
        <v>0</v>
      </c>
    </row>
    <row r="1233" spans="1:14">
      <c r="A1233" s="83">
        <v>34400</v>
      </c>
      <c r="B1233" s="83">
        <v>0</v>
      </c>
      <c r="C1233" s="83">
        <v>2015</v>
      </c>
      <c r="D1233" s="86">
        <v>0</v>
      </c>
      <c r="E1233" s="83">
        <v>0</v>
      </c>
      <c r="F1233" s="86">
        <v>0</v>
      </c>
      <c r="G1233" s="86">
        <v>0</v>
      </c>
      <c r="H1233" s="86">
        <v>0</v>
      </c>
      <c r="J1233" s="83">
        <f t="shared" si="95"/>
        <v>34400</v>
      </c>
      <c r="K1233" s="83">
        <f t="shared" si="96"/>
        <v>2015</v>
      </c>
      <c r="L1233" s="66">
        <f t="shared" si="97"/>
        <v>0</v>
      </c>
      <c r="M1233" s="66">
        <f t="shared" si="98"/>
        <v>0</v>
      </c>
      <c r="N1233" s="66">
        <f t="shared" si="99"/>
        <v>0</v>
      </c>
    </row>
    <row r="1234" spans="1:14">
      <c r="A1234" s="83">
        <v>34400</v>
      </c>
      <c r="B1234" s="83">
        <v>0</v>
      </c>
      <c r="C1234" s="83">
        <v>2015</v>
      </c>
      <c r="D1234" s="86">
        <v>0</v>
      </c>
      <c r="E1234" s="83">
        <v>0</v>
      </c>
      <c r="F1234" s="86">
        <v>0</v>
      </c>
      <c r="G1234" s="86">
        <v>0</v>
      </c>
      <c r="H1234" s="86">
        <v>0</v>
      </c>
      <c r="J1234" s="83">
        <f t="shared" si="95"/>
        <v>34400</v>
      </c>
      <c r="K1234" s="83">
        <f t="shared" si="96"/>
        <v>2015</v>
      </c>
      <c r="L1234" s="66">
        <f t="shared" si="97"/>
        <v>0</v>
      </c>
      <c r="M1234" s="66">
        <f t="shared" si="98"/>
        <v>0</v>
      </c>
      <c r="N1234" s="66">
        <f t="shared" si="99"/>
        <v>0</v>
      </c>
    </row>
    <row r="1235" spans="1:14">
      <c r="A1235" s="83">
        <v>34400</v>
      </c>
      <c r="B1235" s="83">
        <v>0</v>
      </c>
      <c r="C1235" s="83">
        <v>2015</v>
      </c>
      <c r="D1235" s="86">
        <v>0</v>
      </c>
      <c r="E1235" s="83">
        <v>0</v>
      </c>
      <c r="F1235" s="86">
        <v>0</v>
      </c>
      <c r="G1235" s="86">
        <v>0</v>
      </c>
      <c r="H1235" s="86">
        <v>0</v>
      </c>
      <c r="J1235" s="83">
        <f t="shared" si="95"/>
        <v>34400</v>
      </c>
      <c r="K1235" s="83">
        <f t="shared" si="96"/>
        <v>2015</v>
      </c>
      <c r="L1235" s="66">
        <f t="shared" si="97"/>
        <v>0</v>
      </c>
      <c r="M1235" s="66">
        <f t="shared" si="98"/>
        <v>0</v>
      </c>
      <c r="N1235" s="66">
        <f t="shared" si="99"/>
        <v>0</v>
      </c>
    </row>
    <row r="1236" spans="1:14">
      <c r="A1236" s="83">
        <v>34400</v>
      </c>
      <c r="B1236" s="83">
        <v>0</v>
      </c>
      <c r="C1236" s="83">
        <v>2015</v>
      </c>
      <c r="D1236" s="86">
        <v>0</v>
      </c>
      <c r="E1236" s="83">
        <v>0</v>
      </c>
      <c r="F1236" s="86">
        <v>0</v>
      </c>
      <c r="G1236" s="86">
        <v>0</v>
      </c>
      <c r="H1236" s="86">
        <v>0</v>
      </c>
      <c r="J1236" s="83">
        <f t="shared" si="95"/>
        <v>34400</v>
      </c>
      <c r="K1236" s="83">
        <f t="shared" si="96"/>
        <v>2015</v>
      </c>
      <c r="L1236" s="66">
        <f t="shared" si="97"/>
        <v>0</v>
      </c>
      <c r="M1236" s="66">
        <f t="shared" si="98"/>
        <v>0</v>
      </c>
      <c r="N1236" s="66">
        <f t="shared" si="99"/>
        <v>0</v>
      </c>
    </row>
    <row r="1237" spans="1:14">
      <c r="A1237" s="83">
        <v>34400</v>
      </c>
      <c r="B1237" s="83">
        <v>0</v>
      </c>
      <c r="C1237" s="83">
        <v>2015</v>
      </c>
      <c r="D1237" s="86">
        <v>0</v>
      </c>
      <c r="E1237" s="83">
        <v>0</v>
      </c>
      <c r="F1237" s="86">
        <v>0</v>
      </c>
      <c r="G1237" s="86">
        <v>0</v>
      </c>
      <c r="H1237" s="86">
        <v>0</v>
      </c>
      <c r="J1237" s="83">
        <f t="shared" si="95"/>
        <v>34400</v>
      </c>
      <c r="K1237" s="83">
        <f t="shared" si="96"/>
        <v>2015</v>
      </c>
      <c r="L1237" s="66">
        <f t="shared" si="97"/>
        <v>0</v>
      </c>
      <c r="M1237" s="66">
        <f t="shared" si="98"/>
        <v>0</v>
      </c>
      <c r="N1237" s="66">
        <f t="shared" si="99"/>
        <v>0</v>
      </c>
    </row>
    <row r="1238" spans="1:14">
      <c r="A1238" s="83">
        <v>34400</v>
      </c>
      <c r="B1238" s="83">
        <v>0</v>
      </c>
      <c r="C1238" s="83">
        <v>2015</v>
      </c>
      <c r="D1238" s="86">
        <v>0</v>
      </c>
      <c r="E1238" s="83">
        <v>0</v>
      </c>
      <c r="F1238" s="86">
        <v>0</v>
      </c>
      <c r="G1238" s="86">
        <v>0</v>
      </c>
      <c r="H1238" s="86">
        <v>0</v>
      </c>
      <c r="J1238" s="83">
        <f t="shared" si="95"/>
        <v>34400</v>
      </c>
      <c r="K1238" s="83">
        <f t="shared" si="96"/>
        <v>2015</v>
      </c>
      <c r="L1238" s="66">
        <f t="shared" si="97"/>
        <v>0</v>
      </c>
      <c r="M1238" s="66">
        <f t="shared" si="98"/>
        <v>0</v>
      </c>
      <c r="N1238" s="66">
        <f t="shared" si="99"/>
        <v>0</v>
      </c>
    </row>
    <row r="1239" spans="1:14">
      <c r="A1239" s="83">
        <v>34400</v>
      </c>
      <c r="B1239" s="83">
        <v>0</v>
      </c>
      <c r="C1239" s="83">
        <v>2015</v>
      </c>
      <c r="D1239" s="86">
        <v>0</v>
      </c>
      <c r="E1239" s="83">
        <v>0</v>
      </c>
      <c r="F1239" s="86">
        <v>0</v>
      </c>
      <c r="G1239" s="86">
        <v>0</v>
      </c>
      <c r="H1239" s="86">
        <v>0</v>
      </c>
      <c r="J1239" s="83">
        <f t="shared" si="95"/>
        <v>34400</v>
      </c>
      <c r="K1239" s="83">
        <f t="shared" si="96"/>
        <v>2015</v>
      </c>
      <c r="L1239" s="66">
        <f t="shared" si="97"/>
        <v>0</v>
      </c>
      <c r="M1239" s="66">
        <f t="shared" si="98"/>
        <v>0</v>
      </c>
      <c r="N1239" s="66">
        <f t="shared" si="99"/>
        <v>0</v>
      </c>
    </row>
    <row r="1240" spans="1:14">
      <c r="A1240" s="83">
        <v>34400</v>
      </c>
      <c r="B1240" s="83">
        <v>0</v>
      </c>
      <c r="C1240" s="83">
        <v>2015</v>
      </c>
      <c r="D1240" s="86">
        <v>0</v>
      </c>
      <c r="E1240" s="83">
        <v>0</v>
      </c>
      <c r="F1240" s="86">
        <v>0</v>
      </c>
      <c r="G1240" s="86">
        <v>0</v>
      </c>
      <c r="H1240" s="86">
        <v>0</v>
      </c>
      <c r="J1240" s="83">
        <f t="shared" si="95"/>
        <v>34400</v>
      </c>
      <c r="K1240" s="83">
        <f t="shared" si="96"/>
        <v>2015</v>
      </c>
      <c r="L1240" s="66">
        <f t="shared" si="97"/>
        <v>0</v>
      </c>
      <c r="M1240" s="66">
        <f t="shared" si="98"/>
        <v>0</v>
      </c>
      <c r="N1240" s="66">
        <f t="shared" si="99"/>
        <v>0</v>
      </c>
    </row>
    <row r="1241" spans="1:14">
      <c r="A1241" s="83">
        <v>34400</v>
      </c>
      <c r="B1241" s="83">
        <v>0</v>
      </c>
      <c r="C1241" s="83">
        <v>2001</v>
      </c>
      <c r="D1241" s="86">
        <v>-134081</v>
      </c>
      <c r="E1241" s="83">
        <v>0</v>
      </c>
      <c r="F1241" s="86">
        <v>0</v>
      </c>
      <c r="G1241" s="86">
        <v>0</v>
      </c>
      <c r="H1241" s="86">
        <v>0</v>
      </c>
      <c r="J1241" s="83">
        <f t="shared" si="95"/>
        <v>34400</v>
      </c>
      <c r="K1241" s="83">
        <f t="shared" si="96"/>
        <v>2001</v>
      </c>
      <c r="L1241" s="66">
        <f t="shared" si="97"/>
        <v>-134081</v>
      </c>
      <c r="M1241" s="66">
        <f t="shared" si="98"/>
        <v>0</v>
      </c>
      <c r="N1241" s="66">
        <f t="shared" si="99"/>
        <v>0</v>
      </c>
    </row>
    <row r="1242" spans="1:14">
      <c r="A1242" s="83">
        <v>34400</v>
      </c>
      <c r="B1242" s="83">
        <v>0</v>
      </c>
      <c r="C1242" s="83">
        <v>2003</v>
      </c>
      <c r="D1242" s="86">
        <v>-220000</v>
      </c>
      <c r="E1242" s="83">
        <v>0</v>
      </c>
      <c r="F1242" s="86">
        <v>0</v>
      </c>
      <c r="G1242" s="86">
        <v>0</v>
      </c>
      <c r="H1242" s="86">
        <v>0</v>
      </c>
      <c r="J1242" s="83">
        <f t="shared" si="95"/>
        <v>34400</v>
      </c>
      <c r="K1242" s="83">
        <f t="shared" si="96"/>
        <v>2003</v>
      </c>
      <c r="L1242" s="66">
        <f t="shared" si="97"/>
        <v>-220000</v>
      </c>
      <c r="M1242" s="66">
        <f t="shared" si="98"/>
        <v>0</v>
      </c>
      <c r="N1242" s="66">
        <f t="shared" si="99"/>
        <v>0</v>
      </c>
    </row>
    <row r="1243" spans="1:14">
      <c r="A1243" s="83">
        <v>34400</v>
      </c>
      <c r="B1243" s="83">
        <v>0</v>
      </c>
      <c r="C1243" s="83">
        <v>2005</v>
      </c>
      <c r="D1243" s="86">
        <v>-50543</v>
      </c>
      <c r="E1243" s="83">
        <v>0</v>
      </c>
      <c r="F1243" s="86">
        <v>0</v>
      </c>
      <c r="G1243" s="86">
        <v>0</v>
      </c>
      <c r="H1243" s="86">
        <v>0</v>
      </c>
      <c r="J1243" s="83">
        <f t="shared" si="95"/>
        <v>34400</v>
      </c>
      <c r="K1243" s="83">
        <f t="shared" si="96"/>
        <v>2005</v>
      </c>
      <c r="L1243" s="66">
        <f t="shared" si="97"/>
        <v>-50543</v>
      </c>
      <c r="M1243" s="66">
        <f t="shared" si="98"/>
        <v>0</v>
      </c>
      <c r="N1243" s="66">
        <f t="shared" si="99"/>
        <v>0</v>
      </c>
    </row>
    <row r="1244" spans="1:14">
      <c r="A1244" s="83">
        <v>34400</v>
      </c>
      <c r="B1244" s="83">
        <v>0</v>
      </c>
      <c r="C1244" s="83">
        <v>2009</v>
      </c>
      <c r="D1244" s="86">
        <v>-683066.14</v>
      </c>
      <c r="E1244" s="83">
        <v>0</v>
      </c>
      <c r="F1244" s="86">
        <v>208160.13</v>
      </c>
      <c r="G1244" s="86">
        <v>0</v>
      </c>
      <c r="H1244" s="86">
        <v>0</v>
      </c>
      <c r="J1244" s="83">
        <f t="shared" si="95"/>
        <v>34400</v>
      </c>
      <c r="K1244" s="83">
        <f t="shared" si="96"/>
        <v>2009</v>
      </c>
      <c r="L1244" s="66">
        <f t="shared" si="97"/>
        <v>-683066.14</v>
      </c>
      <c r="M1244" s="66">
        <f t="shared" si="98"/>
        <v>208160.13</v>
      </c>
      <c r="N1244" s="66">
        <f t="shared" si="99"/>
        <v>0</v>
      </c>
    </row>
    <row r="1245" spans="1:14">
      <c r="A1245" s="83">
        <v>34400</v>
      </c>
      <c r="B1245" s="83">
        <v>0</v>
      </c>
      <c r="C1245" s="83">
        <v>2009</v>
      </c>
      <c r="D1245" s="86">
        <v>-648810</v>
      </c>
      <c r="E1245" s="83">
        <v>0</v>
      </c>
      <c r="F1245" s="86">
        <v>0</v>
      </c>
      <c r="G1245" s="86">
        <v>0</v>
      </c>
      <c r="H1245" s="86">
        <v>0</v>
      </c>
      <c r="J1245" s="83">
        <f t="shared" si="95"/>
        <v>34400</v>
      </c>
      <c r="K1245" s="83">
        <f t="shared" si="96"/>
        <v>2009</v>
      </c>
      <c r="L1245" s="66">
        <f t="shared" si="97"/>
        <v>-648810</v>
      </c>
      <c r="M1245" s="66">
        <f t="shared" si="98"/>
        <v>0</v>
      </c>
      <c r="N1245" s="66">
        <f t="shared" si="99"/>
        <v>0</v>
      </c>
    </row>
    <row r="1246" spans="1:14">
      <c r="A1246" s="83">
        <v>34400</v>
      </c>
      <c r="B1246" s="83">
        <v>0</v>
      </c>
      <c r="C1246" s="83">
        <v>2011</v>
      </c>
      <c r="D1246" s="86">
        <v>-34680</v>
      </c>
      <c r="E1246" s="83">
        <v>0</v>
      </c>
      <c r="F1246" s="86">
        <v>34680</v>
      </c>
      <c r="G1246" s="86">
        <v>0</v>
      </c>
      <c r="H1246" s="86">
        <v>0</v>
      </c>
      <c r="J1246" s="83">
        <f t="shared" si="95"/>
        <v>34400</v>
      </c>
      <c r="K1246" s="83">
        <f t="shared" si="96"/>
        <v>2011</v>
      </c>
      <c r="L1246" s="66">
        <f t="shared" si="97"/>
        <v>-34680</v>
      </c>
      <c r="M1246" s="66">
        <f t="shared" si="98"/>
        <v>34680</v>
      </c>
      <c r="N1246" s="66">
        <f t="shared" si="99"/>
        <v>0</v>
      </c>
    </row>
    <row r="1247" spans="1:14">
      <c r="A1247" s="83">
        <v>34400</v>
      </c>
      <c r="B1247" s="83">
        <v>0</v>
      </c>
      <c r="C1247" s="83">
        <v>2008</v>
      </c>
      <c r="D1247" s="86">
        <v>-13900.01</v>
      </c>
      <c r="E1247" s="83">
        <v>0</v>
      </c>
      <c r="F1247" s="86">
        <v>47627.09</v>
      </c>
      <c r="G1247" s="86">
        <v>0</v>
      </c>
      <c r="H1247" s="86">
        <v>0</v>
      </c>
      <c r="J1247" s="83">
        <f t="shared" si="95"/>
        <v>34400</v>
      </c>
      <c r="K1247" s="83">
        <f t="shared" si="96"/>
        <v>2008</v>
      </c>
      <c r="L1247" s="66">
        <f t="shared" si="97"/>
        <v>-13900.01</v>
      </c>
      <c r="M1247" s="66">
        <f t="shared" si="98"/>
        <v>47627.09</v>
      </c>
      <c r="N1247" s="66">
        <f t="shared" si="99"/>
        <v>0</v>
      </c>
    </row>
    <row r="1248" spans="1:14">
      <c r="A1248" s="83">
        <v>34400</v>
      </c>
      <c r="B1248" s="83">
        <v>0</v>
      </c>
      <c r="C1248" s="83">
        <v>2012</v>
      </c>
      <c r="D1248" s="86">
        <v>0</v>
      </c>
      <c r="E1248" s="83">
        <v>0</v>
      </c>
      <c r="F1248" s="86">
        <v>0</v>
      </c>
      <c r="G1248" s="86">
        <v>0</v>
      </c>
      <c r="H1248" s="86">
        <v>0</v>
      </c>
      <c r="J1248" s="83">
        <f t="shared" si="95"/>
        <v>34400</v>
      </c>
      <c r="K1248" s="83">
        <f t="shared" si="96"/>
        <v>2012</v>
      </c>
      <c r="L1248" s="66">
        <f t="shared" si="97"/>
        <v>0</v>
      </c>
      <c r="M1248" s="66">
        <f t="shared" si="98"/>
        <v>0</v>
      </c>
      <c r="N1248" s="66">
        <f t="shared" si="99"/>
        <v>0</v>
      </c>
    </row>
    <row r="1249" spans="1:14">
      <c r="A1249" s="83">
        <v>34400</v>
      </c>
      <c r="B1249" s="83">
        <v>0</v>
      </c>
      <c r="C1249" s="83">
        <v>2012</v>
      </c>
      <c r="D1249" s="86">
        <v>0</v>
      </c>
      <c r="E1249" s="83">
        <v>0</v>
      </c>
      <c r="F1249" s="86">
        <v>0</v>
      </c>
      <c r="G1249" s="86">
        <v>0</v>
      </c>
      <c r="H1249" s="86">
        <v>0</v>
      </c>
      <c r="J1249" s="83">
        <f t="shared" si="95"/>
        <v>34400</v>
      </c>
      <c r="K1249" s="83">
        <f t="shared" si="96"/>
        <v>2012</v>
      </c>
      <c r="L1249" s="66">
        <f t="shared" si="97"/>
        <v>0</v>
      </c>
      <c r="M1249" s="66">
        <f t="shared" si="98"/>
        <v>0</v>
      </c>
      <c r="N1249" s="66">
        <f t="shared" si="99"/>
        <v>0</v>
      </c>
    </row>
    <row r="1250" spans="1:14">
      <c r="A1250" s="83">
        <v>34400</v>
      </c>
      <c r="B1250" s="83">
        <v>0</v>
      </c>
      <c r="C1250" s="83">
        <v>2012</v>
      </c>
      <c r="D1250" s="86">
        <v>0</v>
      </c>
      <c r="E1250" s="83">
        <v>0</v>
      </c>
      <c r="F1250" s="86">
        <v>0</v>
      </c>
      <c r="G1250" s="86">
        <v>0</v>
      </c>
      <c r="H1250" s="86">
        <v>0</v>
      </c>
      <c r="J1250" s="83">
        <f t="shared" si="95"/>
        <v>34400</v>
      </c>
      <c r="K1250" s="83">
        <f t="shared" si="96"/>
        <v>2012</v>
      </c>
      <c r="L1250" s="66">
        <f t="shared" si="97"/>
        <v>0</v>
      </c>
      <c r="M1250" s="66">
        <f t="shared" si="98"/>
        <v>0</v>
      </c>
      <c r="N1250" s="66">
        <f t="shared" si="99"/>
        <v>0</v>
      </c>
    </row>
    <row r="1251" spans="1:14">
      <c r="A1251" s="83">
        <v>34400</v>
      </c>
      <c r="B1251" s="83">
        <v>0</v>
      </c>
      <c r="C1251" s="83">
        <v>2012</v>
      </c>
      <c r="D1251" s="86">
        <v>0</v>
      </c>
      <c r="E1251" s="83">
        <v>0</v>
      </c>
      <c r="F1251" s="86">
        <v>0</v>
      </c>
      <c r="G1251" s="86">
        <v>0</v>
      </c>
      <c r="H1251" s="86">
        <v>0</v>
      </c>
      <c r="J1251" s="83">
        <f t="shared" si="95"/>
        <v>34400</v>
      </c>
      <c r="K1251" s="83">
        <f t="shared" si="96"/>
        <v>2012</v>
      </c>
      <c r="L1251" s="66">
        <f t="shared" si="97"/>
        <v>0</v>
      </c>
      <c r="M1251" s="66">
        <f t="shared" si="98"/>
        <v>0</v>
      </c>
      <c r="N1251" s="66">
        <f t="shared" si="99"/>
        <v>0</v>
      </c>
    </row>
    <row r="1252" spans="1:14">
      <c r="A1252" s="83">
        <v>34400</v>
      </c>
      <c r="B1252" s="83">
        <v>0</v>
      </c>
      <c r="C1252" s="83">
        <v>2012</v>
      </c>
      <c r="D1252" s="86">
        <v>-367831</v>
      </c>
      <c r="E1252" s="83">
        <v>0</v>
      </c>
      <c r="F1252" s="86">
        <v>225276</v>
      </c>
      <c r="G1252" s="86">
        <v>0</v>
      </c>
      <c r="H1252" s="86">
        <v>0</v>
      </c>
      <c r="J1252" s="83">
        <f t="shared" si="95"/>
        <v>34400</v>
      </c>
      <c r="K1252" s="83">
        <f t="shared" si="96"/>
        <v>2012</v>
      </c>
      <c r="L1252" s="66">
        <f t="shared" si="97"/>
        <v>-367831</v>
      </c>
      <c r="M1252" s="66">
        <f t="shared" si="98"/>
        <v>225276</v>
      </c>
      <c r="N1252" s="66">
        <f t="shared" si="99"/>
        <v>0</v>
      </c>
    </row>
    <row r="1253" spans="1:14">
      <c r="A1253" s="83">
        <v>34400</v>
      </c>
      <c r="B1253" s="83">
        <v>0</v>
      </c>
      <c r="C1253" s="83">
        <v>2012</v>
      </c>
      <c r="D1253" s="86">
        <v>0</v>
      </c>
      <c r="E1253" s="83">
        <v>0</v>
      </c>
      <c r="F1253" s="86">
        <v>0</v>
      </c>
      <c r="G1253" s="86">
        <v>0</v>
      </c>
      <c r="H1253" s="86">
        <v>0</v>
      </c>
      <c r="J1253" s="83">
        <f t="shared" si="95"/>
        <v>34400</v>
      </c>
      <c r="K1253" s="83">
        <f t="shared" si="96"/>
        <v>2012</v>
      </c>
      <c r="L1253" s="66">
        <f t="shared" si="97"/>
        <v>0</v>
      </c>
      <c r="M1253" s="66">
        <f t="shared" si="98"/>
        <v>0</v>
      </c>
      <c r="N1253" s="66">
        <f t="shared" si="99"/>
        <v>0</v>
      </c>
    </row>
    <row r="1254" spans="1:14">
      <c r="A1254" s="83">
        <v>34400</v>
      </c>
      <c r="B1254" s="83">
        <v>0</v>
      </c>
      <c r="C1254" s="83">
        <v>2012</v>
      </c>
      <c r="D1254" s="86">
        <v>0</v>
      </c>
      <c r="E1254" s="83">
        <v>0</v>
      </c>
      <c r="F1254" s="86">
        <v>0</v>
      </c>
      <c r="G1254" s="86">
        <v>0</v>
      </c>
      <c r="H1254" s="86">
        <v>0</v>
      </c>
      <c r="J1254" s="83">
        <f t="shared" si="95"/>
        <v>34400</v>
      </c>
      <c r="K1254" s="83">
        <f t="shared" si="96"/>
        <v>2012</v>
      </c>
      <c r="L1254" s="66">
        <f t="shared" si="97"/>
        <v>0</v>
      </c>
      <c r="M1254" s="66">
        <f t="shared" si="98"/>
        <v>0</v>
      </c>
      <c r="N1254" s="66">
        <f t="shared" si="99"/>
        <v>0</v>
      </c>
    </row>
    <row r="1255" spans="1:14">
      <c r="A1255" s="83">
        <v>34400</v>
      </c>
      <c r="B1255" s="83">
        <v>0</v>
      </c>
      <c r="C1255" s="83">
        <v>2012</v>
      </c>
      <c r="D1255" s="86">
        <v>0</v>
      </c>
      <c r="E1255" s="83">
        <v>0</v>
      </c>
      <c r="F1255" s="86">
        <v>18370.03</v>
      </c>
      <c r="G1255" s="86">
        <v>0</v>
      </c>
      <c r="H1255" s="86">
        <v>0</v>
      </c>
      <c r="J1255" s="83">
        <f t="shared" si="95"/>
        <v>34400</v>
      </c>
      <c r="K1255" s="83">
        <f t="shared" si="96"/>
        <v>2012</v>
      </c>
      <c r="L1255" s="66">
        <f t="shared" si="97"/>
        <v>0</v>
      </c>
      <c r="M1255" s="66">
        <f t="shared" si="98"/>
        <v>18370.03</v>
      </c>
      <c r="N1255" s="66">
        <f t="shared" si="99"/>
        <v>0</v>
      </c>
    </row>
    <row r="1256" spans="1:14">
      <c r="A1256" s="83">
        <v>34400</v>
      </c>
      <c r="B1256" s="83">
        <v>0</v>
      </c>
      <c r="C1256" s="83">
        <v>2012</v>
      </c>
      <c r="D1256" s="86">
        <v>0</v>
      </c>
      <c r="E1256" s="83">
        <v>0</v>
      </c>
      <c r="F1256" s="86">
        <v>0</v>
      </c>
      <c r="G1256" s="86">
        <v>0</v>
      </c>
      <c r="H1256" s="86">
        <v>0</v>
      </c>
      <c r="J1256" s="83">
        <f t="shared" si="95"/>
        <v>34400</v>
      </c>
      <c r="K1256" s="83">
        <f t="shared" si="96"/>
        <v>2012</v>
      </c>
      <c r="L1256" s="66">
        <f t="shared" si="97"/>
        <v>0</v>
      </c>
      <c r="M1256" s="66">
        <f t="shared" si="98"/>
        <v>0</v>
      </c>
      <c r="N1256" s="66">
        <f t="shared" si="99"/>
        <v>0</v>
      </c>
    </row>
    <row r="1257" spans="1:14">
      <c r="A1257" s="83">
        <v>34400</v>
      </c>
      <c r="B1257" s="83">
        <v>0</v>
      </c>
      <c r="C1257" s="83">
        <v>2012</v>
      </c>
      <c r="D1257" s="86">
        <v>0</v>
      </c>
      <c r="E1257" s="83">
        <v>0</v>
      </c>
      <c r="F1257" s="86">
        <v>0</v>
      </c>
      <c r="G1257" s="86">
        <v>0</v>
      </c>
      <c r="H1257" s="86">
        <v>0</v>
      </c>
      <c r="J1257" s="83">
        <f t="shared" si="95"/>
        <v>34400</v>
      </c>
      <c r="K1257" s="83">
        <f t="shared" si="96"/>
        <v>2012</v>
      </c>
      <c r="L1257" s="66">
        <f t="shared" si="97"/>
        <v>0</v>
      </c>
      <c r="M1257" s="66">
        <f t="shared" si="98"/>
        <v>0</v>
      </c>
      <c r="N1257" s="66">
        <f t="shared" si="99"/>
        <v>0</v>
      </c>
    </row>
    <row r="1258" spans="1:14">
      <c r="A1258" s="83">
        <v>34400</v>
      </c>
      <c r="B1258" s="83">
        <v>0</v>
      </c>
      <c r="C1258" s="83">
        <v>2012</v>
      </c>
      <c r="D1258" s="86">
        <v>0</v>
      </c>
      <c r="E1258" s="83">
        <v>0</v>
      </c>
      <c r="F1258" s="86">
        <v>0</v>
      </c>
      <c r="G1258" s="86">
        <v>0</v>
      </c>
      <c r="H1258" s="86">
        <v>0</v>
      </c>
      <c r="J1258" s="83">
        <f t="shared" si="95"/>
        <v>34400</v>
      </c>
      <c r="K1258" s="83">
        <f t="shared" si="96"/>
        <v>2012</v>
      </c>
      <c r="L1258" s="66">
        <f t="shared" si="97"/>
        <v>0</v>
      </c>
      <c r="M1258" s="66">
        <f t="shared" si="98"/>
        <v>0</v>
      </c>
      <c r="N1258" s="66">
        <f t="shared" si="99"/>
        <v>0</v>
      </c>
    </row>
    <row r="1259" spans="1:14">
      <c r="A1259" s="83">
        <v>34400</v>
      </c>
      <c r="B1259" s="83">
        <v>0</v>
      </c>
      <c r="C1259" s="83">
        <v>2012</v>
      </c>
      <c r="D1259" s="86">
        <v>0</v>
      </c>
      <c r="E1259" s="83">
        <v>0</v>
      </c>
      <c r="F1259" s="86">
        <v>0</v>
      </c>
      <c r="G1259" s="86">
        <v>0</v>
      </c>
      <c r="H1259" s="86">
        <v>0</v>
      </c>
      <c r="J1259" s="83">
        <f t="shared" si="95"/>
        <v>34400</v>
      </c>
      <c r="K1259" s="83">
        <f t="shared" si="96"/>
        <v>2012</v>
      </c>
      <c r="L1259" s="66">
        <f t="shared" si="97"/>
        <v>0</v>
      </c>
      <c r="M1259" s="66">
        <f t="shared" si="98"/>
        <v>0</v>
      </c>
      <c r="N1259" s="66">
        <f t="shared" si="99"/>
        <v>0</v>
      </c>
    </row>
    <row r="1260" spans="1:14">
      <c r="A1260" s="83">
        <v>34400</v>
      </c>
      <c r="B1260" s="83">
        <v>0</v>
      </c>
      <c r="C1260" s="83">
        <v>2012</v>
      </c>
      <c r="D1260" s="86">
        <v>0</v>
      </c>
      <c r="E1260" s="83">
        <v>0</v>
      </c>
      <c r="F1260" s="86">
        <v>0</v>
      </c>
      <c r="G1260" s="86">
        <v>0</v>
      </c>
      <c r="H1260" s="86">
        <v>0</v>
      </c>
      <c r="J1260" s="83">
        <f t="shared" si="95"/>
        <v>34400</v>
      </c>
      <c r="K1260" s="83">
        <f t="shared" si="96"/>
        <v>2012</v>
      </c>
      <c r="L1260" s="66">
        <f t="shared" si="97"/>
        <v>0</v>
      </c>
      <c r="M1260" s="66">
        <f t="shared" si="98"/>
        <v>0</v>
      </c>
      <c r="N1260" s="66">
        <f t="shared" si="99"/>
        <v>0</v>
      </c>
    </row>
    <row r="1261" spans="1:14">
      <c r="A1261" s="83">
        <v>34400</v>
      </c>
      <c r="B1261" s="83">
        <v>0</v>
      </c>
      <c r="C1261" s="83">
        <v>2012</v>
      </c>
      <c r="D1261" s="86">
        <v>0</v>
      </c>
      <c r="E1261" s="83">
        <v>0</v>
      </c>
      <c r="F1261" s="86">
        <v>0</v>
      </c>
      <c r="G1261" s="86">
        <v>0</v>
      </c>
      <c r="H1261" s="86">
        <v>0</v>
      </c>
      <c r="J1261" s="83">
        <f t="shared" si="95"/>
        <v>34400</v>
      </c>
      <c r="K1261" s="83">
        <f t="shared" si="96"/>
        <v>2012</v>
      </c>
      <c r="L1261" s="66">
        <f t="shared" si="97"/>
        <v>0</v>
      </c>
      <c r="M1261" s="66">
        <f t="shared" si="98"/>
        <v>0</v>
      </c>
      <c r="N1261" s="66">
        <f t="shared" si="99"/>
        <v>0</v>
      </c>
    </row>
    <row r="1262" spans="1:14">
      <c r="A1262" s="83">
        <v>34400</v>
      </c>
      <c r="B1262" s="83">
        <v>0</v>
      </c>
      <c r="C1262" s="83">
        <v>2012</v>
      </c>
      <c r="D1262" s="86">
        <v>0</v>
      </c>
      <c r="E1262" s="83">
        <v>0</v>
      </c>
      <c r="F1262" s="86">
        <v>0</v>
      </c>
      <c r="G1262" s="86">
        <v>0</v>
      </c>
      <c r="H1262" s="86">
        <v>0</v>
      </c>
      <c r="J1262" s="83">
        <f t="shared" si="95"/>
        <v>34400</v>
      </c>
      <c r="K1262" s="83">
        <f t="shared" si="96"/>
        <v>2012</v>
      </c>
      <c r="L1262" s="66">
        <f t="shared" si="97"/>
        <v>0</v>
      </c>
      <c r="M1262" s="66">
        <f t="shared" si="98"/>
        <v>0</v>
      </c>
      <c r="N1262" s="66">
        <f t="shared" si="99"/>
        <v>0</v>
      </c>
    </row>
    <row r="1263" spans="1:14">
      <c r="A1263" s="83">
        <v>34400</v>
      </c>
      <c r="B1263" s="83">
        <v>0</v>
      </c>
      <c r="C1263" s="83">
        <v>2012</v>
      </c>
      <c r="D1263" s="86">
        <v>0</v>
      </c>
      <c r="E1263" s="83">
        <v>0</v>
      </c>
      <c r="F1263" s="86">
        <v>0</v>
      </c>
      <c r="G1263" s="86">
        <v>0</v>
      </c>
      <c r="H1263" s="86">
        <v>0</v>
      </c>
      <c r="J1263" s="83">
        <f t="shared" si="95"/>
        <v>34400</v>
      </c>
      <c r="K1263" s="83">
        <f t="shared" si="96"/>
        <v>2012</v>
      </c>
      <c r="L1263" s="66">
        <f t="shared" si="97"/>
        <v>0</v>
      </c>
      <c r="M1263" s="66">
        <f t="shared" si="98"/>
        <v>0</v>
      </c>
      <c r="N1263" s="66">
        <f t="shared" si="99"/>
        <v>0</v>
      </c>
    </row>
    <row r="1264" spans="1:14">
      <c r="A1264" s="83">
        <v>34400</v>
      </c>
      <c r="B1264" s="83">
        <v>0</v>
      </c>
      <c r="C1264" s="83">
        <v>2012</v>
      </c>
      <c r="D1264" s="86">
        <v>0</v>
      </c>
      <c r="E1264" s="83">
        <v>0</v>
      </c>
      <c r="F1264" s="86">
        <v>0</v>
      </c>
      <c r="G1264" s="86">
        <v>0</v>
      </c>
      <c r="H1264" s="86">
        <v>0</v>
      </c>
      <c r="J1264" s="83">
        <f t="shared" si="95"/>
        <v>34400</v>
      </c>
      <c r="K1264" s="83">
        <f t="shared" si="96"/>
        <v>2012</v>
      </c>
      <c r="L1264" s="66">
        <f t="shared" si="97"/>
        <v>0</v>
      </c>
      <c r="M1264" s="66">
        <f t="shared" si="98"/>
        <v>0</v>
      </c>
      <c r="N1264" s="66">
        <f t="shared" si="99"/>
        <v>0</v>
      </c>
    </row>
    <row r="1265" spans="1:14">
      <c r="A1265" s="83">
        <v>34400</v>
      </c>
      <c r="B1265" s="83">
        <v>0</v>
      </c>
      <c r="C1265" s="83">
        <v>2012</v>
      </c>
      <c r="D1265" s="86">
        <v>0</v>
      </c>
      <c r="E1265" s="83">
        <v>0</v>
      </c>
      <c r="F1265" s="86">
        <v>0</v>
      </c>
      <c r="G1265" s="86">
        <v>0</v>
      </c>
      <c r="H1265" s="86">
        <v>0</v>
      </c>
      <c r="J1265" s="83">
        <f t="shared" si="95"/>
        <v>34400</v>
      </c>
      <c r="K1265" s="83">
        <f t="shared" si="96"/>
        <v>2012</v>
      </c>
      <c r="L1265" s="66">
        <f t="shared" si="97"/>
        <v>0</v>
      </c>
      <c r="M1265" s="66">
        <f t="shared" si="98"/>
        <v>0</v>
      </c>
      <c r="N1265" s="66">
        <f t="shared" si="99"/>
        <v>0</v>
      </c>
    </row>
    <row r="1266" spans="1:14">
      <c r="A1266" s="83">
        <v>34400</v>
      </c>
      <c r="B1266" s="83">
        <v>0</v>
      </c>
      <c r="C1266" s="83">
        <v>2012</v>
      </c>
      <c r="D1266" s="86">
        <v>0</v>
      </c>
      <c r="E1266" s="83">
        <v>0</v>
      </c>
      <c r="F1266" s="86">
        <v>0</v>
      </c>
      <c r="G1266" s="86">
        <v>0</v>
      </c>
      <c r="H1266" s="86">
        <v>0</v>
      </c>
      <c r="J1266" s="83">
        <f t="shared" si="95"/>
        <v>34400</v>
      </c>
      <c r="K1266" s="83">
        <f t="shared" si="96"/>
        <v>2012</v>
      </c>
      <c r="L1266" s="66">
        <f t="shared" si="97"/>
        <v>0</v>
      </c>
      <c r="M1266" s="66">
        <f t="shared" si="98"/>
        <v>0</v>
      </c>
      <c r="N1266" s="66">
        <f t="shared" si="99"/>
        <v>0</v>
      </c>
    </row>
    <row r="1267" spans="1:14">
      <c r="A1267" s="83">
        <v>34400</v>
      </c>
      <c r="B1267" s="83">
        <v>0</v>
      </c>
      <c r="C1267" s="83">
        <v>2012</v>
      </c>
      <c r="D1267" s="86">
        <v>0</v>
      </c>
      <c r="E1267" s="83">
        <v>0</v>
      </c>
      <c r="F1267" s="86">
        <v>0</v>
      </c>
      <c r="G1267" s="86">
        <v>0</v>
      </c>
      <c r="H1267" s="86">
        <v>0</v>
      </c>
      <c r="J1267" s="83">
        <f t="shared" si="95"/>
        <v>34400</v>
      </c>
      <c r="K1267" s="83">
        <f t="shared" si="96"/>
        <v>2012</v>
      </c>
      <c r="L1267" s="66">
        <f t="shared" si="97"/>
        <v>0</v>
      </c>
      <c r="M1267" s="66">
        <f t="shared" si="98"/>
        <v>0</v>
      </c>
      <c r="N1267" s="66">
        <f t="shared" si="99"/>
        <v>0</v>
      </c>
    </row>
    <row r="1268" spans="1:14">
      <c r="A1268" s="83">
        <v>34400</v>
      </c>
      <c r="B1268" s="83">
        <v>0</v>
      </c>
      <c r="C1268" s="83">
        <v>2013</v>
      </c>
      <c r="D1268" s="86">
        <v>0</v>
      </c>
      <c r="E1268" s="83">
        <v>0</v>
      </c>
      <c r="F1268" s="86">
        <v>0</v>
      </c>
      <c r="G1268" s="86">
        <v>0</v>
      </c>
      <c r="H1268" s="86">
        <v>0</v>
      </c>
      <c r="J1268" s="83">
        <f t="shared" si="95"/>
        <v>34400</v>
      </c>
      <c r="K1268" s="83">
        <f t="shared" si="96"/>
        <v>2013</v>
      </c>
      <c r="L1268" s="66">
        <f t="shared" si="97"/>
        <v>0</v>
      </c>
      <c r="M1268" s="66">
        <f t="shared" si="98"/>
        <v>0</v>
      </c>
      <c r="N1268" s="66">
        <f t="shared" si="99"/>
        <v>0</v>
      </c>
    </row>
    <row r="1269" spans="1:14">
      <c r="A1269" s="83">
        <v>34400</v>
      </c>
      <c r="B1269" s="83">
        <v>0</v>
      </c>
      <c r="C1269" s="83">
        <v>2013</v>
      </c>
      <c r="D1269" s="86">
        <v>0</v>
      </c>
      <c r="E1269" s="83">
        <v>0</v>
      </c>
      <c r="F1269" s="86">
        <v>0</v>
      </c>
      <c r="G1269" s="86">
        <v>0</v>
      </c>
      <c r="H1269" s="86">
        <v>0</v>
      </c>
      <c r="J1269" s="83">
        <f t="shared" si="95"/>
        <v>34400</v>
      </c>
      <c r="K1269" s="83">
        <f t="shared" si="96"/>
        <v>2013</v>
      </c>
      <c r="L1269" s="66">
        <f t="shared" si="97"/>
        <v>0</v>
      </c>
      <c r="M1269" s="66">
        <f t="shared" si="98"/>
        <v>0</v>
      </c>
      <c r="N1269" s="66">
        <f t="shared" si="99"/>
        <v>0</v>
      </c>
    </row>
    <row r="1270" spans="1:14">
      <c r="A1270" s="83">
        <v>34400</v>
      </c>
      <c r="B1270" s="83">
        <v>0</v>
      </c>
      <c r="C1270" s="83">
        <v>2013</v>
      </c>
      <c r="D1270" s="86">
        <v>0</v>
      </c>
      <c r="E1270" s="83">
        <v>0</v>
      </c>
      <c r="F1270" s="86">
        <v>0</v>
      </c>
      <c r="G1270" s="86">
        <v>0</v>
      </c>
      <c r="H1270" s="86">
        <v>0</v>
      </c>
      <c r="J1270" s="83">
        <f t="shared" si="95"/>
        <v>34400</v>
      </c>
      <c r="K1270" s="83">
        <f t="shared" si="96"/>
        <v>2013</v>
      </c>
      <c r="L1270" s="66">
        <f t="shared" si="97"/>
        <v>0</v>
      </c>
      <c r="M1270" s="66">
        <f t="shared" si="98"/>
        <v>0</v>
      </c>
      <c r="N1270" s="66">
        <f t="shared" si="99"/>
        <v>0</v>
      </c>
    </row>
    <row r="1271" spans="1:14">
      <c r="A1271" s="83">
        <v>34400</v>
      </c>
      <c r="B1271" s="83">
        <v>0</v>
      </c>
      <c r="C1271" s="83">
        <v>2013</v>
      </c>
      <c r="D1271" s="86">
        <v>0</v>
      </c>
      <c r="E1271" s="83">
        <v>0</v>
      </c>
      <c r="F1271" s="86">
        <v>187770.5</v>
      </c>
      <c r="G1271" s="86">
        <v>0</v>
      </c>
      <c r="H1271" s="86">
        <v>0</v>
      </c>
      <c r="J1271" s="83">
        <f t="shared" si="95"/>
        <v>34400</v>
      </c>
      <c r="K1271" s="83">
        <f t="shared" si="96"/>
        <v>2013</v>
      </c>
      <c r="L1271" s="66">
        <f t="shared" si="97"/>
        <v>0</v>
      </c>
      <c r="M1271" s="66">
        <f t="shared" si="98"/>
        <v>187770.5</v>
      </c>
      <c r="N1271" s="66">
        <f t="shared" si="99"/>
        <v>0</v>
      </c>
    </row>
    <row r="1272" spans="1:14">
      <c r="A1272" s="83">
        <v>34400</v>
      </c>
      <c r="B1272" s="83">
        <v>0</v>
      </c>
      <c r="C1272" s="83">
        <v>2013</v>
      </c>
      <c r="D1272" s="86">
        <v>0</v>
      </c>
      <c r="E1272" s="83">
        <v>0</v>
      </c>
      <c r="F1272" s="86">
        <v>0</v>
      </c>
      <c r="G1272" s="86">
        <v>0</v>
      </c>
      <c r="H1272" s="86">
        <v>0</v>
      </c>
      <c r="J1272" s="83">
        <f t="shared" si="95"/>
        <v>34400</v>
      </c>
      <c r="K1272" s="83">
        <f t="shared" si="96"/>
        <v>2013</v>
      </c>
      <c r="L1272" s="66">
        <f t="shared" si="97"/>
        <v>0</v>
      </c>
      <c r="M1272" s="66">
        <f t="shared" si="98"/>
        <v>0</v>
      </c>
      <c r="N1272" s="66">
        <f t="shared" si="99"/>
        <v>0</v>
      </c>
    </row>
    <row r="1273" spans="1:14">
      <c r="A1273" s="83">
        <v>34400</v>
      </c>
      <c r="B1273" s="83">
        <v>0</v>
      </c>
      <c r="C1273" s="83">
        <v>2013</v>
      </c>
      <c r="D1273" s="86">
        <v>0</v>
      </c>
      <c r="E1273" s="83">
        <v>0</v>
      </c>
      <c r="F1273" s="86">
        <v>0</v>
      </c>
      <c r="G1273" s="86">
        <v>0</v>
      </c>
      <c r="H1273" s="86">
        <v>0</v>
      </c>
      <c r="J1273" s="83">
        <f t="shared" si="95"/>
        <v>34400</v>
      </c>
      <c r="K1273" s="83">
        <f t="shared" si="96"/>
        <v>2013</v>
      </c>
      <c r="L1273" s="66">
        <f t="shared" si="97"/>
        <v>0</v>
      </c>
      <c r="M1273" s="66">
        <f t="shared" si="98"/>
        <v>0</v>
      </c>
      <c r="N1273" s="66">
        <f t="shared" si="99"/>
        <v>0</v>
      </c>
    </row>
    <row r="1274" spans="1:14">
      <c r="A1274" s="83">
        <v>34400</v>
      </c>
      <c r="B1274" s="83">
        <v>0</v>
      </c>
      <c r="C1274" s="83">
        <v>2013</v>
      </c>
      <c r="D1274" s="86">
        <v>0</v>
      </c>
      <c r="E1274" s="83">
        <v>0</v>
      </c>
      <c r="F1274" s="86">
        <v>0</v>
      </c>
      <c r="G1274" s="86">
        <v>0</v>
      </c>
      <c r="H1274" s="86">
        <v>0</v>
      </c>
      <c r="J1274" s="83">
        <f t="shared" si="95"/>
        <v>34400</v>
      </c>
      <c r="K1274" s="83">
        <f t="shared" si="96"/>
        <v>2013</v>
      </c>
      <c r="L1274" s="66">
        <f t="shared" si="97"/>
        <v>0</v>
      </c>
      <c r="M1274" s="66">
        <f t="shared" si="98"/>
        <v>0</v>
      </c>
      <c r="N1274" s="66">
        <f t="shared" si="99"/>
        <v>0</v>
      </c>
    </row>
    <row r="1275" spans="1:14">
      <c r="A1275" s="83">
        <v>34400</v>
      </c>
      <c r="B1275" s="83">
        <v>0</v>
      </c>
      <c r="C1275" s="83">
        <v>2013</v>
      </c>
      <c r="D1275" s="86">
        <v>0</v>
      </c>
      <c r="E1275" s="83">
        <v>0</v>
      </c>
      <c r="F1275" s="86">
        <v>196584.87</v>
      </c>
      <c r="G1275" s="86">
        <v>0</v>
      </c>
      <c r="H1275" s="86">
        <v>0</v>
      </c>
      <c r="J1275" s="83">
        <f t="shared" si="95"/>
        <v>34400</v>
      </c>
      <c r="K1275" s="83">
        <f t="shared" si="96"/>
        <v>2013</v>
      </c>
      <c r="L1275" s="66">
        <f t="shared" si="97"/>
        <v>0</v>
      </c>
      <c r="M1275" s="66">
        <f t="shared" si="98"/>
        <v>196584.87</v>
      </c>
      <c r="N1275" s="66">
        <f t="shared" si="99"/>
        <v>0</v>
      </c>
    </row>
    <row r="1276" spans="1:14">
      <c r="A1276" s="83">
        <v>34400</v>
      </c>
      <c r="B1276" s="83">
        <v>0</v>
      </c>
      <c r="C1276" s="83">
        <v>2013</v>
      </c>
      <c r="D1276" s="86">
        <v>0</v>
      </c>
      <c r="E1276" s="83">
        <v>0</v>
      </c>
      <c r="F1276" s="86">
        <v>0</v>
      </c>
      <c r="G1276" s="86">
        <v>0</v>
      </c>
      <c r="H1276" s="86">
        <v>0</v>
      </c>
      <c r="J1276" s="83">
        <f t="shared" si="95"/>
        <v>34400</v>
      </c>
      <c r="K1276" s="83">
        <f t="shared" si="96"/>
        <v>2013</v>
      </c>
      <c r="L1276" s="66">
        <f t="shared" si="97"/>
        <v>0</v>
      </c>
      <c r="M1276" s="66">
        <f t="shared" si="98"/>
        <v>0</v>
      </c>
      <c r="N1276" s="66">
        <f t="shared" si="99"/>
        <v>0</v>
      </c>
    </row>
    <row r="1277" spans="1:14">
      <c r="A1277" s="83">
        <v>34400</v>
      </c>
      <c r="B1277" s="83">
        <v>0</v>
      </c>
      <c r="C1277" s="83">
        <v>2013</v>
      </c>
      <c r="D1277" s="86">
        <v>0</v>
      </c>
      <c r="E1277" s="83">
        <v>0</v>
      </c>
      <c r="F1277" s="86">
        <v>0</v>
      </c>
      <c r="G1277" s="86">
        <v>0</v>
      </c>
      <c r="H1277" s="86">
        <v>0</v>
      </c>
      <c r="J1277" s="83">
        <f t="shared" si="95"/>
        <v>34400</v>
      </c>
      <c r="K1277" s="83">
        <f t="shared" si="96"/>
        <v>2013</v>
      </c>
      <c r="L1277" s="66">
        <f t="shared" si="97"/>
        <v>0</v>
      </c>
      <c r="M1277" s="66">
        <f t="shared" si="98"/>
        <v>0</v>
      </c>
      <c r="N1277" s="66">
        <f t="shared" si="99"/>
        <v>0</v>
      </c>
    </row>
    <row r="1278" spans="1:14">
      <c r="A1278" s="83">
        <v>34400</v>
      </c>
      <c r="B1278" s="83">
        <v>0</v>
      </c>
      <c r="C1278" s="83">
        <v>2013</v>
      </c>
      <c r="D1278" s="86">
        <v>0</v>
      </c>
      <c r="E1278" s="83">
        <v>0</v>
      </c>
      <c r="F1278" s="86">
        <v>0</v>
      </c>
      <c r="G1278" s="86">
        <v>0</v>
      </c>
      <c r="H1278" s="86">
        <v>0</v>
      </c>
      <c r="J1278" s="83">
        <f t="shared" si="95"/>
        <v>34400</v>
      </c>
      <c r="K1278" s="83">
        <f t="shared" si="96"/>
        <v>2013</v>
      </c>
      <c r="L1278" s="66">
        <f t="shared" si="97"/>
        <v>0</v>
      </c>
      <c r="M1278" s="66">
        <f t="shared" si="98"/>
        <v>0</v>
      </c>
      <c r="N1278" s="66">
        <f t="shared" si="99"/>
        <v>0</v>
      </c>
    </row>
    <row r="1279" spans="1:14">
      <c r="A1279" s="83">
        <v>34400</v>
      </c>
      <c r="B1279" s="83">
        <v>0</v>
      </c>
      <c r="C1279" s="83">
        <v>2013</v>
      </c>
      <c r="D1279" s="86">
        <v>0</v>
      </c>
      <c r="E1279" s="83">
        <v>0</v>
      </c>
      <c r="F1279" s="86">
        <v>0</v>
      </c>
      <c r="G1279" s="86">
        <v>0</v>
      </c>
      <c r="H1279" s="86">
        <v>0</v>
      </c>
      <c r="J1279" s="83">
        <f t="shared" si="95"/>
        <v>34400</v>
      </c>
      <c r="K1279" s="83">
        <f t="shared" si="96"/>
        <v>2013</v>
      </c>
      <c r="L1279" s="66">
        <f t="shared" si="97"/>
        <v>0</v>
      </c>
      <c r="M1279" s="66">
        <f t="shared" si="98"/>
        <v>0</v>
      </c>
      <c r="N1279" s="66">
        <f t="shared" si="99"/>
        <v>0</v>
      </c>
    </row>
    <row r="1280" spans="1:14">
      <c r="A1280" s="83">
        <v>34400</v>
      </c>
      <c r="B1280" s="83">
        <v>0</v>
      </c>
      <c r="C1280" s="83">
        <v>2013</v>
      </c>
      <c r="D1280" s="86">
        <v>0</v>
      </c>
      <c r="E1280" s="83">
        <v>0</v>
      </c>
      <c r="F1280" s="86">
        <v>0</v>
      </c>
      <c r="G1280" s="86">
        <v>0</v>
      </c>
      <c r="H1280" s="86">
        <v>0</v>
      </c>
      <c r="J1280" s="83">
        <f t="shared" si="95"/>
        <v>34400</v>
      </c>
      <c r="K1280" s="83">
        <f t="shared" si="96"/>
        <v>2013</v>
      </c>
      <c r="L1280" s="66">
        <f t="shared" si="97"/>
        <v>0</v>
      </c>
      <c r="M1280" s="66">
        <f t="shared" si="98"/>
        <v>0</v>
      </c>
      <c r="N1280" s="66">
        <f t="shared" si="99"/>
        <v>0</v>
      </c>
    </row>
    <row r="1281" spans="1:14">
      <c r="A1281" s="83">
        <v>34400</v>
      </c>
      <c r="B1281" s="83">
        <v>0</v>
      </c>
      <c r="C1281" s="83">
        <v>2013</v>
      </c>
      <c r="D1281" s="86">
        <v>0</v>
      </c>
      <c r="E1281" s="83">
        <v>0</v>
      </c>
      <c r="F1281" s="86">
        <v>0</v>
      </c>
      <c r="G1281" s="86">
        <v>0</v>
      </c>
      <c r="H1281" s="86">
        <v>0</v>
      </c>
      <c r="J1281" s="83">
        <f t="shared" si="95"/>
        <v>34400</v>
      </c>
      <c r="K1281" s="83">
        <f t="shared" si="96"/>
        <v>2013</v>
      </c>
      <c r="L1281" s="66">
        <f t="shared" si="97"/>
        <v>0</v>
      </c>
      <c r="M1281" s="66">
        <f t="shared" si="98"/>
        <v>0</v>
      </c>
      <c r="N1281" s="66">
        <f t="shared" si="99"/>
        <v>0</v>
      </c>
    </row>
    <row r="1282" spans="1:14">
      <c r="A1282" s="83">
        <v>34400</v>
      </c>
      <c r="B1282" s="83">
        <v>0</v>
      </c>
      <c r="C1282" s="83">
        <v>2013</v>
      </c>
      <c r="D1282" s="86">
        <v>0</v>
      </c>
      <c r="E1282" s="83">
        <v>0</v>
      </c>
      <c r="F1282" s="86">
        <v>0</v>
      </c>
      <c r="G1282" s="86">
        <v>0</v>
      </c>
      <c r="H1282" s="86">
        <v>0</v>
      </c>
      <c r="J1282" s="83">
        <f t="shared" si="95"/>
        <v>34400</v>
      </c>
      <c r="K1282" s="83">
        <f t="shared" si="96"/>
        <v>2013</v>
      </c>
      <c r="L1282" s="66">
        <f t="shared" si="97"/>
        <v>0</v>
      </c>
      <c r="M1282" s="66">
        <f t="shared" si="98"/>
        <v>0</v>
      </c>
      <c r="N1282" s="66">
        <f t="shared" si="99"/>
        <v>0</v>
      </c>
    </row>
    <row r="1283" spans="1:14">
      <c r="A1283" s="83">
        <v>34400</v>
      </c>
      <c r="B1283" s="83">
        <v>0</v>
      </c>
      <c r="C1283" s="83">
        <v>2013</v>
      </c>
      <c r="D1283" s="86">
        <v>0</v>
      </c>
      <c r="E1283" s="83">
        <v>0</v>
      </c>
      <c r="F1283" s="86">
        <v>0</v>
      </c>
      <c r="G1283" s="86">
        <v>0</v>
      </c>
      <c r="H1283" s="86">
        <v>0</v>
      </c>
      <c r="J1283" s="83">
        <f t="shared" ref="J1283:J1346" si="100">A1283</f>
        <v>34400</v>
      </c>
      <c r="K1283" s="83">
        <f t="shared" ref="K1283:K1346" si="101">IF(E1283=0,C1283,E1283)</f>
        <v>2013</v>
      </c>
      <c r="L1283" s="66">
        <f t="shared" ref="L1283:L1346" si="102">D1283</f>
        <v>0</v>
      </c>
      <c r="M1283" s="66">
        <f t="shared" ref="M1283:M1346" si="103">F1283</f>
        <v>0</v>
      </c>
      <c r="N1283" s="66">
        <f t="shared" ref="N1283:N1346" si="104">H1283</f>
        <v>0</v>
      </c>
    </row>
    <row r="1284" spans="1:14">
      <c r="A1284" s="83">
        <v>34400</v>
      </c>
      <c r="B1284" s="83">
        <v>0</v>
      </c>
      <c r="C1284" s="83">
        <v>2013</v>
      </c>
      <c r="D1284" s="86">
        <v>0</v>
      </c>
      <c r="E1284" s="83">
        <v>0</v>
      </c>
      <c r="F1284" s="86">
        <v>0</v>
      </c>
      <c r="G1284" s="86">
        <v>0</v>
      </c>
      <c r="H1284" s="86">
        <v>0</v>
      </c>
      <c r="J1284" s="83">
        <f t="shared" si="100"/>
        <v>34400</v>
      </c>
      <c r="K1284" s="83">
        <f t="shared" si="101"/>
        <v>2013</v>
      </c>
      <c r="L1284" s="66">
        <f t="shared" si="102"/>
        <v>0</v>
      </c>
      <c r="M1284" s="66">
        <f t="shared" si="103"/>
        <v>0</v>
      </c>
      <c r="N1284" s="66">
        <f t="shared" si="104"/>
        <v>0</v>
      </c>
    </row>
    <row r="1285" spans="1:14">
      <c r="A1285" s="83">
        <v>34400</v>
      </c>
      <c r="B1285" s="83">
        <v>0</v>
      </c>
      <c r="C1285" s="83">
        <v>2013</v>
      </c>
      <c r="D1285" s="86">
        <v>0</v>
      </c>
      <c r="E1285" s="83">
        <v>0</v>
      </c>
      <c r="F1285" s="86">
        <v>0</v>
      </c>
      <c r="G1285" s="86">
        <v>0</v>
      </c>
      <c r="H1285" s="86">
        <v>0</v>
      </c>
      <c r="J1285" s="83">
        <f t="shared" si="100"/>
        <v>34400</v>
      </c>
      <c r="K1285" s="83">
        <f t="shared" si="101"/>
        <v>2013</v>
      </c>
      <c r="L1285" s="66">
        <f t="shared" si="102"/>
        <v>0</v>
      </c>
      <c r="M1285" s="66">
        <f t="shared" si="103"/>
        <v>0</v>
      </c>
      <c r="N1285" s="66">
        <f t="shared" si="104"/>
        <v>0</v>
      </c>
    </row>
    <row r="1286" spans="1:14">
      <c r="A1286" s="83">
        <v>34400</v>
      </c>
      <c r="B1286" s="83">
        <v>0</v>
      </c>
      <c r="C1286" s="83">
        <v>2014</v>
      </c>
      <c r="D1286" s="86">
        <v>0</v>
      </c>
      <c r="E1286" s="83">
        <v>0</v>
      </c>
      <c r="F1286" s="86">
        <v>0</v>
      </c>
      <c r="G1286" s="86">
        <v>0</v>
      </c>
      <c r="H1286" s="86">
        <v>0</v>
      </c>
      <c r="J1286" s="83">
        <f t="shared" si="100"/>
        <v>34400</v>
      </c>
      <c r="K1286" s="83">
        <f t="shared" si="101"/>
        <v>2014</v>
      </c>
      <c r="L1286" s="66">
        <f t="shared" si="102"/>
        <v>0</v>
      </c>
      <c r="M1286" s="66">
        <f t="shared" si="103"/>
        <v>0</v>
      </c>
      <c r="N1286" s="66">
        <f t="shared" si="104"/>
        <v>0</v>
      </c>
    </row>
    <row r="1287" spans="1:14">
      <c r="A1287" s="83">
        <v>34400</v>
      </c>
      <c r="B1287" s="83">
        <v>0</v>
      </c>
      <c r="C1287" s="83">
        <v>2013</v>
      </c>
      <c r="D1287" s="86">
        <v>0</v>
      </c>
      <c r="E1287" s="83">
        <v>0</v>
      </c>
      <c r="F1287" s="86">
        <v>0</v>
      </c>
      <c r="G1287" s="86">
        <v>0</v>
      </c>
      <c r="H1287" s="86">
        <v>0</v>
      </c>
      <c r="J1287" s="83">
        <f t="shared" si="100"/>
        <v>34400</v>
      </c>
      <c r="K1287" s="83">
        <f t="shared" si="101"/>
        <v>2013</v>
      </c>
      <c r="L1287" s="66">
        <f t="shared" si="102"/>
        <v>0</v>
      </c>
      <c r="M1287" s="66">
        <f t="shared" si="103"/>
        <v>0</v>
      </c>
      <c r="N1287" s="66">
        <f t="shared" si="104"/>
        <v>0</v>
      </c>
    </row>
    <row r="1288" spans="1:14">
      <c r="A1288" s="83">
        <v>34400</v>
      </c>
      <c r="B1288" s="83">
        <v>0</v>
      </c>
      <c r="C1288" s="83">
        <v>2013</v>
      </c>
      <c r="D1288" s="86">
        <v>0</v>
      </c>
      <c r="E1288" s="83">
        <v>0</v>
      </c>
      <c r="F1288" s="86">
        <v>0</v>
      </c>
      <c r="G1288" s="86">
        <v>0</v>
      </c>
      <c r="H1288" s="86">
        <v>0</v>
      </c>
      <c r="J1288" s="83">
        <f t="shared" si="100"/>
        <v>34400</v>
      </c>
      <c r="K1288" s="83">
        <f t="shared" si="101"/>
        <v>2013</v>
      </c>
      <c r="L1288" s="66">
        <f t="shared" si="102"/>
        <v>0</v>
      </c>
      <c r="M1288" s="66">
        <f t="shared" si="103"/>
        <v>0</v>
      </c>
      <c r="N1288" s="66">
        <f t="shared" si="104"/>
        <v>0</v>
      </c>
    </row>
    <row r="1289" spans="1:14">
      <c r="A1289" s="83">
        <v>34400</v>
      </c>
      <c r="B1289" s="83">
        <v>0</v>
      </c>
      <c r="C1289" s="83">
        <v>2014</v>
      </c>
      <c r="D1289" s="86">
        <v>0</v>
      </c>
      <c r="E1289" s="83">
        <v>0</v>
      </c>
      <c r="F1289" s="86">
        <v>0</v>
      </c>
      <c r="G1289" s="86">
        <v>0</v>
      </c>
      <c r="H1289" s="86">
        <v>0</v>
      </c>
      <c r="J1289" s="83">
        <f t="shared" si="100"/>
        <v>34400</v>
      </c>
      <c r="K1289" s="83">
        <f t="shared" si="101"/>
        <v>2014</v>
      </c>
      <c r="L1289" s="66">
        <f t="shared" si="102"/>
        <v>0</v>
      </c>
      <c r="M1289" s="66">
        <f t="shared" si="103"/>
        <v>0</v>
      </c>
      <c r="N1289" s="66">
        <f t="shared" si="104"/>
        <v>0</v>
      </c>
    </row>
    <row r="1290" spans="1:14">
      <c r="A1290" s="83">
        <v>34400</v>
      </c>
      <c r="B1290" s="83">
        <v>0</v>
      </c>
      <c r="C1290" s="83">
        <v>2014</v>
      </c>
      <c r="D1290" s="86">
        <v>0</v>
      </c>
      <c r="E1290" s="83">
        <v>0</v>
      </c>
      <c r="F1290" s="86">
        <v>0</v>
      </c>
      <c r="G1290" s="86">
        <v>0</v>
      </c>
      <c r="H1290" s="86">
        <v>0</v>
      </c>
      <c r="J1290" s="83">
        <f t="shared" si="100"/>
        <v>34400</v>
      </c>
      <c r="K1290" s="83">
        <f t="shared" si="101"/>
        <v>2014</v>
      </c>
      <c r="L1290" s="66">
        <f t="shared" si="102"/>
        <v>0</v>
      </c>
      <c r="M1290" s="66">
        <f t="shared" si="103"/>
        <v>0</v>
      </c>
      <c r="N1290" s="66">
        <f t="shared" si="104"/>
        <v>0</v>
      </c>
    </row>
    <row r="1291" spans="1:14">
      <c r="A1291" s="83">
        <v>34400</v>
      </c>
      <c r="B1291" s="83">
        <v>0</v>
      </c>
      <c r="C1291" s="83">
        <v>2014</v>
      </c>
      <c r="D1291" s="86">
        <v>0</v>
      </c>
      <c r="E1291" s="83">
        <v>0</v>
      </c>
      <c r="F1291" s="86">
        <v>0</v>
      </c>
      <c r="G1291" s="86">
        <v>0</v>
      </c>
      <c r="H1291" s="86">
        <v>0</v>
      </c>
      <c r="J1291" s="83">
        <f t="shared" si="100"/>
        <v>34400</v>
      </c>
      <c r="K1291" s="83">
        <f t="shared" si="101"/>
        <v>2014</v>
      </c>
      <c r="L1291" s="66">
        <f t="shared" si="102"/>
        <v>0</v>
      </c>
      <c r="M1291" s="66">
        <f t="shared" si="103"/>
        <v>0</v>
      </c>
      <c r="N1291" s="66">
        <f t="shared" si="104"/>
        <v>0</v>
      </c>
    </row>
    <row r="1292" spans="1:14">
      <c r="A1292" s="83">
        <v>34400</v>
      </c>
      <c r="B1292" s="83">
        <v>0</v>
      </c>
      <c r="C1292" s="83">
        <v>2014</v>
      </c>
      <c r="D1292" s="86">
        <v>0</v>
      </c>
      <c r="E1292" s="83">
        <v>0</v>
      </c>
      <c r="F1292" s="86">
        <v>0</v>
      </c>
      <c r="G1292" s="86">
        <v>0</v>
      </c>
      <c r="H1292" s="86">
        <v>0</v>
      </c>
      <c r="J1292" s="83">
        <f t="shared" si="100"/>
        <v>34400</v>
      </c>
      <c r="K1292" s="83">
        <f t="shared" si="101"/>
        <v>2014</v>
      </c>
      <c r="L1292" s="66">
        <f t="shared" si="102"/>
        <v>0</v>
      </c>
      <c r="M1292" s="66">
        <f t="shared" si="103"/>
        <v>0</v>
      </c>
      <c r="N1292" s="66">
        <f t="shared" si="104"/>
        <v>0</v>
      </c>
    </row>
    <row r="1293" spans="1:14">
      <c r="A1293" s="83">
        <v>34400</v>
      </c>
      <c r="B1293" s="83">
        <v>0</v>
      </c>
      <c r="C1293" s="83">
        <v>2014</v>
      </c>
      <c r="D1293" s="86">
        <v>0</v>
      </c>
      <c r="E1293" s="83">
        <v>0</v>
      </c>
      <c r="F1293" s="86">
        <v>0</v>
      </c>
      <c r="G1293" s="86">
        <v>0</v>
      </c>
      <c r="H1293" s="86">
        <v>0</v>
      </c>
      <c r="J1293" s="83">
        <f t="shared" si="100"/>
        <v>34400</v>
      </c>
      <c r="K1293" s="83">
        <f t="shared" si="101"/>
        <v>2014</v>
      </c>
      <c r="L1293" s="66">
        <f t="shared" si="102"/>
        <v>0</v>
      </c>
      <c r="M1293" s="66">
        <f t="shared" si="103"/>
        <v>0</v>
      </c>
      <c r="N1293" s="66">
        <f t="shared" si="104"/>
        <v>0</v>
      </c>
    </row>
    <row r="1294" spans="1:14">
      <c r="A1294" s="83">
        <v>34400</v>
      </c>
      <c r="B1294" s="83">
        <v>0</v>
      </c>
      <c r="C1294" s="83">
        <v>2014</v>
      </c>
      <c r="D1294" s="86">
        <v>0</v>
      </c>
      <c r="E1294" s="83">
        <v>0</v>
      </c>
      <c r="F1294" s="86">
        <v>0</v>
      </c>
      <c r="G1294" s="86">
        <v>0</v>
      </c>
      <c r="H1294" s="86">
        <v>0</v>
      </c>
      <c r="J1294" s="83">
        <f t="shared" si="100"/>
        <v>34400</v>
      </c>
      <c r="K1294" s="83">
        <f t="shared" si="101"/>
        <v>2014</v>
      </c>
      <c r="L1294" s="66">
        <f t="shared" si="102"/>
        <v>0</v>
      </c>
      <c r="M1294" s="66">
        <f t="shared" si="103"/>
        <v>0</v>
      </c>
      <c r="N1294" s="66">
        <f t="shared" si="104"/>
        <v>0</v>
      </c>
    </row>
    <row r="1295" spans="1:14">
      <c r="A1295" s="83">
        <v>34400</v>
      </c>
      <c r="B1295" s="83">
        <v>0</v>
      </c>
      <c r="C1295" s="83">
        <v>2014</v>
      </c>
      <c r="D1295" s="86">
        <v>-100928</v>
      </c>
      <c r="E1295" s="83">
        <v>0</v>
      </c>
      <c r="F1295" s="86">
        <v>0</v>
      </c>
      <c r="G1295" s="86">
        <v>0</v>
      </c>
      <c r="H1295" s="86">
        <v>0</v>
      </c>
      <c r="J1295" s="83">
        <f t="shared" si="100"/>
        <v>34400</v>
      </c>
      <c r="K1295" s="83">
        <f t="shared" si="101"/>
        <v>2014</v>
      </c>
      <c r="L1295" s="66">
        <f t="shared" si="102"/>
        <v>-100928</v>
      </c>
      <c r="M1295" s="66">
        <f t="shared" si="103"/>
        <v>0</v>
      </c>
      <c r="N1295" s="66">
        <f t="shared" si="104"/>
        <v>0</v>
      </c>
    </row>
    <row r="1296" spans="1:14">
      <c r="A1296" s="83">
        <v>34400</v>
      </c>
      <c r="B1296" s="83">
        <v>0</v>
      </c>
      <c r="C1296" s="83">
        <v>2014</v>
      </c>
      <c r="D1296" s="86">
        <v>0</v>
      </c>
      <c r="E1296" s="83">
        <v>0</v>
      </c>
      <c r="F1296" s="86">
        <v>0</v>
      </c>
      <c r="G1296" s="86">
        <v>0</v>
      </c>
      <c r="H1296" s="86">
        <v>0</v>
      </c>
      <c r="J1296" s="83">
        <f t="shared" si="100"/>
        <v>34400</v>
      </c>
      <c r="K1296" s="83">
        <f t="shared" si="101"/>
        <v>2014</v>
      </c>
      <c r="L1296" s="66">
        <f t="shared" si="102"/>
        <v>0</v>
      </c>
      <c r="M1296" s="66">
        <f t="shared" si="103"/>
        <v>0</v>
      </c>
      <c r="N1296" s="66">
        <f t="shared" si="104"/>
        <v>0</v>
      </c>
    </row>
    <row r="1297" spans="1:14">
      <c r="A1297" s="83">
        <v>34400</v>
      </c>
      <c r="B1297" s="83">
        <v>0</v>
      </c>
      <c r="C1297" s="83">
        <v>2014</v>
      </c>
      <c r="D1297" s="86">
        <v>0</v>
      </c>
      <c r="E1297" s="83">
        <v>0</v>
      </c>
      <c r="F1297" s="86">
        <v>14700.84</v>
      </c>
      <c r="G1297" s="86">
        <v>0</v>
      </c>
      <c r="H1297" s="86">
        <v>0</v>
      </c>
      <c r="J1297" s="83">
        <f t="shared" si="100"/>
        <v>34400</v>
      </c>
      <c r="K1297" s="83">
        <f t="shared" si="101"/>
        <v>2014</v>
      </c>
      <c r="L1297" s="66">
        <f t="shared" si="102"/>
        <v>0</v>
      </c>
      <c r="M1297" s="66">
        <f t="shared" si="103"/>
        <v>14700.84</v>
      </c>
      <c r="N1297" s="66">
        <f t="shared" si="104"/>
        <v>0</v>
      </c>
    </row>
    <row r="1298" spans="1:14">
      <c r="A1298" s="83">
        <v>34400</v>
      </c>
      <c r="B1298" s="83">
        <v>0</v>
      </c>
      <c r="C1298" s="83">
        <v>2014</v>
      </c>
      <c r="D1298" s="86">
        <v>0</v>
      </c>
      <c r="E1298" s="83">
        <v>0</v>
      </c>
      <c r="F1298" s="86">
        <v>0</v>
      </c>
      <c r="G1298" s="86">
        <v>0</v>
      </c>
      <c r="H1298" s="86">
        <v>0</v>
      </c>
      <c r="J1298" s="83">
        <f t="shared" si="100"/>
        <v>34400</v>
      </c>
      <c r="K1298" s="83">
        <f t="shared" si="101"/>
        <v>2014</v>
      </c>
      <c r="L1298" s="66">
        <f t="shared" si="102"/>
        <v>0</v>
      </c>
      <c r="M1298" s="66">
        <f t="shared" si="103"/>
        <v>0</v>
      </c>
      <c r="N1298" s="66">
        <f t="shared" si="104"/>
        <v>0</v>
      </c>
    </row>
    <row r="1299" spans="1:14">
      <c r="A1299" s="83">
        <v>34400</v>
      </c>
      <c r="B1299" s="83">
        <v>0</v>
      </c>
      <c r="C1299" s="83">
        <v>2014</v>
      </c>
      <c r="D1299" s="86">
        <v>0</v>
      </c>
      <c r="E1299" s="83">
        <v>0</v>
      </c>
      <c r="F1299" s="86">
        <v>0</v>
      </c>
      <c r="G1299" s="86">
        <v>0</v>
      </c>
      <c r="H1299" s="86">
        <v>0</v>
      </c>
      <c r="J1299" s="83">
        <f t="shared" si="100"/>
        <v>34400</v>
      </c>
      <c r="K1299" s="83">
        <f t="shared" si="101"/>
        <v>2014</v>
      </c>
      <c r="L1299" s="66">
        <f t="shared" si="102"/>
        <v>0</v>
      </c>
      <c r="M1299" s="66">
        <f t="shared" si="103"/>
        <v>0</v>
      </c>
      <c r="N1299" s="66">
        <f t="shared" si="104"/>
        <v>0</v>
      </c>
    </row>
    <row r="1300" spans="1:14">
      <c r="A1300" s="83">
        <v>34400</v>
      </c>
      <c r="B1300" s="83">
        <v>0</v>
      </c>
      <c r="C1300" s="83">
        <v>2014</v>
      </c>
      <c r="D1300" s="86">
        <v>-557024.4</v>
      </c>
      <c r="E1300" s="83">
        <v>0</v>
      </c>
      <c r="F1300" s="86">
        <v>43072.54</v>
      </c>
      <c r="G1300" s="86">
        <v>0</v>
      </c>
      <c r="H1300" s="86">
        <v>0</v>
      </c>
      <c r="J1300" s="83">
        <f t="shared" si="100"/>
        <v>34400</v>
      </c>
      <c r="K1300" s="83">
        <f t="shared" si="101"/>
        <v>2014</v>
      </c>
      <c r="L1300" s="66">
        <f t="shared" si="102"/>
        <v>-557024.4</v>
      </c>
      <c r="M1300" s="66">
        <f t="shared" si="103"/>
        <v>43072.54</v>
      </c>
      <c r="N1300" s="66">
        <f t="shared" si="104"/>
        <v>0</v>
      </c>
    </row>
    <row r="1301" spans="1:14">
      <c r="A1301" s="83">
        <v>34400</v>
      </c>
      <c r="B1301" s="83">
        <v>0</v>
      </c>
      <c r="C1301" s="83">
        <v>2014</v>
      </c>
      <c r="D1301" s="86">
        <v>0</v>
      </c>
      <c r="E1301" s="83">
        <v>0</v>
      </c>
      <c r="F1301" s="86">
        <v>0</v>
      </c>
      <c r="G1301" s="86">
        <v>0</v>
      </c>
      <c r="H1301" s="86">
        <v>0</v>
      </c>
      <c r="J1301" s="83">
        <f t="shared" si="100"/>
        <v>34400</v>
      </c>
      <c r="K1301" s="83">
        <f t="shared" si="101"/>
        <v>2014</v>
      </c>
      <c r="L1301" s="66">
        <f t="shared" si="102"/>
        <v>0</v>
      </c>
      <c r="M1301" s="66">
        <f t="shared" si="103"/>
        <v>0</v>
      </c>
      <c r="N1301" s="66">
        <f t="shared" si="104"/>
        <v>0</v>
      </c>
    </row>
    <row r="1302" spans="1:14">
      <c r="A1302" s="83">
        <v>34400</v>
      </c>
      <c r="B1302" s="83">
        <v>0</v>
      </c>
      <c r="C1302" s="83">
        <v>2014</v>
      </c>
      <c r="D1302" s="86">
        <v>0</v>
      </c>
      <c r="E1302" s="83">
        <v>0</v>
      </c>
      <c r="F1302" s="86">
        <v>0</v>
      </c>
      <c r="G1302" s="86">
        <v>0</v>
      </c>
      <c r="H1302" s="86">
        <v>0</v>
      </c>
      <c r="J1302" s="83">
        <f t="shared" si="100"/>
        <v>34400</v>
      </c>
      <c r="K1302" s="83">
        <f t="shared" si="101"/>
        <v>2014</v>
      </c>
      <c r="L1302" s="66">
        <f t="shared" si="102"/>
        <v>0</v>
      </c>
      <c r="M1302" s="66">
        <f t="shared" si="103"/>
        <v>0</v>
      </c>
      <c r="N1302" s="66">
        <f t="shared" si="104"/>
        <v>0</v>
      </c>
    </row>
    <row r="1303" spans="1:14">
      <c r="A1303" s="83">
        <v>34400</v>
      </c>
      <c r="B1303" s="83">
        <v>0</v>
      </c>
      <c r="C1303" s="83">
        <v>2014</v>
      </c>
      <c r="D1303" s="86">
        <v>0</v>
      </c>
      <c r="E1303" s="83">
        <v>0</v>
      </c>
      <c r="F1303" s="86">
        <v>0</v>
      </c>
      <c r="G1303" s="86">
        <v>0</v>
      </c>
      <c r="H1303" s="86">
        <v>0</v>
      </c>
      <c r="J1303" s="83">
        <f t="shared" si="100"/>
        <v>34400</v>
      </c>
      <c r="K1303" s="83">
        <f t="shared" si="101"/>
        <v>2014</v>
      </c>
      <c r="L1303" s="66">
        <f t="shared" si="102"/>
        <v>0</v>
      </c>
      <c r="M1303" s="66">
        <f t="shared" si="103"/>
        <v>0</v>
      </c>
      <c r="N1303" s="66">
        <f t="shared" si="104"/>
        <v>0</v>
      </c>
    </row>
    <row r="1304" spans="1:14">
      <c r="A1304" s="83">
        <v>34400</v>
      </c>
      <c r="B1304" s="83">
        <v>0</v>
      </c>
      <c r="C1304" s="83">
        <v>2014</v>
      </c>
      <c r="D1304" s="86">
        <v>0</v>
      </c>
      <c r="E1304" s="83">
        <v>0</v>
      </c>
      <c r="F1304" s="86">
        <v>0</v>
      </c>
      <c r="G1304" s="86">
        <v>0</v>
      </c>
      <c r="H1304" s="86">
        <v>0</v>
      </c>
      <c r="J1304" s="83">
        <f t="shared" si="100"/>
        <v>34400</v>
      </c>
      <c r="K1304" s="83">
        <f t="shared" si="101"/>
        <v>2014</v>
      </c>
      <c r="L1304" s="66">
        <f t="shared" si="102"/>
        <v>0</v>
      </c>
      <c r="M1304" s="66">
        <f t="shared" si="103"/>
        <v>0</v>
      </c>
      <c r="N1304" s="66">
        <f t="shared" si="104"/>
        <v>0</v>
      </c>
    </row>
    <row r="1305" spans="1:14">
      <c r="A1305" s="83">
        <v>34400</v>
      </c>
      <c r="B1305" s="83">
        <v>0</v>
      </c>
      <c r="C1305" s="83">
        <v>2014</v>
      </c>
      <c r="D1305" s="86">
        <v>0</v>
      </c>
      <c r="E1305" s="83">
        <v>0</v>
      </c>
      <c r="F1305" s="86">
        <v>0</v>
      </c>
      <c r="G1305" s="86">
        <v>0</v>
      </c>
      <c r="H1305" s="86">
        <v>0</v>
      </c>
      <c r="J1305" s="83">
        <f t="shared" si="100"/>
        <v>34400</v>
      </c>
      <c r="K1305" s="83">
        <f t="shared" si="101"/>
        <v>2014</v>
      </c>
      <c r="L1305" s="66">
        <f t="shared" si="102"/>
        <v>0</v>
      </c>
      <c r="M1305" s="66">
        <f t="shared" si="103"/>
        <v>0</v>
      </c>
      <c r="N1305" s="66">
        <f t="shared" si="104"/>
        <v>0</v>
      </c>
    </row>
    <row r="1306" spans="1:14">
      <c r="A1306" s="83">
        <v>34400</v>
      </c>
      <c r="B1306" s="83">
        <v>0</v>
      </c>
      <c r="C1306" s="83">
        <v>2014</v>
      </c>
      <c r="D1306" s="86">
        <v>0</v>
      </c>
      <c r="E1306" s="83">
        <v>0</v>
      </c>
      <c r="F1306" s="86">
        <v>0</v>
      </c>
      <c r="G1306" s="86">
        <v>0</v>
      </c>
      <c r="H1306" s="86">
        <v>0</v>
      </c>
      <c r="J1306" s="83">
        <f t="shared" si="100"/>
        <v>34400</v>
      </c>
      <c r="K1306" s="83">
        <f t="shared" si="101"/>
        <v>2014</v>
      </c>
      <c r="L1306" s="66">
        <f t="shared" si="102"/>
        <v>0</v>
      </c>
      <c r="M1306" s="66">
        <f t="shared" si="103"/>
        <v>0</v>
      </c>
      <c r="N1306" s="66">
        <f t="shared" si="104"/>
        <v>0</v>
      </c>
    </row>
    <row r="1307" spans="1:14">
      <c r="A1307" s="83">
        <v>34400</v>
      </c>
      <c r="B1307" s="83">
        <v>0</v>
      </c>
      <c r="C1307" s="83">
        <v>2014</v>
      </c>
      <c r="D1307" s="86">
        <v>0</v>
      </c>
      <c r="E1307" s="83">
        <v>0</v>
      </c>
      <c r="F1307" s="86">
        <v>0</v>
      </c>
      <c r="G1307" s="86">
        <v>0</v>
      </c>
      <c r="H1307" s="86">
        <v>0</v>
      </c>
      <c r="J1307" s="83">
        <f t="shared" si="100"/>
        <v>34400</v>
      </c>
      <c r="K1307" s="83">
        <f t="shared" si="101"/>
        <v>2014</v>
      </c>
      <c r="L1307" s="66">
        <f t="shared" si="102"/>
        <v>0</v>
      </c>
      <c r="M1307" s="66">
        <f t="shared" si="103"/>
        <v>0</v>
      </c>
      <c r="N1307" s="66">
        <f t="shared" si="104"/>
        <v>0</v>
      </c>
    </row>
    <row r="1308" spans="1:14">
      <c r="A1308" s="83">
        <v>34420</v>
      </c>
      <c r="B1308" s="83">
        <v>0</v>
      </c>
      <c r="C1308" s="83">
        <v>2015</v>
      </c>
      <c r="D1308" s="86">
        <v>-937555.52</v>
      </c>
      <c r="E1308" s="83">
        <v>0</v>
      </c>
      <c r="F1308" s="86">
        <v>0</v>
      </c>
      <c r="G1308" s="86">
        <v>0</v>
      </c>
      <c r="H1308" s="86">
        <v>0</v>
      </c>
      <c r="J1308" s="83">
        <f t="shared" si="100"/>
        <v>34420</v>
      </c>
      <c r="K1308" s="83">
        <f t="shared" si="101"/>
        <v>2015</v>
      </c>
      <c r="L1308" s="66">
        <f t="shared" si="102"/>
        <v>-937555.52</v>
      </c>
      <c r="M1308" s="66">
        <f t="shared" si="103"/>
        <v>0</v>
      </c>
      <c r="N1308" s="66">
        <f t="shared" si="104"/>
        <v>0</v>
      </c>
    </row>
    <row r="1309" spans="1:14">
      <c r="A1309" s="83">
        <v>34420</v>
      </c>
      <c r="B1309" s="83">
        <v>0</v>
      </c>
      <c r="C1309" s="83">
        <v>2015</v>
      </c>
      <c r="D1309" s="86">
        <v>0</v>
      </c>
      <c r="E1309" s="83">
        <v>0</v>
      </c>
      <c r="F1309" s="86">
        <v>0</v>
      </c>
      <c r="G1309" s="86">
        <v>0</v>
      </c>
      <c r="H1309" s="86">
        <v>-360327.41</v>
      </c>
      <c r="J1309" s="83">
        <f t="shared" si="100"/>
        <v>34420</v>
      </c>
      <c r="K1309" s="83">
        <f t="shared" si="101"/>
        <v>2015</v>
      </c>
      <c r="L1309" s="66">
        <f t="shared" si="102"/>
        <v>0</v>
      </c>
      <c r="M1309" s="66">
        <f t="shared" si="103"/>
        <v>0</v>
      </c>
      <c r="N1309" s="66">
        <f t="shared" si="104"/>
        <v>-360327.41</v>
      </c>
    </row>
    <row r="1310" spans="1:14">
      <c r="A1310" s="83">
        <v>34420</v>
      </c>
      <c r="B1310" s="83">
        <v>0</v>
      </c>
      <c r="C1310" s="83">
        <v>2015</v>
      </c>
      <c r="D1310" s="86">
        <v>-80216.039999999994</v>
      </c>
      <c r="E1310" s="83">
        <v>0</v>
      </c>
      <c r="F1310" s="86">
        <v>0</v>
      </c>
      <c r="G1310" s="86">
        <v>0</v>
      </c>
      <c r="H1310" s="86">
        <v>0</v>
      </c>
      <c r="J1310" s="83">
        <f t="shared" si="100"/>
        <v>34420</v>
      </c>
      <c r="K1310" s="83">
        <f t="shared" si="101"/>
        <v>2015</v>
      </c>
      <c r="L1310" s="66">
        <f t="shared" si="102"/>
        <v>-80216.039999999994</v>
      </c>
      <c r="M1310" s="66">
        <f t="shared" si="103"/>
        <v>0</v>
      </c>
      <c r="N1310" s="66">
        <f t="shared" si="104"/>
        <v>0</v>
      </c>
    </row>
    <row r="1311" spans="1:14">
      <c r="A1311" s="83">
        <v>34420</v>
      </c>
      <c r="B1311" s="83">
        <v>0</v>
      </c>
      <c r="C1311" s="83">
        <v>2015</v>
      </c>
      <c r="D1311" s="86">
        <v>0</v>
      </c>
      <c r="E1311" s="83">
        <v>0</v>
      </c>
      <c r="F1311" s="86">
        <v>0</v>
      </c>
      <c r="G1311" s="86">
        <v>0</v>
      </c>
      <c r="H1311" s="86">
        <v>0</v>
      </c>
      <c r="J1311" s="83">
        <f t="shared" si="100"/>
        <v>34420</v>
      </c>
      <c r="K1311" s="83">
        <f t="shared" si="101"/>
        <v>2015</v>
      </c>
      <c r="L1311" s="66">
        <f t="shared" si="102"/>
        <v>0</v>
      </c>
      <c r="M1311" s="66">
        <f t="shared" si="103"/>
        <v>0</v>
      </c>
      <c r="N1311" s="66">
        <f t="shared" si="104"/>
        <v>0</v>
      </c>
    </row>
    <row r="1312" spans="1:14">
      <c r="A1312" s="83">
        <v>34420</v>
      </c>
      <c r="B1312" s="83">
        <v>0</v>
      </c>
      <c r="C1312" s="83">
        <v>2015</v>
      </c>
      <c r="D1312" s="86">
        <v>-1115963.07</v>
      </c>
      <c r="E1312" s="83">
        <v>0</v>
      </c>
      <c r="F1312" s="86">
        <v>0</v>
      </c>
      <c r="G1312" s="86">
        <v>0</v>
      </c>
      <c r="H1312" s="86">
        <v>0</v>
      </c>
      <c r="J1312" s="83">
        <f t="shared" si="100"/>
        <v>34420</v>
      </c>
      <c r="K1312" s="83">
        <f t="shared" si="101"/>
        <v>2015</v>
      </c>
      <c r="L1312" s="66">
        <f t="shared" si="102"/>
        <v>-1115963.07</v>
      </c>
      <c r="M1312" s="66">
        <f t="shared" si="103"/>
        <v>0</v>
      </c>
      <c r="N1312" s="66">
        <f t="shared" si="104"/>
        <v>0</v>
      </c>
    </row>
    <row r="1313" spans="1:14">
      <c r="A1313" s="83">
        <v>34420</v>
      </c>
      <c r="B1313" s="83">
        <v>0</v>
      </c>
      <c r="C1313" s="83">
        <v>2015</v>
      </c>
      <c r="D1313" s="86">
        <v>0</v>
      </c>
      <c r="E1313" s="83">
        <v>0</v>
      </c>
      <c r="F1313" s="86">
        <v>0</v>
      </c>
      <c r="G1313" s="86">
        <v>0</v>
      </c>
      <c r="H1313" s="86">
        <v>0</v>
      </c>
      <c r="J1313" s="83">
        <f t="shared" si="100"/>
        <v>34420</v>
      </c>
      <c r="K1313" s="83">
        <f t="shared" si="101"/>
        <v>2015</v>
      </c>
      <c r="L1313" s="66">
        <f t="shared" si="102"/>
        <v>0</v>
      </c>
      <c r="M1313" s="66">
        <f t="shared" si="103"/>
        <v>0</v>
      </c>
      <c r="N1313" s="66">
        <f t="shared" si="104"/>
        <v>0</v>
      </c>
    </row>
    <row r="1314" spans="1:14">
      <c r="A1314" s="83">
        <v>34420</v>
      </c>
      <c r="B1314" s="83">
        <v>0</v>
      </c>
      <c r="C1314" s="83">
        <v>2015</v>
      </c>
      <c r="D1314" s="86">
        <v>0</v>
      </c>
      <c r="E1314" s="83">
        <v>0</v>
      </c>
      <c r="F1314" s="86">
        <v>0</v>
      </c>
      <c r="G1314" s="86">
        <v>0</v>
      </c>
      <c r="H1314" s="86">
        <v>-1372780.6</v>
      </c>
      <c r="J1314" s="83">
        <f t="shared" si="100"/>
        <v>34420</v>
      </c>
      <c r="K1314" s="83">
        <f t="shared" si="101"/>
        <v>2015</v>
      </c>
      <c r="L1314" s="66">
        <f t="shared" si="102"/>
        <v>0</v>
      </c>
      <c r="M1314" s="66">
        <f t="shared" si="103"/>
        <v>0</v>
      </c>
      <c r="N1314" s="66">
        <f t="shared" si="104"/>
        <v>-1372780.6</v>
      </c>
    </row>
    <row r="1315" spans="1:14">
      <c r="A1315" s="83">
        <v>34420</v>
      </c>
      <c r="B1315" s="83">
        <v>0</v>
      </c>
      <c r="C1315" s="83">
        <v>2015</v>
      </c>
      <c r="D1315" s="86">
        <v>-4222092.88</v>
      </c>
      <c r="E1315" s="83">
        <v>0</v>
      </c>
      <c r="F1315" s="86">
        <v>0</v>
      </c>
      <c r="G1315" s="86">
        <v>0</v>
      </c>
      <c r="H1315" s="86">
        <v>0</v>
      </c>
      <c r="J1315" s="83">
        <f t="shared" si="100"/>
        <v>34420</v>
      </c>
      <c r="K1315" s="83">
        <f t="shared" si="101"/>
        <v>2015</v>
      </c>
      <c r="L1315" s="66">
        <f t="shared" si="102"/>
        <v>-4222092.88</v>
      </c>
      <c r="M1315" s="66">
        <f t="shared" si="103"/>
        <v>0</v>
      </c>
      <c r="N1315" s="66">
        <f t="shared" si="104"/>
        <v>0</v>
      </c>
    </row>
    <row r="1316" spans="1:14">
      <c r="A1316" s="83">
        <v>34420</v>
      </c>
      <c r="B1316" s="83">
        <v>0</v>
      </c>
      <c r="C1316" s="83">
        <v>2015</v>
      </c>
      <c r="D1316" s="86">
        <v>0</v>
      </c>
      <c r="E1316" s="83">
        <v>0</v>
      </c>
      <c r="F1316" s="86">
        <v>0</v>
      </c>
      <c r="G1316" s="86">
        <v>0</v>
      </c>
      <c r="H1316" s="86">
        <v>0</v>
      </c>
      <c r="J1316" s="83">
        <f t="shared" si="100"/>
        <v>34420</v>
      </c>
      <c r="K1316" s="83">
        <f t="shared" si="101"/>
        <v>2015</v>
      </c>
      <c r="L1316" s="66">
        <f t="shared" si="102"/>
        <v>0</v>
      </c>
      <c r="M1316" s="66">
        <f t="shared" si="103"/>
        <v>0</v>
      </c>
      <c r="N1316" s="66">
        <f t="shared" si="104"/>
        <v>0</v>
      </c>
    </row>
    <row r="1317" spans="1:14">
      <c r="A1317" s="83">
        <v>34420</v>
      </c>
      <c r="B1317" s="83">
        <v>0</v>
      </c>
      <c r="C1317" s="83">
        <v>2015</v>
      </c>
      <c r="D1317" s="86">
        <v>0</v>
      </c>
      <c r="E1317" s="83">
        <v>0</v>
      </c>
      <c r="F1317" s="86">
        <v>0</v>
      </c>
      <c r="G1317" s="86">
        <v>0</v>
      </c>
      <c r="H1317" s="86">
        <v>0</v>
      </c>
      <c r="J1317" s="83">
        <f t="shared" si="100"/>
        <v>34420</v>
      </c>
      <c r="K1317" s="83">
        <f t="shared" si="101"/>
        <v>2015</v>
      </c>
      <c r="L1317" s="66">
        <f t="shared" si="102"/>
        <v>0</v>
      </c>
      <c r="M1317" s="66">
        <f t="shared" si="103"/>
        <v>0</v>
      </c>
      <c r="N1317" s="66">
        <f t="shared" si="104"/>
        <v>0</v>
      </c>
    </row>
    <row r="1318" spans="1:14">
      <c r="A1318" s="83">
        <v>34420</v>
      </c>
      <c r="B1318" s="83">
        <v>0</v>
      </c>
      <c r="C1318" s="83">
        <v>2015</v>
      </c>
      <c r="D1318" s="86">
        <v>-3594762.46</v>
      </c>
      <c r="E1318" s="83">
        <v>0</v>
      </c>
      <c r="F1318" s="86">
        <v>0</v>
      </c>
      <c r="G1318" s="86">
        <v>0</v>
      </c>
      <c r="H1318" s="86">
        <v>0</v>
      </c>
      <c r="J1318" s="83">
        <f t="shared" si="100"/>
        <v>34420</v>
      </c>
      <c r="K1318" s="83">
        <f t="shared" si="101"/>
        <v>2015</v>
      </c>
      <c r="L1318" s="66">
        <f t="shared" si="102"/>
        <v>-3594762.46</v>
      </c>
      <c r="M1318" s="66">
        <f t="shared" si="103"/>
        <v>0</v>
      </c>
      <c r="N1318" s="66">
        <f t="shared" si="104"/>
        <v>0</v>
      </c>
    </row>
    <row r="1319" spans="1:14">
      <c r="A1319" s="83">
        <v>34420</v>
      </c>
      <c r="B1319" s="83">
        <v>0</v>
      </c>
      <c r="C1319" s="83">
        <v>2015</v>
      </c>
      <c r="D1319" s="86">
        <v>0</v>
      </c>
      <c r="E1319" s="83">
        <v>0</v>
      </c>
      <c r="F1319" s="86">
        <v>0</v>
      </c>
      <c r="G1319" s="86">
        <v>0</v>
      </c>
      <c r="H1319" s="86">
        <v>0</v>
      </c>
      <c r="J1319" s="83">
        <f t="shared" si="100"/>
        <v>34420</v>
      </c>
      <c r="K1319" s="83">
        <f t="shared" si="101"/>
        <v>2015</v>
      </c>
      <c r="L1319" s="66">
        <f t="shared" si="102"/>
        <v>0</v>
      </c>
      <c r="M1319" s="66">
        <f t="shared" si="103"/>
        <v>0</v>
      </c>
      <c r="N1319" s="66">
        <f t="shared" si="104"/>
        <v>0</v>
      </c>
    </row>
    <row r="1320" spans="1:14">
      <c r="A1320" s="83">
        <v>34420</v>
      </c>
      <c r="B1320" s="83">
        <v>0</v>
      </c>
      <c r="C1320" s="83">
        <v>2015</v>
      </c>
      <c r="D1320" s="86">
        <v>0</v>
      </c>
      <c r="E1320" s="83">
        <v>0</v>
      </c>
      <c r="F1320" s="86">
        <v>0</v>
      </c>
      <c r="G1320" s="86">
        <v>0</v>
      </c>
      <c r="H1320" s="86">
        <v>0</v>
      </c>
      <c r="J1320" s="83">
        <f t="shared" si="100"/>
        <v>34420</v>
      </c>
      <c r="K1320" s="83">
        <f t="shared" si="101"/>
        <v>2015</v>
      </c>
      <c r="L1320" s="66">
        <f t="shared" si="102"/>
        <v>0</v>
      </c>
      <c r="M1320" s="66">
        <f t="shared" si="103"/>
        <v>0</v>
      </c>
      <c r="N1320" s="66">
        <f t="shared" si="104"/>
        <v>0</v>
      </c>
    </row>
    <row r="1321" spans="1:14">
      <c r="A1321" s="83">
        <v>34420</v>
      </c>
      <c r="B1321" s="83">
        <v>0</v>
      </c>
      <c r="C1321" s="83">
        <v>2015</v>
      </c>
      <c r="D1321" s="86">
        <v>0</v>
      </c>
      <c r="E1321" s="83">
        <v>0</v>
      </c>
      <c r="F1321" s="86">
        <v>0</v>
      </c>
      <c r="G1321" s="86">
        <v>0</v>
      </c>
      <c r="H1321" s="86">
        <v>0</v>
      </c>
      <c r="J1321" s="83">
        <f t="shared" si="100"/>
        <v>34420</v>
      </c>
      <c r="K1321" s="83">
        <f t="shared" si="101"/>
        <v>2015</v>
      </c>
      <c r="L1321" s="66">
        <f t="shared" si="102"/>
        <v>0</v>
      </c>
      <c r="M1321" s="66">
        <f t="shared" si="103"/>
        <v>0</v>
      </c>
      <c r="N1321" s="66">
        <f t="shared" si="104"/>
        <v>0</v>
      </c>
    </row>
    <row r="1322" spans="1:14">
      <c r="A1322" s="83">
        <v>34420</v>
      </c>
      <c r="B1322" s="83">
        <v>0</v>
      </c>
      <c r="C1322" s="83">
        <v>2009</v>
      </c>
      <c r="D1322" s="86">
        <v>-8817069.9600000009</v>
      </c>
      <c r="E1322" s="83">
        <v>0</v>
      </c>
      <c r="F1322" s="86">
        <v>34141.17</v>
      </c>
      <c r="G1322" s="86">
        <v>0</v>
      </c>
      <c r="H1322" s="86">
        <v>0</v>
      </c>
      <c r="J1322" s="83">
        <f t="shared" si="100"/>
        <v>34420</v>
      </c>
      <c r="K1322" s="83">
        <f t="shared" si="101"/>
        <v>2009</v>
      </c>
      <c r="L1322" s="66">
        <f t="shared" si="102"/>
        <v>-8817069.9600000009</v>
      </c>
      <c r="M1322" s="66">
        <f t="shared" si="103"/>
        <v>34141.17</v>
      </c>
      <c r="N1322" s="66">
        <f t="shared" si="104"/>
        <v>0</v>
      </c>
    </row>
    <row r="1323" spans="1:14">
      <c r="A1323" s="83">
        <v>34420</v>
      </c>
      <c r="B1323" s="83">
        <v>0</v>
      </c>
      <c r="C1323" s="83">
        <v>2010</v>
      </c>
      <c r="D1323" s="86">
        <v>-5458256.1699999999</v>
      </c>
      <c r="E1323" s="83">
        <v>0</v>
      </c>
      <c r="F1323" s="86">
        <v>0</v>
      </c>
      <c r="G1323" s="86">
        <v>0</v>
      </c>
      <c r="H1323" s="86">
        <v>0</v>
      </c>
      <c r="J1323" s="83">
        <f t="shared" si="100"/>
        <v>34420</v>
      </c>
      <c r="K1323" s="83">
        <f t="shared" si="101"/>
        <v>2010</v>
      </c>
      <c r="L1323" s="66">
        <f t="shared" si="102"/>
        <v>-5458256.1699999999</v>
      </c>
      <c r="M1323" s="66">
        <f t="shared" si="103"/>
        <v>0</v>
      </c>
      <c r="N1323" s="66">
        <f t="shared" si="104"/>
        <v>0</v>
      </c>
    </row>
    <row r="1324" spans="1:14">
      <c r="A1324" s="83">
        <v>34420</v>
      </c>
      <c r="B1324" s="83">
        <v>0</v>
      </c>
      <c r="C1324" s="83">
        <v>2009</v>
      </c>
      <c r="D1324" s="86">
        <v>-5008688.88</v>
      </c>
      <c r="E1324" s="83">
        <v>0</v>
      </c>
      <c r="F1324" s="86">
        <v>-6827624.54</v>
      </c>
      <c r="G1324" s="86">
        <v>0</v>
      </c>
      <c r="H1324" s="86">
        <v>0</v>
      </c>
      <c r="J1324" s="83">
        <f t="shared" si="100"/>
        <v>34420</v>
      </c>
      <c r="K1324" s="83">
        <f t="shared" si="101"/>
        <v>2009</v>
      </c>
      <c r="L1324" s="66">
        <f t="shared" si="102"/>
        <v>-5008688.88</v>
      </c>
      <c r="M1324" s="66">
        <f t="shared" si="103"/>
        <v>-6827624.54</v>
      </c>
      <c r="N1324" s="66">
        <f t="shared" si="104"/>
        <v>0</v>
      </c>
    </row>
    <row r="1325" spans="1:14">
      <c r="A1325" s="83">
        <v>34420</v>
      </c>
      <c r="B1325" s="83">
        <v>0</v>
      </c>
      <c r="C1325" s="83">
        <v>2011</v>
      </c>
      <c r="D1325" s="86">
        <v>-4236234.92</v>
      </c>
      <c r="E1325" s="83">
        <v>0</v>
      </c>
      <c r="F1325" s="86">
        <v>-3999011.55</v>
      </c>
      <c r="G1325" s="86">
        <v>0</v>
      </c>
      <c r="H1325" s="86">
        <v>0</v>
      </c>
      <c r="J1325" s="83">
        <f t="shared" si="100"/>
        <v>34420</v>
      </c>
      <c r="K1325" s="83">
        <f t="shared" si="101"/>
        <v>2011</v>
      </c>
      <c r="L1325" s="66">
        <f t="shared" si="102"/>
        <v>-4236234.92</v>
      </c>
      <c r="M1325" s="66">
        <f t="shared" si="103"/>
        <v>-3999011.55</v>
      </c>
      <c r="N1325" s="66">
        <f t="shared" si="104"/>
        <v>0</v>
      </c>
    </row>
    <row r="1326" spans="1:14">
      <c r="A1326" s="83">
        <v>34420</v>
      </c>
      <c r="B1326" s="83">
        <v>0</v>
      </c>
      <c r="C1326" s="83">
        <v>2010</v>
      </c>
      <c r="D1326" s="86">
        <v>-1018780</v>
      </c>
      <c r="E1326" s="83">
        <v>0</v>
      </c>
      <c r="F1326" s="86">
        <v>0</v>
      </c>
      <c r="G1326" s="86">
        <v>0</v>
      </c>
      <c r="H1326" s="86">
        <v>0</v>
      </c>
      <c r="J1326" s="83">
        <f t="shared" si="100"/>
        <v>34420</v>
      </c>
      <c r="K1326" s="83">
        <f t="shared" si="101"/>
        <v>2010</v>
      </c>
      <c r="L1326" s="66">
        <f t="shared" si="102"/>
        <v>-1018780</v>
      </c>
      <c r="M1326" s="66">
        <f t="shared" si="103"/>
        <v>0</v>
      </c>
      <c r="N1326" s="66">
        <f t="shared" si="104"/>
        <v>0</v>
      </c>
    </row>
    <row r="1327" spans="1:14">
      <c r="A1327" s="83">
        <v>34420</v>
      </c>
      <c r="B1327" s="83">
        <v>0</v>
      </c>
      <c r="C1327" s="83">
        <v>2009</v>
      </c>
      <c r="D1327" s="86">
        <v>-440290</v>
      </c>
      <c r="E1327" s="83">
        <v>0</v>
      </c>
      <c r="F1327" s="86">
        <v>0</v>
      </c>
      <c r="G1327" s="86">
        <v>0</v>
      </c>
      <c r="H1327" s="86">
        <v>0</v>
      </c>
      <c r="J1327" s="83">
        <f t="shared" si="100"/>
        <v>34420</v>
      </c>
      <c r="K1327" s="83">
        <f t="shared" si="101"/>
        <v>2009</v>
      </c>
      <c r="L1327" s="66">
        <f t="shared" si="102"/>
        <v>-440290</v>
      </c>
      <c r="M1327" s="66">
        <f t="shared" si="103"/>
        <v>0</v>
      </c>
      <c r="N1327" s="66">
        <f t="shared" si="104"/>
        <v>0</v>
      </c>
    </row>
    <row r="1328" spans="1:14">
      <c r="A1328" s="83">
        <v>34420</v>
      </c>
      <c r="B1328" s="83">
        <v>0</v>
      </c>
      <c r="C1328" s="83">
        <v>2011</v>
      </c>
      <c r="D1328" s="86">
        <v>-257599.39</v>
      </c>
      <c r="E1328" s="83">
        <v>0</v>
      </c>
      <c r="F1328" s="86">
        <v>155218.66</v>
      </c>
      <c r="G1328" s="86">
        <v>0</v>
      </c>
      <c r="H1328" s="86">
        <v>0</v>
      </c>
      <c r="J1328" s="83">
        <f t="shared" si="100"/>
        <v>34420</v>
      </c>
      <c r="K1328" s="83">
        <f t="shared" si="101"/>
        <v>2011</v>
      </c>
      <c r="L1328" s="66">
        <f t="shared" si="102"/>
        <v>-257599.39</v>
      </c>
      <c r="M1328" s="66">
        <f t="shared" si="103"/>
        <v>155218.66</v>
      </c>
      <c r="N1328" s="66">
        <f t="shared" si="104"/>
        <v>0</v>
      </c>
    </row>
    <row r="1329" spans="1:14">
      <c r="A1329" s="83">
        <v>34420</v>
      </c>
      <c r="B1329" s="83">
        <v>0</v>
      </c>
      <c r="C1329" s="83">
        <v>2009</v>
      </c>
      <c r="D1329" s="86">
        <v>-116580.65</v>
      </c>
      <c r="E1329" s="83">
        <v>0</v>
      </c>
      <c r="F1329" s="86">
        <v>0</v>
      </c>
      <c r="G1329" s="86">
        <v>0</v>
      </c>
      <c r="H1329" s="86">
        <v>0</v>
      </c>
      <c r="J1329" s="83">
        <f t="shared" si="100"/>
        <v>34420</v>
      </c>
      <c r="K1329" s="83">
        <f t="shared" si="101"/>
        <v>2009</v>
      </c>
      <c r="L1329" s="66">
        <f t="shared" si="102"/>
        <v>-116580.65</v>
      </c>
      <c r="M1329" s="66">
        <f t="shared" si="103"/>
        <v>0</v>
      </c>
      <c r="N1329" s="66">
        <f t="shared" si="104"/>
        <v>0</v>
      </c>
    </row>
    <row r="1330" spans="1:14">
      <c r="A1330" s="83">
        <v>34420</v>
      </c>
      <c r="B1330" s="83">
        <v>0</v>
      </c>
      <c r="C1330" s="83">
        <v>2008</v>
      </c>
      <c r="D1330" s="86">
        <v>-102599.39</v>
      </c>
      <c r="E1330" s="83">
        <v>0</v>
      </c>
      <c r="F1330" s="86">
        <v>220824.84</v>
      </c>
      <c r="G1330" s="86">
        <v>0</v>
      </c>
      <c r="H1330" s="86">
        <v>0</v>
      </c>
      <c r="J1330" s="83">
        <f t="shared" si="100"/>
        <v>34420</v>
      </c>
      <c r="K1330" s="83">
        <f t="shared" si="101"/>
        <v>2008</v>
      </c>
      <c r="L1330" s="66">
        <f t="shared" si="102"/>
        <v>-102599.39</v>
      </c>
      <c r="M1330" s="66">
        <f t="shared" si="103"/>
        <v>220824.84</v>
      </c>
      <c r="N1330" s="66">
        <f t="shared" si="104"/>
        <v>0</v>
      </c>
    </row>
    <row r="1331" spans="1:14">
      <c r="A1331" s="83">
        <v>34420</v>
      </c>
      <c r="B1331" s="83">
        <v>0</v>
      </c>
      <c r="C1331" s="83">
        <v>2011</v>
      </c>
      <c r="D1331" s="86">
        <v>-29246.33</v>
      </c>
      <c r="E1331" s="83">
        <v>0</v>
      </c>
      <c r="F1331" s="86">
        <v>0</v>
      </c>
      <c r="G1331" s="86">
        <v>0</v>
      </c>
      <c r="H1331" s="86">
        <v>0</v>
      </c>
      <c r="J1331" s="83">
        <f t="shared" si="100"/>
        <v>34420</v>
      </c>
      <c r="K1331" s="83">
        <f t="shared" si="101"/>
        <v>2011</v>
      </c>
      <c r="L1331" s="66">
        <f t="shared" si="102"/>
        <v>-29246.33</v>
      </c>
      <c r="M1331" s="66">
        <f t="shared" si="103"/>
        <v>0</v>
      </c>
      <c r="N1331" s="66">
        <f t="shared" si="104"/>
        <v>0</v>
      </c>
    </row>
    <row r="1332" spans="1:14">
      <c r="A1332" s="83">
        <v>34420</v>
      </c>
      <c r="B1332" s="83">
        <v>0</v>
      </c>
      <c r="C1332" s="83">
        <v>2010</v>
      </c>
      <c r="D1332" s="86">
        <v>0</v>
      </c>
      <c r="E1332" s="83">
        <v>0</v>
      </c>
      <c r="F1332" s="86">
        <v>-1271953.76</v>
      </c>
      <c r="G1332" s="86">
        <v>0</v>
      </c>
      <c r="H1332" s="86">
        <v>0</v>
      </c>
      <c r="J1332" s="83">
        <f t="shared" si="100"/>
        <v>34420</v>
      </c>
      <c r="K1332" s="83">
        <f t="shared" si="101"/>
        <v>2010</v>
      </c>
      <c r="L1332" s="66">
        <f t="shared" si="102"/>
        <v>0</v>
      </c>
      <c r="M1332" s="66">
        <f t="shared" si="103"/>
        <v>-1271953.76</v>
      </c>
      <c r="N1332" s="66">
        <f t="shared" si="104"/>
        <v>0</v>
      </c>
    </row>
    <row r="1333" spans="1:14">
      <c r="A1333" s="83">
        <v>34420</v>
      </c>
      <c r="B1333" s="83">
        <v>0</v>
      </c>
      <c r="C1333" s="83">
        <v>2008</v>
      </c>
      <c r="D1333" s="86">
        <v>0</v>
      </c>
      <c r="E1333" s="83">
        <v>0</v>
      </c>
      <c r="F1333" s="86">
        <v>-353484.26</v>
      </c>
      <c r="G1333" s="86">
        <v>0</v>
      </c>
      <c r="H1333" s="86">
        <v>-7374153.1200000001</v>
      </c>
      <c r="J1333" s="83">
        <f t="shared" si="100"/>
        <v>34420</v>
      </c>
      <c r="K1333" s="83">
        <f t="shared" si="101"/>
        <v>2008</v>
      </c>
      <c r="L1333" s="66">
        <f t="shared" si="102"/>
        <v>0</v>
      </c>
      <c r="M1333" s="66">
        <f t="shared" si="103"/>
        <v>-353484.26</v>
      </c>
      <c r="N1333" s="66">
        <f t="shared" si="104"/>
        <v>-7374153.1200000001</v>
      </c>
    </row>
    <row r="1334" spans="1:14">
      <c r="A1334" s="83">
        <v>34420</v>
      </c>
      <c r="B1334" s="83">
        <v>0</v>
      </c>
      <c r="C1334" s="83">
        <v>2007</v>
      </c>
      <c r="D1334" s="86">
        <v>-35452501.770000003</v>
      </c>
      <c r="E1334" s="83">
        <v>0</v>
      </c>
      <c r="F1334" s="86">
        <v>1504725.34</v>
      </c>
      <c r="G1334" s="86">
        <v>0</v>
      </c>
      <c r="H1334" s="86">
        <v>-0.01</v>
      </c>
      <c r="J1334" s="83">
        <f t="shared" si="100"/>
        <v>34420</v>
      </c>
      <c r="K1334" s="83">
        <f t="shared" si="101"/>
        <v>2007</v>
      </c>
      <c r="L1334" s="66">
        <f t="shared" si="102"/>
        <v>-35452501.770000003</v>
      </c>
      <c r="M1334" s="66">
        <f t="shared" si="103"/>
        <v>1504725.34</v>
      </c>
      <c r="N1334" s="66">
        <f t="shared" si="104"/>
        <v>-0.01</v>
      </c>
    </row>
    <row r="1335" spans="1:14">
      <c r="A1335" s="83">
        <v>34420</v>
      </c>
      <c r="B1335" s="83">
        <v>0</v>
      </c>
      <c r="C1335" s="83">
        <v>2011</v>
      </c>
      <c r="D1335" s="86">
        <v>-15345404.23</v>
      </c>
      <c r="E1335" s="83">
        <v>0</v>
      </c>
      <c r="F1335" s="86">
        <v>299197.71999999997</v>
      </c>
      <c r="G1335" s="86">
        <v>0</v>
      </c>
      <c r="H1335" s="86">
        <v>0</v>
      </c>
      <c r="J1335" s="83">
        <f t="shared" si="100"/>
        <v>34420</v>
      </c>
      <c r="K1335" s="83">
        <f t="shared" si="101"/>
        <v>2011</v>
      </c>
      <c r="L1335" s="66">
        <f t="shared" si="102"/>
        <v>-15345404.23</v>
      </c>
      <c r="M1335" s="66">
        <f t="shared" si="103"/>
        <v>299197.71999999997</v>
      </c>
      <c r="N1335" s="66">
        <f t="shared" si="104"/>
        <v>0</v>
      </c>
    </row>
    <row r="1336" spans="1:14">
      <c r="A1336" s="83">
        <v>34420</v>
      </c>
      <c r="B1336" s="83">
        <v>0</v>
      </c>
      <c r="C1336" s="83">
        <v>2012</v>
      </c>
      <c r="D1336" s="86">
        <v>0</v>
      </c>
      <c r="E1336" s="83">
        <v>0</v>
      </c>
      <c r="F1336" s="86">
        <v>0</v>
      </c>
      <c r="G1336" s="86">
        <v>0</v>
      </c>
      <c r="H1336" s="86">
        <v>0</v>
      </c>
      <c r="J1336" s="83">
        <f t="shared" si="100"/>
        <v>34420</v>
      </c>
      <c r="K1336" s="83">
        <f t="shared" si="101"/>
        <v>2012</v>
      </c>
      <c r="L1336" s="66">
        <f t="shared" si="102"/>
        <v>0</v>
      </c>
      <c r="M1336" s="66">
        <f t="shared" si="103"/>
        <v>0</v>
      </c>
      <c r="N1336" s="66">
        <f t="shared" si="104"/>
        <v>0</v>
      </c>
    </row>
    <row r="1337" spans="1:14">
      <c r="A1337" s="83">
        <v>34420</v>
      </c>
      <c r="B1337" s="83">
        <v>0</v>
      </c>
      <c r="C1337" s="83">
        <v>2012</v>
      </c>
      <c r="D1337" s="86">
        <v>0</v>
      </c>
      <c r="E1337" s="83">
        <v>0</v>
      </c>
      <c r="F1337" s="86">
        <v>0</v>
      </c>
      <c r="G1337" s="86">
        <v>0</v>
      </c>
      <c r="H1337" s="86">
        <v>0</v>
      </c>
      <c r="J1337" s="83">
        <f t="shared" si="100"/>
        <v>34420</v>
      </c>
      <c r="K1337" s="83">
        <f t="shared" si="101"/>
        <v>2012</v>
      </c>
      <c r="L1337" s="66">
        <f t="shared" si="102"/>
        <v>0</v>
      </c>
      <c r="M1337" s="66">
        <f t="shared" si="103"/>
        <v>0</v>
      </c>
      <c r="N1337" s="66">
        <f t="shared" si="104"/>
        <v>0</v>
      </c>
    </row>
    <row r="1338" spans="1:14">
      <c r="A1338" s="83">
        <v>34420</v>
      </c>
      <c r="B1338" s="83">
        <v>0</v>
      </c>
      <c r="C1338" s="83">
        <v>2012</v>
      </c>
      <c r="D1338" s="86">
        <v>0</v>
      </c>
      <c r="E1338" s="83">
        <v>0</v>
      </c>
      <c r="F1338" s="86">
        <v>-3401859.77</v>
      </c>
      <c r="G1338" s="86">
        <v>0</v>
      </c>
      <c r="H1338" s="86">
        <v>0</v>
      </c>
      <c r="J1338" s="83">
        <f t="shared" si="100"/>
        <v>34420</v>
      </c>
      <c r="K1338" s="83">
        <f t="shared" si="101"/>
        <v>2012</v>
      </c>
      <c r="L1338" s="66">
        <f t="shared" si="102"/>
        <v>0</v>
      </c>
      <c r="M1338" s="66">
        <f t="shared" si="103"/>
        <v>-3401859.77</v>
      </c>
      <c r="N1338" s="66">
        <f t="shared" si="104"/>
        <v>0</v>
      </c>
    </row>
    <row r="1339" spans="1:14">
      <c r="A1339" s="83">
        <v>34420</v>
      </c>
      <c r="B1339" s="83">
        <v>0</v>
      </c>
      <c r="C1339" s="83">
        <v>2013</v>
      </c>
      <c r="D1339" s="86">
        <v>0</v>
      </c>
      <c r="E1339" s="83">
        <v>0</v>
      </c>
      <c r="F1339" s="86">
        <v>0</v>
      </c>
      <c r="G1339" s="86">
        <v>0</v>
      </c>
      <c r="H1339" s="86">
        <v>0</v>
      </c>
      <c r="J1339" s="83">
        <f t="shared" si="100"/>
        <v>34420</v>
      </c>
      <c r="K1339" s="83">
        <f t="shared" si="101"/>
        <v>2013</v>
      </c>
      <c r="L1339" s="66">
        <f t="shared" si="102"/>
        <v>0</v>
      </c>
      <c r="M1339" s="66">
        <f t="shared" si="103"/>
        <v>0</v>
      </c>
      <c r="N1339" s="66">
        <f t="shared" si="104"/>
        <v>0</v>
      </c>
    </row>
    <row r="1340" spans="1:14">
      <c r="A1340" s="83">
        <v>34420</v>
      </c>
      <c r="B1340" s="83">
        <v>0</v>
      </c>
      <c r="C1340" s="83">
        <v>2012</v>
      </c>
      <c r="D1340" s="86">
        <v>0</v>
      </c>
      <c r="E1340" s="83">
        <v>0</v>
      </c>
      <c r="F1340" s="86">
        <v>-1005215.88</v>
      </c>
      <c r="G1340" s="86">
        <v>0</v>
      </c>
      <c r="H1340" s="86">
        <v>0</v>
      </c>
      <c r="J1340" s="83">
        <f t="shared" si="100"/>
        <v>34420</v>
      </c>
      <c r="K1340" s="83">
        <f t="shared" si="101"/>
        <v>2012</v>
      </c>
      <c r="L1340" s="66">
        <f t="shared" si="102"/>
        <v>0</v>
      </c>
      <c r="M1340" s="66">
        <f t="shared" si="103"/>
        <v>-1005215.88</v>
      </c>
      <c r="N1340" s="66">
        <f t="shared" si="104"/>
        <v>0</v>
      </c>
    </row>
    <row r="1341" spans="1:14">
      <c r="A1341" s="83">
        <v>34420</v>
      </c>
      <c r="B1341" s="83">
        <v>0</v>
      </c>
      <c r="C1341" s="83">
        <v>2013</v>
      </c>
      <c r="D1341" s="86">
        <v>0</v>
      </c>
      <c r="E1341" s="83">
        <v>0</v>
      </c>
      <c r="F1341" s="86">
        <v>0</v>
      </c>
      <c r="G1341" s="86">
        <v>0</v>
      </c>
      <c r="H1341" s="86">
        <v>0</v>
      </c>
      <c r="J1341" s="83">
        <f t="shared" si="100"/>
        <v>34420</v>
      </c>
      <c r="K1341" s="83">
        <f t="shared" si="101"/>
        <v>2013</v>
      </c>
      <c r="L1341" s="66">
        <f t="shared" si="102"/>
        <v>0</v>
      </c>
      <c r="M1341" s="66">
        <f t="shared" si="103"/>
        <v>0</v>
      </c>
      <c r="N1341" s="66">
        <f t="shared" si="104"/>
        <v>0</v>
      </c>
    </row>
    <row r="1342" spans="1:14">
      <c r="A1342" s="83">
        <v>34420</v>
      </c>
      <c r="B1342" s="83">
        <v>0</v>
      </c>
      <c r="C1342" s="83">
        <v>2013</v>
      </c>
      <c r="D1342" s="86">
        <v>0</v>
      </c>
      <c r="E1342" s="83">
        <v>0</v>
      </c>
      <c r="F1342" s="86">
        <v>0</v>
      </c>
      <c r="G1342" s="86">
        <v>0</v>
      </c>
      <c r="H1342" s="86">
        <v>0</v>
      </c>
      <c r="J1342" s="83">
        <f t="shared" si="100"/>
        <v>34420</v>
      </c>
      <c r="K1342" s="83">
        <f t="shared" si="101"/>
        <v>2013</v>
      </c>
      <c r="L1342" s="66">
        <f t="shared" si="102"/>
        <v>0</v>
      </c>
      <c r="M1342" s="66">
        <f t="shared" si="103"/>
        <v>0</v>
      </c>
      <c r="N1342" s="66">
        <f t="shared" si="104"/>
        <v>0</v>
      </c>
    </row>
    <row r="1343" spans="1:14">
      <c r="A1343" s="83">
        <v>34420</v>
      </c>
      <c r="B1343" s="83">
        <v>0</v>
      </c>
      <c r="C1343" s="83">
        <v>2013</v>
      </c>
      <c r="D1343" s="86">
        <v>0</v>
      </c>
      <c r="E1343" s="83">
        <v>0</v>
      </c>
      <c r="F1343" s="86">
        <v>-2144625.59</v>
      </c>
      <c r="G1343" s="86">
        <v>0</v>
      </c>
      <c r="H1343" s="86">
        <v>0</v>
      </c>
      <c r="J1343" s="83">
        <f t="shared" si="100"/>
        <v>34420</v>
      </c>
      <c r="K1343" s="83">
        <f t="shared" si="101"/>
        <v>2013</v>
      </c>
      <c r="L1343" s="66">
        <f t="shared" si="102"/>
        <v>0</v>
      </c>
      <c r="M1343" s="66">
        <f t="shared" si="103"/>
        <v>-2144625.59</v>
      </c>
      <c r="N1343" s="66">
        <f t="shared" si="104"/>
        <v>0</v>
      </c>
    </row>
    <row r="1344" spans="1:14">
      <c r="A1344" s="83">
        <v>34420</v>
      </c>
      <c r="B1344" s="83">
        <v>0</v>
      </c>
      <c r="C1344" s="83">
        <v>2014</v>
      </c>
      <c r="D1344" s="86">
        <v>0</v>
      </c>
      <c r="E1344" s="83">
        <v>0</v>
      </c>
      <c r="F1344" s="86">
        <v>0</v>
      </c>
      <c r="G1344" s="86">
        <v>0</v>
      </c>
      <c r="H1344" s="86">
        <v>0</v>
      </c>
      <c r="J1344" s="83">
        <f t="shared" si="100"/>
        <v>34420</v>
      </c>
      <c r="K1344" s="83">
        <f t="shared" si="101"/>
        <v>2014</v>
      </c>
      <c r="L1344" s="66">
        <f t="shared" si="102"/>
        <v>0</v>
      </c>
      <c r="M1344" s="66">
        <f t="shared" si="103"/>
        <v>0</v>
      </c>
      <c r="N1344" s="66">
        <f t="shared" si="104"/>
        <v>0</v>
      </c>
    </row>
    <row r="1345" spans="1:14">
      <c r="A1345" s="83">
        <v>34420</v>
      </c>
      <c r="B1345" s="83">
        <v>0</v>
      </c>
      <c r="C1345" s="83">
        <v>2014</v>
      </c>
      <c r="D1345" s="86">
        <v>0</v>
      </c>
      <c r="E1345" s="83">
        <v>0</v>
      </c>
      <c r="F1345" s="86">
        <v>0</v>
      </c>
      <c r="G1345" s="86">
        <v>0</v>
      </c>
      <c r="H1345" s="86">
        <v>0</v>
      </c>
      <c r="J1345" s="83">
        <f t="shared" si="100"/>
        <v>34420</v>
      </c>
      <c r="K1345" s="83">
        <f t="shared" si="101"/>
        <v>2014</v>
      </c>
      <c r="L1345" s="66">
        <f t="shared" si="102"/>
        <v>0</v>
      </c>
      <c r="M1345" s="66">
        <f t="shared" si="103"/>
        <v>0</v>
      </c>
      <c r="N1345" s="66">
        <f t="shared" si="104"/>
        <v>0</v>
      </c>
    </row>
    <row r="1346" spans="1:14">
      <c r="A1346" s="83">
        <v>34420</v>
      </c>
      <c r="B1346" s="83">
        <v>0</v>
      </c>
      <c r="C1346" s="83">
        <v>2014</v>
      </c>
      <c r="D1346" s="86">
        <v>0</v>
      </c>
      <c r="E1346" s="83">
        <v>0</v>
      </c>
      <c r="F1346" s="86">
        <v>0</v>
      </c>
      <c r="G1346" s="86">
        <v>0</v>
      </c>
      <c r="H1346" s="86">
        <v>0</v>
      </c>
      <c r="J1346" s="83">
        <f t="shared" si="100"/>
        <v>34420</v>
      </c>
      <c r="K1346" s="83">
        <f t="shared" si="101"/>
        <v>2014</v>
      </c>
      <c r="L1346" s="66">
        <f t="shared" si="102"/>
        <v>0</v>
      </c>
      <c r="M1346" s="66">
        <f t="shared" si="103"/>
        <v>0</v>
      </c>
      <c r="N1346" s="66">
        <f t="shared" si="104"/>
        <v>0</v>
      </c>
    </row>
    <row r="1347" spans="1:14">
      <c r="A1347" s="83">
        <v>34420</v>
      </c>
      <c r="B1347" s="83">
        <v>0</v>
      </c>
      <c r="C1347" s="83">
        <v>2014</v>
      </c>
      <c r="D1347" s="86">
        <v>0</v>
      </c>
      <c r="E1347" s="83">
        <v>0</v>
      </c>
      <c r="F1347" s="86">
        <v>0</v>
      </c>
      <c r="G1347" s="86">
        <v>0</v>
      </c>
      <c r="H1347" s="86">
        <v>0</v>
      </c>
      <c r="J1347" s="83">
        <f t="shared" ref="J1347:J1410" si="105">A1347</f>
        <v>34420</v>
      </c>
      <c r="K1347" s="83">
        <f t="shared" ref="K1347:K1410" si="106">IF(E1347=0,C1347,E1347)</f>
        <v>2014</v>
      </c>
      <c r="L1347" s="66">
        <f t="shared" ref="L1347:L1410" si="107">D1347</f>
        <v>0</v>
      </c>
      <c r="M1347" s="66">
        <f t="shared" ref="M1347:M1410" si="108">F1347</f>
        <v>0</v>
      </c>
      <c r="N1347" s="66">
        <f t="shared" ref="N1347:N1410" si="109">H1347</f>
        <v>0</v>
      </c>
    </row>
    <row r="1348" spans="1:14">
      <c r="A1348" s="83">
        <v>34420</v>
      </c>
      <c r="B1348" s="83">
        <v>0</v>
      </c>
      <c r="C1348" s="83">
        <v>2008</v>
      </c>
      <c r="D1348" s="86">
        <v>0</v>
      </c>
      <c r="E1348" s="83">
        <v>0</v>
      </c>
      <c r="F1348" s="86">
        <v>353484.26</v>
      </c>
      <c r="G1348" s="86">
        <v>0</v>
      </c>
      <c r="H1348" s="86">
        <v>-353484.26</v>
      </c>
      <c r="J1348" s="83">
        <f t="shared" si="105"/>
        <v>34420</v>
      </c>
      <c r="K1348" s="83">
        <f t="shared" si="106"/>
        <v>2008</v>
      </c>
      <c r="L1348" s="66">
        <f t="shared" si="107"/>
        <v>0</v>
      </c>
      <c r="M1348" s="66">
        <f t="shared" si="108"/>
        <v>353484.26</v>
      </c>
      <c r="N1348" s="66">
        <f t="shared" si="109"/>
        <v>-353484.26</v>
      </c>
    </row>
    <row r="1349" spans="1:14">
      <c r="A1349" s="83">
        <v>34420</v>
      </c>
      <c r="B1349" s="83">
        <v>0</v>
      </c>
      <c r="C1349" s="83">
        <v>2009</v>
      </c>
      <c r="D1349" s="86">
        <v>0</v>
      </c>
      <c r="E1349" s="83">
        <v>0</v>
      </c>
      <c r="F1349" s="86">
        <v>34141.17</v>
      </c>
      <c r="G1349" s="86">
        <v>0</v>
      </c>
      <c r="H1349" s="86">
        <v>-34141.17</v>
      </c>
      <c r="J1349" s="83">
        <f t="shared" si="105"/>
        <v>34420</v>
      </c>
      <c r="K1349" s="83">
        <f t="shared" si="106"/>
        <v>2009</v>
      </c>
      <c r="L1349" s="66">
        <f t="shared" si="107"/>
        <v>0</v>
      </c>
      <c r="M1349" s="66">
        <f t="shared" si="108"/>
        <v>34141.17</v>
      </c>
      <c r="N1349" s="66">
        <f t="shared" si="109"/>
        <v>-34141.17</v>
      </c>
    </row>
    <row r="1350" spans="1:14">
      <c r="A1350" s="83">
        <v>34420</v>
      </c>
      <c r="B1350" s="83">
        <v>0</v>
      </c>
      <c r="C1350" s="83">
        <v>2009</v>
      </c>
      <c r="D1350" s="86">
        <v>0</v>
      </c>
      <c r="E1350" s="83">
        <v>0</v>
      </c>
      <c r="F1350" s="86">
        <v>6827624.54</v>
      </c>
      <c r="G1350" s="86">
        <v>0</v>
      </c>
      <c r="H1350" s="86">
        <v>-6827624.54</v>
      </c>
      <c r="J1350" s="83">
        <f t="shared" si="105"/>
        <v>34420</v>
      </c>
      <c r="K1350" s="83">
        <f t="shared" si="106"/>
        <v>2009</v>
      </c>
      <c r="L1350" s="66">
        <f t="shared" si="107"/>
        <v>0</v>
      </c>
      <c r="M1350" s="66">
        <f t="shared" si="108"/>
        <v>6827624.54</v>
      </c>
      <c r="N1350" s="66">
        <f t="shared" si="109"/>
        <v>-6827624.54</v>
      </c>
    </row>
    <row r="1351" spans="1:14">
      <c r="A1351" s="83">
        <v>34420</v>
      </c>
      <c r="B1351" s="83">
        <v>0</v>
      </c>
      <c r="C1351" s="83">
        <v>2010</v>
      </c>
      <c r="D1351" s="86">
        <v>0</v>
      </c>
      <c r="E1351" s="83">
        <v>0</v>
      </c>
      <c r="F1351" s="86">
        <v>1271953.76</v>
      </c>
      <c r="G1351" s="86">
        <v>0</v>
      </c>
      <c r="H1351" s="86">
        <v>-1271953.76</v>
      </c>
      <c r="J1351" s="83">
        <f t="shared" si="105"/>
        <v>34420</v>
      </c>
      <c r="K1351" s="83">
        <f t="shared" si="106"/>
        <v>2010</v>
      </c>
      <c r="L1351" s="66">
        <f t="shared" si="107"/>
        <v>0</v>
      </c>
      <c r="M1351" s="66">
        <f t="shared" si="108"/>
        <v>1271953.76</v>
      </c>
      <c r="N1351" s="66">
        <f t="shared" si="109"/>
        <v>-1271953.76</v>
      </c>
    </row>
    <row r="1352" spans="1:14">
      <c r="A1352" s="83">
        <v>34420</v>
      </c>
      <c r="B1352" s="83">
        <v>0</v>
      </c>
      <c r="C1352" s="83">
        <v>2011</v>
      </c>
      <c r="D1352" s="86">
        <v>0</v>
      </c>
      <c r="E1352" s="83">
        <v>0</v>
      </c>
      <c r="F1352" s="86">
        <v>299197.71999999997</v>
      </c>
      <c r="G1352" s="86">
        <v>0</v>
      </c>
      <c r="H1352" s="86">
        <v>-299197.71999999997</v>
      </c>
      <c r="J1352" s="83">
        <f t="shared" si="105"/>
        <v>34420</v>
      </c>
      <c r="K1352" s="83">
        <f t="shared" si="106"/>
        <v>2011</v>
      </c>
      <c r="L1352" s="66">
        <f t="shared" si="107"/>
        <v>0</v>
      </c>
      <c r="M1352" s="66">
        <f t="shared" si="108"/>
        <v>299197.71999999997</v>
      </c>
      <c r="N1352" s="66">
        <f t="shared" si="109"/>
        <v>-299197.71999999997</v>
      </c>
    </row>
    <row r="1353" spans="1:14">
      <c r="A1353" s="83">
        <v>34420</v>
      </c>
      <c r="B1353" s="83">
        <v>0</v>
      </c>
      <c r="C1353" s="83">
        <v>2011</v>
      </c>
      <c r="D1353" s="86">
        <v>0</v>
      </c>
      <c r="E1353" s="83">
        <v>0</v>
      </c>
      <c r="F1353" s="86">
        <v>3999011.55</v>
      </c>
      <c r="G1353" s="86">
        <v>0</v>
      </c>
      <c r="H1353" s="86">
        <v>-3999011.55</v>
      </c>
      <c r="J1353" s="83">
        <f t="shared" si="105"/>
        <v>34420</v>
      </c>
      <c r="K1353" s="83">
        <f t="shared" si="106"/>
        <v>2011</v>
      </c>
      <c r="L1353" s="66">
        <f t="shared" si="107"/>
        <v>0</v>
      </c>
      <c r="M1353" s="66">
        <f t="shared" si="108"/>
        <v>3999011.55</v>
      </c>
      <c r="N1353" s="66">
        <f t="shared" si="109"/>
        <v>-3999011.55</v>
      </c>
    </row>
    <row r="1354" spans="1:14">
      <c r="A1354" s="83">
        <v>34420</v>
      </c>
      <c r="B1354" s="83">
        <v>0</v>
      </c>
      <c r="C1354" s="83">
        <v>2012</v>
      </c>
      <c r="D1354" s="86">
        <v>0</v>
      </c>
      <c r="E1354" s="83">
        <v>0</v>
      </c>
      <c r="F1354" s="86">
        <v>3401859.77</v>
      </c>
      <c r="G1354" s="86">
        <v>0</v>
      </c>
      <c r="H1354" s="86">
        <v>-3401859.77</v>
      </c>
      <c r="J1354" s="83">
        <f t="shared" si="105"/>
        <v>34420</v>
      </c>
      <c r="K1354" s="83">
        <f t="shared" si="106"/>
        <v>2012</v>
      </c>
      <c r="L1354" s="66">
        <f t="shared" si="107"/>
        <v>0</v>
      </c>
      <c r="M1354" s="66">
        <f t="shared" si="108"/>
        <v>3401859.77</v>
      </c>
      <c r="N1354" s="66">
        <f t="shared" si="109"/>
        <v>-3401859.77</v>
      </c>
    </row>
    <row r="1355" spans="1:14">
      <c r="A1355" s="83">
        <v>34420</v>
      </c>
      <c r="B1355" s="83">
        <v>0</v>
      </c>
      <c r="C1355" s="83">
        <v>2012</v>
      </c>
      <c r="D1355" s="86">
        <v>0</v>
      </c>
      <c r="E1355" s="83">
        <v>0</v>
      </c>
      <c r="F1355" s="86">
        <v>1005215.88</v>
      </c>
      <c r="G1355" s="86">
        <v>0</v>
      </c>
      <c r="H1355" s="86">
        <v>-1005215.88</v>
      </c>
      <c r="J1355" s="83">
        <f t="shared" si="105"/>
        <v>34420</v>
      </c>
      <c r="K1355" s="83">
        <f t="shared" si="106"/>
        <v>2012</v>
      </c>
      <c r="L1355" s="66">
        <f t="shared" si="107"/>
        <v>0</v>
      </c>
      <c r="M1355" s="66">
        <f t="shared" si="108"/>
        <v>1005215.88</v>
      </c>
      <c r="N1355" s="66">
        <f t="shared" si="109"/>
        <v>-1005215.88</v>
      </c>
    </row>
    <row r="1356" spans="1:14">
      <c r="A1356" s="83">
        <v>34420</v>
      </c>
      <c r="B1356" s="83">
        <v>0</v>
      </c>
      <c r="C1356" s="83">
        <v>2013</v>
      </c>
      <c r="D1356" s="86">
        <v>0</v>
      </c>
      <c r="E1356" s="83">
        <v>0</v>
      </c>
      <c r="F1356" s="86">
        <v>2144625.59</v>
      </c>
      <c r="G1356" s="86">
        <v>0</v>
      </c>
      <c r="H1356" s="86">
        <v>-2144625.59</v>
      </c>
      <c r="J1356" s="83">
        <f t="shared" si="105"/>
        <v>34420</v>
      </c>
      <c r="K1356" s="83">
        <f t="shared" si="106"/>
        <v>2013</v>
      </c>
      <c r="L1356" s="66">
        <f t="shared" si="107"/>
        <v>0</v>
      </c>
      <c r="M1356" s="66">
        <f t="shared" si="108"/>
        <v>2144625.59</v>
      </c>
      <c r="N1356" s="66">
        <f t="shared" si="109"/>
        <v>-2144625.59</v>
      </c>
    </row>
    <row r="1357" spans="1:14">
      <c r="A1357" s="83">
        <v>34500</v>
      </c>
      <c r="B1357" s="83">
        <v>0</v>
      </c>
      <c r="C1357" s="83">
        <v>2015</v>
      </c>
      <c r="D1357" s="86">
        <v>0</v>
      </c>
      <c r="E1357" s="83">
        <v>0</v>
      </c>
      <c r="F1357" s="86">
        <v>0</v>
      </c>
      <c r="G1357" s="86">
        <v>0</v>
      </c>
      <c r="H1357" s="86">
        <v>0</v>
      </c>
      <c r="J1357" s="83">
        <f t="shared" si="105"/>
        <v>34500</v>
      </c>
      <c r="K1357" s="83">
        <f t="shared" si="106"/>
        <v>2015</v>
      </c>
      <c r="L1357" s="66">
        <f t="shared" si="107"/>
        <v>0</v>
      </c>
      <c r="M1357" s="66">
        <f t="shared" si="108"/>
        <v>0</v>
      </c>
      <c r="N1357" s="66">
        <f t="shared" si="109"/>
        <v>0</v>
      </c>
    </row>
    <row r="1358" spans="1:14">
      <c r="A1358" s="83">
        <v>34500</v>
      </c>
      <c r="B1358" s="83">
        <v>0</v>
      </c>
      <c r="C1358" s="83">
        <v>2015</v>
      </c>
      <c r="D1358" s="86">
        <v>0</v>
      </c>
      <c r="E1358" s="83">
        <v>0</v>
      </c>
      <c r="F1358" s="86">
        <v>0</v>
      </c>
      <c r="G1358" s="86">
        <v>0</v>
      </c>
      <c r="H1358" s="86">
        <v>0</v>
      </c>
      <c r="J1358" s="83">
        <f t="shared" si="105"/>
        <v>34500</v>
      </c>
      <c r="K1358" s="83">
        <f t="shared" si="106"/>
        <v>2015</v>
      </c>
      <c r="L1358" s="66">
        <f t="shared" si="107"/>
        <v>0</v>
      </c>
      <c r="M1358" s="66">
        <f t="shared" si="108"/>
        <v>0</v>
      </c>
      <c r="N1358" s="66">
        <f t="shared" si="109"/>
        <v>0</v>
      </c>
    </row>
    <row r="1359" spans="1:14">
      <c r="A1359" s="83">
        <v>34500</v>
      </c>
      <c r="B1359" s="83">
        <v>0</v>
      </c>
      <c r="C1359" s="83">
        <v>2015</v>
      </c>
      <c r="D1359" s="86">
        <v>0</v>
      </c>
      <c r="E1359" s="83">
        <v>0</v>
      </c>
      <c r="F1359" s="86">
        <v>0</v>
      </c>
      <c r="G1359" s="86">
        <v>0</v>
      </c>
      <c r="H1359" s="86">
        <v>0</v>
      </c>
      <c r="J1359" s="83">
        <f t="shared" si="105"/>
        <v>34500</v>
      </c>
      <c r="K1359" s="83">
        <f t="shared" si="106"/>
        <v>2015</v>
      </c>
      <c r="L1359" s="66">
        <f t="shared" si="107"/>
        <v>0</v>
      </c>
      <c r="M1359" s="66">
        <f t="shared" si="108"/>
        <v>0</v>
      </c>
      <c r="N1359" s="66">
        <f t="shared" si="109"/>
        <v>0</v>
      </c>
    </row>
    <row r="1360" spans="1:14">
      <c r="A1360" s="83">
        <v>34500</v>
      </c>
      <c r="B1360" s="83">
        <v>0</v>
      </c>
      <c r="C1360" s="83">
        <v>2015</v>
      </c>
      <c r="D1360" s="86">
        <v>0</v>
      </c>
      <c r="E1360" s="83">
        <v>0</v>
      </c>
      <c r="F1360" s="86">
        <v>0</v>
      </c>
      <c r="G1360" s="86">
        <v>0</v>
      </c>
      <c r="H1360" s="86">
        <v>0</v>
      </c>
      <c r="J1360" s="83">
        <f t="shared" si="105"/>
        <v>34500</v>
      </c>
      <c r="K1360" s="83">
        <f t="shared" si="106"/>
        <v>2015</v>
      </c>
      <c r="L1360" s="66">
        <f t="shared" si="107"/>
        <v>0</v>
      </c>
      <c r="M1360" s="66">
        <f t="shared" si="108"/>
        <v>0</v>
      </c>
      <c r="N1360" s="66">
        <f t="shared" si="109"/>
        <v>0</v>
      </c>
    </row>
    <row r="1361" spans="1:14">
      <c r="A1361" s="83">
        <v>34500</v>
      </c>
      <c r="B1361" s="83">
        <v>0</v>
      </c>
      <c r="C1361" s="83">
        <v>2015</v>
      </c>
      <c r="D1361" s="86">
        <v>0</v>
      </c>
      <c r="E1361" s="83">
        <v>0</v>
      </c>
      <c r="F1361" s="86">
        <v>0</v>
      </c>
      <c r="G1361" s="86">
        <v>0</v>
      </c>
      <c r="H1361" s="86">
        <v>0</v>
      </c>
      <c r="J1361" s="83">
        <f t="shared" si="105"/>
        <v>34500</v>
      </c>
      <c r="K1361" s="83">
        <f t="shared" si="106"/>
        <v>2015</v>
      </c>
      <c r="L1361" s="66">
        <f t="shared" si="107"/>
        <v>0</v>
      </c>
      <c r="M1361" s="66">
        <f t="shared" si="108"/>
        <v>0</v>
      </c>
      <c r="N1361" s="66">
        <f t="shared" si="109"/>
        <v>0</v>
      </c>
    </row>
    <row r="1362" spans="1:14">
      <c r="A1362" s="83">
        <v>34500</v>
      </c>
      <c r="B1362" s="83">
        <v>0</v>
      </c>
      <c r="C1362" s="83">
        <v>2015</v>
      </c>
      <c r="D1362" s="86">
        <v>0</v>
      </c>
      <c r="E1362" s="83">
        <v>0</v>
      </c>
      <c r="F1362" s="86">
        <v>0</v>
      </c>
      <c r="G1362" s="86">
        <v>0</v>
      </c>
      <c r="H1362" s="86">
        <v>0</v>
      </c>
      <c r="J1362" s="83">
        <f t="shared" si="105"/>
        <v>34500</v>
      </c>
      <c r="K1362" s="83">
        <f t="shared" si="106"/>
        <v>2015</v>
      </c>
      <c r="L1362" s="66">
        <f t="shared" si="107"/>
        <v>0</v>
      </c>
      <c r="M1362" s="66">
        <f t="shared" si="108"/>
        <v>0</v>
      </c>
      <c r="N1362" s="66">
        <f t="shared" si="109"/>
        <v>0</v>
      </c>
    </row>
    <row r="1363" spans="1:14">
      <c r="A1363" s="83">
        <v>34500</v>
      </c>
      <c r="B1363" s="83">
        <v>0</v>
      </c>
      <c r="C1363" s="83">
        <v>2015</v>
      </c>
      <c r="D1363" s="86">
        <v>0</v>
      </c>
      <c r="E1363" s="83">
        <v>0</v>
      </c>
      <c r="F1363" s="86">
        <v>0</v>
      </c>
      <c r="G1363" s="86">
        <v>0</v>
      </c>
      <c r="H1363" s="86">
        <v>0</v>
      </c>
      <c r="J1363" s="83">
        <f t="shared" si="105"/>
        <v>34500</v>
      </c>
      <c r="K1363" s="83">
        <f t="shared" si="106"/>
        <v>2015</v>
      </c>
      <c r="L1363" s="66">
        <f t="shared" si="107"/>
        <v>0</v>
      </c>
      <c r="M1363" s="66">
        <f t="shared" si="108"/>
        <v>0</v>
      </c>
      <c r="N1363" s="66">
        <f t="shared" si="109"/>
        <v>0</v>
      </c>
    </row>
    <row r="1364" spans="1:14">
      <c r="A1364" s="83">
        <v>34500</v>
      </c>
      <c r="B1364" s="83">
        <v>0</v>
      </c>
      <c r="C1364" s="83">
        <v>2015</v>
      </c>
      <c r="D1364" s="86">
        <v>0</v>
      </c>
      <c r="E1364" s="83">
        <v>0</v>
      </c>
      <c r="F1364" s="86">
        <v>0</v>
      </c>
      <c r="G1364" s="86">
        <v>0</v>
      </c>
      <c r="H1364" s="86">
        <v>0</v>
      </c>
      <c r="J1364" s="83">
        <f t="shared" si="105"/>
        <v>34500</v>
      </c>
      <c r="K1364" s="83">
        <f t="shared" si="106"/>
        <v>2015</v>
      </c>
      <c r="L1364" s="66">
        <f t="shared" si="107"/>
        <v>0</v>
      </c>
      <c r="M1364" s="66">
        <f t="shared" si="108"/>
        <v>0</v>
      </c>
      <c r="N1364" s="66">
        <f t="shared" si="109"/>
        <v>0</v>
      </c>
    </row>
    <row r="1365" spans="1:14">
      <c r="A1365" s="83">
        <v>34500</v>
      </c>
      <c r="B1365" s="83">
        <v>0</v>
      </c>
      <c r="C1365" s="83">
        <v>2015</v>
      </c>
      <c r="D1365" s="86">
        <v>0</v>
      </c>
      <c r="E1365" s="83">
        <v>0</v>
      </c>
      <c r="F1365" s="86">
        <v>0</v>
      </c>
      <c r="G1365" s="86">
        <v>0</v>
      </c>
      <c r="H1365" s="86">
        <v>0</v>
      </c>
      <c r="J1365" s="83">
        <f t="shared" si="105"/>
        <v>34500</v>
      </c>
      <c r="K1365" s="83">
        <f t="shared" si="106"/>
        <v>2015</v>
      </c>
      <c r="L1365" s="66">
        <f t="shared" si="107"/>
        <v>0</v>
      </c>
      <c r="M1365" s="66">
        <f t="shared" si="108"/>
        <v>0</v>
      </c>
      <c r="N1365" s="66">
        <f t="shared" si="109"/>
        <v>0</v>
      </c>
    </row>
    <row r="1366" spans="1:14">
      <c r="A1366" s="83">
        <v>34500</v>
      </c>
      <c r="B1366" s="83">
        <v>0</v>
      </c>
      <c r="C1366" s="83">
        <v>2015</v>
      </c>
      <c r="D1366" s="86">
        <v>0</v>
      </c>
      <c r="E1366" s="83">
        <v>0</v>
      </c>
      <c r="F1366" s="86">
        <v>44706.96</v>
      </c>
      <c r="G1366" s="86">
        <v>0</v>
      </c>
      <c r="H1366" s="86">
        <v>0</v>
      </c>
      <c r="J1366" s="83">
        <f t="shared" si="105"/>
        <v>34500</v>
      </c>
      <c r="K1366" s="83">
        <f t="shared" si="106"/>
        <v>2015</v>
      </c>
      <c r="L1366" s="66">
        <f t="shared" si="107"/>
        <v>0</v>
      </c>
      <c r="M1366" s="66">
        <f t="shared" si="108"/>
        <v>44706.96</v>
      </c>
      <c r="N1366" s="66">
        <f t="shared" si="109"/>
        <v>0</v>
      </c>
    </row>
    <row r="1367" spans="1:14">
      <c r="A1367" s="83">
        <v>34500</v>
      </c>
      <c r="B1367" s="83">
        <v>0</v>
      </c>
      <c r="C1367" s="83">
        <v>2015</v>
      </c>
      <c r="D1367" s="86">
        <v>-19252.650000000001</v>
      </c>
      <c r="E1367" s="83">
        <v>0</v>
      </c>
      <c r="F1367" s="86">
        <v>0</v>
      </c>
      <c r="G1367" s="86">
        <v>0</v>
      </c>
      <c r="H1367" s="86">
        <v>0</v>
      </c>
      <c r="J1367" s="83">
        <f t="shared" si="105"/>
        <v>34500</v>
      </c>
      <c r="K1367" s="83">
        <f t="shared" si="106"/>
        <v>2015</v>
      </c>
      <c r="L1367" s="66">
        <f t="shared" si="107"/>
        <v>-19252.650000000001</v>
      </c>
      <c r="M1367" s="66">
        <f t="shared" si="108"/>
        <v>0</v>
      </c>
      <c r="N1367" s="66">
        <f t="shared" si="109"/>
        <v>0</v>
      </c>
    </row>
    <row r="1368" spans="1:14">
      <c r="A1368" s="83">
        <v>34500</v>
      </c>
      <c r="B1368" s="83">
        <v>0</v>
      </c>
      <c r="C1368" s="83">
        <v>2015</v>
      </c>
      <c r="D1368" s="86">
        <v>0</v>
      </c>
      <c r="E1368" s="83">
        <v>0</v>
      </c>
      <c r="F1368" s="86">
        <v>0</v>
      </c>
      <c r="G1368" s="86">
        <v>0</v>
      </c>
      <c r="H1368" s="86">
        <v>0</v>
      </c>
      <c r="J1368" s="83">
        <f t="shared" si="105"/>
        <v>34500</v>
      </c>
      <c r="K1368" s="83">
        <f t="shared" si="106"/>
        <v>2015</v>
      </c>
      <c r="L1368" s="66">
        <f t="shared" si="107"/>
        <v>0</v>
      </c>
      <c r="M1368" s="66">
        <f t="shared" si="108"/>
        <v>0</v>
      </c>
      <c r="N1368" s="66">
        <f t="shared" si="109"/>
        <v>0</v>
      </c>
    </row>
    <row r="1369" spans="1:14">
      <c r="A1369" s="83">
        <v>34500</v>
      </c>
      <c r="B1369" s="83">
        <v>0</v>
      </c>
      <c r="C1369" s="83">
        <v>2015</v>
      </c>
      <c r="D1369" s="86">
        <v>0</v>
      </c>
      <c r="E1369" s="83">
        <v>0</v>
      </c>
      <c r="F1369" s="86">
        <v>0</v>
      </c>
      <c r="G1369" s="86">
        <v>0</v>
      </c>
      <c r="H1369" s="86">
        <v>0</v>
      </c>
      <c r="J1369" s="83">
        <f t="shared" si="105"/>
        <v>34500</v>
      </c>
      <c r="K1369" s="83">
        <f t="shared" si="106"/>
        <v>2015</v>
      </c>
      <c r="L1369" s="66">
        <f t="shared" si="107"/>
        <v>0</v>
      </c>
      <c r="M1369" s="66">
        <f t="shared" si="108"/>
        <v>0</v>
      </c>
      <c r="N1369" s="66">
        <f t="shared" si="109"/>
        <v>0</v>
      </c>
    </row>
    <row r="1370" spans="1:14">
      <c r="A1370" s="83">
        <v>34500</v>
      </c>
      <c r="B1370" s="83">
        <v>0</v>
      </c>
      <c r="C1370" s="83">
        <v>2015</v>
      </c>
      <c r="D1370" s="86">
        <v>0</v>
      </c>
      <c r="E1370" s="83">
        <v>0</v>
      </c>
      <c r="F1370" s="86">
        <v>0</v>
      </c>
      <c r="G1370" s="86">
        <v>0</v>
      </c>
      <c r="H1370" s="86">
        <v>0</v>
      </c>
      <c r="J1370" s="83">
        <f t="shared" si="105"/>
        <v>34500</v>
      </c>
      <c r="K1370" s="83">
        <f t="shared" si="106"/>
        <v>2015</v>
      </c>
      <c r="L1370" s="66">
        <f t="shared" si="107"/>
        <v>0</v>
      </c>
      <c r="M1370" s="66">
        <f t="shared" si="108"/>
        <v>0</v>
      </c>
      <c r="N1370" s="66">
        <f t="shared" si="109"/>
        <v>0</v>
      </c>
    </row>
    <row r="1371" spans="1:14">
      <c r="A1371" s="83">
        <v>34500</v>
      </c>
      <c r="B1371" s="83">
        <v>0</v>
      </c>
      <c r="C1371" s="83">
        <v>2015</v>
      </c>
      <c r="D1371" s="86">
        <v>0</v>
      </c>
      <c r="E1371" s="83">
        <v>0</v>
      </c>
      <c r="F1371" s="86">
        <v>0</v>
      </c>
      <c r="G1371" s="86">
        <v>0</v>
      </c>
      <c r="H1371" s="86">
        <v>0</v>
      </c>
      <c r="J1371" s="83">
        <f t="shared" si="105"/>
        <v>34500</v>
      </c>
      <c r="K1371" s="83">
        <f t="shared" si="106"/>
        <v>2015</v>
      </c>
      <c r="L1371" s="66">
        <f t="shared" si="107"/>
        <v>0</v>
      </c>
      <c r="M1371" s="66">
        <f t="shared" si="108"/>
        <v>0</v>
      </c>
      <c r="N1371" s="66">
        <f t="shared" si="109"/>
        <v>0</v>
      </c>
    </row>
    <row r="1372" spans="1:14">
      <c r="A1372" s="83">
        <v>34500</v>
      </c>
      <c r="B1372" s="83">
        <v>0</v>
      </c>
      <c r="C1372" s="83">
        <v>2015</v>
      </c>
      <c r="D1372" s="86">
        <v>0</v>
      </c>
      <c r="E1372" s="83">
        <v>0</v>
      </c>
      <c r="F1372" s="86">
        <v>0</v>
      </c>
      <c r="G1372" s="86">
        <v>0</v>
      </c>
      <c r="H1372" s="86">
        <v>0</v>
      </c>
      <c r="J1372" s="83">
        <f t="shared" si="105"/>
        <v>34500</v>
      </c>
      <c r="K1372" s="83">
        <f t="shared" si="106"/>
        <v>2015</v>
      </c>
      <c r="L1372" s="66">
        <f t="shared" si="107"/>
        <v>0</v>
      </c>
      <c r="M1372" s="66">
        <f t="shared" si="108"/>
        <v>0</v>
      </c>
      <c r="N1372" s="66">
        <f t="shared" si="109"/>
        <v>0</v>
      </c>
    </row>
    <row r="1373" spans="1:14">
      <c r="A1373" s="83">
        <v>34500</v>
      </c>
      <c r="B1373" s="83">
        <v>0</v>
      </c>
      <c r="C1373" s="83">
        <v>2015</v>
      </c>
      <c r="D1373" s="86">
        <v>0</v>
      </c>
      <c r="E1373" s="83">
        <v>0</v>
      </c>
      <c r="F1373" s="86">
        <v>0</v>
      </c>
      <c r="G1373" s="86">
        <v>0</v>
      </c>
      <c r="H1373" s="86">
        <v>0</v>
      </c>
      <c r="J1373" s="83">
        <f t="shared" si="105"/>
        <v>34500</v>
      </c>
      <c r="K1373" s="83">
        <f t="shared" si="106"/>
        <v>2015</v>
      </c>
      <c r="L1373" s="66">
        <f t="shared" si="107"/>
        <v>0</v>
      </c>
      <c r="M1373" s="66">
        <f t="shared" si="108"/>
        <v>0</v>
      </c>
      <c r="N1373" s="66">
        <f t="shared" si="109"/>
        <v>0</v>
      </c>
    </row>
    <row r="1374" spans="1:14">
      <c r="A1374" s="83">
        <v>34500</v>
      </c>
      <c r="B1374" s="83">
        <v>0</v>
      </c>
      <c r="C1374" s="83">
        <v>2015</v>
      </c>
      <c r="D1374" s="86">
        <v>0</v>
      </c>
      <c r="E1374" s="83">
        <v>0</v>
      </c>
      <c r="F1374" s="86">
        <v>0</v>
      </c>
      <c r="G1374" s="86">
        <v>0</v>
      </c>
      <c r="H1374" s="86">
        <v>0</v>
      </c>
      <c r="J1374" s="83">
        <f t="shared" si="105"/>
        <v>34500</v>
      </c>
      <c r="K1374" s="83">
        <f t="shared" si="106"/>
        <v>2015</v>
      </c>
      <c r="L1374" s="66">
        <f t="shared" si="107"/>
        <v>0</v>
      </c>
      <c r="M1374" s="66">
        <f t="shared" si="108"/>
        <v>0</v>
      </c>
      <c r="N1374" s="66">
        <f t="shared" si="109"/>
        <v>0</v>
      </c>
    </row>
    <row r="1375" spans="1:14">
      <c r="A1375" s="83">
        <v>34500</v>
      </c>
      <c r="B1375" s="83">
        <v>0</v>
      </c>
      <c r="C1375" s="83">
        <v>2015</v>
      </c>
      <c r="D1375" s="86">
        <v>0</v>
      </c>
      <c r="E1375" s="83">
        <v>0</v>
      </c>
      <c r="F1375" s="86">
        <v>0</v>
      </c>
      <c r="G1375" s="86">
        <v>0</v>
      </c>
      <c r="H1375" s="86">
        <v>0</v>
      </c>
      <c r="J1375" s="83">
        <f t="shared" si="105"/>
        <v>34500</v>
      </c>
      <c r="K1375" s="83">
        <f t="shared" si="106"/>
        <v>2015</v>
      </c>
      <c r="L1375" s="66">
        <f t="shared" si="107"/>
        <v>0</v>
      </c>
      <c r="M1375" s="66">
        <f t="shared" si="108"/>
        <v>0</v>
      </c>
      <c r="N1375" s="66">
        <f t="shared" si="109"/>
        <v>0</v>
      </c>
    </row>
    <row r="1376" spans="1:14">
      <c r="A1376" s="83">
        <v>34500</v>
      </c>
      <c r="B1376" s="83">
        <v>0</v>
      </c>
      <c r="C1376" s="83">
        <v>2015</v>
      </c>
      <c r="D1376" s="86">
        <v>0</v>
      </c>
      <c r="E1376" s="83">
        <v>0</v>
      </c>
      <c r="F1376" s="86">
        <v>0</v>
      </c>
      <c r="G1376" s="86">
        <v>0</v>
      </c>
      <c r="H1376" s="86">
        <v>0</v>
      </c>
      <c r="J1376" s="83">
        <f t="shared" si="105"/>
        <v>34500</v>
      </c>
      <c r="K1376" s="83">
        <f t="shared" si="106"/>
        <v>2015</v>
      </c>
      <c r="L1376" s="66">
        <f t="shared" si="107"/>
        <v>0</v>
      </c>
      <c r="M1376" s="66">
        <f t="shared" si="108"/>
        <v>0</v>
      </c>
      <c r="N1376" s="66">
        <f t="shared" si="109"/>
        <v>0</v>
      </c>
    </row>
    <row r="1377" spans="1:14">
      <c r="A1377" s="83">
        <v>34500</v>
      </c>
      <c r="B1377" s="83">
        <v>0</v>
      </c>
      <c r="C1377" s="83">
        <v>2015</v>
      </c>
      <c r="D1377" s="86">
        <v>0</v>
      </c>
      <c r="E1377" s="83">
        <v>0</v>
      </c>
      <c r="F1377" s="86">
        <v>0</v>
      </c>
      <c r="G1377" s="86">
        <v>0</v>
      </c>
      <c r="H1377" s="86">
        <v>0</v>
      </c>
      <c r="J1377" s="83">
        <f t="shared" si="105"/>
        <v>34500</v>
      </c>
      <c r="K1377" s="83">
        <f t="shared" si="106"/>
        <v>2015</v>
      </c>
      <c r="L1377" s="66">
        <f t="shared" si="107"/>
        <v>0</v>
      </c>
      <c r="M1377" s="66">
        <f t="shared" si="108"/>
        <v>0</v>
      </c>
      <c r="N1377" s="66">
        <f t="shared" si="109"/>
        <v>0</v>
      </c>
    </row>
    <row r="1378" spans="1:14">
      <c r="A1378" s="83">
        <v>34500</v>
      </c>
      <c r="B1378" s="83">
        <v>0</v>
      </c>
      <c r="C1378" s="83">
        <v>2015</v>
      </c>
      <c r="D1378" s="86">
        <v>0</v>
      </c>
      <c r="E1378" s="83">
        <v>0</v>
      </c>
      <c r="F1378" s="86">
        <v>0</v>
      </c>
      <c r="G1378" s="86">
        <v>0</v>
      </c>
      <c r="H1378" s="86">
        <v>0</v>
      </c>
      <c r="J1378" s="83">
        <f t="shared" si="105"/>
        <v>34500</v>
      </c>
      <c r="K1378" s="83">
        <f t="shared" si="106"/>
        <v>2015</v>
      </c>
      <c r="L1378" s="66">
        <f t="shared" si="107"/>
        <v>0</v>
      </c>
      <c r="M1378" s="66">
        <f t="shared" si="108"/>
        <v>0</v>
      </c>
      <c r="N1378" s="66">
        <f t="shared" si="109"/>
        <v>0</v>
      </c>
    </row>
    <row r="1379" spans="1:14">
      <c r="A1379" s="83">
        <v>34500</v>
      </c>
      <c r="B1379" s="83">
        <v>0</v>
      </c>
      <c r="C1379" s="83">
        <v>2015</v>
      </c>
      <c r="D1379" s="86">
        <v>0</v>
      </c>
      <c r="E1379" s="83">
        <v>0</v>
      </c>
      <c r="F1379" s="86">
        <v>0</v>
      </c>
      <c r="G1379" s="86">
        <v>0</v>
      </c>
      <c r="H1379" s="86">
        <v>0</v>
      </c>
      <c r="J1379" s="83">
        <f t="shared" si="105"/>
        <v>34500</v>
      </c>
      <c r="K1379" s="83">
        <f t="shared" si="106"/>
        <v>2015</v>
      </c>
      <c r="L1379" s="66">
        <f t="shared" si="107"/>
        <v>0</v>
      </c>
      <c r="M1379" s="66">
        <f t="shared" si="108"/>
        <v>0</v>
      </c>
      <c r="N1379" s="66">
        <f t="shared" si="109"/>
        <v>0</v>
      </c>
    </row>
    <row r="1380" spans="1:14">
      <c r="A1380" s="83">
        <v>34500</v>
      </c>
      <c r="B1380" s="83">
        <v>0</v>
      </c>
      <c r="C1380" s="83">
        <v>2015</v>
      </c>
      <c r="D1380" s="86">
        <v>0</v>
      </c>
      <c r="E1380" s="83">
        <v>0</v>
      </c>
      <c r="F1380" s="86">
        <v>0</v>
      </c>
      <c r="G1380" s="86">
        <v>0</v>
      </c>
      <c r="H1380" s="86">
        <v>0</v>
      </c>
      <c r="J1380" s="83">
        <f t="shared" si="105"/>
        <v>34500</v>
      </c>
      <c r="K1380" s="83">
        <f t="shared" si="106"/>
        <v>2015</v>
      </c>
      <c r="L1380" s="66">
        <f t="shared" si="107"/>
        <v>0</v>
      </c>
      <c r="M1380" s="66">
        <f t="shared" si="108"/>
        <v>0</v>
      </c>
      <c r="N1380" s="66">
        <f t="shared" si="109"/>
        <v>0</v>
      </c>
    </row>
    <row r="1381" spans="1:14">
      <c r="A1381" s="83">
        <v>34500</v>
      </c>
      <c r="B1381" s="83">
        <v>0</v>
      </c>
      <c r="C1381" s="83">
        <v>2015</v>
      </c>
      <c r="D1381" s="86">
        <v>0</v>
      </c>
      <c r="E1381" s="83">
        <v>0</v>
      </c>
      <c r="F1381" s="86">
        <v>0</v>
      </c>
      <c r="G1381" s="86">
        <v>0</v>
      </c>
      <c r="H1381" s="86">
        <v>0</v>
      </c>
      <c r="J1381" s="83">
        <f t="shared" si="105"/>
        <v>34500</v>
      </c>
      <c r="K1381" s="83">
        <f t="shared" si="106"/>
        <v>2015</v>
      </c>
      <c r="L1381" s="66">
        <f t="shared" si="107"/>
        <v>0</v>
      </c>
      <c r="M1381" s="66">
        <f t="shared" si="108"/>
        <v>0</v>
      </c>
      <c r="N1381" s="66">
        <f t="shared" si="109"/>
        <v>0</v>
      </c>
    </row>
    <row r="1382" spans="1:14">
      <c r="A1382" s="83">
        <v>34500</v>
      </c>
      <c r="B1382" s="83">
        <v>0</v>
      </c>
      <c r="C1382" s="83">
        <v>2015</v>
      </c>
      <c r="D1382" s="86">
        <v>0</v>
      </c>
      <c r="E1382" s="83">
        <v>0</v>
      </c>
      <c r="F1382" s="86">
        <v>0</v>
      </c>
      <c r="G1382" s="86">
        <v>0</v>
      </c>
      <c r="H1382" s="86">
        <v>0</v>
      </c>
      <c r="J1382" s="83">
        <f t="shared" si="105"/>
        <v>34500</v>
      </c>
      <c r="K1382" s="83">
        <f t="shared" si="106"/>
        <v>2015</v>
      </c>
      <c r="L1382" s="66">
        <f t="shared" si="107"/>
        <v>0</v>
      </c>
      <c r="M1382" s="66">
        <f t="shared" si="108"/>
        <v>0</v>
      </c>
      <c r="N1382" s="66">
        <f t="shared" si="109"/>
        <v>0</v>
      </c>
    </row>
    <row r="1383" spans="1:14">
      <c r="A1383" s="83">
        <v>34500</v>
      </c>
      <c r="B1383" s="83">
        <v>0</v>
      </c>
      <c r="C1383" s="83">
        <v>2015</v>
      </c>
      <c r="D1383" s="86">
        <v>0</v>
      </c>
      <c r="E1383" s="83">
        <v>0</v>
      </c>
      <c r="F1383" s="86">
        <v>0</v>
      </c>
      <c r="G1383" s="86">
        <v>0</v>
      </c>
      <c r="H1383" s="86">
        <v>0</v>
      </c>
      <c r="J1383" s="83">
        <f t="shared" si="105"/>
        <v>34500</v>
      </c>
      <c r="K1383" s="83">
        <f t="shared" si="106"/>
        <v>2015</v>
      </c>
      <c r="L1383" s="66">
        <f t="shared" si="107"/>
        <v>0</v>
      </c>
      <c r="M1383" s="66">
        <f t="shared" si="108"/>
        <v>0</v>
      </c>
      <c r="N1383" s="66">
        <f t="shared" si="109"/>
        <v>0</v>
      </c>
    </row>
    <row r="1384" spans="1:14">
      <c r="A1384" s="83">
        <v>34500</v>
      </c>
      <c r="B1384" s="83">
        <v>0</v>
      </c>
      <c r="C1384" s="83">
        <v>2015</v>
      </c>
      <c r="D1384" s="86">
        <v>0</v>
      </c>
      <c r="E1384" s="83">
        <v>0</v>
      </c>
      <c r="F1384" s="86">
        <v>0</v>
      </c>
      <c r="G1384" s="86">
        <v>0</v>
      </c>
      <c r="H1384" s="86">
        <v>0</v>
      </c>
      <c r="J1384" s="83">
        <f t="shared" si="105"/>
        <v>34500</v>
      </c>
      <c r="K1384" s="83">
        <f t="shared" si="106"/>
        <v>2015</v>
      </c>
      <c r="L1384" s="66">
        <f t="shared" si="107"/>
        <v>0</v>
      </c>
      <c r="M1384" s="66">
        <f t="shared" si="108"/>
        <v>0</v>
      </c>
      <c r="N1384" s="66">
        <f t="shared" si="109"/>
        <v>0</v>
      </c>
    </row>
    <row r="1385" spans="1:14">
      <c r="A1385" s="83">
        <v>34500</v>
      </c>
      <c r="B1385" s="83">
        <v>0</v>
      </c>
      <c r="C1385" s="83">
        <v>2015</v>
      </c>
      <c r="D1385" s="86">
        <v>0</v>
      </c>
      <c r="E1385" s="83">
        <v>0</v>
      </c>
      <c r="F1385" s="86">
        <v>0</v>
      </c>
      <c r="G1385" s="86">
        <v>0</v>
      </c>
      <c r="H1385" s="86">
        <v>0</v>
      </c>
      <c r="J1385" s="83">
        <f t="shared" si="105"/>
        <v>34500</v>
      </c>
      <c r="K1385" s="83">
        <f t="shared" si="106"/>
        <v>2015</v>
      </c>
      <c r="L1385" s="66">
        <f t="shared" si="107"/>
        <v>0</v>
      </c>
      <c r="M1385" s="66">
        <f t="shared" si="108"/>
        <v>0</v>
      </c>
      <c r="N1385" s="66">
        <f t="shared" si="109"/>
        <v>0</v>
      </c>
    </row>
    <row r="1386" spans="1:14">
      <c r="A1386" s="83">
        <v>34500</v>
      </c>
      <c r="B1386" s="83">
        <v>0</v>
      </c>
      <c r="C1386" s="83">
        <v>2015</v>
      </c>
      <c r="D1386" s="86">
        <v>0</v>
      </c>
      <c r="E1386" s="83">
        <v>0</v>
      </c>
      <c r="F1386" s="86">
        <v>0</v>
      </c>
      <c r="G1386" s="86">
        <v>0</v>
      </c>
      <c r="H1386" s="86">
        <v>0</v>
      </c>
      <c r="J1386" s="83">
        <f t="shared" si="105"/>
        <v>34500</v>
      </c>
      <c r="K1386" s="83">
        <f t="shared" si="106"/>
        <v>2015</v>
      </c>
      <c r="L1386" s="66">
        <f t="shared" si="107"/>
        <v>0</v>
      </c>
      <c r="M1386" s="66">
        <f t="shared" si="108"/>
        <v>0</v>
      </c>
      <c r="N1386" s="66">
        <f t="shared" si="109"/>
        <v>0</v>
      </c>
    </row>
    <row r="1387" spans="1:14">
      <c r="A1387" s="83">
        <v>34500</v>
      </c>
      <c r="B1387" s="83">
        <v>0</v>
      </c>
      <c r="C1387" s="83">
        <v>2015</v>
      </c>
      <c r="D1387" s="86">
        <v>0</v>
      </c>
      <c r="E1387" s="83">
        <v>0</v>
      </c>
      <c r="F1387" s="86">
        <v>0</v>
      </c>
      <c r="G1387" s="86">
        <v>0</v>
      </c>
      <c r="H1387" s="86">
        <v>0</v>
      </c>
      <c r="J1387" s="83">
        <f t="shared" si="105"/>
        <v>34500</v>
      </c>
      <c r="K1387" s="83">
        <f t="shared" si="106"/>
        <v>2015</v>
      </c>
      <c r="L1387" s="66">
        <f t="shared" si="107"/>
        <v>0</v>
      </c>
      <c r="M1387" s="66">
        <f t="shared" si="108"/>
        <v>0</v>
      </c>
      <c r="N1387" s="66">
        <f t="shared" si="109"/>
        <v>0</v>
      </c>
    </row>
    <row r="1388" spans="1:14">
      <c r="A1388" s="83">
        <v>34500</v>
      </c>
      <c r="B1388" s="83">
        <v>0</v>
      </c>
      <c r="C1388" s="83">
        <v>2015</v>
      </c>
      <c r="D1388" s="86">
        <v>0</v>
      </c>
      <c r="E1388" s="83">
        <v>0</v>
      </c>
      <c r="F1388" s="86">
        <v>0</v>
      </c>
      <c r="G1388" s="86">
        <v>0</v>
      </c>
      <c r="H1388" s="86">
        <v>0</v>
      </c>
      <c r="J1388" s="83">
        <f t="shared" si="105"/>
        <v>34500</v>
      </c>
      <c r="K1388" s="83">
        <f t="shared" si="106"/>
        <v>2015</v>
      </c>
      <c r="L1388" s="66">
        <f t="shared" si="107"/>
        <v>0</v>
      </c>
      <c r="M1388" s="66">
        <f t="shared" si="108"/>
        <v>0</v>
      </c>
      <c r="N1388" s="66">
        <f t="shared" si="109"/>
        <v>0</v>
      </c>
    </row>
    <row r="1389" spans="1:14">
      <c r="A1389" s="83">
        <v>34500</v>
      </c>
      <c r="B1389" s="83">
        <v>0</v>
      </c>
      <c r="C1389" s="83">
        <v>2015</v>
      </c>
      <c r="D1389" s="86">
        <v>0</v>
      </c>
      <c r="E1389" s="83">
        <v>0</v>
      </c>
      <c r="F1389" s="86">
        <v>0</v>
      </c>
      <c r="G1389" s="86">
        <v>0</v>
      </c>
      <c r="H1389" s="86">
        <v>0</v>
      </c>
      <c r="J1389" s="83">
        <f t="shared" si="105"/>
        <v>34500</v>
      </c>
      <c r="K1389" s="83">
        <f t="shared" si="106"/>
        <v>2015</v>
      </c>
      <c r="L1389" s="66">
        <f t="shared" si="107"/>
        <v>0</v>
      </c>
      <c r="M1389" s="66">
        <f t="shared" si="108"/>
        <v>0</v>
      </c>
      <c r="N1389" s="66">
        <f t="shared" si="109"/>
        <v>0</v>
      </c>
    </row>
    <row r="1390" spans="1:14">
      <c r="A1390" s="83">
        <v>34500</v>
      </c>
      <c r="B1390" s="83">
        <v>0</v>
      </c>
      <c r="C1390" s="83">
        <v>2015</v>
      </c>
      <c r="D1390" s="86">
        <v>0</v>
      </c>
      <c r="E1390" s="83">
        <v>0</v>
      </c>
      <c r="F1390" s="86">
        <v>0</v>
      </c>
      <c r="G1390" s="86">
        <v>0</v>
      </c>
      <c r="H1390" s="86">
        <v>0</v>
      </c>
      <c r="J1390" s="83">
        <f t="shared" si="105"/>
        <v>34500</v>
      </c>
      <c r="K1390" s="83">
        <f t="shared" si="106"/>
        <v>2015</v>
      </c>
      <c r="L1390" s="66">
        <f t="shared" si="107"/>
        <v>0</v>
      </c>
      <c r="M1390" s="66">
        <f t="shared" si="108"/>
        <v>0</v>
      </c>
      <c r="N1390" s="66">
        <f t="shared" si="109"/>
        <v>0</v>
      </c>
    </row>
    <row r="1391" spans="1:14">
      <c r="A1391" s="83">
        <v>34500</v>
      </c>
      <c r="B1391" s="83">
        <v>0</v>
      </c>
      <c r="C1391" s="83">
        <v>2015</v>
      </c>
      <c r="D1391" s="86">
        <v>0</v>
      </c>
      <c r="E1391" s="83">
        <v>0</v>
      </c>
      <c r="F1391" s="86">
        <v>0</v>
      </c>
      <c r="G1391" s="86">
        <v>0</v>
      </c>
      <c r="H1391" s="86">
        <v>0</v>
      </c>
      <c r="J1391" s="83">
        <f t="shared" si="105"/>
        <v>34500</v>
      </c>
      <c r="K1391" s="83">
        <f t="shared" si="106"/>
        <v>2015</v>
      </c>
      <c r="L1391" s="66">
        <f t="shared" si="107"/>
        <v>0</v>
      </c>
      <c r="M1391" s="66">
        <f t="shared" si="108"/>
        <v>0</v>
      </c>
      <c r="N1391" s="66">
        <f t="shared" si="109"/>
        <v>0</v>
      </c>
    </row>
    <row r="1392" spans="1:14">
      <c r="A1392" s="83">
        <v>34500</v>
      </c>
      <c r="B1392" s="83">
        <v>0</v>
      </c>
      <c r="C1392" s="83">
        <v>2015</v>
      </c>
      <c r="D1392" s="86">
        <v>0</v>
      </c>
      <c r="E1392" s="83">
        <v>0</v>
      </c>
      <c r="F1392" s="86">
        <v>0</v>
      </c>
      <c r="G1392" s="86">
        <v>0</v>
      </c>
      <c r="H1392" s="86">
        <v>0</v>
      </c>
      <c r="J1392" s="83">
        <f t="shared" si="105"/>
        <v>34500</v>
      </c>
      <c r="K1392" s="83">
        <f t="shared" si="106"/>
        <v>2015</v>
      </c>
      <c r="L1392" s="66">
        <f t="shared" si="107"/>
        <v>0</v>
      </c>
      <c r="M1392" s="66">
        <f t="shared" si="108"/>
        <v>0</v>
      </c>
      <c r="N1392" s="66">
        <f t="shared" si="109"/>
        <v>0</v>
      </c>
    </row>
    <row r="1393" spans="1:14">
      <c r="A1393" s="83">
        <v>34500</v>
      </c>
      <c r="B1393" s="83">
        <v>0</v>
      </c>
      <c r="C1393" s="83">
        <v>2015</v>
      </c>
      <c r="D1393" s="86">
        <v>0</v>
      </c>
      <c r="E1393" s="83">
        <v>0</v>
      </c>
      <c r="F1393" s="86">
        <v>0</v>
      </c>
      <c r="G1393" s="86">
        <v>0</v>
      </c>
      <c r="H1393" s="86">
        <v>0</v>
      </c>
      <c r="J1393" s="83">
        <f t="shared" si="105"/>
        <v>34500</v>
      </c>
      <c r="K1393" s="83">
        <f t="shared" si="106"/>
        <v>2015</v>
      </c>
      <c r="L1393" s="66">
        <f t="shared" si="107"/>
        <v>0</v>
      </c>
      <c r="M1393" s="66">
        <f t="shared" si="108"/>
        <v>0</v>
      </c>
      <c r="N1393" s="66">
        <f t="shared" si="109"/>
        <v>0</v>
      </c>
    </row>
    <row r="1394" spans="1:14">
      <c r="A1394" s="83">
        <v>34500</v>
      </c>
      <c r="B1394" s="83">
        <v>0</v>
      </c>
      <c r="C1394" s="83">
        <v>2015</v>
      </c>
      <c r="D1394" s="86">
        <v>0</v>
      </c>
      <c r="E1394" s="83">
        <v>0</v>
      </c>
      <c r="F1394" s="86">
        <v>0</v>
      </c>
      <c r="G1394" s="86">
        <v>0</v>
      </c>
      <c r="H1394" s="86">
        <v>0</v>
      </c>
      <c r="J1394" s="83">
        <f t="shared" si="105"/>
        <v>34500</v>
      </c>
      <c r="K1394" s="83">
        <f t="shared" si="106"/>
        <v>2015</v>
      </c>
      <c r="L1394" s="66">
        <f t="shared" si="107"/>
        <v>0</v>
      </c>
      <c r="M1394" s="66">
        <f t="shared" si="108"/>
        <v>0</v>
      </c>
      <c r="N1394" s="66">
        <f t="shared" si="109"/>
        <v>0</v>
      </c>
    </row>
    <row r="1395" spans="1:14">
      <c r="A1395" s="83">
        <v>34500</v>
      </c>
      <c r="B1395" s="83">
        <v>0</v>
      </c>
      <c r="C1395" s="83">
        <v>2000</v>
      </c>
      <c r="D1395" s="86">
        <v>-112560</v>
      </c>
      <c r="E1395" s="83">
        <v>0</v>
      </c>
      <c r="F1395" s="86">
        <v>0</v>
      </c>
      <c r="G1395" s="86">
        <v>0</v>
      </c>
      <c r="H1395" s="86">
        <v>0</v>
      </c>
      <c r="J1395" s="83">
        <f t="shared" si="105"/>
        <v>34500</v>
      </c>
      <c r="K1395" s="83">
        <f t="shared" si="106"/>
        <v>2000</v>
      </c>
      <c r="L1395" s="66">
        <f t="shared" si="107"/>
        <v>-112560</v>
      </c>
      <c r="M1395" s="66">
        <f t="shared" si="108"/>
        <v>0</v>
      </c>
      <c r="N1395" s="66">
        <f t="shared" si="109"/>
        <v>0</v>
      </c>
    </row>
    <row r="1396" spans="1:14">
      <c r="A1396" s="83">
        <v>34500</v>
      </c>
      <c r="B1396" s="83">
        <v>0</v>
      </c>
      <c r="C1396" s="83">
        <v>2002</v>
      </c>
      <c r="D1396" s="86">
        <v>-43314</v>
      </c>
      <c r="E1396" s="83">
        <v>0</v>
      </c>
      <c r="F1396" s="86">
        <v>0</v>
      </c>
      <c r="G1396" s="86">
        <v>0</v>
      </c>
      <c r="H1396" s="86">
        <v>0</v>
      </c>
      <c r="J1396" s="83">
        <f t="shared" si="105"/>
        <v>34500</v>
      </c>
      <c r="K1396" s="83">
        <f t="shared" si="106"/>
        <v>2002</v>
      </c>
      <c r="L1396" s="66">
        <f t="shared" si="107"/>
        <v>-43314</v>
      </c>
      <c r="M1396" s="66">
        <f t="shared" si="108"/>
        <v>0</v>
      </c>
      <c r="N1396" s="66">
        <f t="shared" si="109"/>
        <v>0</v>
      </c>
    </row>
    <row r="1397" spans="1:14">
      <c r="A1397" s="83">
        <v>34500</v>
      </c>
      <c r="B1397" s="83">
        <v>0</v>
      </c>
      <c r="C1397" s="83">
        <v>2003</v>
      </c>
      <c r="D1397" s="86">
        <v>-19727</v>
      </c>
      <c r="E1397" s="83">
        <v>0</v>
      </c>
      <c r="F1397" s="86">
        <v>6148.36</v>
      </c>
      <c r="G1397" s="86">
        <v>0</v>
      </c>
      <c r="H1397" s="86">
        <v>0</v>
      </c>
      <c r="J1397" s="83">
        <f t="shared" si="105"/>
        <v>34500</v>
      </c>
      <c r="K1397" s="83">
        <f t="shared" si="106"/>
        <v>2003</v>
      </c>
      <c r="L1397" s="66">
        <f t="shared" si="107"/>
        <v>-19727</v>
      </c>
      <c r="M1397" s="66">
        <f t="shared" si="108"/>
        <v>6148.36</v>
      </c>
      <c r="N1397" s="66">
        <f t="shared" si="109"/>
        <v>0</v>
      </c>
    </row>
    <row r="1398" spans="1:14">
      <c r="A1398" s="83">
        <v>34500</v>
      </c>
      <c r="B1398" s="83">
        <v>0</v>
      </c>
      <c r="C1398" s="83">
        <v>2004</v>
      </c>
      <c r="D1398" s="86">
        <v>-535</v>
      </c>
      <c r="E1398" s="83">
        <v>0</v>
      </c>
      <c r="F1398" s="86">
        <v>0</v>
      </c>
      <c r="G1398" s="86">
        <v>0</v>
      </c>
      <c r="H1398" s="86">
        <v>0</v>
      </c>
      <c r="J1398" s="83">
        <f t="shared" si="105"/>
        <v>34500</v>
      </c>
      <c r="K1398" s="83">
        <f t="shared" si="106"/>
        <v>2004</v>
      </c>
      <c r="L1398" s="66">
        <f t="shared" si="107"/>
        <v>-535</v>
      </c>
      <c r="M1398" s="66">
        <f t="shared" si="108"/>
        <v>0</v>
      </c>
      <c r="N1398" s="66">
        <f t="shared" si="109"/>
        <v>0</v>
      </c>
    </row>
    <row r="1399" spans="1:14">
      <c r="A1399" s="83">
        <v>34500</v>
      </c>
      <c r="B1399" s="83">
        <v>0</v>
      </c>
      <c r="C1399" s="83">
        <v>2013</v>
      </c>
      <c r="D1399" s="86">
        <v>0</v>
      </c>
      <c r="E1399" s="83">
        <v>0</v>
      </c>
      <c r="F1399" s="86">
        <v>0</v>
      </c>
      <c r="G1399" s="86">
        <v>0</v>
      </c>
      <c r="H1399" s="86">
        <v>0</v>
      </c>
      <c r="J1399" s="83">
        <f t="shared" si="105"/>
        <v>34500</v>
      </c>
      <c r="K1399" s="83">
        <f t="shared" si="106"/>
        <v>2013</v>
      </c>
      <c r="L1399" s="66">
        <f t="shared" si="107"/>
        <v>0</v>
      </c>
      <c r="M1399" s="66">
        <f t="shared" si="108"/>
        <v>0</v>
      </c>
      <c r="N1399" s="66">
        <f t="shared" si="109"/>
        <v>0</v>
      </c>
    </row>
    <row r="1400" spans="1:14">
      <c r="A1400" s="83">
        <v>34500</v>
      </c>
      <c r="B1400" s="83">
        <v>0</v>
      </c>
      <c r="C1400" s="83">
        <v>2013</v>
      </c>
      <c r="D1400" s="86">
        <v>0</v>
      </c>
      <c r="E1400" s="83">
        <v>0</v>
      </c>
      <c r="F1400" s="86">
        <v>0</v>
      </c>
      <c r="G1400" s="86">
        <v>0</v>
      </c>
      <c r="H1400" s="86">
        <v>0</v>
      </c>
      <c r="J1400" s="83">
        <f t="shared" si="105"/>
        <v>34500</v>
      </c>
      <c r="K1400" s="83">
        <f t="shared" si="106"/>
        <v>2013</v>
      </c>
      <c r="L1400" s="66">
        <f t="shared" si="107"/>
        <v>0</v>
      </c>
      <c r="M1400" s="66">
        <f t="shared" si="108"/>
        <v>0</v>
      </c>
      <c r="N1400" s="66">
        <f t="shared" si="109"/>
        <v>0</v>
      </c>
    </row>
    <row r="1401" spans="1:14">
      <c r="A1401" s="83">
        <v>34500</v>
      </c>
      <c r="B1401" s="83">
        <v>0</v>
      </c>
      <c r="C1401" s="83">
        <v>2013</v>
      </c>
      <c r="D1401" s="86">
        <v>0</v>
      </c>
      <c r="E1401" s="83">
        <v>0</v>
      </c>
      <c r="F1401" s="86">
        <v>12685.79</v>
      </c>
      <c r="G1401" s="86">
        <v>0</v>
      </c>
      <c r="H1401" s="86">
        <v>0</v>
      </c>
      <c r="J1401" s="83">
        <f t="shared" si="105"/>
        <v>34500</v>
      </c>
      <c r="K1401" s="83">
        <f t="shared" si="106"/>
        <v>2013</v>
      </c>
      <c r="L1401" s="66">
        <f t="shared" si="107"/>
        <v>0</v>
      </c>
      <c r="M1401" s="66">
        <f t="shared" si="108"/>
        <v>12685.79</v>
      </c>
      <c r="N1401" s="66">
        <f t="shared" si="109"/>
        <v>0</v>
      </c>
    </row>
    <row r="1402" spans="1:14">
      <c r="A1402" s="83">
        <v>34500</v>
      </c>
      <c r="B1402" s="83">
        <v>0</v>
      </c>
      <c r="C1402" s="83">
        <v>2013</v>
      </c>
      <c r="D1402" s="86">
        <v>0</v>
      </c>
      <c r="E1402" s="83">
        <v>0</v>
      </c>
      <c r="F1402" s="86">
        <v>0</v>
      </c>
      <c r="G1402" s="86">
        <v>0</v>
      </c>
      <c r="H1402" s="86">
        <v>0</v>
      </c>
      <c r="J1402" s="83">
        <f t="shared" si="105"/>
        <v>34500</v>
      </c>
      <c r="K1402" s="83">
        <f t="shared" si="106"/>
        <v>2013</v>
      </c>
      <c r="L1402" s="66">
        <f t="shared" si="107"/>
        <v>0</v>
      </c>
      <c r="M1402" s="66">
        <f t="shared" si="108"/>
        <v>0</v>
      </c>
      <c r="N1402" s="66">
        <f t="shared" si="109"/>
        <v>0</v>
      </c>
    </row>
    <row r="1403" spans="1:14">
      <c r="A1403" s="83">
        <v>34500</v>
      </c>
      <c r="B1403" s="83">
        <v>0</v>
      </c>
      <c r="C1403" s="83">
        <v>2013</v>
      </c>
      <c r="D1403" s="86">
        <v>0</v>
      </c>
      <c r="E1403" s="83">
        <v>0</v>
      </c>
      <c r="F1403" s="86">
        <v>0</v>
      </c>
      <c r="G1403" s="86">
        <v>0</v>
      </c>
      <c r="H1403" s="86">
        <v>0</v>
      </c>
      <c r="J1403" s="83">
        <f t="shared" si="105"/>
        <v>34500</v>
      </c>
      <c r="K1403" s="83">
        <f t="shared" si="106"/>
        <v>2013</v>
      </c>
      <c r="L1403" s="66">
        <f t="shared" si="107"/>
        <v>0</v>
      </c>
      <c r="M1403" s="66">
        <f t="shared" si="108"/>
        <v>0</v>
      </c>
      <c r="N1403" s="66">
        <f t="shared" si="109"/>
        <v>0</v>
      </c>
    </row>
    <row r="1404" spans="1:14">
      <c r="A1404" s="83">
        <v>34500</v>
      </c>
      <c r="B1404" s="83">
        <v>0</v>
      </c>
      <c r="C1404" s="83">
        <v>2013</v>
      </c>
      <c r="D1404" s="86">
        <v>0</v>
      </c>
      <c r="E1404" s="83">
        <v>0</v>
      </c>
      <c r="F1404" s="86">
        <v>0</v>
      </c>
      <c r="G1404" s="86">
        <v>0</v>
      </c>
      <c r="H1404" s="86">
        <v>0</v>
      </c>
      <c r="J1404" s="83">
        <f t="shared" si="105"/>
        <v>34500</v>
      </c>
      <c r="K1404" s="83">
        <f t="shared" si="106"/>
        <v>2013</v>
      </c>
      <c r="L1404" s="66">
        <f t="shared" si="107"/>
        <v>0</v>
      </c>
      <c r="M1404" s="66">
        <f t="shared" si="108"/>
        <v>0</v>
      </c>
      <c r="N1404" s="66">
        <f t="shared" si="109"/>
        <v>0</v>
      </c>
    </row>
    <row r="1405" spans="1:14">
      <c r="A1405" s="83">
        <v>34500</v>
      </c>
      <c r="B1405" s="83">
        <v>0</v>
      </c>
      <c r="C1405" s="83">
        <v>2013</v>
      </c>
      <c r="D1405" s="86">
        <v>0</v>
      </c>
      <c r="E1405" s="83">
        <v>0</v>
      </c>
      <c r="F1405" s="86">
        <v>0</v>
      </c>
      <c r="G1405" s="86">
        <v>0</v>
      </c>
      <c r="H1405" s="86">
        <v>0</v>
      </c>
      <c r="J1405" s="83">
        <f t="shared" si="105"/>
        <v>34500</v>
      </c>
      <c r="K1405" s="83">
        <f t="shared" si="106"/>
        <v>2013</v>
      </c>
      <c r="L1405" s="66">
        <f t="shared" si="107"/>
        <v>0</v>
      </c>
      <c r="M1405" s="66">
        <f t="shared" si="108"/>
        <v>0</v>
      </c>
      <c r="N1405" s="66">
        <f t="shared" si="109"/>
        <v>0</v>
      </c>
    </row>
    <row r="1406" spans="1:14">
      <c r="A1406" s="83">
        <v>34500</v>
      </c>
      <c r="B1406" s="83">
        <v>0</v>
      </c>
      <c r="C1406" s="83">
        <v>2013</v>
      </c>
      <c r="D1406" s="86">
        <v>0</v>
      </c>
      <c r="E1406" s="83">
        <v>0</v>
      </c>
      <c r="F1406" s="86">
        <v>0</v>
      </c>
      <c r="G1406" s="86">
        <v>0</v>
      </c>
      <c r="H1406" s="86">
        <v>0</v>
      </c>
      <c r="J1406" s="83">
        <f t="shared" si="105"/>
        <v>34500</v>
      </c>
      <c r="K1406" s="83">
        <f t="shared" si="106"/>
        <v>2013</v>
      </c>
      <c r="L1406" s="66">
        <f t="shared" si="107"/>
        <v>0</v>
      </c>
      <c r="M1406" s="66">
        <f t="shared" si="108"/>
        <v>0</v>
      </c>
      <c r="N1406" s="66">
        <f t="shared" si="109"/>
        <v>0</v>
      </c>
    </row>
    <row r="1407" spans="1:14">
      <c r="A1407" s="83">
        <v>34500</v>
      </c>
      <c r="B1407" s="83">
        <v>0</v>
      </c>
      <c r="C1407" s="83">
        <v>2013</v>
      </c>
      <c r="D1407" s="86">
        <v>0</v>
      </c>
      <c r="E1407" s="83">
        <v>0</v>
      </c>
      <c r="F1407" s="86">
        <v>0</v>
      </c>
      <c r="G1407" s="86">
        <v>0</v>
      </c>
      <c r="H1407" s="86">
        <v>0</v>
      </c>
      <c r="J1407" s="83">
        <f t="shared" si="105"/>
        <v>34500</v>
      </c>
      <c r="K1407" s="83">
        <f t="shared" si="106"/>
        <v>2013</v>
      </c>
      <c r="L1407" s="66">
        <f t="shared" si="107"/>
        <v>0</v>
      </c>
      <c r="M1407" s="66">
        <f t="shared" si="108"/>
        <v>0</v>
      </c>
      <c r="N1407" s="66">
        <f t="shared" si="109"/>
        <v>0</v>
      </c>
    </row>
    <row r="1408" spans="1:14">
      <c r="A1408" s="83">
        <v>34500</v>
      </c>
      <c r="B1408" s="83">
        <v>0</v>
      </c>
      <c r="C1408" s="83">
        <v>2011</v>
      </c>
      <c r="D1408" s="86">
        <v>-15427.89</v>
      </c>
      <c r="E1408" s="83">
        <v>0</v>
      </c>
      <c r="F1408" s="86">
        <v>1260.3800000000001</v>
      </c>
      <c r="G1408" s="86">
        <v>0</v>
      </c>
      <c r="H1408" s="86">
        <v>0</v>
      </c>
      <c r="J1408" s="83">
        <f t="shared" si="105"/>
        <v>34500</v>
      </c>
      <c r="K1408" s="83">
        <f t="shared" si="106"/>
        <v>2011</v>
      </c>
      <c r="L1408" s="66">
        <f t="shared" si="107"/>
        <v>-15427.89</v>
      </c>
      <c r="M1408" s="66">
        <f t="shared" si="108"/>
        <v>1260.3800000000001</v>
      </c>
      <c r="N1408" s="66">
        <f t="shared" si="109"/>
        <v>0</v>
      </c>
    </row>
    <row r="1409" spans="1:14">
      <c r="A1409" s="83">
        <v>34500</v>
      </c>
      <c r="B1409" s="83">
        <v>0</v>
      </c>
      <c r="C1409" s="83">
        <v>2008</v>
      </c>
      <c r="D1409" s="86">
        <v>-11839.64</v>
      </c>
      <c r="E1409" s="83">
        <v>0</v>
      </c>
      <c r="F1409" s="86">
        <v>1313.8</v>
      </c>
      <c r="G1409" s="86">
        <v>0</v>
      </c>
      <c r="H1409" s="86">
        <v>0</v>
      </c>
      <c r="J1409" s="83">
        <f t="shared" si="105"/>
        <v>34500</v>
      </c>
      <c r="K1409" s="83">
        <f t="shared" si="106"/>
        <v>2008</v>
      </c>
      <c r="L1409" s="66">
        <f t="shared" si="107"/>
        <v>-11839.64</v>
      </c>
      <c r="M1409" s="66">
        <f t="shared" si="108"/>
        <v>1313.8</v>
      </c>
      <c r="N1409" s="66">
        <f t="shared" si="109"/>
        <v>0</v>
      </c>
    </row>
    <row r="1410" spans="1:14">
      <c r="A1410" s="83">
        <v>34500</v>
      </c>
      <c r="B1410" s="83">
        <v>0</v>
      </c>
      <c r="C1410" s="83">
        <v>2011</v>
      </c>
      <c r="D1410" s="86">
        <v>-10100</v>
      </c>
      <c r="E1410" s="83">
        <v>0</v>
      </c>
      <c r="F1410" s="86">
        <v>10100</v>
      </c>
      <c r="G1410" s="86">
        <v>0</v>
      </c>
      <c r="H1410" s="86">
        <v>0</v>
      </c>
      <c r="J1410" s="83">
        <f t="shared" si="105"/>
        <v>34500</v>
      </c>
      <c r="K1410" s="83">
        <f t="shared" si="106"/>
        <v>2011</v>
      </c>
      <c r="L1410" s="66">
        <f t="shared" si="107"/>
        <v>-10100</v>
      </c>
      <c r="M1410" s="66">
        <f t="shared" si="108"/>
        <v>10100</v>
      </c>
      <c r="N1410" s="66">
        <f t="shared" si="109"/>
        <v>0</v>
      </c>
    </row>
    <row r="1411" spans="1:14">
      <c r="A1411" s="83">
        <v>34500</v>
      </c>
      <c r="B1411" s="83">
        <v>0</v>
      </c>
      <c r="C1411" s="83">
        <v>2012</v>
      </c>
      <c r="D1411" s="86">
        <v>0</v>
      </c>
      <c r="E1411" s="83">
        <v>0</v>
      </c>
      <c r="F1411" s="86">
        <v>0</v>
      </c>
      <c r="G1411" s="86">
        <v>0</v>
      </c>
      <c r="H1411" s="86">
        <v>0</v>
      </c>
      <c r="J1411" s="83">
        <f t="shared" ref="J1411:J1474" si="110">A1411</f>
        <v>34500</v>
      </c>
      <c r="K1411" s="83">
        <f t="shared" ref="K1411:K1474" si="111">IF(E1411=0,C1411,E1411)</f>
        <v>2012</v>
      </c>
      <c r="L1411" s="66">
        <f t="shared" ref="L1411:L1474" si="112">D1411</f>
        <v>0</v>
      </c>
      <c r="M1411" s="66">
        <f t="shared" ref="M1411:M1474" si="113">F1411</f>
        <v>0</v>
      </c>
      <c r="N1411" s="66">
        <f t="shared" ref="N1411:N1474" si="114">H1411</f>
        <v>0</v>
      </c>
    </row>
    <row r="1412" spans="1:14">
      <c r="A1412" s="83">
        <v>34500</v>
      </c>
      <c r="B1412" s="83">
        <v>0</v>
      </c>
      <c r="C1412" s="83">
        <v>2012</v>
      </c>
      <c r="D1412" s="86">
        <v>0</v>
      </c>
      <c r="E1412" s="83">
        <v>0</v>
      </c>
      <c r="F1412" s="86">
        <v>0</v>
      </c>
      <c r="G1412" s="86">
        <v>0</v>
      </c>
      <c r="H1412" s="86">
        <v>0</v>
      </c>
      <c r="J1412" s="83">
        <f t="shared" si="110"/>
        <v>34500</v>
      </c>
      <c r="K1412" s="83">
        <f t="shared" si="111"/>
        <v>2012</v>
      </c>
      <c r="L1412" s="66">
        <f t="shared" si="112"/>
        <v>0</v>
      </c>
      <c r="M1412" s="66">
        <f t="shared" si="113"/>
        <v>0</v>
      </c>
      <c r="N1412" s="66">
        <f t="shared" si="114"/>
        <v>0</v>
      </c>
    </row>
    <row r="1413" spans="1:14">
      <c r="A1413" s="83">
        <v>34500</v>
      </c>
      <c r="B1413" s="83">
        <v>0</v>
      </c>
      <c r="C1413" s="83">
        <v>2012</v>
      </c>
      <c r="D1413" s="86">
        <v>0</v>
      </c>
      <c r="E1413" s="83">
        <v>0</v>
      </c>
      <c r="F1413" s="86">
        <v>0</v>
      </c>
      <c r="G1413" s="86">
        <v>0</v>
      </c>
      <c r="H1413" s="86">
        <v>0</v>
      </c>
      <c r="J1413" s="83">
        <f t="shared" si="110"/>
        <v>34500</v>
      </c>
      <c r="K1413" s="83">
        <f t="shared" si="111"/>
        <v>2012</v>
      </c>
      <c r="L1413" s="66">
        <f t="shared" si="112"/>
        <v>0</v>
      </c>
      <c r="M1413" s="66">
        <f t="shared" si="113"/>
        <v>0</v>
      </c>
      <c r="N1413" s="66">
        <f t="shared" si="114"/>
        <v>0</v>
      </c>
    </row>
    <row r="1414" spans="1:14">
      <c r="A1414" s="83">
        <v>34500</v>
      </c>
      <c r="B1414" s="83">
        <v>0</v>
      </c>
      <c r="C1414" s="83">
        <v>2012</v>
      </c>
      <c r="D1414" s="86">
        <v>0</v>
      </c>
      <c r="E1414" s="83">
        <v>0</v>
      </c>
      <c r="F1414" s="86">
        <v>0</v>
      </c>
      <c r="G1414" s="86">
        <v>0</v>
      </c>
      <c r="H1414" s="86">
        <v>0</v>
      </c>
      <c r="J1414" s="83">
        <f t="shared" si="110"/>
        <v>34500</v>
      </c>
      <c r="K1414" s="83">
        <f t="shared" si="111"/>
        <v>2012</v>
      </c>
      <c r="L1414" s="66">
        <f t="shared" si="112"/>
        <v>0</v>
      </c>
      <c r="M1414" s="66">
        <f t="shared" si="113"/>
        <v>0</v>
      </c>
      <c r="N1414" s="66">
        <f t="shared" si="114"/>
        <v>0</v>
      </c>
    </row>
    <row r="1415" spans="1:14">
      <c r="A1415" s="83">
        <v>34500</v>
      </c>
      <c r="B1415" s="83">
        <v>0</v>
      </c>
      <c r="C1415" s="83">
        <v>2012</v>
      </c>
      <c r="D1415" s="86">
        <v>0</v>
      </c>
      <c r="E1415" s="83">
        <v>0</v>
      </c>
      <c r="F1415" s="86">
        <v>0</v>
      </c>
      <c r="G1415" s="86">
        <v>0</v>
      </c>
      <c r="H1415" s="86">
        <v>0</v>
      </c>
      <c r="J1415" s="83">
        <f t="shared" si="110"/>
        <v>34500</v>
      </c>
      <c r="K1415" s="83">
        <f t="shared" si="111"/>
        <v>2012</v>
      </c>
      <c r="L1415" s="66">
        <f t="shared" si="112"/>
        <v>0</v>
      </c>
      <c r="M1415" s="66">
        <f t="shared" si="113"/>
        <v>0</v>
      </c>
      <c r="N1415" s="66">
        <f t="shared" si="114"/>
        <v>0</v>
      </c>
    </row>
    <row r="1416" spans="1:14">
      <c r="A1416" s="83">
        <v>34500</v>
      </c>
      <c r="B1416" s="83">
        <v>0</v>
      </c>
      <c r="C1416" s="83">
        <v>2012</v>
      </c>
      <c r="D1416" s="86">
        <v>0</v>
      </c>
      <c r="E1416" s="83">
        <v>0</v>
      </c>
      <c r="F1416" s="86">
        <v>5349.97</v>
      </c>
      <c r="G1416" s="86">
        <v>0</v>
      </c>
      <c r="H1416" s="86">
        <v>0</v>
      </c>
      <c r="J1416" s="83">
        <f t="shared" si="110"/>
        <v>34500</v>
      </c>
      <c r="K1416" s="83">
        <f t="shared" si="111"/>
        <v>2012</v>
      </c>
      <c r="L1416" s="66">
        <f t="shared" si="112"/>
        <v>0</v>
      </c>
      <c r="M1416" s="66">
        <f t="shared" si="113"/>
        <v>5349.97</v>
      </c>
      <c r="N1416" s="66">
        <f t="shared" si="114"/>
        <v>0</v>
      </c>
    </row>
    <row r="1417" spans="1:14">
      <c r="A1417" s="83">
        <v>34500</v>
      </c>
      <c r="B1417" s="83">
        <v>0</v>
      </c>
      <c r="C1417" s="83">
        <v>2012</v>
      </c>
      <c r="D1417" s="86">
        <v>0</v>
      </c>
      <c r="E1417" s="83">
        <v>0</v>
      </c>
      <c r="F1417" s="86">
        <v>0</v>
      </c>
      <c r="G1417" s="86">
        <v>0</v>
      </c>
      <c r="H1417" s="86">
        <v>0</v>
      </c>
      <c r="J1417" s="83">
        <f t="shared" si="110"/>
        <v>34500</v>
      </c>
      <c r="K1417" s="83">
        <f t="shared" si="111"/>
        <v>2012</v>
      </c>
      <c r="L1417" s="66">
        <f t="shared" si="112"/>
        <v>0</v>
      </c>
      <c r="M1417" s="66">
        <f t="shared" si="113"/>
        <v>0</v>
      </c>
      <c r="N1417" s="66">
        <f t="shared" si="114"/>
        <v>0</v>
      </c>
    </row>
    <row r="1418" spans="1:14">
      <c r="A1418" s="83">
        <v>34500</v>
      </c>
      <c r="B1418" s="83">
        <v>0</v>
      </c>
      <c r="C1418" s="83">
        <v>2012</v>
      </c>
      <c r="D1418" s="86">
        <v>0</v>
      </c>
      <c r="E1418" s="83">
        <v>0</v>
      </c>
      <c r="F1418" s="86">
        <v>0</v>
      </c>
      <c r="G1418" s="86">
        <v>0</v>
      </c>
      <c r="H1418" s="86">
        <v>0</v>
      </c>
      <c r="J1418" s="83">
        <f t="shared" si="110"/>
        <v>34500</v>
      </c>
      <c r="K1418" s="83">
        <f t="shared" si="111"/>
        <v>2012</v>
      </c>
      <c r="L1418" s="66">
        <f t="shared" si="112"/>
        <v>0</v>
      </c>
      <c r="M1418" s="66">
        <f t="shared" si="113"/>
        <v>0</v>
      </c>
      <c r="N1418" s="66">
        <f t="shared" si="114"/>
        <v>0</v>
      </c>
    </row>
    <row r="1419" spans="1:14">
      <c r="A1419" s="83">
        <v>34500</v>
      </c>
      <c r="B1419" s="83">
        <v>0</v>
      </c>
      <c r="C1419" s="83">
        <v>2012</v>
      </c>
      <c r="D1419" s="86">
        <v>0</v>
      </c>
      <c r="E1419" s="83">
        <v>0</v>
      </c>
      <c r="F1419" s="86">
        <v>0</v>
      </c>
      <c r="G1419" s="86">
        <v>0</v>
      </c>
      <c r="H1419" s="86">
        <v>0</v>
      </c>
      <c r="J1419" s="83">
        <f t="shared" si="110"/>
        <v>34500</v>
      </c>
      <c r="K1419" s="83">
        <f t="shared" si="111"/>
        <v>2012</v>
      </c>
      <c r="L1419" s="66">
        <f t="shared" si="112"/>
        <v>0</v>
      </c>
      <c r="M1419" s="66">
        <f t="shared" si="113"/>
        <v>0</v>
      </c>
      <c r="N1419" s="66">
        <f t="shared" si="114"/>
        <v>0</v>
      </c>
    </row>
    <row r="1420" spans="1:14">
      <c r="A1420" s="83">
        <v>34500</v>
      </c>
      <c r="B1420" s="83">
        <v>0</v>
      </c>
      <c r="C1420" s="83">
        <v>2012</v>
      </c>
      <c r="D1420" s="86">
        <v>0</v>
      </c>
      <c r="E1420" s="83">
        <v>0</v>
      </c>
      <c r="F1420" s="86">
        <v>0</v>
      </c>
      <c r="G1420" s="86">
        <v>0</v>
      </c>
      <c r="H1420" s="86">
        <v>0</v>
      </c>
      <c r="J1420" s="83">
        <f t="shared" si="110"/>
        <v>34500</v>
      </c>
      <c r="K1420" s="83">
        <f t="shared" si="111"/>
        <v>2012</v>
      </c>
      <c r="L1420" s="66">
        <f t="shared" si="112"/>
        <v>0</v>
      </c>
      <c r="M1420" s="66">
        <f t="shared" si="113"/>
        <v>0</v>
      </c>
      <c r="N1420" s="66">
        <f t="shared" si="114"/>
        <v>0</v>
      </c>
    </row>
    <row r="1421" spans="1:14">
      <c r="A1421" s="83">
        <v>34500</v>
      </c>
      <c r="B1421" s="83">
        <v>0</v>
      </c>
      <c r="C1421" s="83">
        <v>2012</v>
      </c>
      <c r="D1421" s="86">
        <v>0</v>
      </c>
      <c r="E1421" s="83">
        <v>0</v>
      </c>
      <c r="F1421" s="86">
        <v>0</v>
      </c>
      <c r="G1421" s="86">
        <v>0</v>
      </c>
      <c r="H1421" s="86">
        <v>0</v>
      </c>
      <c r="J1421" s="83">
        <f t="shared" si="110"/>
        <v>34500</v>
      </c>
      <c r="K1421" s="83">
        <f t="shared" si="111"/>
        <v>2012</v>
      </c>
      <c r="L1421" s="66">
        <f t="shared" si="112"/>
        <v>0</v>
      </c>
      <c r="M1421" s="66">
        <f t="shared" si="113"/>
        <v>0</v>
      </c>
      <c r="N1421" s="66">
        <f t="shared" si="114"/>
        <v>0</v>
      </c>
    </row>
    <row r="1422" spans="1:14">
      <c r="A1422" s="83">
        <v>34500</v>
      </c>
      <c r="B1422" s="83">
        <v>0</v>
      </c>
      <c r="C1422" s="83">
        <v>2012</v>
      </c>
      <c r="D1422" s="86">
        <v>0</v>
      </c>
      <c r="E1422" s="83">
        <v>0</v>
      </c>
      <c r="F1422" s="86">
        <v>0</v>
      </c>
      <c r="G1422" s="86">
        <v>0</v>
      </c>
      <c r="H1422" s="86">
        <v>0</v>
      </c>
      <c r="J1422" s="83">
        <f t="shared" si="110"/>
        <v>34500</v>
      </c>
      <c r="K1422" s="83">
        <f t="shared" si="111"/>
        <v>2012</v>
      </c>
      <c r="L1422" s="66">
        <f t="shared" si="112"/>
        <v>0</v>
      </c>
      <c r="M1422" s="66">
        <f t="shared" si="113"/>
        <v>0</v>
      </c>
      <c r="N1422" s="66">
        <f t="shared" si="114"/>
        <v>0</v>
      </c>
    </row>
    <row r="1423" spans="1:14">
      <c r="A1423" s="83">
        <v>34500</v>
      </c>
      <c r="B1423" s="83">
        <v>0</v>
      </c>
      <c r="C1423" s="83">
        <v>2012</v>
      </c>
      <c r="D1423" s="86">
        <v>0</v>
      </c>
      <c r="E1423" s="83">
        <v>0</v>
      </c>
      <c r="F1423" s="86">
        <v>0</v>
      </c>
      <c r="G1423" s="86">
        <v>0</v>
      </c>
      <c r="H1423" s="86">
        <v>0</v>
      </c>
      <c r="J1423" s="83">
        <f t="shared" si="110"/>
        <v>34500</v>
      </c>
      <c r="K1423" s="83">
        <f t="shared" si="111"/>
        <v>2012</v>
      </c>
      <c r="L1423" s="66">
        <f t="shared" si="112"/>
        <v>0</v>
      </c>
      <c r="M1423" s="66">
        <f t="shared" si="113"/>
        <v>0</v>
      </c>
      <c r="N1423" s="66">
        <f t="shared" si="114"/>
        <v>0</v>
      </c>
    </row>
    <row r="1424" spans="1:14">
      <c r="A1424" s="83">
        <v>34500</v>
      </c>
      <c r="B1424" s="83">
        <v>0</v>
      </c>
      <c r="C1424" s="83">
        <v>2012</v>
      </c>
      <c r="D1424" s="86">
        <v>0</v>
      </c>
      <c r="E1424" s="83">
        <v>0</v>
      </c>
      <c r="F1424" s="86">
        <v>0</v>
      </c>
      <c r="G1424" s="86">
        <v>0</v>
      </c>
      <c r="H1424" s="86">
        <v>0</v>
      </c>
      <c r="J1424" s="83">
        <f t="shared" si="110"/>
        <v>34500</v>
      </c>
      <c r="K1424" s="83">
        <f t="shared" si="111"/>
        <v>2012</v>
      </c>
      <c r="L1424" s="66">
        <f t="shared" si="112"/>
        <v>0</v>
      </c>
      <c r="M1424" s="66">
        <f t="shared" si="113"/>
        <v>0</v>
      </c>
      <c r="N1424" s="66">
        <f t="shared" si="114"/>
        <v>0</v>
      </c>
    </row>
    <row r="1425" spans="1:14">
      <c r="A1425" s="83">
        <v>34500</v>
      </c>
      <c r="B1425" s="83">
        <v>0</v>
      </c>
      <c r="C1425" s="83">
        <v>2012</v>
      </c>
      <c r="D1425" s="86">
        <v>0</v>
      </c>
      <c r="E1425" s="83">
        <v>0</v>
      </c>
      <c r="F1425" s="86">
        <v>0</v>
      </c>
      <c r="G1425" s="86">
        <v>0</v>
      </c>
      <c r="H1425" s="86">
        <v>0</v>
      </c>
      <c r="J1425" s="83">
        <f t="shared" si="110"/>
        <v>34500</v>
      </c>
      <c r="K1425" s="83">
        <f t="shared" si="111"/>
        <v>2012</v>
      </c>
      <c r="L1425" s="66">
        <f t="shared" si="112"/>
        <v>0</v>
      </c>
      <c r="M1425" s="66">
        <f t="shared" si="113"/>
        <v>0</v>
      </c>
      <c r="N1425" s="66">
        <f t="shared" si="114"/>
        <v>0</v>
      </c>
    </row>
    <row r="1426" spans="1:14">
      <c r="A1426" s="83">
        <v>34500</v>
      </c>
      <c r="B1426" s="83">
        <v>0</v>
      </c>
      <c r="C1426" s="83">
        <v>2012</v>
      </c>
      <c r="D1426" s="86">
        <v>0</v>
      </c>
      <c r="E1426" s="83">
        <v>0</v>
      </c>
      <c r="F1426" s="86">
        <v>0</v>
      </c>
      <c r="G1426" s="86">
        <v>0</v>
      </c>
      <c r="H1426" s="86">
        <v>0</v>
      </c>
      <c r="J1426" s="83">
        <f t="shared" si="110"/>
        <v>34500</v>
      </c>
      <c r="K1426" s="83">
        <f t="shared" si="111"/>
        <v>2012</v>
      </c>
      <c r="L1426" s="66">
        <f t="shared" si="112"/>
        <v>0</v>
      </c>
      <c r="M1426" s="66">
        <f t="shared" si="113"/>
        <v>0</v>
      </c>
      <c r="N1426" s="66">
        <f t="shared" si="114"/>
        <v>0</v>
      </c>
    </row>
    <row r="1427" spans="1:14">
      <c r="A1427" s="83">
        <v>34500</v>
      </c>
      <c r="B1427" s="83">
        <v>0</v>
      </c>
      <c r="C1427" s="83">
        <v>2012</v>
      </c>
      <c r="D1427" s="86">
        <v>0</v>
      </c>
      <c r="E1427" s="83">
        <v>0</v>
      </c>
      <c r="F1427" s="86">
        <v>0</v>
      </c>
      <c r="G1427" s="86">
        <v>0</v>
      </c>
      <c r="H1427" s="86">
        <v>0</v>
      </c>
      <c r="J1427" s="83">
        <f t="shared" si="110"/>
        <v>34500</v>
      </c>
      <c r="K1427" s="83">
        <f t="shared" si="111"/>
        <v>2012</v>
      </c>
      <c r="L1427" s="66">
        <f t="shared" si="112"/>
        <v>0</v>
      </c>
      <c r="M1427" s="66">
        <f t="shared" si="113"/>
        <v>0</v>
      </c>
      <c r="N1427" s="66">
        <f t="shared" si="114"/>
        <v>0</v>
      </c>
    </row>
    <row r="1428" spans="1:14">
      <c r="A1428" s="83">
        <v>34500</v>
      </c>
      <c r="B1428" s="83">
        <v>0</v>
      </c>
      <c r="C1428" s="83">
        <v>2013</v>
      </c>
      <c r="D1428" s="86">
        <v>0</v>
      </c>
      <c r="E1428" s="83">
        <v>0</v>
      </c>
      <c r="F1428" s="86">
        <v>0</v>
      </c>
      <c r="G1428" s="86">
        <v>0</v>
      </c>
      <c r="H1428" s="86">
        <v>0</v>
      </c>
      <c r="J1428" s="83">
        <f t="shared" si="110"/>
        <v>34500</v>
      </c>
      <c r="K1428" s="83">
        <f t="shared" si="111"/>
        <v>2013</v>
      </c>
      <c r="L1428" s="66">
        <f t="shared" si="112"/>
        <v>0</v>
      </c>
      <c r="M1428" s="66">
        <f t="shared" si="113"/>
        <v>0</v>
      </c>
      <c r="N1428" s="66">
        <f t="shared" si="114"/>
        <v>0</v>
      </c>
    </row>
    <row r="1429" spans="1:14">
      <c r="A1429" s="83">
        <v>34500</v>
      </c>
      <c r="B1429" s="83">
        <v>0</v>
      </c>
      <c r="C1429" s="83">
        <v>2012</v>
      </c>
      <c r="D1429" s="86">
        <v>0</v>
      </c>
      <c r="E1429" s="83">
        <v>0</v>
      </c>
      <c r="F1429" s="86">
        <v>0</v>
      </c>
      <c r="G1429" s="86">
        <v>0</v>
      </c>
      <c r="H1429" s="86">
        <v>0</v>
      </c>
      <c r="J1429" s="83">
        <f t="shared" si="110"/>
        <v>34500</v>
      </c>
      <c r="K1429" s="83">
        <f t="shared" si="111"/>
        <v>2012</v>
      </c>
      <c r="L1429" s="66">
        <f t="shared" si="112"/>
        <v>0</v>
      </c>
      <c r="M1429" s="66">
        <f t="shared" si="113"/>
        <v>0</v>
      </c>
      <c r="N1429" s="66">
        <f t="shared" si="114"/>
        <v>0</v>
      </c>
    </row>
    <row r="1430" spans="1:14">
      <c r="A1430" s="83">
        <v>34500</v>
      </c>
      <c r="B1430" s="83">
        <v>0</v>
      </c>
      <c r="C1430" s="83">
        <v>2012</v>
      </c>
      <c r="D1430" s="86">
        <v>0</v>
      </c>
      <c r="E1430" s="83">
        <v>0</v>
      </c>
      <c r="F1430" s="86">
        <v>0</v>
      </c>
      <c r="G1430" s="86">
        <v>0</v>
      </c>
      <c r="H1430" s="86">
        <v>0</v>
      </c>
      <c r="J1430" s="83">
        <f t="shared" si="110"/>
        <v>34500</v>
      </c>
      <c r="K1430" s="83">
        <f t="shared" si="111"/>
        <v>2012</v>
      </c>
      <c r="L1430" s="66">
        <f t="shared" si="112"/>
        <v>0</v>
      </c>
      <c r="M1430" s="66">
        <f t="shared" si="113"/>
        <v>0</v>
      </c>
      <c r="N1430" s="66">
        <f t="shared" si="114"/>
        <v>0</v>
      </c>
    </row>
    <row r="1431" spans="1:14">
      <c r="A1431" s="83">
        <v>34500</v>
      </c>
      <c r="B1431" s="83">
        <v>0</v>
      </c>
      <c r="C1431" s="83">
        <v>2012</v>
      </c>
      <c r="D1431" s="86">
        <v>0</v>
      </c>
      <c r="E1431" s="83">
        <v>0</v>
      </c>
      <c r="F1431" s="86">
        <v>0</v>
      </c>
      <c r="G1431" s="86">
        <v>0</v>
      </c>
      <c r="H1431" s="86">
        <v>0</v>
      </c>
      <c r="J1431" s="83">
        <f t="shared" si="110"/>
        <v>34500</v>
      </c>
      <c r="K1431" s="83">
        <f t="shared" si="111"/>
        <v>2012</v>
      </c>
      <c r="L1431" s="66">
        <f t="shared" si="112"/>
        <v>0</v>
      </c>
      <c r="M1431" s="66">
        <f t="shared" si="113"/>
        <v>0</v>
      </c>
      <c r="N1431" s="66">
        <f t="shared" si="114"/>
        <v>0</v>
      </c>
    </row>
    <row r="1432" spans="1:14">
      <c r="A1432" s="83">
        <v>34500</v>
      </c>
      <c r="B1432" s="83">
        <v>0</v>
      </c>
      <c r="C1432" s="83">
        <v>2013</v>
      </c>
      <c r="D1432" s="86">
        <v>0</v>
      </c>
      <c r="E1432" s="83">
        <v>0</v>
      </c>
      <c r="F1432" s="86">
        <v>0</v>
      </c>
      <c r="G1432" s="86">
        <v>0</v>
      </c>
      <c r="H1432" s="86">
        <v>0</v>
      </c>
      <c r="J1432" s="83">
        <f t="shared" si="110"/>
        <v>34500</v>
      </c>
      <c r="K1432" s="83">
        <f t="shared" si="111"/>
        <v>2013</v>
      </c>
      <c r="L1432" s="66">
        <f t="shared" si="112"/>
        <v>0</v>
      </c>
      <c r="M1432" s="66">
        <f t="shared" si="113"/>
        <v>0</v>
      </c>
      <c r="N1432" s="66">
        <f t="shared" si="114"/>
        <v>0</v>
      </c>
    </row>
    <row r="1433" spans="1:14">
      <c r="A1433" s="83">
        <v>34500</v>
      </c>
      <c r="B1433" s="83">
        <v>0</v>
      </c>
      <c r="C1433" s="83">
        <v>2013</v>
      </c>
      <c r="D1433" s="86">
        <v>0</v>
      </c>
      <c r="E1433" s="83">
        <v>0</v>
      </c>
      <c r="F1433" s="86">
        <v>0</v>
      </c>
      <c r="G1433" s="86">
        <v>0</v>
      </c>
      <c r="H1433" s="86">
        <v>0</v>
      </c>
      <c r="J1433" s="83">
        <f t="shared" si="110"/>
        <v>34500</v>
      </c>
      <c r="K1433" s="83">
        <f t="shared" si="111"/>
        <v>2013</v>
      </c>
      <c r="L1433" s="66">
        <f t="shared" si="112"/>
        <v>0</v>
      </c>
      <c r="M1433" s="66">
        <f t="shared" si="113"/>
        <v>0</v>
      </c>
      <c r="N1433" s="66">
        <f t="shared" si="114"/>
        <v>0</v>
      </c>
    </row>
    <row r="1434" spans="1:14">
      <c r="A1434" s="83">
        <v>34500</v>
      </c>
      <c r="B1434" s="83">
        <v>0</v>
      </c>
      <c r="C1434" s="83">
        <v>2013</v>
      </c>
      <c r="D1434" s="86">
        <v>0</v>
      </c>
      <c r="E1434" s="83">
        <v>0</v>
      </c>
      <c r="F1434" s="86">
        <v>0</v>
      </c>
      <c r="G1434" s="86">
        <v>0</v>
      </c>
      <c r="H1434" s="86">
        <v>0</v>
      </c>
      <c r="J1434" s="83">
        <f t="shared" si="110"/>
        <v>34500</v>
      </c>
      <c r="K1434" s="83">
        <f t="shared" si="111"/>
        <v>2013</v>
      </c>
      <c r="L1434" s="66">
        <f t="shared" si="112"/>
        <v>0</v>
      </c>
      <c r="M1434" s="66">
        <f t="shared" si="113"/>
        <v>0</v>
      </c>
      <c r="N1434" s="66">
        <f t="shared" si="114"/>
        <v>0</v>
      </c>
    </row>
    <row r="1435" spans="1:14">
      <c r="A1435" s="83">
        <v>34500</v>
      </c>
      <c r="B1435" s="83">
        <v>0</v>
      </c>
      <c r="C1435" s="83">
        <v>2013</v>
      </c>
      <c r="D1435" s="86">
        <v>0</v>
      </c>
      <c r="E1435" s="83">
        <v>0</v>
      </c>
      <c r="F1435" s="86">
        <v>0</v>
      </c>
      <c r="G1435" s="86">
        <v>0</v>
      </c>
      <c r="H1435" s="86">
        <v>0</v>
      </c>
      <c r="J1435" s="83">
        <f t="shared" si="110"/>
        <v>34500</v>
      </c>
      <c r="K1435" s="83">
        <f t="shared" si="111"/>
        <v>2013</v>
      </c>
      <c r="L1435" s="66">
        <f t="shared" si="112"/>
        <v>0</v>
      </c>
      <c r="M1435" s="66">
        <f t="shared" si="113"/>
        <v>0</v>
      </c>
      <c r="N1435" s="66">
        <f t="shared" si="114"/>
        <v>0</v>
      </c>
    </row>
    <row r="1436" spans="1:14">
      <c r="A1436" s="83">
        <v>34500</v>
      </c>
      <c r="B1436" s="83">
        <v>0</v>
      </c>
      <c r="C1436" s="83">
        <v>2013</v>
      </c>
      <c r="D1436" s="86">
        <v>0</v>
      </c>
      <c r="E1436" s="83">
        <v>0</v>
      </c>
      <c r="F1436" s="86">
        <v>0</v>
      </c>
      <c r="G1436" s="86">
        <v>0</v>
      </c>
      <c r="H1436" s="86">
        <v>0</v>
      </c>
      <c r="J1436" s="83">
        <f t="shared" si="110"/>
        <v>34500</v>
      </c>
      <c r="K1436" s="83">
        <f t="shared" si="111"/>
        <v>2013</v>
      </c>
      <c r="L1436" s="66">
        <f t="shared" si="112"/>
        <v>0</v>
      </c>
      <c r="M1436" s="66">
        <f t="shared" si="113"/>
        <v>0</v>
      </c>
      <c r="N1436" s="66">
        <f t="shared" si="114"/>
        <v>0</v>
      </c>
    </row>
    <row r="1437" spans="1:14">
      <c r="A1437" s="83">
        <v>34500</v>
      </c>
      <c r="B1437" s="83">
        <v>0</v>
      </c>
      <c r="C1437" s="83">
        <v>2013</v>
      </c>
      <c r="D1437" s="86">
        <v>0</v>
      </c>
      <c r="E1437" s="83">
        <v>0</v>
      </c>
      <c r="F1437" s="86">
        <v>0</v>
      </c>
      <c r="G1437" s="86">
        <v>0</v>
      </c>
      <c r="H1437" s="86">
        <v>0</v>
      </c>
      <c r="J1437" s="83">
        <f t="shared" si="110"/>
        <v>34500</v>
      </c>
      <c r="K1437" s="83">
        <f t="shared" si="111"/>
        <v>2013</v>
      </c>
      <c r="L1437" s="66">
        <f t="shared" si="112"/>
        <v>0</v>
      </c>
      <c r="M1437" s="66">
        <f t="shared" si="113"/>
        <v>0</v>
      </c>
      <c r="N1437" s="66">
        <f t="shared" si="114"/>
        <v>0</v>
      </c>
    </row>
    <row r="1438" spans="1:14">
      <c r="A1438" s="83">
        <v>34500</v>
      </c>
      <c r="B1438" s="83">
        <v>0</v>
      </c>
      <c r="C1438" s="83">
        <v>2013</v>
      </c>
      <c r="D1438" s="86">
        <v>0</v>
      </c>
      <c r="E1438" s="83">
        <v>0</v>
      </c>
      <c r="F1438" s="86">
        <v>0</v>
      </c>
      <c r="G1438" s="86">
        <v>0</v>
      </c>
      <c r="H1438" s="86">
        <v>0</v>
      </c>
      <c r="J1438" s="83">
        <f t="shared" si="110"/>
        <v>34500</v>
      </c>
      <c r="K1438" s="83">
        <f t="shared" si="111"/>
        <v>2013</v>
      </c>
      <c r="L1438" s="66">
        <f t="shared" si="112"/>
        <v>0</v>
      </c>
      <c r="M1438" s="66">
        <f t="shared" si="113"/>
        <v>0</v>
      </c>
      <c r="N1438" s="66">
        <f t="shared" si="114"/>
        <v>0</v>
      </c>
    </row>
    <row r="1439" spans="1:14">
      <c r="A1439" s="83">
        <v>34500</v>
      </c>
      <c r="B1439" s="83">
        <v>0</v>
      </c>
      <c r="C1439" s="83">
        <v>2013</v>
      </c>
      <c r="D1439" s="86">
        <v>0</v>
      </c>
      <c r="E1439" s="83">
        <v>0</v>
      </c>
      <c r="F1439" s="86">
        <v>0</v>
      </c>
      <c r="G1439" s="86">
        <v>0</v>
      </c>
      <c r="H1439" s="86">
        <v>0</v>
      </c>
      <c r="J1439" s="83">
        <f t="shared" si="110"/>
        <v>34500</v>
      </c>
      <c r="K1439" s="83">
        <f t="shared" si="111"/>
        <v>2013</v>
      </c>
      <c r="L1439" s="66">
        <f t="shared" si="112"/>
        <v>0</v>
      </c>
      <c r="M1439" s="66">
        <f t="shared" si="113"/>
        <v>0</v>
      </c>
      <c r="N1439" s="66">
        <f t="shared" si="114"/>
        <v>0</v>
      </c>
    </row>
    <row r="1440" spans="1:14">
      <c r="A1440" s="83">
        <v>34500</v>
      </c>
      <c r="B1440" s="83">
        <v>0</v>
      </c>
      <c r="C1440" s="83">
        <v>2013</v>
      </c>
      <c r="D1440" s="86">
        <v>0</v>
      </c>
      <c r="E1440" s="83">
        <v>0</v>
      </c>
      <c r="F1440" s="86">
        <v>0</v>
      </c>
      <c r="G1440" s="86">
        <v>0</v>
      </c>
      <c r="H1440" s="86">
        <v>0</v>
      </c>
      <c r="J1440" s="83">
        <f t="shared" si="110"/>
        <v>34500</v>
      </c>
      <c r="K1440" s="83">
        <f t="shared" si="111"/>
        <v>2013</v>
      </c>
      <c r="L1440" s="66">
        <f t="shared" si="112"/>
        <v>0</v>
      </c>
      <c r="M1440" s="66">
        <f t="shared" si="113"/>
        <v>0</v>
      </c>
      <c r="N1440" s="66">
        <f t="shared" si="114"/>
        <v>0</v>
      </c>
    </row>
    <row r="1441" spans="1:14">
      <c r="A1441" s="83">
        <v>34500</v>
      </c>
      <c r="B1441" s="83">
        <v>0</v>
      </c>
      <c r="C1441" s="83">
        <v>2013</v>
      </c>
      <c r="D1441" s="86">
        <v>0</v>
      </c>
      <c r="E1441" s="83">
        <v>0</v>
      </c>
      <c r="F1441" s="86">
        <v>0</v>
      </c>
      <c r="G1441" s="86">
        <v>0</v>
      </c>
      <c r="H1441" s="86">
        <v>0</v>
      </c>
      <c r="J1441" s="83">
        <f t="shared" si="110"/>
        <v>34500</v>
      </c>
      <c r="K1441" s="83">
        <f t="shared" si="111"/>
        <v>2013</v>
      </c>
      <c r="L1441" s="66">
        <f t="shared" si="112"/>
        <v>0</v>
      </c>
      <c r="M1441" s="66">
        <f t="shared" si="113"/>
        <v>0</v>
      </c>
      <c r="N1441" s="66">
        <f t="shared" si="114"/>
        <v>0</v>
      </c>
    </row>
    <row r="1442" spans="1:14">
      <c r="A1442" s="83">
        <v>34500</v>
      </c>
      <c r="B1442" s="83">
        <v>0</v>
      </c>
      <c r="C1442" s="83">
        <v>2013</v>
      </c>
      <c r="D1442" s="86">
        <v>0</v>
      </c>
      <c r="E1442" s="83">
        <v>0</v>
      </c>
      <c r="F1442" s="86">
        <v>0</v>
      </c>
      <c r="G1442" s="86">
        <v>0</v>
      </c>
      <c r="H1442" s="86">
        <v>0</v>
      </c>
      <c r="J1442" s="83">
        <f t="shared" si="110"/>
        <v>34500</v>
      </c>
      <c r="K1442" s="83">
        <f t="shared" si="111"/>
        <v>2013</v>
      </c>
      <c r="L1442" s="66">
        <f t="shared" si="112"/>
        <v>0</v>
      </c>
      <c r="M1442" s="66">
        <f t="shared" si="113"/>
        <v>0</v>
      </c>
      <c r="N1442" s="66">
        <f t="shared" si="114"/>
        <v>0</v>
      </c>
    </row>
    <row r="1443" spans="1:14">
      <c r="A1443" s="83">
        <v>34500</v>
      </c>
      <c r="B1443" s="83">
        <v>0</v>
      </c>
      <c r="C1443" s="83">
        <v>2014</v>
      </c>
      <c r="D1443" s="86">
        <v>0</v>
      </c>
      <c r="E1443" s="83">
        <v>0</v>
      </c>
      <c r="F1443" s="86">
        <v>0</v>
      </c>
      <c r="G1443" s="86">
        <v>0</v>
      </c>
      <c r="H1443" s="86">
        <v>0</v>
      </c>
      <c r="J1443" s="83">
        <f t="shared" si="110"/>
        <v>34500</v>
      </c>
      <c r="K1443" s="83">
        <f t="shared" si="111"/>
        <v>2014</v>
      </c>
      <c r="L1443" s="66">
        <f t="shared" si="112"/>
        <v>0</v>
      </c>
      <c r="M1443" s="66">
        <f t="shared" si="113"/>
        <v>0</v>
      </c>
      <c r="N1443" s="66">
        <f t="shared" si="114"/>
        <v>0</v>
      </c>
    </row>
    <row r="1444" spans="1:14">
      <c r="A1444" s="83">
        <v>34500</v>
      </c>
      <c r="B1444" s="83">
        <v>0</v>
      </c>
      <c r="C1444" s="83">
        <v>2014</v>
      </c>
      <c r="D1444" s="86">
        <v>-3517.85</v>
      </c>
      <c r="E1444" s="83">
        <v>0</v>
      </c>
      <c r="F1444" s="86">
        <v>5023.07</v>
      </c>
      <c r="G1444" s="86">
        <v>0</v>
      </c>
      <c r="H1444" s="86">
        <v>0</v>
      </c>
      <c r="J1444" s="83">
        <f t="shared" si="110"/>
        <v>34500</v>
      </c>
      <c r="K1444" s="83">
        <f t="shared" si="111"/>
        <v>2014</v>
      </c>
      <c r="L1444" s="66">
        <f t="shared" si="112"/>
        <v>-3517.85</v>
      </c>
      <c r="M1444" s="66">
        <f t="shared" si="113"/>
        <v>5023.07</v>
      </c>
      <c r="N1444" s="66">
        <f t="shared" si="114"/>
        <v>0</v>
      </c>
    </row>
    <row r="1445" spans="1:14">
      <c r="A1445" s="83">
        <v>34500</v>
      </c>
      <c r="B1445" s="83">
        <v>0</v>
      </c>
      <c r="C1445" s="83">
        <v>2014</v>
      </c>
      <c r="D1445" s="86">
        <v>0</v>
      </c>
      <c r="E1445" s="83">
        <v>0</v>
      </c>
      <c r="F1445" s="86">
        <v>0</v>
      </c>
      <c r="G1445" s="86">
        <v>0</v>
      </c>
      <c r="H1445" s="86">
        <v>0</v>
      </c>
      <c r="J1445" s="83">
        <f t="shared" si="110"/>
        <v>34500</v>
      </c>
      <c r="K1445" s="83">
        <f t="shared" si="111"/>
        <v>2014</v>
      </c>
      <c r="L1445" s="66">
        <f t="shared" si="112"/>
        <v>0</v>
      </c>
      <c r="M1445" s="66">
        <f t="shared" si="113"/>
        <v>0</v>
      </c>
      <c r="N1445" s="66">
        <f t="shared" si="114"/>
        <v>0</v>
      </c>
    </row>
    <row r="1446" spans="1:14">
      <c r="A1446" s="83">
        <v>34500</v>
      </c>
      <c r="B1446" s="83">
        <v>0</v>
      </c>
      <c r="C1446" s="83">
        <v>2014</v>
      </c>
      <c r="D1446" s="86">
        <v>0</v>
      </c>
      <c r="E1446" s="83">
        <v>0</v>
      </c>
      <c r="F1446" s="86">
        <v>0</v>
      </c>
      <c r="G1446" s="86">
        <v>0</v>
      </c>
      <c r="H1446" s="86">
        <v>0</v>
      </c>
      <c r="J1446" s="83">
        <f t="shared" si="110"/>
        <v>34500</v>
      </c>
      <c r="K1446" s="83">
        <f t="shared" si="111"/>
        <v>2014</v>
      </c>
      <c r="L1446" s="66">
        <f t="shared" si="112"/>
        <v>0</v>
      </c>
      <c r="M1446" s="66">
        <f t="shared" si="113"/>
        <v>0</v>
      </c>
      <c r="N1446" s="66">
        <f t="shared" si="114"/>
        <v>0</v>
      </c>
    </row>
    <row r="1447" spans="1:14">
      <c r="A1447" s="83">
        <v>34500</v>
      </c>
      <c r="B1447" s="83">
        <v>0</v>
      </c>
      <c r="C1447" s="83">
        <v>2014</v>
      </c>
      <c r="D1447" s="86">
        <v>0</v>
      </c>
      <c r="E1447" s="83">
        <v>0</v>
      </c>
      <c r="F1447" s="86">
        <v>0</v>
      </c>
      <c r="G1447" s="86">
        <v>0</v>
      </c>
      <c r="H1447" s="86">
        <v>0</v>
      </c>
      <c r="J1447" s="83">
        <f t="shared" si="110"/>
        <v>34500</v>
      </c>
      <c r="K1447" s="83">
        <f t="shared" si="111"/>
        <v>2014</v>
      </c>
      <c r="L1447" s="66">
        <f t="shared" si="112"/>
        <v>0</v>
      </c>
      <c r="M1447" s="66">
        <f t="shared" si="113"/>
        <v>0</v>
      </c>
      <c r="N1447" s="66">
        <f t="shared" si="114"/>
        <v>0</v>
      </c>
    </row>
    <row r="1448" spans="1:14">
      <c r="A1448" s="83">
        <v>34500</v>
      </c>
      <c r="B1448" s="83">
        <v>0</v>
      </c>
      <c r="C1448" s="83">
        <v>2014</v>
      </c>
      <c r="D1448" s="86">
        <v>0</v>
      </c>
      <c r="E1448" s="83">
        <v>0</v>
      </c>
      <c r="F1448" s="86">
        <v>0</v>
      </c>
      <c r="G1448" s="86">
        <v>0</v>
      </c>
      <c r="H1448" s="86">
        <v>0</v>
      </c>
      <c r="J1448" s="83">
        <f t="shared" si="110"/>
        <v>34500</v>
      </c>
      <c r="K1448" s="83">
        <f t="shared" si="111"/>
        <v>2014</v>
      </c>
      <c r="L1448" s="66">
        <f t="shared" si="112"/>
        <v>0</v>
      </c>
      <c r="M1448" s="66">
        <f t="shared" si="113"/>
        <v>0</v>
      </c>
      <c r="N1448" s="66">
        <f t="shared" si="114"/>
        <v>0</v>
      </c>
    </row>
    <row r="1449" spans="1:14">
      <c r="A1449" s="83">
        <v>34500</v>
      </c>
      <c r="B1449" s="83">
        <v>0</v>
      </c>
      <c r="C1449" s="83">
        <v>2014</v>
      </c>
      <c r="D1449" s="86">
        <v>-153400</v>
      </c>
      <c r="E1449" s="83">
        <v>0</v>
      </c>
      <c r="F1449" s="86">
        <v>48399.32</v>
      </c>
      <c r="G1449" s="86">
        <v>0</v>
      </c>
      <c r="H1449" s="86">
        <v>0</v>
      </c>
      <c r="J1449" s="83">
        <f t="shared" si="110"/>
        <v>34500</v>
      </c>
      <c r="K1449" s="83">
        <f t="shared" si="111"/>
        <v>2014</v>
      </c>
      <c r="L1449" s="66">
        <f t="shared" si="112"/>
        <v>-153400</v>
      </c>
      <c r="M1449" s="66">
        <f t="shared" si="113"/>
        <v>48399.32</v>
      </c>
      <c r="N1449" s="66">
        <f t="shared" si="114"/>
        <v>0</v>
      </c>
    </row>
    <row r="1450" spans="1:14">
      <c r="A1450" s="83">
        <v>34500</v>
      </c>
      <c r="B1450" s="83">
        <v>0</v>
      </c>
      <c r="C1450" s="83">
        <v>2014</v>
      </c>
      <c r="D1450" s="86">
        <v>0</v>
      </c>
      <c r="E1450" s="83">
        <v>0</v>
      </c>
      <c r="F1450" s="86">
        <v>0</v>
      </c>
      <c r="G1450" s="86">
        <v>0</v>
      </c>
      <c r="H1450" s="86">
        <v>0</v>
      </c>
      <c r="J1450" s="83">
        <f t="shared" si="110"/>
        <v>34500</v>
      </c>
      <c r="K1450" s="83">
        <f t="shared" si="111"/>
        <v>2014</v>
      </c>
      <c r="L1450" s="66">
        <f t="shared" si="112"/>
        <v>0</v>
      </c>
      <c r="M1450" s="66">
        <f t="shared" si="113"/>
        <v>0</v>
      </c>
      <c r="N1450" s="66">
        <f t="shared" si="114"/>
        <v>0</v>
      </c>
    </row>
    <row r="1451" spans="1:14">
      <c r="A1451" s="83">
        <v>34500</v>
      </c>
      <c r="B1451" s="83">
        <v>0</v>
      </c>
      <c r="C1451" s="83">
        <v>2014</v>
      </c>
      <c r="D1451" s="86">
        <v>0</v>
      </c>
      <c r="E1451" s="83">
        <v>0</v>
      </c>
      <c r="F1451" s="86">
        <v>4391.16</v>
      </c>
      <c r="G1451" s="86">
        <v>0</v>
      </c>
      <c r="H1451" s="86">
        <v>0</v>
      </c>
      <c r="J1451" s="83">
        <f t="shared" si="110"/>
        <v>34500</v>
      </c>
      <c r="K1451" s="83">
        <f t="shared" si="111"/>
        <v>2014</v>
      </c>
      <c r="L1451" s="66">
        <f t="shared" si="112"/>
        <v>0</v>
      </c>
      <c r="M1451" s="66">
        <f t="shared" si="113"/>
        <v>4391.16</v>
      </c>
      <c r="N1451" s="66">
        <f t="shared" si="114"/>
        <v>0</v>
      </c>
    </row>
    <row r="1452" spans="1:14">
      <c r="A1452" s="83">
        <v>34500</v>
      </c>
      <c r="B1452" s="83">
        <v>0</v>
      </c>
      <c r="C1452" s="83">
        <v>2014</v>
      </c>
      <c r="D1452" s="86">
        <v>0</v>
      </c>
      <c r="E1452" s="83">
        <v>0</v>
      </c>
      <c r="F1452" s="86">
        <v>0</v>
      </c>
      <c r="G1452" s="86">
        <v>0</v>
      </c>
      <c r="H1452" s="86">
        <v>0</v>
      </c>
      <c r="J1452" s="83">
        <f t="shared" si="110"/>
        <v>34500</v>
      </c>
      <c r="K1452" s="83">
        <f t="shared" si="111"/>
        <v>2014</v>
      </c>
      <c r="L1452" s="66">
        <f t="shared" si="112"/>
        <v>0</v>
      </c>
      <c r="M1452" s="66">
        <f t="shared" si="113"/>
        <v>0</v>
      </c>
      <c r="N1452" s="66">
        <f t="shared" si="114"/>
        <v>0</v>
      </c>
    </row>
    <row r="1453" spans="1:14">
      <c r="A1453" s="83">
        <v>34500</v>
      </c>
      <c r="B1453" s="83">
        <v>0</v>
      </c>
      <c r="C1453" s="83">
        <v>2014</v>
      </c>
      <c r="D1453" s="86">
        <v>0</v>
      </c>
      <c r="E1453" s="83">
        <v>0</v>
      </c>
      <c r="F1453" s="86">
        <v>0</v>
      </c>
      <c r="G1453" s="86">
        <v>0</v>
      </c>
      <c r="H1453" s="86">
        <v>0</v>
      </c>
      <c r="J1453" s="83">
        <f t="shared" si="110"/>
        <v>34500</v>
      </c>
      <c r="K1453" s="83">
        <f t="shared" si="111"/>
        <v>2014</v>
      </c>
      <c r="L1453" s="66">
        <f t="shared" si="112"/>
        <v>0</v>
      </c>
      <c r="M1453" s="66">
        <f t="shared" si="113"/>
        <v>0</v>
      </c>
      <c r="N1453" s="66">
        <f t="shared" si="114"/>
        <v>0</v>
      </c>
    </row>
    <row r="1454" spans="1:14">
      <c r="A1454" s="83">
        <v>34500</v>
      </c>
      <c r="B1454" s="83">
        <v>0</v>
      </c>
      <c r="C1454" s="83">
        <v>2014</v>
      </c>
      <c r="D1454" s="86">
        <v>0</v>
      </c>
      <c r="E1454" s="83">
        <v>0</v>
      </c>
      <c r="F1454" s="86">
        <v>0</v>
      </c>
      <c r="G1454" s="86">
        <v>0</v>
      </c>
      <c r="H1454" s="86">
        <v>0</v>
      </c>
      <c r="J1454" s="83">
        <f t="shared" si="110"/>
        <v>34500</v>
      </c>
      <c r="K1454" s="83">
        <f t="shared" si="111"/>
        <v>2014</v>
      </c>
      <c r="L1454" s="66">
        <f t="shared" si="112"/>
        <v>0</v>
      </c>
      <c r="M1454" s="66">
        <f t="shared" si="113"/>
        <v>0</v>
      </c>
      <c r="N1454" s="66">
        <f t="shared" si="114"/>
        <v>0</v>
      </c>
    </row>
    <row r="1455" spans="1:14">
      <c r="A1455" s="83">
        <v>34500</v>
      </c>
      <c r="B1455" s="83">
        <v>0</v>
      </c>
      <c r="C1455" s="83">
        <v>2014</v>
      </c>
      <c r="D1455" s="86">
        <v>0</v>
      </c>
      <c r="E1455" s="83">
        <v>0</v>
      </c>
      <c r="F1455" s="86">
        <v>0</v>
      </c>
      <c r="G1455" s="86">
        <v>0</v>
      </c>
      <c r="H1455" s="86">
        <v>0</v>
      </c>
      <c r="J1455" s="83">
        <f t="shared" si="110"/>
        <v>34500</v>
      </c>
      <c r="K1455" s="83">
        <f t="shared" si="111"/>
        <v>2014</v>
      </c>
      <c r="L1455" s="66">
        <f t="shared" si="112"/>
        <v>0</v>
      </c>
      <c r="M1455" s="66">
        <f t="shared" si="113"/>
        <v>0</v>
      </c>
      <c r="N1455" s="66">
        <f t="shared" si="114"/>
        <v>0</v>
      </c>
    </row>
    <row r="1456" spans="1:14">
      <c r="A1456" s="83">
        <v>34500</v>
      </c>
      <c r="B1456" s="83">
        <v>0</v>
      </c>
      <c r="C1456" s="83">
        <v>2014</v>
      </c>
      <c r="D1456" s="86">
        <v>0</v>
      </c>
      <c r="E1456" s="83">
        <v>0</v>
      </c>
      <c r="F1456" s="86">
        <v>0</v>
      </c>
      <c r="G1456" s="86">
        <v>0</v>
      </c>
      <c r="H1456" s="86">
        <v>0</v>
      </c>
      <c r="J1456" s="83">
        <f t="shared" si="110"/>
        <v>34500</v>
      </c>
      <c r="K1456" s="83">
        <f t="shared" si="111"/>
        <v>2014</v>
      </c>
      <c r="L1456" s="66">
        <f t="shared" si="112"/>
        <v>0</v>
      </c>
      <c r="M1456" s="66">
        <f t="shared" si="113"/>
        <v>0</v>
      </c>
      <c r="N1456" s="66">
        <f t="shared" si="114"/>
        <v>0</v>
      </c>
    </row>
    <row r="1457" spans="1:14">
      <c r="A1457" s="83">
        <v>34500</v>
      </c>
      <c r="B1457" s="83">
        <v>0</v>
      </c>
      <c r="C1457" s="83">
        <v>2014</v>
      </c>
      <c r="D1457" s="86">
        <v>0</v>
      </c>
      <c r="E1457" s="83">
        <v>0</v>
      </c>
      <c r="F1457" s="86">
        <v>0</v>
      </c>
      <c r="G1457" s="86">
        <v>0</v>
      </c>
      <c r="H1457" s="86">
        <v>0</v>
      </c>
      <c r="J1457" s="83">
        <f t="shared" si="110"/>
        <v>34500</v>
      </c>
      <c r="K1457" s="83">
        <f t="shared" si="111"/>
        <v>2014</v>
      </c>
      <c r="L1457" s="66">
        <f t="shared" si="112"/>
        <v>0</v>
      </c>
      <c r="M1457" s="66">
        <f t="shared" si="113"/>
        <v>0</v>
      </c>
      <c r="N1457" s="66">
        <f t="shared" si="114"/>
        <v>0</v>
      </c>
    </row>
    <row r="1458" spans="1:14">
      <c r="A1458" s="83">
        <v>34500</v>
      </c>
      <c r="B1458" s="83">
        <v>0</v>
      </c>
      <c r="C1458" s="83">
        <v>2014</v>
      </c>
      <c r="D1458" s="86">
        <v>0</v>
      </c>
      <c r="E1458" s="83">
        <v>0</v>
      </c>
      <c r="F1458" s="86">
        <v>0</v>
      </c>
      <c r="G1458" s="86">
        <v>0</v>
      </c>
      <c r="H1458" s="86">
        <v>0</v>
      </c>
      <c r="J1458" s="83">
        <f t="shared" si="110"/>
        <v>34500</v>
      </c>
      <c r="K1458" s="83">
        <f t="shared" si="111"/>
        <v>2014</v>
      </c>
      <c r="L1458" s="66">
        <f t="shared" si="112"/>
        <v>0</v>
      </c>
      <c r="M1458" s="66">
        <f t="shared" si="113"/>
        <v>0</v>
      </c>
      <c r="N1458" s="66">
        <f t="shared" si="114"/>
        <v>0</v>
      </c>
    </row>
    <row r="1459" spans="1:14">
      <c r="A1459" s="83">
        <v>34500</v>
      </c>
      <c r="B1459" s="83">
        <v>0</v>
      </c>
      <c r="C1459" s="83">
        <v>2014</v>
      </c>
      <c r="D1459" s="86">
        <v>0</v>
      </c>
      <c r="E1459" s="83">
        <v>0</v>
      </c>
      <c r="F1459" s="86">
        <v>0</v>
      </c>
      <c r="G1459" s="86">
        <v>0</v>
      </c>
      <c r="H1459" s="86">
        <v>0</v>
      </c>
      <c r="J1459" s="83">
        <f t="shared" si="110"/>
        <v>34500</v>
      </c>
      <c r="K1459" s="83">
        <f t="shared" si="111"/>
        <v>2014</v>
      </c>
      <c r="L1459" s="66">
        <f t="shared" si="112"/>
        <v>0</v>
      </c>
      <c r="M1459" s="66">
        <f t="shared" si="113"/>
        <v>0</v>
      </c>
      <c r="N1459" s="66">
        <f t="shared" si="114"/>
        <v>0</v>
      </c>
    </row>
    <row r="1460" spans="1:14">
      <c r="A1460" s="83">
        <v>34500</v>
      </c>
      <c r="B1460" s="83">
        <v>0</v>
      </c>
      <c r="C1460" s="83">
        <v>2014</v>
      </c>
      <c r="D1460" s="86">
        <v>0</v>
      </c>
      <c r="E1460" s="83">
        <v>0</v>
      </c>
      <c r="F1460" s="86">
        <v>0</v>
      </c>
      <c r="G1460" s="86">
        <v>0</v>
      </c>
      <c r="H1460" s="86">
        <v>0</v>
      </c>
      <c r="J1460" s="83">
        <f t="shared" si="110"/>
        <v>34500</v>
      </c>
      <c r="K1460" s="83">
        <f t="shared" si="111"/>
        <v>2014</v>
      </c>
      <c r="L1460" s="66">
        <f t="shared" si="112"/>
        <v>0</v>
      </c>
      <c r="M1460" s="66">
        <f t="shared" si="113"/>
        <v>0</v>
      </c>
      <c r="N1460" s="66">
        <f t="shared" si="114"/>
        <v>0</v>
      </c>
    </row>
    <row r="1461" spans="1:14">
      <c r="A1461" s="83">
        <v>34500</v>
      </c>
      <c r="B1461" s="83">
        <v>0</v>
      </c>
      <c r="C1461" s="83">
        <v>2014</v>
      </c>
      <c r="D1461" s="86">
        <v>0</v>
      </c>
      <c r="E1461" s="83">
        <v>0</v>
      </c>
      <c r="F1461" s="86">
        <v>0</v>
      </c>
      <c r="G1461" s="86">
        <v>0</v>
      </c>
      <c r="H1461" s="86">
        <v>0</v>
      </c>
      <c r="J1461" s="83">
        <f t="shared" si="110"/>
        <v>34500</v>
      </c>
      <c r="K1461" s="83">
        <f t="shared" si="111"/>
        <v>2014</v>
      </c>
      <c r="L1461" s="66">
        <f t="shared" si="112"/>
        <v>0</v>
      </c>
      <c r="M1461" s="66">
        <f t="shared" si="113"/>
        <v>0</v>
      </c>
      <c r="N1461" s="66">
        <f t="shared" si="114"/>
        <v>0</v>
      </c>
    </row>
    <row r="1462" spans="1:14">
      <c r="A1462" s="83">
        <v>34500</v>
      </c>
      <c r="B1462" s="83">
        <v>0</v>
      </c>
      <c r="C1462" s="83">
        <v>2014</v>
      </c>
      <c r="D1462" s="86">
        <v>0</v>
      </c>
      <c r="E1462" s="83">
        <v>0</v>
      </c>
      <c r="F1462" s="86">
        <v>0</v>
      </c>
      <c r="G1462" s="86">
        <v>0</v>
      </c>
      <c r="H1462" s="86">
        <v>0</v>
      </c>
      <c r="J1462" s="83">
        <f t="shared" si="110"/>
        <v>34500</v>
      </c>
      <c r="K1462" s="83">
        <f t="shared" si="111"/>
        <v>2014</v>
      </c>
      <c r="L1462" s="66">
        <f t="shared" si="112"/>
        <v>0</v>
      </c>
      <c r="M1462" s="66">
        <f t="shared" si="113"/>
        <v>0</v>
      </c>
      <c r="N1462" s="66">
        <f t="shared" si="114"/>
        <v>0</v>
      </c>
    </row>
    <row r="1463" spans="1:14">
      <c r="A1463" s="83">
        <v>34500</v>
      </c>
      <c r="B1463" s="83">
        <v>0</v>
      </c>
      <c r="C1463" s="83">
        <v>2014</v>
      </c>
      <c r="D1463" s="86">
        <v>0</v>
      </c>
      <c r="E1463" s="83">
        <v>0</v>
      </c>
      <c r="F1463" s="86">
        <v>0</v>
      </c>
      <c r="G1463" s="86">
        <v>0</v>
      </c>
      <c r="H1463" s="86">
        <v>0</v>
      </c>
      <c r="J1463" s="83">
        <f t="shared" si="110"/>
        <v>34500</v>
      </c>
      <c r="K1463" s="83">
        <f t="shared" si="111"/>
        <v>2014</v>
      </c>
      <c r="L1463" s="66">
        <f t="shared" si="112"/>
        <v>0</v>
      </c>
      <c r="M1463" s="66">
        <f t="shared" si="113"/>
        <v>0</v>
      </c>
      <c r="N1463" s="66">
        <f t="shared" si="114"/>
        <v>0</v>
      </c>
    </row>
    <row r="1464" spans="1:14">
      <c r="A1464" s="83">
        <v>34600</v>
      </c>
      <c r="B1464" s="83">
        <v>0</v>
      </c>
      <c r="C1464" s="83">
        <v>2015</v>
      </c>
      <c r="D1464" s="86">
        <v>0</v>
      </c>
      <c r="E1464" s="83">
        <v>0</v>
      </c>
      <c r="F1464" s="86">
        <v>0</v>
      </c>
      <c r="G1464" s="86">
        <v>0</v>
      </c>
      <c r="H1464" s="86">
        <v>0</v>
      </c>
      <c r="J1464" s="83">
        <f t="shared" si="110"/>
        <v>34600</v>
      </c>
      <c r="K1464" s="83">
        <f t="shared" si="111"/>
        <v>2015</v>
      </c>
      <c r="L1464" s="66">
        <f t="shared" si="112"/>
        <v>0</v>
      </c>
      <c r="M1464" s="66">
        <f t="shared" si="113"/>
        <v>0</v>
      </c>
      <c r="N1464" s="66">
        <f t="shared" si="114"/>
        <v>0</v>
      </c>
    </row>
    <row r="1465" spans="1:14">
      <c r="A1465" s="83">
        <v>34600</v>
      </c>
      <c r="B1465" s="83">
        <v>0</v>
      </c>
      <c r="C1465" s="83">
        <v>2015</v>
      </c>
      <c r="D1465" s="86">
        <v>0</v>
      </c>
      <c r="E1465" s="83">
        <v>0</v>
      </c>
      <c r="F1465" s="86">
        <v>0</v>
      </c>
      <c r="G1465" s="86">
        <v>0</v>
      </c>
      <c r="H1465" s="86">
        <v>0</v>
      </c>
      <c r="J1465" s="83">
        <f t="shared" si="110"/>
        <v>34600</v>
      </c>
      <c r="K1465" s="83">
        <f t="shared" si="111"/>
        <v>2015</v>
      </c>
      <c r="L1465" s="66">
        <f t="shared" si="112"/>
        <v>0</v>
      </c>
      <c r="M1465" s="66">
        <f t="shared" si="113"/>
        <v>0</v>
      </c>
      <c r="N1465" s="66">
        <f t="shared" si="114"/>
        <v>0</v>
      </c>
    </row>
    <row r="1466" spans="1:14">
      <c r="A1466" s="83">
        <v>34600</v>
      </c>
      <c r="B1466" s="83">
        <v>0</v>
      </c>
      <c r="C1466" s="83">
        <v>2015</v>
      </c>
      <c r="D1466" s="86">
        <v>0</v>
      </c>
      <c r="E1466" s="83">
        <v>0</v>
      </c>
      <c r="F1466" s="86">
        <v>0</v>
      </c>
      <c r="G1466" s="86">
        <v>0</v>
      </c>
      <c r="H1466" s="86">
        <v>-776.3</v>
      </c>
      <c r="J1466" s="83">
        <f t="shared" si="110"/>
        <v>34600</v>
      </c>
      <c r="K1466" s="83">
        <f t="shared" si="111"/>
        <v>2015</v>
      </c>
      <c r="L1466" s="66">
        <f t="shared" si="112"/>
        <v>0</v>
      </c>
      <c r="M1466" s="66">
        <f t="shared" si="113"/>
        <v>0</v>
      </c>
      <c r="N1466" s="66">
        <f t="shared" si="114"/>
        <v>-776.3</v>
      </c>
    </row>
    <row r="1467" spans="1:14">
      <c r="A1467" s="83">
        <v>34600</v>
      </c>
      <c r="B1467" s="83">
        <v>0</v>
      </c>
      <c r="C1467" s="83">
        <v>2015</v>
      </c>
      <c r="D1467" s="86">
        <v>0</v>
      </c>
      <c r="E1467" s="83">
        <v>0</v>
      </c>
      <c r="F1467" s="86">
        <v>0</v>
      </c>
      <c r="G1467" s="86">
        <v>0</v>
      </c>
      <c r="H1467" s="86">
        <v>0</v>
      </c>
      <c r="J1467" s="83">
        <f t="shared" si="110"/>
        <v>34600</v>
      </c>
      <c r="K1467" s="83">
        <f t="shared" si="111"/>
        <v>2015</v>
      </c>
      <c r="L1467" s="66">
        <f t="shared" si="112"/>
        <v>0</v>
      </c>
      <c r="M1467" s="66">
        <f t="shared" si="113"/>
        <v>0</v>
      </c>
      <c r="N1467" s="66">
        <f t="shared" si="114"/>
        <v>0</v>
      </c>
    </row>
    <row r="1468" spans="1:14">
      <c r="A1468" s="83">
        <v>34600</v>
      </c>
      <c r="B1468" s="83">
        <v>0</v>
      </c>
      <c r="C1468" s="83">
        <v>2015</v>
      </c>
      <c r="D1468" s="86">
        <v>0</v>
      </c>
      <c r="E1468" s="83">
        <v>0</v>
      </c>
      <c r="F1468" s="86">
        <v>0</v>
      </c>
      <c r="G1468" s="86">
        <v>0</v>
      </c>
      <c r="H1468" s="86">
        <v>0</v>
      </c>
      <c r="J1468" s="83">
        <f t="shared" si="110"/>
        <v>34600</v>
      </c>
      <c r="K1468" s="83">
        <f t="shared" si="111"/>
        <v>2015</v>
      </c>
      <c r="L1468" s="66">
        <f t="shared" si="112"/>
        <v>0</v>
      </c>
      <c r="M1468" s="66">
        <f t="shared" si="113"/>
        <v>0</v>
      </c>
      <c r="N1468" s="66">
        <f t="shared" si="114"/>
        <v>0</v>
      </c>
    </row>
    <row r="1469" spans="1:14">
      <c r="A1469" s="83">
        <v>34600</v>
      </c>
      <c r="B1469" s="83">
        <v>0</v>
      </c>
      <c r="C1469" s="83">
        <v>2015</v>
      </c>
      <c r="D1469" s="86">
        <v>0</v>
      </c>
      <c r="E1469" s="83">
        <v>0</v>
      </c>
      <c r="F1469" s="86">
        <v>0</v>
      </c>
      <c r="G1469" s="86">
        <v>0</v>
      </c>
      <c r="H1469" s="86">
        <v>0</v>
      </c>
      <c r="J1469" s="83">
        <f t="shared" si="110"/>
        <v>34600</v>
      </c>
      <c r="K1469" s="83">
        <f t="shared" si="111"/>
        <v>2015</v>
      </c>
      <c r="L1469" s="66">
        <f t="shared" si="112"/>
        <v>0</v>
      </c>
      <c r="M1469" s="66">
        <f t="shared" si="113"/>
        <v>0</v>
      </c>
      <c r="N1469" s="66">
        <f t="shared" si="114"/>
        <v>0</v>
      </c>
    </row>
    <row r="1470" spans="1:14">
      <c r="A1470" s="83">
        <v>34600</v>
      </c>
      <c r="B1470" s="83">
        <v>0</v>
      </c>
      <c r="C1470" s="83">
        <v>2015</v>
      </c>
      <c r="D1470" s="86">
        <v>0</v>
      </c>
      <c r="E1470" s="83">
        <v>0</v>
      </c>
      <c r="F1470" s="86">
        <v>0</v>
      </c>
      <c r="G1470" s="86">
        <v>0</v>
      </c>
      <c r="H1470" s="86">
        <v>-150.94999999999999</v>
      </c>
      <c r="J1470" s="83">
        <f t="shared" si="110"/>
        <v>34600</v>
      </c>
      <c r="K1470" s="83">
        <f t="shared" si="111"/>
        <v>2015</v>
      </c>
      <c r="L1470" s="66">
        <f t="shared" si="112"/>
        <v>0</v>
      </c>
      <c r="M1470" s="66">
        <f t="shared" si="113"/>
        <v>0</v>
      </c>
      <c r="N1470" s="66">
        <f t="shared" si="114"/>
        <v>-150.94999999999999</v>
      </c>
    </row>
    <row r="1471" spans="1:14">
      <c r="A1471" s="83">
        <v>34600</v>
      </c>
      <c r="B1471" s="83">
        <v>0</v>
      </c>
      <c r="C1471" s="83">
        <v>2015</v>
      </c>
      <c r="D1471" s="86">
        <v>0</v>
      </c>
      <c r="E1471" s="83">
        <v>0</v>
      </c>
      <c r="F1471" s="86">
        <v>0</v>
      </c>
      <c r="G1471" s="86">
        <v>0</v>
      </c>
      <c r="H1471" s="86">
        <v>0</v>
      </c>
      <c r="J1471" s="83">
        <f t="shared" si="110"/>
        <v>34600</v>
      </c>
      <c r="K1471" s="83">
        <f t="shared" si="111"/>
        <v>2015</v>
      </c>
      <c r="L1471" s="66">
        <f t="shared" si="112"/>
        <v>0</v>
      </c>
      <c r="M1471" s="66">
        <f t="shared" si="113"/>
        <v>0</v>
      </c>
      <c r="N1471" s="66">
        <f t="shared" si="114"/>
        <v>0</v>
      </c>
    </row>
    <row r="1472" spans="1:14">
      <c r="A1472" s="83">
        <v>34600</v>
      </c>
      <c r="B1472" s="83">
        <v>0</v>
      </c>
      <c r="C1472" s="83">
        <v>2015</v>
      </c>
      <c r="D1472" s="86">
        <v>0</v>
      </c>
      <c r="E1472" s="83">
        <v>0</v>
      </c>
      <c r="F1472" s="86">
        <v>0</v>
      </c>
      <c r="G1472" s="86">
        <v>0</v>
      </c>
      <c r="H1472" s="86">
        <v>0</v>
      </c>
      <c r="J1472" s="83">
        <f t="shared" si="110"/>
        <v>34600</v>
      </c>
      <c r="K1472" s="83">
        <f t="shared" si="111"/>
        <v>2015</v>
      </c>
      <c r="L1472" s="66">
        <f t="shared" si="112"/>
        <v>0</v>
      </c>
      <c r="M1472" s="66">
        <f t="shared" si="113"/>
        <v>0</v>
      </c>
      <c r="N1472" s="66">
        <f t="shared" si="114"/>
        <v>0</v>
      </c>
    </row>
    <row r="1473" spans="1:14">
      <c r="A1473" s="83">
        <v>34600</v>
      </c>
      <c r="B1473" s="83">
        <v>0</v>
      </c>
      <c r="C1473" s="83">
        <v>2015</v>
      </c>
      <c r="D1473" s="86">
        <v>0</v>
      </c>
      <c r="E1473" s="83">
        <v>0</v>
      </c>
      <c r="F1473" s="86">
        <v>0</v>
      </c>
      <c r="G1473" s="86">
        <v>0</v>
      </c>
      <c r="H1473" s="86">
        <v>0</v>
      </c>
      <c r="J1473" s="83">
        <f t="shared" si="110"/>
        <v>34600</v>
      </c>
      <c r="K1473" s="83">
        <f t="shared" si="111"/>
        <v>2015</v>
      </c>
      <c r="L1473" s="66">
        <f t="shared" si="112"/>
        <v>0</v>
      </c>
      <c r="M1473" s="66">
        <f t="shared" si="113"/>
        <v>0</v>
      </c>
      <c r="N1473" s="66">
        <f t="shared" si="114"/>
        <v>0</v>
      </c>
    </row>
    <row r="1474" spans="1:14">
      <c r="A1474" s="83">
        <v>34600</v>
      </c>
      <c r="B1474" s="83">
        <v>0</v>
      </c>
      <c r="C1474" s="83">
        <v>2015</v>
      </c>
      <c r="D1474" s="86">
        <v>0</v>
      </c>
      <c r="E1474" s="83">
        <v>0</v>
      </c>
      <c r="F1474" s="86">
        <v>0</v>
      </c>
      <c r="G1474" s="86">
        <v>0</v>
      </c>
      <c r="H1474" s="86">
        <v>0</v>
      </c>
      <c r="J1474" s="83">
        <f t="shared" si="110"/>
        <v>34600</v>
      </c>
      <c r="K1474" s="83">
        <f t="shared" si="111"/>
        <v>2015</v>
      </c>
      <c r="L1474" s="66">
        <f t="shared" si="112"/>
        <v>0</v>
      </c>
      <c r="M1474" s="66">
        <f t="shared" si="113"/>
        <v>0</v>
      </c>
      <c r="N1474" s="66">
        <f t="shared" si="114"/>
        <v>0</v>
      </c>
    </row>
    <row r="1475" spans="1:14">
      <c r="A1475" s="83">
        <v>34600</v>
      </c>
      <c r="B1475" s="83">
        <v>0</v>
      </c>
      <c r="C1475" s="83">
        <v>2015</v>
      </c>
      <c r="D1475" s="86">
        <v>0</v>
      </c>
      <c r="E1475" s="83">
        <v>0</v>
      </c>
      <c r="F1475" s="86">
        <v>0</v>
      </c>
      <c r="G1475" s="86">
        <v>0</v>
      </c>
      <c r="H1475" s="86">
        <v>-111</v>
      </c>
      <c r="J1475" s="83">
        <f t="shared" ref="J1475:J1538" si="115">A1475</f>
        <v>34600</v>
      </c>
      <c r="K1475" s="83">
        <f t="shared" ref="K1475:K1538" si="116">IF(E1475=0,C1475,E1475)</f>
        <v>2015</v>
      </c>
      <c r="L1475" s="66">
        <f t="shared" ref="L1475:L1538" si="117">D1475</f>
        <v>0</v>
      </c>
      <c r="M1475" s="66">
        <f t="shared" ref="M1475:M1538" si="118">F1475</f>
        <v>0</v>
      </c>
      <c r="N1475" s="66">
        <f t="shared" ref="N1475:N1538" si="119">H1475</f>
        <v>-111</v>
      </c>
    </row>
    <row r="1476" spans="1:14">
      <c r="A1476" s="83">
        <v>34600</v>
      </c>
      <c r="B1476" s="83">
        <v>0</v>
      </c>
      <c r="C1476" s="83">
        <v>2015</v>
      </c>
      <c r="D1476" s="86">
        <v>0</v>
      </c>
      <c r="E1476" s="83">
        <v>0</v>
      </c>
      <c r="F1476" s="86">
        <v>0</v>
      </c>
      <c r="G1476" s="86">
        <v>0</v>
      </c>
      <c r="H1476" s="86">
        <v>0</v>
      </c>
      <c r="J1476" s="83">
        <f t="shared" si="115"/>
        <v>34600</v>
      </c>
      <c r="K1476" s="83">
        <f t="shared" si="116"/>
        <v>2015</v>
      </c>
      <c r="L1476" s="66">
        <f t="shared" si="117"/>
        <v>0</v>
      </c>
      <c r="M1476" s="66">
        <f t="shared" si="118"/>
        <v>0</v>
      </c>
      <c r="N1476" s="66">
        <f t="shared" si="119"/>
        <v>0</v>
      </c>
    </row>
    <row r="1477" spans="1:14">
      <c r="A1477" s="83">
        <v>34600</v>
      </c>
      <c r="B1477" s="83">
        <v>0</v>
      </c>
      <c r="C1477" s="83">
        <v>2015</v>
      </c>
      <c r="D1477" s="86">
        <v>0</v>
      </c>
      <c r="E1477" s="83">
        <v>0</v>
      </c>
      <c r="F1477" s="86">
        <v>0</v>
      </c>
      <c r="G1477" s="86">
        <v>0</v>
      </c>
      <c r="H1477" s="86">
        <v>0</v>
      </c>
      <c r="J1477" s="83">
        <f t="shared" si="115"/>
        <v>34600</v>
      </c>
      <c r="K1477" s="83">
        <f t="shared" si="116"/>
        <v>2015</v>
      </c>
      <c r="L1477" s="66">
        <f t="shared" si="117"/>
        <v>0</v>
      </c>
      <c r="M1477" s="66">
        <f t="shared" si="118"/>
        <v>0</v>
      </c>
      <c r="N1477" s="66">
        <f t="shared" si="119"/>
        <v>0</v>
      </c>
    </row>
    <row r="1478" spans="1:14">
      <c r="A1478" s="83">
        <v>34600</v>
      </c>
      <c r="B1478" s="83">
        <v>0</v>
      </c>
      <c r="C1478" s="83">
        <v>2015</v>
      </c>
      <c r="D1478" s="86">
        <v>0</v>
      </c>
      <c r="E1478" s="83">
        <v>0</v>
      </c>
      <c r="F1478" s="86">
        <v>0</v>
      </c>
      <c r="G1478" s="86">
        <v>0</v>
      </c>
      <c r="H1478" s="86">
        <v>0</v>
      </c>
      <c r="J1478" s="83">
        <f t="shared" si="115"/>
        <v>34600</v>
      </c>
      <c r="K1478" s="83">
        <f t="shared" si="116"/>
        <v>2015</v>
      </c>
      <c r="L1478" s="66">
        <f t="shared" si="117"/>
        <v>0</v>
      </c>
      <c r="M1478" s="66">
        <f t="shared" si="118"/>
        <v>0</v>
      </c>
      <c r="N1478" s="66">
        <f t="shared" si="119"/>
        <v>0</v>
      </c>
    </row>
    <row r="1479" spans="1:14">
      <c r="A1479" s="83">
        <v>34600</v>
      </c>
      <c r="B1479" s="83">
        <v>0</v>
      </c>
      <c r="C1479" s="83">
        <v>2015</v>
      </c>
      <c r="D1479" s="86">
        <v>0</v>
      </c>
      <c r="E1479" s="83">
        <v>0</v>
      </c>
      <c r="F1479" s="86">
        <v>0</v>
      </c>
      <c r="G1479" s="86">
        <v>0</v>
      </c>
      <c r="H1479" s="86">
        <v>0</v>
      </c>
      <c r="J1479" s="83">
        <f t="shared" si="115"/>
        <v>34600</v>
      </c>
      <c r="K1479" s="83">
        <f t="shared" si="116"/>
        <v>2015</v>
      </c>
      <c r="L1479" s="66">
        <f t="shared" si="117"/>
        <v>0</v>
      </c>
      <c r="M1479" s="66">
        <f t="shared" si="118"/>
        <v>0</v>
      </c>
      <c r="N1479" s="66">
        <f t="shared" si="119"/>
        <v>0</v>
      </c>
    </row>
    <row r="1480" spans="1:14">
      <c r="A1480" s="83">
        <v>34600</v>
      </c>
      <c r="B1480" s="83">
        <v>0</v>
      </c>
      <c r="C1480" s="83">
        <v>2015</v>
      </c>
      <c r="D1480" s="86">
        <v>0</v>
      </c>
      <c r="E1480" s="83">
        <v>0</v>
      </c>
      <c r="F1480" s="86">
        <v>0</v>
      </c>
      <c r="G1480" s="86">
        <v>0</v>
      </c>
      <c r="H1480" s="86">
        <v>0</v>
      </c>
      <c r="J1480" s="83">
        <f t="shared" si="115"/>
        <v>34600</v>
      </c>
      <c r="K1480" s="83">
        <f t="shared" si="116"/>
        <v>2015</v>
      </c>
      <c r="L1480" s="66">
        <f t="shared" si="117"/>
        <v>0</v>
      </c>
      <c r="M1480" s="66">
        <f t="shared" si="118"/>
        <v>0</v>
      </c>
      <c r="N1480" s="66">
        <f t="shared" si="119"/>
        <v>0</v>
      </c>
    </row>
    <row r="1481" spans="1:14">
      <c r="A1481" s="83">
        <v>34600</v>
      </c>
      <c r="B1481" s="83">
        <v>0</v>
      </c>
      <c r="C1481" s="83">
        <v>2015</v>
      </c>
      <c r="D1481" s="86">
        <v>0</v>
      </c>
      <c r="E1481" s="83">
        <v>0</v>
      </c>
      <c r="F1481" s="86">
        <v>0</v>
      </c>
      <c r="G1481" s="86">
        <v>0</v>
      </c>
      <c r="H1481" s="86">
        <v>0</v>
      </c>
      <c r="J1481" s="83">
        <f t="shared" si="115"/>
        <v>34600</v>
      </c>
      <c r="K1481" s="83">
        <f t="shared" si="116"/>
        <v>2015</v>
      </c>
      <c r="L1481" s="66">
        <f t="shared" si="117"/>
        <v>0</v>
      </c>
      <c r="M1481" s="66">
        <f t="shared" si="118"/>
        <v>0</v>
      </c>
      <c r="N1481" s="66">
        <f t="shared" si="119"/>
        <v>0</v>
      </c>
    </row>
    <row r="1482" spans="1:14">
      <c r="A1482" s="83">
        <v>34600</v>
      </c>
      <c r="B1482" s="83">
        <v>0</v>
      </c>
      <c r="C1482" s="83">
        <v>2015</v>
      </c>
      <c r="D1482" s="86">
        <v>0</v>
      </c>
      <c r="E1482" s="83">
        <v>0</v>
      </c>
      <c r="F1482" s="86">
        <v>0</v>
      </c>
      <c r="G1482" s="86">
        <v>0</v>
      </c>
      <c r="H1482" s="86">
        <v>0</v>
      </c>
      <c r="J1482" s="83">
        <f t="shared" si="115"/>
        <v>34600</v>
      </c>
      <c r="K1482" s="83">
        <f t="shared" si="116"/>
        <v>2015</v>
      </c>
      <c r="L1482" s="66">
        <f t="shared" si="117"/>
        <v>0</v>
      </c>
      <c r="M1482" s="66">
        <f t="shared" si="118"/>
        <v>0</v>
      </c>
      <c r="N1482" s="66">
        <f t="shared" si="119"/>
        <v>0</v>
      </c>
    </row>
    <row r="1483" spans="1:14">
      <c r="A1483" s="83">
        <v>34600</v>
      </c>
      <c r="B1483" s="83">
        <v>0</v>
      </c>
      <c r="C1483" s="83">
        <v>2015</v>
      </c>
      <c r="D1483" s="86">
        <v>0</v>
      </c>
      <c r="E1483" s="83">
        <v>0</v>
      </c>
      <c r="F1483" s="86">
        <v>0</v>
      </c>
      <c r="G1483" s="86">
        <v>0</v>
      </c>
      <c r="H1483" s="86">
        <v>-3860.81</v>
      </c>
      <c r="J1483" s="83">
        <f t="shared" si="115"/>
        <v>34600</v>
      </c>
      <c r="K1483" s="83">
        <f t="shared" si="116"/>
        <v>2015</v>
      </c>
      <c r="L1483" s="66">
        <f t="shared" si="117"/>
        <v>0</v>
      </c>
      <c r="M1483" s="66">
        <f t="shared" si="118"/>
        <v>0</v>
      </c>
      <c r="N1483" s="66">
        <f t="shared" si="119"/>
        <v>-3860.81</v>
      </c>
    </row>
    <row r="1484" spans="1:14">
      <c r="A1484" s="83">
        <v>34600</v>
      </c>
      <c r="B1484" s="83">
        <v>0</v>
      </c>
      <c r="C1484" s="83">
        <v>2015</v>
      </c>
      <c r="D1484" s="86">
        <v>0</v>
      </c>
      <c r="E1484" s="83">
        <v>0</v>
      </c>
      <c r="F1484" s="86">
        <v>0</v>
      </c>
      <c r="G1484" s="86">
        <v>0</v>
      </c>
      <c r="H1484" s="86">
        <v>0</v>
      </c>
      <c r="J1484" s="83">
        <f t="shared" si="115"/>
        <v>34600</v>
      </c>
      <c r="K1484" s="83">
        <f t="shared" si="116"/>
        <v>2015</v>
      </c>
      <c r="L1484" s="66">
        <f t="shared" si="117"/>
        <v>0</v>
      </c>
      <c r="M1484" s="66">
        <f t="shared" si="118"/>
        <v>0</v>
      </c>
      <c r="N1484" s="66">
        <f t="shared" si="119"/>
        <v>0</v>
      </c>
    </row>
    <row r="1485" spans="1:14">
      <c r="A1485" s="83">
        <v>34600</v>
      </c>
      <c r="B1485" s="83">
        <v>0</v>
      </c>
      <c r="C1485" s="83">
        <v>2015</v>
      </c>
      <c r="D1485" s="86">
        <v>0</v>
      </c>
      <c r="E1485" s="83">
        <v>0</v>
      </c>
      <c r="F1485" s="86">
        <v>0</v>
      </c>
      <c r="G1485" s="86">
        <v>0</v>
      </c>
      <c r="H1485" s="86">
        <v>0</v>
      </c>
      <c r="J1485" s="83">
        <f t="shared" si="115"/>
        <v>34600</v>
      </c>
      <c r="K1485" s="83">
        <f t="shared" si="116"/>
        <v>2015</v>
      </c>
      <c r="L1485" s="66">
        <f t="shared" si="117"/>
        <v>0</v>
      </c>
      <c r="M1485" s="66">
        <f t="shared" si="118"/>
        <v>0</v>
      </c>
      <c r="N1485" s="66">
        <f t="shared" si="119"/>
        <v>0</v>
      </c>
    </row>
    <row r="1486" spans="1:14">
      <c r="A1486" s="83">
        <v>34600</v>
      </c>
      <c r="B1486" s="83">
        <v>0</v>
      </c>
      <c r="C1486" s="83">
        <v>2015</v>
      </c>
      <c r="D1486" s="86">
        <v>0</v>
      </c>
      <c r="E1486" s="83">
        <v>0</v>
      </c>
      <c r="F1486" s="86">
        <v>0</v>
      </c>
      <c r="G1486" s="86">
        <v>0</v>
      </c>
      <c r="H1486" s="86">
        <v>0</v>
      </c>
      <c r="J1486" s="83">
        <f t="shared" si="115"/>
        <v>34600</v>
      </c>
      <c r="K1486" s="83">
        <f t="shared" si="116"/>
        <v>2015</v>
      </c>
      <c r="L1486" s="66">
        <f t="shared" si="117"/>
        <v>0</v>
      </c>
      <c r="M1486" s="66">
        <f t="shared" si="118"/>
        <v>0</v>
      </c>
      <c r="N1486" s="66">
        <f t="shared" si="119"/>
        <v>0</v>
      </c>
    </row>
    <row r="1487" spans="1:14">
      <c r="A1487" s="83">
        <v>34600</v>
      </c>
      <c r="B1487" s="83">
        <v>0</v>
      </c>
      <c r="C1487" s="83">
        <v>2015</v>
      </c>
      <c r="D1487" s="86">
        <v>0</v>
      </c>
      <c r="E1487" s="83">
        <v>0</v>
      </c>
      <c r="F1487" s="86">
        <v>0</v>
      </c>
      <c r="G1487" s="86">
        <v>0</v>
      </c>
      <c r="H1487" s="86">
        <v>0</v>
      </c>
      <c r="J1487" s="83">
        <f t="shared" si="115"/>
        <v>34600</v>
      </c>
      <c r="K1487" s="83">
        <f t="shared" si="116"/>
        <v>2015</v>
      </c>
      <c r="L1487" s="66">
        <f t="shared" si="117"/>
        <v>0</v>
      </c>
      <c r="M1487" s="66">
        <f t="shared" si="118"/>
        <v>0</v>
      </c>
      <c r="N1487" s="66">
        <f t="shared" si="119"/>
        <v>0</v>
      </c>
    </row>
    <row r="1488" spans="1:14">
      <c r="A1488" s="83">
        <v>34600</v>
      </c>
      <c r="B1488" s="83">
        <v>0</v>
      </c>
      <c r="C1488" s="83">
        <v>2015</v>
      </c>
      <c r="D1488" s="86">
        <v>0</v>
      </c>
      <c r="E1488" s="83">
        <v>0</v>
      </c>
      <c r="F1488" s="86">
        <v>0</v>
      </c>
      <c r="G1488" s="86">
        <v>0</v>
      </c>
      <c r="H1488" s="86">
        <v>-1579.12</v>
      </c>
      <c r="J1488" s="83">
        <f t="shared" si="115"/>
        <v>34600</v>
      </c>
      <c r="K1488" s="83">
        <f t="shared" si="116"/>
        <v>2015</v>
      </c>
      <c r="L1488" s="66">
        <f t="shared" si="117"/>
        <v>0</v>
      </c>
      <c r="M1488" s="66">
        <f t="shared" si="118"/>
        <v>0</v>
      </c>
      <c r="N1488" s="66">
        <f t="shared" si="119"/>
        <v>-1579.12</v>
      </c>
    </row>
    <row r="1489" spans="1:14">
      <c r="A1489" s="83">
        <v>34600</v>
      </c>
      <c r="B1489" s="83">
        <v>0</v>
      </c>
      <c r="C1489" s="83">
        <v>2015</v>
      </c>
      <c r="D1489" s="86">
        <v>0</v>
      </c>
      <c r="E1489" s="83">
        <v>0</v>
      </c>
      <c r="F1489" s="86">
        <v>0</v>
      </c>
      <c r="G1489" s="86">
        <v>0</v>
      </c>
      <c r="H1489" s="86">
        <v>0</v>
      </c>
      <c r="J1489" s="83">
        <f t="shared" si="115"/>
        <v>34600</v>
      </c>
      <c r="K1489" s="83">
        <f t="shared" si="116"/>
        <v>2015</v>
      </c>
      <c r="L1489" s="66">
        <f t="shared" si="117"/>
        <v>0</v>
      </c>
      <c r="M1489" s="66">
        <f t="shared" si="118"/>
        <v>0</v>
      </c>
      <c r="N1489" s="66">
        <f t="shared" si="119"/>
        <v>0</v>
      </c>
    </row>
    <row r="1490" spans="1:14">
      <c r="A1490" s="83">
        <v>34600</v>
      </c>
      <c r="B1490" s="83">
        <v>0</v>
      </c>
      <c r="C1490" s="83">
        <v>2015</v>
      </c>
      <c r="D1490" s="86">
        <v>0</v>
      </c>
      <c r="E1490" s="83">
        <v>0</v>
      </c>
      <c r="F1490" s="86">
        <v>0</v>
      </c>
      <c r="G1490" s="86">
        <v>0</v>
      </c>
      <c r="H1490" s="86">
        <v>0</v>
      </c>
      <c r="J1490" s="83">
        <f t="shared" si="115"/>
        <v>34600</v>
      </c>
      <c r="K1490" s="83">
        <f t="shared" si="116"/>
        <v>2015</v>
      </c>
      <c r="L1490" s="66">
        <f t="shared" si="117"/>
        <v>0</v>
      </c>
      <c r="M1490" s="66">
        <f t="shared" si="118"/>
        <v>0</v>
      </c>
      <c r="N1490" s="66">
        <f t="shared" si="119"/>
        <v>0</v>
      </c>
    </row>
    <row r="1491" spans="1:14">
      <c r="A1491" s="83">
        <v>34600</v>
      </c>
      <c r="B1491" s="83">
        <v>0</v>
      </c>
      <c r="C1491" s="83">
        <v>2015</v>
      </c>
      <c r="D1491" s="86">
        <v>0</v>
      </c>
      <c r="E1491" s="83">
        <v>0</v>
      </c>
      <c r="F1491" s="86">
        <v>0</v>
      </c>
      <c r="G1491" s="86">
        <v>0</v>
      </c>
      <c r="H1491" s="86">
        <v>0</v>
      </c>
      <c r="J1491" s="83">
        <f t="shared" si="115"/>
        <v>34600</v>
      </c>
      <c r="K1491" s="83">
        <f t="shared" si="116"/>
        <v>2015</v>
      </c>
      <c r="L1491" s="66">
        <f t="shared" si="117"/>
        <v>0</v>
      </c>
      <c r="M1491" s="66">
        <f t="shared" si="118"/>
        <v>0</v>
      </c>
      <c r="N1491" s="66">
        <f t="shared" si="119"/>
        <v>0</v>
      </c>
    </row>
    <row r="1492" spans="1:14">
      <c r="A1492" s="83">
        <v>34600</v>
      </c>
      <c r="B1492" s="83">
        <v>0</v>
      </c>
      <c r="C1492" s="83">
        <v>2015</v>
      </c>
      <c r="D1492" s="86">
        <v>0</v>
      </c>
      <c r="E1492" s="83">
        <v>0</v>
      </c>
      <c r="F1492" s="86">
        <v>0</v>
      </c>
      <c r="G1492" s="86">
        <v>0</v>
      </c>
      <c r="H1492" s="86">
        <v>0</v>
      </c>
      <c r="J1492" s="83">
        <f t="shared" si="115"/>
        <v>34600</v>
      </c>
      <c r="K1492" s="83">
        <f t="shared" si="116"/>
        <v>2015</v>
      </c>
      <c r="L1492" s="66">
        <f t="shared" si="117"/>
        <v>0</v>
      </c>
      <c r="M1492" s="66">
        <f t="shared" si="118"/>
        <v>0</v>
      </c>
      <c r="N1492" s="66">
        <f t="shared" si="119"/>
        <v>0</v>
      </c>
    </row>
    <row r="1493" spans="1:14">
      <c r="A1493" s="83">
        <v>34600</v>
      </c>
      <c r="B1493" s="83">
        <v>0</v>
      </c>
      <c r="C1493" s="83">
        <v>2015</v>
      </c>
      <c r="D1493" s="86">
        <v>0</v>
      </c>
      <c r="E1493" s="83">
        <v>0</v>
      </c>
      <c r="F1493" s="86">
        <v>0</v>
      </c>
      <c r="G1493" s="86">
        <v>0</v>
      </c>
      <c r="H1493" s="86">
        <v>-648</v>
      </c>
      <c r="J1493" s="83">
        <f t="shared" si="115"/>
        <v>34600</v>
      </c>
      <c r="K1493" s="83">
        <f t="shared" si="116"/>
        <v>2015</v>
      </c>
      <c r="L1493" s="66">
        <f t="shared" si="117"/>
        <v>0</v>
      </c>
      <c r="M1493" s="66">
        <f t="shared" si="118"/>
        <v>0</v>
      </c>
      <c r="N1493" s="66">
        <f t="shared" si="119"/>
        <v>-648</v>
      </c>
    </row>
    <row r="1494" spans="1:14">
      <c r="A1494" s="83">
        <v>34600</v>
      </c>
      <c r="B1494" s="83">
        <v>0</v>
      </c>
      <c r="C1494" s="83">
        <v>2015</v>
      </c>
      <c r="D1494" s="86">
        <v>0</v>
      </c>
      <c r="E1494" s="83">
        <v>0</v>
      </c>
      <c r="F1494" s="86">
        <v>0</v>
      </c>
      <c r="G1494" s="86">
        <v>0</v>
      </c>
      <c r="H1494" s="86">
        <v>0</v>
      </c>
      <c r="J1494" s="83">
        <f t="shared" si="115"/>
        <v>34600</v>
      </c>
      <c r="K1494" s="83">
        <f t="shared" si="116"/>
        <v>2015</v>
      </c>
      <c r="L1494" s="66">
        <f t="shared" si="117"/>
        <v>0</v>
      </c>
      <c r="M1494" s="66">
        <f t="shared" si="118"/>
        <v>0</v>
      </c>
      <c r="N1494" s="66">
        <f t="shared" si="119"/>
        <v>0</v>
      </c>
    </row>
    <row r="1495" spans="1:14">
      <c r="A1495" s="83">
        <v>34600</v>
      </c>
      <c r="B1495" s="83">
        <v>0</v>
      </c>
      <c r="C1495" s="83">
        <v>2015</v>
      </c>
      <c r="D1495" s="86">
        <v>0</v>
      </c>
      <c r="E1495" s="83">
        <v>0</v>
      </c>
      <c r="F1495" s="86">
        <v>0</v>
      </c>
      <c r="G1495" s="86">
        <v>0</v>
      </c>
      <c r="H1495" s="86">
        <v>0</v>
      </c>
      <c r="J1495" s="83">
        <f t="shared" si="115"/>
        <v>34600</v>
      </c>
      <c r="K1495" s="83">
        <f t="shared" si="116"/>
        <v>2015</v>
      </c>
      <c r="L1495" s="66">
        <f t="shared" si="117"/>
        <v>0</v>
      </c>
      <c r="M1495" s="66">
        <f t="shared" si="118"/>
        <v>0</v>
      </c>
      <c r="N1495" s="66">
        <f t="shared" si="119"/>
        <v>0</v>
      </c>
    </row>
    <row r="1496" spans="1:14">
      <c r="A1496" s="83">
        <v>34600</v>
      </c>
      <c r="B1496" s="83">
        <v>0</v>
      </c>
      <c r="C1496" s="83">
        <v>2015</v>
      </c>
      <c r="D1496" s="86">
        <v>0</v>
      </c>
      <c r="E1496" s="83">
        <v>0</v>
      </c>
      <c r="F1496" s="86">
        <v>0</v>
      </c>
      <c r="G1496" s="86">
        <v>0</v>
      </c>
      <c r="H1496" s="86">
        <v>0</v>
      </c>
      <c r="J1496" s="83">
        <f t="shared" si="115"/>
        <v>34600</v>
      </c>
      <c r="K1496" s="83">
        <f t="shared" si="116"/>
        <v>2015</v>
      </c>
      <c r="L1496" s="66">
        <f t="shared" si="117"/>
        <v>0</v>
      </c>
      <c r="M1496" s="66">
        <f t="shared" si="118"/>
        <v>0</v>
      </c>
      <c r="N1496" s="66">
        <f t="shared" si="119"/>
        <v>0</v>
      </c>
    </row>
    <row r="1497" spans="1:14">
      <c r="A1497" s="83">
        <v>34600</v>
      </c>
      <c r="B1497" s="83">
        <v>0</v>
      </c>
      <c r="C1497" s="83">
        <v>2015</v>
      </c>
      <c r="D1497" s="86">
        <v>0</v>
      </c>
      <c r="E1497" s="83">
        <v>0</v>
      </c>
      <c r="F1497" s="86">
        <v>0</v>
      </c>
      <c r="G1497" s="86">
        <v>0</v>
      </c>
      <c r="H1497" s="86">
        <v>0</v>
      </c>
      <c r="J1497" s="83">
        <f t="shared" si="115"/>
        <v>34600</v>
      </c>
      <c r="K1497" s="83">
        <f t="shared" si="116"/>
        <v>2015</v>
      </c>
      <c r="L1497" s="66">
        <f t="shared" si="117"/>
        <v>0</v>
      </c>
      <c r="M1497" s="66">
        <f t="shared" si="118"/>
        <v>0</v>
      </c>
      <c r="N1497" s="66">
        <f t="shared" si="119"/>
        <v>0</v>
      </c>
    </row>
    <row r="1498" spans="1:14">
      <c r="A1498" s="83">
        <v>34600</v>
      </c>
      <c r="B1498" s="83">
        <v>0</v>
      </c>
      <c r="C1498" s="83">
        <v>2015</v>
      </c>
      <c r="D1498" s="86">
        <v>0</v>
      </c>
      <c r="E1498" s="83">
        <v>0</v>
      </c>
      <c r="F1498" s="86">
        <v>0</v>
      </c>
      <c r="G1498" s="86">
        <v>0</v>
      </c>
      <c r="H1498" s="86">
        <v>0</v>
      </c>
      <c r="J1498" s="83">
        <f t="shared" si="115"/>
        <v>34600</v>
      </c>
      <c r="K1498" s="83">
        <f t="shared" si="116"/>
        <v>2015</v>
      </c>
      <c r="L1498" s="66">
        <f t="shared" si="117"/>
        <v>0</v>
      </c>
      <c r="M1498" s="66">
        <f t="shared" si="118"/>
        <v>0</v>
      </c>
      <c r="N1498" s="66">
        <f t="shared" si="119"/>
        <v>0</v>
      </c>
    </row>
    <row r="1499" spans="1:14">
      <c r="A1499" s="83">
        <v>34600</v>
      </c>
      <c r="B1499" s="83">
        <v>0</v>
      </c>
      <c r="C1499" s="83">
        <v>2000</v>
      </c>
      <c r="D1499" s="86">
        <v>-13329</v>
      </c>
      <c r="E1499" s="83">
        <v>0</v>
      </c>
      <c r="F1499" s="86">
        <v>0</v>
      </c>
      <c r="G1499" s="86">
        <v>0</v>
      </c>
      <c r="H1499" s="86">
        <v>0</v>
      </c>
      <c r="J1499" s="83">
        <f t="shared" si="115"/>
        <v>34600</v>
      </c>
      <c r="K1499" s="83">
        <f t="shared" si="116"/>
        <v>2000</v>
      </c>
      <c r="L1499" s="66">
        <f t="shared" si="117"/>
        <v>-13329</v>
      </c>
      <c r="M1499" s="66">
        <f t="shared" si="118"/>
        <v>0</v>
      </c>
      <c r="N1499" s="66">
        <f t="shared" si="119"/>
        <v>0</v>
      </c>
    </row>
    <row r="1500" spans="1:14">
      <c r="A1500" s="83">
        <v>34600</v>
      </c>
      <c r="B1500" s="83">
        <v>0</v>
      </c>
      <c r="C1500" s="83">
        <v>2013</v>
      </c>
      <c r="D1500" s="86">
        <v>0</v>
      </c>
      <c r="E1500" s="83">
        <v>0</v>
      </c>
      <c r="F1500" s="86">
        <v>0</v>
      </c>
      <c r="G1500" s="86">
        <v>0</v>
      </c>
      <c r="H1500" s="86">
        <v>0</v>
      </c>
      <c r="J1500" s="83">
        <f t="shared" si="115"/>
        <v>34600</v>
      </c>
      <c r="K1500" s="83">
        <f t="shared" si="116"/>
        <v>2013</v>
      </c>
      <c r="L1500" s="66">
        <f t="shared" si="117"/>
        <v>0</v>
      </c>
      <c r="M1500" s="66">
        <f t="shared" si="118"/>
        <v>0</v>
      </c>
      <c r="N1500" s="66">
        <f t="shared" si="119"/>
        <v>0</v>
      </c>
    </row>
    <row r="1501" spans="1:14">
      <c r="A1501" s="83">
        <v>34600</v>
      </c>
      <c r="B1501" s="83">
        <v>0</v>
      </c>
      <c r="C1501" s="83">
        <v>2013</v>
      </c>
      <c r="D1501" s="86">
        <v>0</v>
      </c>
      <c r="E1501" s="83">
        <v>0</v>
      </c>
      <c r="F1501" s="86">
        <v>0</v>
      </c>
      <c r="G1501" s="86">
        <v>0</v>
      </c>
      <c r="H1501" s="86">
        <v>0</v>
      </c>
      <c r="J1501" s="83">
        <f t="shared" si="115"/>
        <v>34600</v>
      </c>
      <c r="K1501" s="83">
        <f t="shared" si="116"/>
        <v>2013</v>
      </c>
      <c r="L1501" s="66">
        <f t="shared" si="117"/>
        <v>0</v>
      </c>
      <c r="M1501" s="66">
        <f t="shared" si="118"/>
        <v>0</v>
      </c>
      <c r="N1501" s="66">
        <f t="shared" si="119"/>
        <v>0</v>
      </c>
    </row>
    <row r="1502" spans="1:14">
      <c r="A1502" s="83">
        <v>34600</v>
      </c>
      <c r="B1502" s="83">
        <v>0</v>
      </c>
      <c r="C1502" s="83">
        <v>2013</v>
      </c>
      <c r="D1502" s="86">
        <v>0</v>
      </c>
      <c r="E1502" s="83">
        <v>0</v>
      </c>
      <c r="F1502" s="86">
        <v>0</v>
      </c>
      <c r="G1502" s="86">
        <v>0</v>
      </c>
      <c r="H1502" s="86">
        <v>0</v>
      </c>
      <c r="J1502" s="83">
        <f t="shared" si="115"/>
        <v>34600</v>
      </c>
      <c r="K1502" s="83">
        <f t="shared" si="116"/>
        <v>2013</v>
      </c>
      <c r="L1502" s="66">
        <f t="shared" si="117"/>
        <v>0</v>
      </c>
      <c r="M1502" s="66">
        <f t="shared" si="118"/>
        <v>0</v>
      </c>
      <c r="N1502" s="66">
        <f t="shared" si="119"/>
        <v>0</v>
      </c>
    </row>
    <row r="1503" spans="1:14">
      <c r="A1503" s="83">
        <v>34600</v>
      </c>
      <c r="B1503" s="83">
        <v>0</v>
      </c>
      <c r="C1503" s="83">
        <v>2013</v>
      </c>
      <c r="D1503" s="86">
        <v>0</v>
      </c>
      <c r="E1503" s="83">
        <v>0</v>
      </c>
      <c r="F1503" s="86">
        <v>0</v>
      </c>
      <c r="G1503" s="86">
        <v>0</v>
      </c>
      <c r="H1503" s="86">
        <v>0</v>
      </c>
      <c r="J1503" s="83">
        <f t="shared" si="115"/>
        <v>34600</v>
      </c>
      <c r="K1503" s="83">
        <f t="shared" si="116"/>
        <v>2013</v>
      </c>
      <c r="L1503" s="66">
        <f t="shared" si="117"/>
        <v>0</v>
      </c>
      <c r="M1503" s="66">
        <f t="shared" si="118"/>
        <v>0</v>
      </c>
      <c r="N1503" s="66">
        <f t="shared" si="119"/>
        <v>0</v>
      </c>
    </row>
    <row r="1504" spans="1:14">
      <c r="A1504" s="83">
        <v>34600</v>
      </c>
      <c r="B1504" s="83">
        <v>0</v>
      </c>
      <c r="C1504" s="83">
        <v>2013</v>
      </c>
      <c r="D1504" s="86">
        <v>0</v>
      </c>
      <c r="E1504" s="83">
        <v>0</v>
      </c>
      <c r="F1504" s="86">
        <v>0</v>
      </c>
      <c r="G1504" s="86">
        <v>0</v>
      </c>
      <c r="H1504" s="86">
        <v>0</v>
      </c>
      <c r="J1504" s="83">
        <f t="shared" si="115"/>
        <v>34600</v>
      </c>
      <c r="K1504" s="83">
        <f t="shared" si="116"/>
        <v>2013</v>
      </c>
      <c r="L1504" s="66">
        <f t="shared" si="117"/>
        <v>0</v>
      </c>
      <c r="M1504" s="66">
        <f t="shared" si="118"/>
        <v>0</v>
      </c>
      <c r="N1504" s="66">
        <f t="shared" si="119"/>
        <v>0</v>
      </c>
    </row>
    <row r="1505" spans="1:14">
      <c r="A1505" s="83">
        <v>34600</v>
      </c>
      <c r="B1505" s="83">
        <v>0</v>
      </c>
      <c r="C1505" s="83">
        <v>2013</v>
      </c>
      <c r="D1505" s="86">
        <v>0</v>
      </c>
      <c r="E1505" s="83">
        <v>0</v>
      </c>
      <c r="F1505" s="86">
        <v>0</v>
      </c>
      <c r="G1505" s="86">
        <v>0</v>
      </c>
      <c r="H1505" s="86">
        <v>0</v>
      </c>
      <c r="J1505" s="83">
        <f t="shared" si="115"/>
        <v>34600</v>
      </c>
      <c r="K1505" s="83">
        <f t="shared" si="116"/>
        <v>2013</v>
      </c>
      <c r="L1505" s="66">
        <f t="shared" si="117"/>
        <v>0</v>
      </c>
      <c r="M1505" s="66">
        <f t="shared" si="118"/>
        <v>0</v>
      </c>
      <c r="N1505" s="66">
        <f t="shared" si="119"/>
        <v>0</v>
      </c>
    </row>
    <row r="1506" spans="1:14">
      <c r="A1506" s="83">
        <v>34600</v>
      </c>
      <c r="B1506" s="83">
        <v>0</v>
      </c>
      <c r="C1506" s="83">
        <v>2013</v>
      </c>
      <c r="D1506" s="86">
        <v>0</v>
      </c>
      <c r="E1506" s="83">
        <v>0</v>
      </c>
      <c r="F1506" s="86">
        <v>0</v>
      </c>
      <c r="G1506" s="86">
        <v>0</v>
      </c>
      <c r="H1506" s="86">
        <v>0</v>
      </c>
      <c r="J1506" s="83">
        <f t="shared" si="115"/>
        <v>34600</v>
      </c>
      <c r="K1506" s="83">
        <f t="shared" si="116"/>
        <v>2013</v>
      </c>
      <c r="L1506" s="66">
        <f t="shared" si="117"/>
        <v>0</v>
      </c>
      <c r="M1506" s="66">
        <f t="shared" si="118"/>
        <v>0</v>
      </c>
      <c r="N1506" s="66">
        <f t="shared" si="119"/>
        <v>0</v>
      </c>
    </row>
    <row r="1507" spans="1:14">
      <c r="A1507" s="83">
        <v>34600</v>
      </c>
      <c r="B1507" s="83">
        <v>0</v>
      </c>
      <c r="C1507" s="83">
        <v>2013</v>
      </c>
      <c r="D1507" s="86">
        <v>0</v>
      </c>
      <c r="E1507" s="83">
        <v>0</v>
      </c>
      <c r="F1507" s="86">
        <v>0</v>
      </c>
      <c r="G1507" s="86">
        <v>0</v>
      </c>
      <c r="H1507" s="86">
        <v>0</v>
      </c>
      <c r="J1507" s="83">
        <f t="shared" si="115"/>
        <v>34600</v>
      </c>
      <c r="K1507" s="83">
        <f t="shared" si="116"/>
        <v>2013</v>
      </c>
      <c r="L1507" s="66">
        <f t="shared" si="117"/>
        <v>0</v>
      </c>
      <c r="M1507" s="66">
        <f t="shared" si="118"/>
        <v>0</v>
      </c>
      <c r="N1507" s="66">
        <f t="shared" si="119"/>
        <v>0</v>
      </c>
    </row>
    <row r="1508" spans="1:14">
      <c r="A1508" s="83">
        <v>34600</v>
      </c>
      <c r="B1508" s="83">
        <v>0</v>
      </c>
      <c r="C1508" s="83">
        <v>2013</v>
      </c>
      <c r="D1508" s="86">
        <v>0</v>
      </c>
      <c r="E1508" s="83">
        <v>0</v>
      </c>
      <c r="F1508" s="86">
        <v>0</v>
      </c>
      <c r="G1508" s="86">
        <v>0</v>
      </c>
      <c r="H1508" s="86">
        <v>0</v>
      </c>
      <c r="J1508" s="83">
        <f t="shared" si="115"/>
        <v>34600</v>
      </c>
      <c r="K1508" s="83">
        <f t="shared" si="116"/>
        <v>2013</v>
      </c>
      <c r="L1508" s="66">
        <f t="shared" si="117"/>
        <v>0</v>
      </c>
      <c r="M1508" s="66">
        <f t="shared" si="118"/>
        <v>0</v>
      </c>
      <c r="N1508" s="66">
        <f t="shared" si="119"/>
        <v>0</v>
      </c>
    </row>
    <row r="1509" spans="1:14">
      <c r="A1509" s="83">
        <v>34600</v>
      </c>
      <c r="B1509" s="83">
        <v>0</v>
      </c>
      <c r="C1509" s="83">
        <v>2013</v>
      </c>
      <c r="D1509" s="86">
        <v>0</v>
      </c>
      <c r="E1509" s="83">
        <v>0</v>
      </c>
      <c r="F1509" s="86">
        <v>0</v>
      </c>
      <c r="G1509" s="86">
        <v>0</v>
      </c>
      <c r="H1509" s="86">
        <v>0</v>
      </c>
      <c r="J1509" s="83">
        <f t="shared" si="115"/>
        <v>34600</v>
      </c>
      <c r="K1509" s="83">
        <f t="shared" si="116"/>
        <v>2013</v>
      </c>
      <c r="L1509" s="66">
        <f t="shared" si="117"/>
        <v>0</v>
      </c>
      <c r="M1509" s="66">
        <f t="shared" si="118"/>
        <v>0</v>
      </c>
      <c r="N1509" s="66">
        <f t="shared" si="119"/>
        <v>0</v>
      </c>
    </row>
    <row r="1510" spans="1:14">
      <c r="A1510" s="83">
        <v>34600</v>
      </c>
      <c r="B1510" s="83">
        <v>0</v>
      </c>
      <c r="C1510" s="83">
        <v>2013</v>
      </c>
      <c r="D1510" s="86">
        <v>0</v>
      </c>
      <c r="E1510" s="83">
        <v>0</v>
      </c>
      <c r="F1510" s="86">
        <v>0</v>
      </c>
      <c r="G1510" s="86">
        <v>0</v>
      </c>
      <c r="H1510" s="86">
        <v>0</v>
      </c>
      <c r="J1510" s="83">
        <f t="shared" si="115"/>
        <v>34600</v>
      </c>
      <c r="K1510" s="83">
        <f t="shared" si="116"/>
        <v>2013</v>
      </c>
      <c r="L1510" s="66">
        <f t="shared" si="117"/>
        <v>0</v>
      </c>
      <c r="M1510" s="66">
        <f t="shared" si="118"/>
        <v>0</v>
      </c>
      <c r="N1510" s="66">
        <f t="shared" si="119"/>
        <v>0</v>
      </c>
    </row>
    <row r="1511" spans="1:14">
      <c r="A1511" s="83">
        <v>34600</v>
      </c>
      <c r="B1511" s="83">
        <v>0</v>
      </c>
      <c r="C1511" s="83">
        <v>2013</v>
      </c>
      <c r="D1511" s="86">
        <v>0</v>
      </c>
      <c r="E1511" s="83">
        <v>0</v>
      </c>
      <c r="F1511" s="86">
        <v>0</v>
      </c>
      <c r="G1511" s="86">
        <v>0</v>
      </c>
      <c r="H1511" s="86">
        <v>0</v>
      </c>
      <c r="J1511" s="83">
        <f t="shared" si="115"/>
        <v>34600</v>
      </c>
      <c r="K1511" s="83">
        <f t="shared" si="116"/>
        <v>2013</v>
      </c>
      <c r="L1511" s="66">
        <f t="shared" si="117"/>
        <v>0</v>
      </c>
      <c r="M1511" s="66">
        <f t="shared" si="118"/>
        <v>0</v>
      </c>
      <c r="N1511" s="66">
        <f t="shared" si="119"/>
        <v>0</v>
      </c>
    </row>
    <row r="1512" spans="1:14">
      <c r="A1512" s="83">
        <v>34600</v>
      </c>
      <c r="B1512" s="83">
        <v>0</v>
      </c>
      <c r="C1512" s="83">
        <v>2012</v>
      </c>
      <c r="D1512" s="86">
        <v>0</v>
      </c>
      <c r="E1512" s="83">
        <v>0</v>
      </c>
      <c r="F1512" s="86">
        <v>0</v>
      </c>
      <c r="G1512" s="86">
        <v>0</v>
      </c>
      <c r="H1512" s="86">
        <v>0</v>
      </c>
      <c r="J1512" s="83">
        <f t="shared" si="115"/>
        <v>34600</v>
      </c>
      <c r="K1512" s="83">
        <f t="shared" si="116"/>
        <v>2012</v>
      </c>
      <c r="L1512" s="66">
        <f t="shared" si="117"/>
        <v>0</v>
      </c>
      <c r="M1512" s="66">
        <f t="shared" si="118"/>
        <v>0</v>
      </c>
      <c r="N1512" s="66">
        <f t="shared" si="119"/>
        <v>0</v>
      </c>
    </row>
    <row r="1513" spans="1:14">
      <c r="A1513" s="83">
        <v>34600</v>
      </c>
      <c r="B1513" s="83">
        <v>0</v>
      </c>
      <c r="C1513" s="83">
        <v>2012</v>
      </c>
      <c r="D1513" s="86">
        <v>-799818</v>
      </c>
      <c r="E1513" s="83">
        <v>0</v>
      </c>
      <c r="F1513" s="86">
        <v>0</v>
      </c>
      <c r="G1513" s="86">
        <v>0</v>
      </c>
      <c r="H1513" s="86">
        <v>0</v>
      </c>
      <c r="J1513" s="83">
        <f t="shared" si="115"/>
        <v>34600</v>
      </c>
      <c r="K1513" s="83">
        <f t="shared" si="116"/>
        <v>2012</v>
      </c>
      <c r="L1513" s="66">
        <f t="shared" si="117"/>
        <v>-799818</v>
      </c>
      <c r="M1513" s="66">
        <f t="shared" si="118"/>
        <v>0</v>
      </c>
      <c r="N1513" s="66">
        <f t="shared" si="119"/>
        <v>0</v>
      </c>
    </row>
    <row r="1514" spans="1:14">
      <c r="A1514" s="83">
        <v>34600</v>
      </c>
      <c r="B1514" s="83">
        <v>0</v>
      </c>
      <c r="C1514" s="83">
        <v>2012</v>
      </c>
      <c r="D1514" s="86">
        <v>0</v>
      </c>
      <c r="E1514" s="83">
        <v>0</v>
      </c>
      <c r="F1514" s="86">
        <v>0</v>
      </c>
      <c r="G1514" s="86">
        <v>0</v>
      </c>
      <c r="H1514" s="86">
        <v>0</v>
      </c>
      <c r="J1514" s="83">
        <f t="shared" si="115"/>
        <v>34600</v>
      </c>
      <c r="K1514" s="83">
        <f t="shared" si="116"/>
        <v>2012</v>
      </c>
      <c r="L1514" s="66">
        <f t="shared" si="117"/>
        <v>0</v>
      </c>
      <c r="M1514" s="66">
        <f t="shared" si="118"/>
        <v>0</v>
      </c>
      <c r="N1514" s="66">
        <f t="shared" si="119"/>
        <v>0</v>
      </c>
    </row>
    <row r="1515" spans="1:14">
      <c r="A1515" s="83">
        <v>34600</v>
      </c>
      <c r="B1515" s="83">
        <v>0</v>
      </c>
      <c r="C1515" s="83">
        <v>2012</v>
      </c>
      <c r="D1515" s="86">
        <v>0</v>
      </c>
      <c r="E1515" s="83">
        <v>0</v>
      </c>
      <c r="F1515" s="86">
        <v>0</v>
      </c>
      <c r="G1515" s="86">
        <v>0</v>
      </c>
      <c r="H1515" s="86">
        <v>0</v>
      </c>
      <c r="J1515" s="83">
        <f t="shared" si="115"/>
        <v>34600</v>
      </c>
      <c r="K1515" s="83">
        <f t="shared" si="116"/>
        <v>2012</v>
      </c>
      <c r="L1515" s="66">
        <f t="shared" si="117"/>
        <v>0</v>
      </c>
      <c r="M1515" s="66">
        <f t="shared" si="118"/>
        <v>0</v>
      </c>
      <c r="N1515" s="66">
        <f t="shared" si="119"/>
        <v>0</v>
      </c>
    </row>
    <row r="1516" spans="1:14">
      <c r="A1516" s="83">
        <v>34600</v>
      </c>
      <c r="B1516" s="83">
        <v>0</v>
      </c>
      <c r="C1516" s="83">
        <v>2012</v>
      </c>
      <c r="D1516" s="86">
        <v>0</v>
      </c>
      <c r="E1516" s="83">
        <v>0</v>
      </c>
      <c r="F1516" s="86">
        <v>0</v>
      </c>
      <c r="G1516" s="86">
        <v>0</v>
      </c>
      <c r="H1516" s="86">
        <v>0</v>
      </c>
      <c r="J1516" s="83">
        <f t="shared" si="115"/>
        <v>34600</v>
      </c>
      <c r="K1516" s="83">
        <f t="shared" si="116"/>
        <v>2012</v>
      </c>
      <c r="L1516" s="66">
        <f t="shared" si="117"/>
        <v>0</v>
      </c>
      <c r="M1516" s="66">
        <f t="shared" si="118"/>
        <v>0</v>
      </c>
      <c r="N1516" s="66">
        <f t="shared" si="119"/>
        <v>0</v>
      </c>
    </row>
    <row r="1517" spans="1:14">
      <c r="A1517" s="83">
        <v>34600</v>
      </c>
      <c r="B1517" s="83">
        <v>0</v>
      </c>
      <c r="C1517" s="83">
        <v>2012</v>
      </c>
      <c r="D1517" s="86">
        <v>0</v>
      </c>
      <c r="E1517" s="83">
        <v>0</v>
      </c>
      <c r="F1517" s="86">
        <v>0</v>
      </c>
      <c r="G1517" s="86">
        <v>0</v>
      </c>
      <c r="H1517" s="86">
        <v>0</v>
      </c>
      <c r="J1517" s="83">
        <f t="shared" si="115"/>
        <v>34600</v>
      </c>
      <c r="K1517" s="83">
        <f t="shared" si="116"/>
        <v>2012</v>
      </c>
      <c r="L1517" s="66">
        <f t="shared" si="117"/>
        <v>0</v>
      </c>
      <c r="M1517" s="66">
        <f t="shared" si="118"/>
        <v>0</v>
      </c>
      <c r="N1517" s="66">
        <f t="shared" si="119"/>
        <v>0</v>
      </c>
    </row>
    <row r="1518" spans="1:14">
      <c r="A1518" s="83">
        <v>34600</v>
      </c>
      <c r="B1518" s="83">
        <v>0</v>
      </c>
      <c r="C1518" s="83">
        <v>2012</v>
      </c>
      <c r="D1518" s="86">
        <v>0</v>
      </c>
      <c r="E1518" s="83">
        <v>0</v>
      </c>
      <c r="F1518" s="86">
        <v>0</v>
      </c>
      <c r="G1518" s="86">
        <v>0</v>
      </c>
      <c r="H1518" s="86">
        <v>0</v>
      </c>
      <c r="J1518" s="83">
        <f t="shared" si="115"/>
        <v>34600</v>
      </c>
      <c r="K1518" s="83">
        <f t="shared" si="116"/>
        <v>2012</v>
      </c>
      <c r="L1518" s="66">
        <f t="shared" si="117"/>
        <v>0</v>
      </c>
      <c r="M1518" s="66">
        <f t="shared" si="118"/>
        <v>0</v>
      </c>
      <c r="N1518" s="66">
        <f t="shared" si="119"/>
        <v>0</v>
      </c>
    </row>
    <row r="1519" spans="1:14">
      <c r="A1519" s="83">
        <v>34600</v>
      </c>
      <c r="B1519" s="83">
        <v>0</v>
      </c>
      <c r="C1519" s="83">
        <v>2012</v>
      </c>
      <c r="D1519" s="86">
        <v>0</v>
      </c>
      <c r="E1519" s="83">
        <v>0</v>
      </c>
      <c r="F1519" s="86">
        <v>0</v>
      </c>
      <c r="G1519" s="86">
        <v>0</v>
      </c>
      <c r="H1519" s="86">
        <v>0</v>
      </c>
      <c r="J1519" s="83">
        <f t="shared" si="115"/>
        <v>34600</v>
      </c>
      <c r="K1519" s="83">
        <f t="shared" si="116"/>
        <v>2012</v>
      </c>
      <c r="L1519" s="66">
        <f t="shared" si="117"/>
        <v>0</v>
      </c>
      <c r="M1519" s="66">
        <f t="shared" si="118"/>
        <v>0</v>
      </c>
      <c r="N1519" s="66">
        <f t="shared" si="119"/>
        <v>0</v>
      </c>
    </row>
    <row r="1520" spans="1:14">
      <c r="A1520" s="83">
        <v>34600</v>
      </c>
      <c r="B1520" s="83">
        <v>0</v>
      </c>
      <c r="C1520" s="83">
        <v>2012</v>
      </c>
      <c r="D1520" s="86">
        <v>0</v>
      </c>
      <c r="E1520" s="83">
        <v>0</v>
      </c>
      <c r="F1520" s="86">
        <v>0</v>
      </c>
      <c r="G1520" s="86">
        <v>0</v>
      </c>
      <c r="H1520" s="86">
        <v>0</v>
      </c>
      <c r="J1520" s="83">
        <f t="shared" si="115"/>
        <v>34600</v>
      </c>
      <c r="K1520" s="83">
        <f t="shared" si="116"/>
        <v>2012</v>
      </c>
      <c r="L1520" s="66">
        <f t="shared" si="117"/>
        <v>0</v>
      </c>
      <c r="M1520" s="66">
        <f t="shared" si="118"/>
        <v>0</v>
      </c>
      <c r="N1520" s="66">
        <f t="shared" si="119"/>
        <v>0</v>
      </c>
    </row>
    <row r="1521" spans="1:14">
      <c r="A1521" s="83">
        <v>34600</v>
      </c>
      <c r="B1521" s="83">
        <v>0</v>
      </c>
      <c r="C1521" s="83">
        <v>2012</v>
      </c>
      <c r="D1521" s="86">
        <v>0</v>
      </c>
      <c r="E1521" s="83">
        <v>0</v>
      </c>
      <c r="F1521" s="86">
        <v>0</v>
      </c>
      <c r="G1521" s="86">
        <v>0</v>
      </c>
      <c r="H1521" s="86">
        <v>0</v>
      </c>
      <c r="J1521" s="83">
        <f t="shared" si="115"/>
        <v>34600</v>
      </c>
      <c r="K1521" s="83">
        <f t="shared" si="116"/>
        <v>2012</v>
      </c>
      <c r="L1521" s="66">
        <f t="shared" si="117"/>
        <v>0</v>
      </c>
      <c r="M1521" s="66">
        <f t="shared" si="118"/>
        <v>0</v>
      </c>
      <c r="N1521" s="66">
        <f t="shared" si="119"/>
        <v>0</v>
      </c>
    </row>
    <row r="1522" spans="1:14">
      <c r="A1522" s="83">
        <v>34600</v>
      </c>
      <c r="B1522" s="83">
        <v>0</v>
      </c>
      <c r="C1522" s="83">
        <v>2012</v>
      </c>
      <c r="D1522" s="86">
        <v>0</v>
      </c>
      <c r="E1522" s="83">
        <v>0</v>
      </c>
      <c r="F1522" s="86">
        <v>0</v>
      </c>
      <c r="G1522" s="86">
        <v>0</v>
      </c>
      <c r="H1522" s="86">
        <v>0</v>
      </c>
      <c r="J1522" s="83">
        <f t="shared" si="115"/>
        <v>34600</v>
      </c>
      <c r="K1522" s="83">
        <f t="shared" si="116"/>
        <v>2012</v>
      </c>
      <c r="L1522" s="66">
        <f t="shared" si="117"/>
        <v>0</v>
      </c>
      <c r="M1522" s="66">
        <f t="shared" si="118"/>
        <v>0</v>
      </c>
      <c r="N1522" s="66">
        <f t="shared" si="119"/>
        <v>0</v>
      </c>
    </row>
    <row r="1523" spans="1:14">
      <c r="A1523" s="83">
        <v>34600</v>
      </c>
      <c r="B1523" s="83">
        <v>0</v>
      </c>
      <c r="C1523" s="83">
        <v>2012</v>
      </c>
      <c r="D1523" s="86">
        <v>0</v>
      </c>
      <c r="E1523" s="83">
        <v>0</v>
      </c>
      <c r="F1523" s="86">
        <v>0</v>
      </c>
      <c r="G1523" s="86">
        <v>0</v>
      </c>
      <c r="H1523" s="86">
        <v>0</v>
      </c>
      <c r="J1523" s="83">
        <f t="shared" si="115"/>
        <v>34600</v>
      </c>
      <c r="K1523" s="83">
        <f t="shared" si="116"/>
        <v>2012</v>
      </c>
      <c r="L1523" s="66">
        <f t="shared" si="117"/>
        <v>0</v>
      </c>
      <c r="M1523" s="66">
        <f t="shared" si="118"/>
        <v>0</v>
      </c>
      <c r="N1523" s="66">
        <f t="shared" si="119"/>
        <v>0</v>
      </c>
    </row>
    <row r="1524" spans="1:14">
      <c r="A1524" s="83">
        <v>34600</v>
      </c>
      <c r="B1524" s="83">
        <v>0</v>
      </c>
      <c r="C1524" s="83">
        <v>2012</v>
      </c>
      <c r="D1524" s="86">
        <v>0</v>
      </c>
      <c r="E1524" s="83">
        <v>0</v>
      </c>
      <c r="F1524" s="86">
        <v>0</v>
      </c>
      <c r="G1524" s="86">
        <v>0</v>
      </c>
      <c r="H1524" s="86">
        <v>0</v>
      </c>
      <c r="J1524" s="83">
        <f t="shared" si="115"/>
        <v>34600</v>
      </c>
      <c r="K1524" s="83">
        <f t="shared" si="116"/>
        <v>2012</v>
      </c>
      <c r="L1524" s="66">
        <f t="shared" si="117"/>
        <v>0</v>
      </c>
      <c r="M1524" s="66">
        <f t="shared" si="118"/>
        <v>0</v>
      </c>
      <c r="N1524" s="66">
        <f t="shared" si="119"/>
        <v>0</v>
      </c>
    </row>
    <row r="1525" spans="1:14">
      <c r="A1525" s="83">
        <v>34600</v>
      </c>
      <c r="B1525" s="83">
        <v>0</v>
      </c>
      <c r="C1525" s="83">
        <v>2012</v>
      </c>
      <c r="D1525" s="86">
        <v>0</v>
      </c>
      <c r="E1525" s="83">
        <v>0</v>
      </c>
      <c r="F1525" s="86">
        <v>0</v>
      </c>
      <c r="G1525" s="86">
        <v>0</v>
      </c>
      <c r="H1525" s="86">
        <v>0</v>
      </c>
      <c r="J1525" s="83">
        <f t="shared" si="115"/>
        <v>34600</v>
      </c>
      <c r="K1525" s="83">
        <f t="shared" si="116"/>
        <v>2012</v>
      </c>
      <c r="L1525" s="66">
        <f t="shared" si="117"/>
        <v>0</v>
      </c>
      <c r="M1525" s="66">
        <f t="shared" si="118"/>
        <v>0</v>
      </c>
      <c r="N1525" s="66">
        <f t="shared" si="119"/>
        <v>0</v>
      </c>
    </row>
    <row r="1526" spans="1:14">
      <c r="A1526" s="83">
        <v>34600</v>
      </c>
      <c r="B1526" s="83">
        <v>0</v>
      </c>
      <c r="C1526" s="83">
        <v>2012</v>
      </c>
      <c r="D1526" s="86">
        <v>0</v>
      </c>
      <c r="E1526" s="83">
        <v>0</v>
      </c>
      <c r="F1526" s="86">
        <v>0</v>
      </c>
      <c r="G1526" s="86">
        <v>0</v>
      </c>
      <c r="H1526" s="86">
        <v>0</v>
      </c>
      <c r="J1526" s="83">
        <f t="shared" si="115"/>
        <v>34600</v>
      </c>
      <c r="K1526" s="83">
        <f t="shared" si="116"/>
        <v>2012</v>
      </c>
      <c r="L1526" s="66">
        <f t="shared" si="117"/>
        <v>0</v>
      </c>
      <c r="M1526" s="66">
        <f t="shared" si="118"/>
        <v>0</v>
      </c>
      <c r="N1526" s="66">
        <f t="shared" si="119"/>
        <v>0</v>
      </c>
    </row>
    <row r="1527" spans="1:14">
      <c r="A1527" s="83">
        <v>34600</v>
      </c>
      <c r="B1527" s="83">
        <v>0</v>
      </c>
      <c r="C1527" s="83">
        <v>2012</v>
      </c>
      <c r="D1527" s="86">
        <v>0</v>
      </c>
      <c r="E1527" s="83">
        <v>0</v>
      </c>
      <c r="F1527" s="86">
        <v>0</v>
      </c>
      <c r="G1527" s="86">
        <v>0</v>
      </c>
      <c r="H1527" s="86">
        <v>0</v>
      </c>
      <c r="J1527" s="83">
        <f t="shared" si="115"/>
        <v>34600</v>
      </c>
      <c r="K1527" s="83">
        <f t="shared" si="116"/>
        <v>2012</v>
      </c>
      <c r="L1527" s="66">
        <f t="shared" si="117"/>
        <v>0</v>
      </c>
      <c r="M1527" s="66">
        <f t="shared" si="118"/>
        <v>0</v>
      </c>
      <c r="N1527" s="66">
        <f t="shared" si="119"/>
        <v>0</v>
      </c>
    </row>
    <row r="1528" spans="1:14">
      <c r="A1528" s="83">
        <v>34600</v>
      </c>
      <c r="B1528" s="83">
        <v>0</v>
      </c>
      <c r="C1528" s="83">
        <v>2012</v>
      </c>
      <c r="D1528" s="86">
        <v>0</v>
      </c>
      <c r="E1528" s="83">
        <v>0</v>
      </c>
      <c r="F1528" s="86">
        <v>0</v>
      </c>
      <c r="G1528" s="86">
        <v>0</v>
      </c>
      <c r="H1528" s="86">
        <v>0</v>
      </c>
      <c r="J1528" s="83">
        <f t="shared" si="115"/>
        <v>34600</v>
      </c>
      <c r="K1528" s="83">
        <f t="shared" si="116"/>
        <v>2012</v>
      </c>
      <c r="L1528" s="66">
        <f t="shared" si="117"/>
        <v>0</v>
      </c>
      <c r="M1528" s="66">
        <f t="shared" si="118"/>
        <v>0</v>
      </c>
      <c r="N1528" s="66">
        <f t="shared" si="119"/>
        <v>0</v>
      </c>
    </row>
    <row r="1529" spans="1:14">
      <c r="A1529" s="83">
        <v>34600</v>
      </c>
      <c r="B1529" s="83">
        <v>0</v>
      </c>
      <c r="C1529" s="83">
        <v>2013</v>
      </c>
      <c r="D1529" s="86">
        <v>0</v>
      </c>
      <c r="E1529" s="83">
        <v>0</v>
      </c>
      <c r="F1529" s="86">
        <v>0</v>
      </c>
      <c r="G1529" s="86">
        <v>0</v>
      </c>
      <c r="H1529" s="86">
        <v>0</v>
      </c>
      <c r="J1529" s="83">
        <f t="shared" si="115"/>
        <v>34600</v>
      </c>
      <c r="K1529" s="83">
        <f t="shared" si="116"/>
        <v>2013</v>
      </c>
      <c r="L1529" s="66">
        <f t="shared" si="117"/>
        <v>0</v>
      </c>
      <c r="M1529" s="66">
        <f t="shared" si="118"/>
        <v>0</v>
      </c>
      <c r="N1529" s="66">
        <f t="shared" si="119"/>
        <v>0</v>
      </c>
    </row>
    <row r="1530" spans="1:14">
      <c r="A1530" s="83">
        <v>34600</v>
      </c>
      <c r="B1530" s="83">
        <v>0</v>
      </c>
      <c r="C1530" s="83">
        <v>2013</v>
      </c>
      <c r="D1530" s="86">
        <v>0</v>
      </c>
      <c r="E1530" s="83">
        <v>0</v>
      </c>
      <c r="F1530" s="86">
        <v>0</v>
      </c>
      <c r="G1530" s="86">
        <v>0</v>
      </c>
      <c r="H1530" s="86">
        <v>0</v>
      </c>
      <c r="J1530" s="83">
        <f t="shared" si="115"/>
        <v>34600</v>
      </c>
      <c r="K1530" s="83">
        <f t="shared" si="116"/>
        <v>2013</v>
      </c>
      <c r="L1530" s="66">
        <f t="shared" si="117"/>
        <v>0</v>
      </c>
      <c r="M1530" s="66">
        <f t="shared" si="118"/>
        <v>0</v>
      </c>
      <c r="N1530" s="66">
        <f t="shared" si="119"/>
        <v>0</v>
      </c>
    </row>
    <row r="1531" spans="1:14">
      <c r="A1531" s="83">
        <v>34600</v>
      </c>
      <c r="B1531" s="83">
        <v>0</v>
      </c>
      <c r="C1531" s="83">
        <v>2013</v>
      </c>
      <c r="D1531" s="86">
        <v>0</v>
      </c>
      <c r="E1531" s="83">
        <v>0</v>
      </c>
      <c r="F1531" s="86">
        <v>0</v>
      </c>
      <c r="G1531" s="86">
        <v>0</v>
      </c>
      <c r="H1531" s="86">
        <v>0</v>
      </c>
      <c r="J1531" s="83">
        <f t="shared" si="115"/>
        <v>34600</v>
      </c>
      <c r="K1531" s="83">
        <f t="shared" si="116"/>
        <v>2013</v>
      </c>
      <c r="L1531" s="66">
        <f t="shared" si="117"/>
        <v>0</v>
      </c>
      <c r="M1531" s="66">
        <f t="shared" si="118"/>
        <v>0</v>
      </c>
      <c r="N1531" s="66">
        <f t="shared" si="119"/>
        <v>0</v>
      </c>
    </row>
    <row r="1532" spans="1:14">
      <c r="A1532" s="83">
        <v>34600</v>
      </c>
      <c r="B1532" s="83">
        <v>0</v>
      </c>
      <c r="C1532" s="83">
        <v>2013</v>
      </c>
      <c r="D1532" s="86">
        <v>0</v>
      </c>
      <c r="E1532" s="83">
        <v>0</v>
      </c>
      <c r="F1532" s="86">
        <v>0</v>
      </c>
      <c r="G1532" s="86">
        <v>0</v>
      </c>
      <c r="H1532" s="86">
        <v>0</v>
      </c>
      <c r="J1532" s="83">
        <f t="shared" si="115"/>
        <v>34600</v>
      </c>
      <c r="K1532" s="83">
        <f t="shared" si="116"/>
        <v>2013</v>
      </c>
      <c r="L1532" s="66">
        <f t="shared" si="117"/>
        <v>0</v>
      </c>
      <c r="M1532" s="66">
        <f t="shared" si="118"/>
        <v>0</v>
      </c>
      <c r="N1532" s="66">
        <f t="shared" si="119"/>
        <v>0</v>
      </c>
    </row>
    <row r="1533" spans="1:14">
      <c r="A1533" s="83">
        <v>34600</v>
      </c>
      <c r="B1533" s="83">
        <v>0</v>
      </c>
      <c r="C1533" s="83">
        <v>2013</v>
      </c>
      <c r="D1533" s="86">
        <v>0</v>
      </c>
      <c r="E1533" s="83">
        <v>0</v>
      </c>
      <c r="F1533" s="86">
        <v>0</v>
      </c>
      <c r="G1533" s="86">
        <v>0</v>
      </c>
      <c r="H1533" s="86">
        <v>0</v>
      </c>
      <c r="J1533" s="83">
        <f t="shared" si="115"/>
        <v>34600</v>
      </c>
      <c r="K1533" s="83">
        <f t="shared" si="116"/>
        <v>2013</v>
      </c>
      <c r="L1533" s="66">
        <f t="shared" si="117"/>
        <v>0</v>
      </c>
      <c r="M1533" s="66">
        <f t="shared" si="118"/>
        <v>0</v>
      </c>
      <c r="N1533" s="66">
        <f t="shared" si="119"/>
        <v>0</v>
      </c>
    </row>
    <row r="1534" spans="1:14">
      <c r="A1534" s="83">
        <v>34600</v>
      </c>
      <c r="B1534" s="83">
        <v>0</v>
      </c>
      <c r="C1534" s="83">
        <v>2013</v>
      </c>
      <c r="D1534" s="86">
        <v>0</v>
      </c>
      <c r="E1534" s="83">
        <v>0</v>
      </c>
      <c r="F1534" s="86">
        <v>0</v>
      </c>
      <c r="G1534" s="86">
        <v>0</v>
      </c>
      <c r="H1534" s="86">
        <v>0</v>
      </c>
      <c r="J1534" s="83">
        <f t="shared" si="115"/>
        <v>34600</v>
      </c>
      <c r="K1534" s="83">
        <f t="shared" si="116"/>
        <v>2013</v>
      </c>
      <c r="L1534" s="66">
        <f t="shared" si="117"/>
        <v>0</v>
      </c>
      <c r="M1534" s="66">
        <f t="shared" si="118"/>
        <v>0</v>
      </c>
      <c r="N1534" s="66">
        <f t="shared" si="119"/>
        <v>0</v>
      </c>
    </row>
    <row r="1535" spans="1:14">
      <c r="A1535" s="83">
        <v>34600</v>
      </c>
      <c r="B1535" s="83">
        <v>0</v>
      </c>
      <c r="C1535" s="83">
        <v>2014</v>
      </c>
      <c r="D1535" s="86">
        <v>0</v>
      </c>
      <c r="E1535" s="83">
        <v>0</v>
      </c>
      <c r="F1535" s="86">
        <v>0</v>
      </c>
      <c r="G1535" s="86">
        <v>0</v>
      </c>
      <c r="H1535" s="86">
        <v>0</v>
      </c>
      <c r="J1535" s="83">
        <f t="shared" si="115"/>
        <v>34600</v>
      </c>
      <c r="K1535" s="83">
        <f t="shared" si="116"/>
        <v>2014</v>
      </c>
      <c r="L1535" s="66">
        <f t="shared" si="117"/>
        <v>0</v>
      </c>
      <c r="M1535" s="66">
        <f t="shared" si="118"/>
        <v>0</v>
      </c>
      <c r="N1535" s="66">
        <f t="shared" si="119"/>
        <v>0</v>
      </c>
    </row>
    <row r="1536" spans="1:14">
      <c r="A1536" s="83">
        <v>34600</v>
      </c>
      <c r="B1536" s="83">
        <v>0</v>
      </c>
      <c r="C1536" s="83">
        <v>2014</v>
      </c>
      <c r="D1536" s="86">
        <v>0</v>
      </c>
      <c r="E1536" s="83">
        <v>0</v>
      </c>
      <c r="F1536" s="86">
        <v>0</v>
      </c>
      <c r="G1536" s="86">
        <v>0</v>
      </c>
      <c r="H1536" s="86">
        <v>0</v>
      </c>
      <c r="J1536" s="83">
        <f t="shared" si="115"/>
        <v>34600</v>
      </c>
      <c r="K1536" s="83">
        <f t="shared" si="116"/>
        <v>2014</v>
      </c>
      <c r="L1536" s="66">
        <f t="shared" si="117"/>
        <v>0</v>
      </c>
      <c r="M1536" s="66">
        <f t="shared" si="118"/>
        <v>0</v>
      </c>
      <c r="N1536" s="66">
        <f t="shared" si="119"/>
        <v>0</v>
      </c>
    </row>
    <row r="1537" spans="1:14">
      <c r="A1537" s="83">
        <v>34600</v>
      </c>
      <c r="B1537" s="83">
        <v>0</v>
      </c>
      <c r="C1537" s="83">
        <v>2014</v>
      </c>
      <c r="D1537" s="86">
        <v>0</v>
      </c>
      <c r="E1537" s="83">
        <v>0</v>
      </c>
      <c r="F1537" s="86">
        <v>0</v>
      </c>
      <c r="G1537" s="86">
        <v>0</v>
      </c>
      <c r="H1537" s="86">
        <v>0</v>
      </c>
      <c r="J1537" s="83">
        <f t="shared" si="115"/>
        <v>34600</v>
      </c>
      <c r="K1537" s="83">
        <f t="shared" si="116"/>
        <v>2014</v>
      </c>
      <c r="L1537" s="66">
        <f t="shared" si="117"/>
        <v>0</v>
      </c>
      <c r="M1537" s="66">
        <f t="shared" si="118"/>
        <v>0</v>
      </c>
      <c r="N1537" s="66">
        <f t="shared" si="119"/>
        <v>0</v>
      </c>
    </row>
    <row r="1538" spans="1:14">
      <c r="A1538" s="83">
        <v>34600</v>
      </c>
      <c r="B1538" s="83">
        <v>0</v>
      </c>
      <c r="C1538" s="83">
        <v>2014</v>
      </c>
      <c r="D1538" s="86">
        <v>0</v>
      </c>
      <c r="E1538" s="83">
        <v>0</v>
      </c>
      <c r="F1538" s="86">
        <v>0</v>
      </c>
      <c r="G1538" s="86">
        <v>0</v>
      </c>
      <c r="H1538" s="86">
        <v>0</v>
      </c>
      <c r="J1538" s="83">
        <f t="shared" si="115"/>
        <v>34600</v>
      </c>
      <c r="K1538" s="83">
        <f t="shared" si="116"/>
        <v>2014</v>
      </c>
      <c r="L1538" s="66">
        <f t="shared" si="117"/>
        <v>0</v>
      </c>
      <c r="M1538" s="66">
        <f t="shared" si="118"/>
        <v>0</v>
      </c>
      <c r="N1538" s="66">
        <f t="shared" si="119"/>
        <v>0</v>
      </c>
    </row>
    <row r="1539" spans="1:14">
      <c r="A1539" s="83">
        <v>34600</v>
      </c>
      <c r="B1539" s="83">
        <v>0</v>
      </c>
      <c r="C1539" s="83">
        <v>2014</v>
      </c>
      <c r="D1539" s="86">
        <v>0</v>
      </c>
      <c r="E1539" s="83">
        <v>0</v>
      </c>
      <c r="F1539" s="86">
        <v>0</v>
      </c>
      <c r="G1539" s="86">
        <v>0</v>
      </c>
      <c r="H1539" s="86">
        <v>0</v>
      </c>
      <c r="J1539" s="83">
        <f t="shared" ref="J1539:J1602" si="120">A1539</f>
        <v>34600</v>
      </c>
      <c r="K1539" s="83">
        <f t="shared" ref="K1539:K1602" si="121">IF(E1539=0,C1539,E1539)</f>
        <v>2014</v>
      </c>
      <c r="L1539" s="66">
        <f t="shared" ref="L1539:L1602" si="122">D1539</f>
        <v>0</v>
      </c>
      <c r="M1539" s="66">
        <f t="shared" ref="M1539:M1602" si="123">F1539</f>
        <v>0</v>
      </c>
      <c r="N1539" s="66">
        <f t="shared" ref="N1539:N1602" si="124">H1539</f>
        <v>0</v>
      </c>
    </row>
    <row r="1540" spans="1:14">
      <c r="A1540" s="83">
        <v>34600</v>
      </c>
      <c r="B1540" s="83">
        <v>0</v>
      </c>
      <c r="C1540" s="83">
        <v>2014</v>
      </c>
      <c r="D1540" s="86">
        <v>0</v>
      </c>
      <c r="E1540" s="83">
        <v>0</v>
      </c>
      <c r="F1540" s="86">
        <v>-6378.94</v>
      </c>
      <c r="G1540" s="86">
        <v>0</v>
      </c>
      <c r="H1540" s="86">
        <v>-6300</v>
      </c>
      <c r="J1540" s="83">
        <f t="shared" si="120"/>
        <v>34600</v>
      </c>
      <c r="K1540" s="83">
        <f t="shared" si="121"/>
        <v>2014</v>
      </c>
      <c r="L1540" s="66">
        <f t="shared" si="122"/>
        <v>0</v>
      </c>
      <c r="M1540" s="66">
        <f t="shared" si="123"/>
        <v>-6378.94</v>
      </c>
      <c r="N1540" s="66">
        <f t="shared" si="124"/>
        <v>-6300</v>
      </c>
    </row>
    <row r="1541" spans="1:14">
      <c r="A1541" s="83">
        <v>34600</v>
      </c>
      <c r="B1541" s="83">
        <v>0</v>
      </c>
      <c r="C1541" s="83">
        <v>2014</v>
      </c>
      <c r="D1541" s="86">
        <v>0</v>
      </c>
      <c r="E1541" s="83">
        <v>0</v>
      </c>
      <c r="F1541" s="86">
        <v>0</v>
      </c>
      <c r="G1541" s="86">
        <v>0</v>
      </c>
      <c r="H1541" s="86">
        <v>0</v>
      </c>
      <c r="J1541" s="83">
        <f t="shared" si="120"/>
        <v>34600</v>
      </c>
      <c r="K1541" s="83">
        <f t="shared" si="121"/>
        <v>2014</v>
      </c>
      <c r="L1541" s="66">
        <f t="shared" si="122"/>
        <v>0</v>
      </c>
      <c r="M1541" s="66">
        <f t="shared" si="123"/>
        <v>0</v>
      </c>
      <c r="N1541" s="66">
        <f t="shared" si="124"/>
        <v>0</v>
      </c>
    </row>
    <row r="1542" spans="1:14">
      <c r="A1542" s="83">
        <v>34600</v>
      </c>
      <c r="B1542" s="83">
        <v>0</v>
      </c>
      <c r="C1542" s="83">
        <v>2014</v>
      </c>
      <c r="D1542" s="86">
        <v>0</v>
      </c>
      <c r="E1542" s="83">
        <v>0</v>
      </c>
      <c r="F1542" s="86">
        <v>0</v>
      </c>
      <c r="G1542" s="86">
        <v>0</v>
      </c>
      <c r="H1542" s="86">
        <v>0</v>
      </c>
      <c r="J1542" s="83">
        <f t="shared" si="120"/>
        <v>34600</v>
      </c>
      <c r="K1542" s="83">
        <f t="shared" si="121"/>
        <v>2014</v>
      </c>
      <c r="L1542" s="66">
        <f t="shared" si="122"/>
        <v>0</v>
      </c>
      <c r="M1542" s="66">
        <f t="shared" si="123"/>
        <v>0</v>
      </c>
      <c r="N1542" s="66">
        <f t="shared" si="124"/>
        <v>0</v>
      </c>
    </row>
    <row r="1543" spans="1:14">
      <c r="A1543" s="83">
        <v>34600</v>
      </c>
      <c r="B1543" s="83">
        <v>0</v>
      </c>
      <c r="C1543" s="83">
        <v>2014</v>
      </c>
      <c r="D1543" s="86">
        <v>0</v>
      </c>
      <c r="E1543" s="83">
        <v>0</v>
      </c>
      <c r="F1543" s="86">
        <v>72.81</v>
      </c>
      <c r="G1543" s="86">
        <v>0</v>
      </c>
      <c r="H1543" s="86">
        <v>0</v>
      </c>
      <c r="J1543" s="83">
        <f t="shared" si="120"/>
        <v>34600</v>
      </c>
      <c r="K1543" s="83">
        <f t="shared" si="121"/>
        <v>2014</v>
      </c>
      <c r="L1543" s="66">
        <f t="shared" si="122"/>
        <v>0</v>
      </c>
      <c r="M1543" s="66">
        <f t="shared" si="123"/>
        <v>72.81</v>
      </c>
      <c r="N1543" s="66">
        <f t="shared" si="124"/>
        <v>0</v>
      </c>
    </row>
    <row r="1544" spans="1:14">
      <c r="A1544" s="83">
        <v>34600</v>
      </c>
      <c r="B1544" s="83">
        <v>0</v>
      </c>
      <c r="C1544" s="83">
        <v>2014</v>
      </c>
      <c r="D1544" s="86">
        <v>0</v>
      </c>
      <c r="E1544" s="83">
        <v>0</v>
      </c>
      <c r="F1544" s="86">
        <v>0</v>
      </c>
      <c r="G1544" s="86">
        <v>0</v>
      </c>
      <c r="H1544" s="86">
        <v>0</v>
      </c>
      <c r="J1544" s="83">
        <f t="shared" si="120"/>
        <v>34600</v>
      </c>
      <c r="K1544" s="83">
        <f t="shared" si="121"/>
        <v>2014</v>
      </c>
      <c r="L1544" s="66">
        <f t="shared" si="122"/>
        <v>0</v>
      </c>
      <c r="M1544" s="66">
        <f t="shared" si="123"/>
        <v>0</v>
      </c>
      <c r="N1544" s="66">
        <f t="shared" si="124"/>
        <v>0</v>
      </c>
    </row>
    <row r="1545" spans="1:14">
      <c r="A1545" s="83">
        <v>34600</v>
      </c>
      <c r="B1545" s="83">
        <v>0</v>
      </c>
      <c r="C1545" s="83">
        <v>2014</v>
      </c>
      <c r="D1545" s="86">
        <v>0</v>
      </c>
      <c r="E1545" s="83">
        <v>0</v>
      </c>
      <c r="F1545" s="86">
        <v>-810</v>
      </c>
      <c r="G1545" s="86">
        <v>0</v>
      </c>
      <c r="H1545" s="86">
        <v>-112.5</v>
      </c>
      <c r="J1545" s="83">
        <f t="shared" si="120"/>
        <v>34600</v>
      </c>
      <c r="K1545" s="83">
        <f t="shared" si="121"/>
        <v>2014</v>
      </c>
      <c r="L1545" s="66">
        <f t="shared" si="122"/>
        <v>0</v>
      </c>
      <c r="M1545" s="66">
        <f t="shared" si="123"/>
        <v>-810</v>
      </c>
      <c r="N1545" s="66">
        <f t="shared" si="124"/>
        <v>-112.5</v>
      </c>
    </row>
    <row r="1546" spans="1:14">
      <c r="A1546" s="83">
        <v>34600</v>
      </c>
      <c r="B1546" s="83">
        <v>0</v>
      </c>
      <c r="C1546" s="83">
        <v>2014</v>
      </c>
      <c r="D1546" s="86">
        <v>0</v>
      </c>
      <c r="E1546" s="83">
        <v>0</v>
      </c>
      <c r="F1546" s="86">
        <v>0</v>
      </c>
      <c r="G1546" s="86">
        <v>0</v>
      </c>
      <c r="H1546" s="86">
        <v>0</v>
      </c>
      <c r="J1546" s="83">
        <f t="shared" si="120"/>
        <v>34600</v>
      </c>
      <c r="K1546" s="83">
        <f t="shared" si="121"/>
        <v>2014</v>
      </c>
      <c r="L1546" s="66">
        <f t="shared" si="122"/>
        <v>0</v>
      </c>
      <c r="M1546" s="66">
        <f t="shared" si="123"/>
        <v>0</v>
      </c>
      <c r="N1546" s="66">
        <f t="shared" si="124"/>
        <v>0</v>
      </c>
    </row>
    <row r="1547" spans="1:14">
      <c r="A1547" s="83">
        <v>34600</v>
      </c>
      <c r="B1547" s="83">
        <v>0</v>
      </c>
      <c r="C1547" s="83">
        <v>2014</v>
      </c>
      <c r="D1547" s="86">
        <v>0</v>
      </c>
      <c r="E1547" s="83">
        <v>0</v>
      </c>
      <c r="F1547" s="86">
        <v>0</v>
      </c>
      <c r="G1547" s="86">
        <v>0</v>
      </c>
      <c r="H1547" s="86">
        <v>0</v>
      </c>
      <c r="J1547" s="83">
        <f t="shared" si="120"/>
        <v>34600</v>
      </c>
      <c r="K1547" s="83">
        <f t="shared" si="121"/>
        <v>2014</v>
      </c>
      <c r="L1547" s="66">
        <f t="shared" si="122"/>
        <v>0</v>
      </c>
      <c r="M1547" s="66">
        <f t="shared" si="123"/>
        <v>0</v>
      </c>
      <c r="N1547" s="66">
        <f t="shared" si="124"/>
        <v>0</v>
      </c>
    </row>
    <row r="1548" spans="1:14">
      <c r="A1548" s="83">
        <v>34600</v>
      </c>
      <c r="B1548" s="83">
        <v>0</v>
      </c>
      <c r="C1548" s="83">
        <v>2014</v>
      </c>
      <c r="D1548" s="86">
        <v>0</v>
      </c>
      <c r="E1548" s="83">
        <v>0</v>
      </c>
      <c r="F1548" s="86">
        <v>0</v>
      </c>
      <c r="G1548" s="86">
        <v>0</v>
      </c>
      <c r="H1548" s="86">
        <v>0</v>
      </c>
      <c r="J1548" s="83">
        <f t="shared" si="120"/>
        <v>34600</v>
      </c>
      <c r="K1548" s="83">
        <f t="shared" si="121"/>
        <v>2014</v>
      </c>
      <c r="L1548" s="66">
        <f t="shared" si="122"/>
        <v>0</v>
      </c>
      <c r="M1548" s="66">
        <f t="shared" si="123"/>
        <v>0</v>
      </c>
      <c r="N1548" s="66">
        <f t="shared" si="124"/>
        <v>0</v>
      </c>
    </row>
    <row r="1549" spans="1:14">
      <c r="A1549" s="83">
        <v>34600</v>
      </c>
      <c r="B1549" s="83">
        <v>0</v>
      </c>
      <c r="C1549" s="83">
        <v>2014</v>
      </c>
      <c r="D1549" s="86">
        <v>0</v>
      </c>
      <c r="E1549" s="83">
        <v>0</v>
      </c>
      <c r="F1549" s="86">
        <v>0</v>
      </c>
      <c r="G1549" s="86">
        <v>0</v>
      </c>
      <c r="H1549" s="86">
        <v>0</v>
      </c>
      <c r="J1549" s="83">
        <f t="shared" si="120"/>
        <v>34600</v>
      </c>
      <c r="K1549" s="83">
        <f t="shared" si="121"/>
        <v>2014</v>
      </c>
      <c r="L1549" s="66">
        <f t="shared" si="122"/>
        <v>0</v>
      </c>
      <c r="M1549" s="66">
        <f t="shared" si="123"/>
        <v>0</v>
      </c>
      <c r="N1549" s="66">
        <f t="shared" si="124"/>
        <v>0</v>
      </c>
    </row>
    <row r="1550" spans="1:14">
      <c r="A1550" s="83">
        <v>34600</v>
      </c>
      <c r="B1550" s="83">
        <v>0</v>
      </c>
      <c r="C1550" s="83">
        <v>2014</v>
      </c>
      <c r="D1550" s="86">
        <v>0</v>
      </c>
      <c r="E1550" s="83">
        <v>0</v>
      </c>
      <c r="F1550" s="86">
        <v>0</v>
      </c>
      <c r="G1550" s="86">
        <v>0</v>
      </c>
      <c r="H1550" s="86">
        <v>0</v>
      </c>
      <c r="J1550" s="83">
        <f t="shared" si="120"/>
        <v>34600</v>
      </c>
      <c r="K1550" s="83">
        <f t="shared" si="121"/>
        <v>2014</v>
      </c>
      <c r="L1550" s="66">
        <f t="shared" si="122"/>
        <v>0</v>
      </c>
      <c r="M1550" s="66">
        <f t="shared" si="123"/>
        <v>0</v>
      </c>
      <c r="N1550" s="66">
        <f t="shared" si="124"/>
        <v>0</v>
      </c>
    </row>
    <row r="1551" spans="1:14">
      <c r="A1551" s="83">
        <v>34600</v>
      </c>
      <c r="B1551" s="83">
        <v>0</v>
      </c>
      <c r="C1551" s="83">
        <v>2014</v>
      </c>
      <c r="D1551" s="86">
        <v>0</v>
      </c>
      <c r="E1551" s="83">
        <v>0</v>
      </c>
      <c r="F1551" s="86">
        <v>-9516.14</v>
      </c>
      <c r="G1551" s="86">
        <v>0</v>
      </c>
      <c r="H1551" s="86">
        <v>0</v>
      </c>
      <c r="J1551" s="83">
        <f t="shared" si="120"/>
        <v>34600</v>
      </c>
      <c r="K1551" s="83">
        <f t="shared" si="121"/>
        <v>2014</v>
      </c>
      <c r="L1551" s="66">
        <f t="shared" si="122"/>
        <v>0</v>
      </c>
      <c r="M1551" s="66">
        <f t="shared" si="123"/>
        <v>-9516.14</v>
      </c>
      <c r="N1551" s="66">
        <f t="shared" si="124"/>
        <v>0</v>
      </c>
    </row>
    <row r="1552" spans="1:14">
      <c r="A1552" s="83">
        <v>34600</v>
      </c>
      <c r="B1552" s="83">
        <v>0</v>
      </c>
      <c r="C1552" s="83">
        <v>2014</v>
      </c>
      <c r="D1552" s="86">
        <v>0</v>
      </c>
      <c r="E1552" s="83">
        <v>0</v>
      </c>
      <c r="F1552" s="86">
        <v>0</v>
      </c>
      <c r="G1552" s="86">
        <v>0</v>
      </c>
      <c r="H1552" s="86">
        <v>0</v>
      </c>
      <c r="J1552" s="83">
        <f t="shared" si="120"/>
        <v>34600</v>
      </c>
      <c r="K1552" s="83">
        <f t="shared" si="121"/>
        <v>2014</v>
      </c>
      <c r="L1552" s="66">
        <f t="shared" si="122"/>
        <v>0</v>
      </c>
      <c r="M1552" s="66">
        <f t="shared" si="123"/>
        <v>0</v>
      </c>
      <c r="N1552" s="66">
        <f t="shared" si="124"/>
        <v>0</v>
      </c>
    </row>
    <row r="1553" spans="1:14">
      <c r="A1553" s="83">
        <v>34600</v>
      </c>
      <c r="B1553" s="83">
        <v>0</v>
      </c>
      <c r="C1553" s="83">
        <v>2014</v>
      </c>
      <c r="D1553" s="86">
        <v>0</v>
      </c>
      <c r="E1553" s="83">
        <v>0</v>
      </c>
      <c r="F1553" s="86">
        <v>-5310</v>
      </c>
      <c r="G1553" s="86">
        <v>0</v>
      </c>
      <c r="H1553" s="86">
        <v>-315</v>
      </c>
      <c r="J1553" s="83">
        <f t="shared" si="120"/>
        <v>34600</v>
      </c>
      <c r="K1553" s="83">
        <f t="shared" si="121"/>
        <v>2014</v>
      </c>
      <c r="L1553" s="66">
        <f t="shared" si="122"/>
        <v>0</v>
      </c>
      <c r="M1553" s="66">
        <f t="shared" si="123"/>
        <v>-5310</v>
      </c>
      <c r="N1553" s="66">
        <f t="shared" si="124"/>
        <v>-315</v>
      </c>
    </row>
    <row r="1554" spans="1:14">
      <c r="A1554" s="83">
        <v>34610</v>
      </c>
      <c r="B1554" s="83">
        <v>0</v>
      </c>
      <c r="C1554" s="83">
        <v>2015</v>
      </c>
      <c r="D1554" s="86">
        <v>0</v>
      </c>
      <c r="E1554" s="83">
        <v>0</v>
      </c>
      <c r="F1554" s="86">
        <v>0</v>
      </c>
      <c r="G1554" s="86">
        <v>0</v>
      </c>
      <c r="H1554" s="86">
        <v>0</v>
      </c>
      <c r="J1554" s="83">
        <f t="shared" si="120"/>
        <v>34610</v>
      </c>
      <c r="K1554" s="83">
        <f t="shared" si="121"/>
        <v>2015</v>
      </c>
      <c r="L1554" s="66">
        <f t="shared" si="122"/>
        <v>0</v>
      </c>
      <c r="M1554" s="66">
        <f t="shared" si="123"/>
        <v>0</v>
      </c>
      <c r="N1554" s="66">
        <f t="shared" si="124"/>
        <v>0</v>
      </c>
    </row>
    <row r="1555" spans="1:14">
      <c r="A1555" s="83">
        <v>34610</v>
      </c>
      <c r="B1555" s="83">
        <v>0</v>
      </c>
      <c r="C1555" s="83">
        <v>2015</v>
      </c>
      <c r="D1555" s="86">
        <v>0</v>
      </c>
      <c r="E1555" s="83">
        <v>0</v>
      </c>
      <c r="F1555" s="86">
        <v>0</v>
      </c>
      <c r="G1555" s="86">
        <v>0</v>
      </c>
      <c r="H1555" s="86">
        <v>0</v>
      </c>
      <c r="J1555" s="83">
        <f t="shared" si="120"/>
        <v>34610</v>
      </c>
      <c r="K1555" s="83">
        <f t="shared" si="121"/>
        <v>2015</v>
      </c>
      <c r="L1555" s="66">
        <f t="shared" si="122"/>
        <v>0</v>
      </c>
      <c r="M1555" s="66">
        <f t="shared" si="123"/>
        <v>0</v>
      </c>
      <c r="N1555" s="66">
        <f t="shared" si="124"/>
        <v>0</v>
      </c>
    </row>
    <row r="1556" spans="1:14">
      <c r="A1556" s="83">
        <v>34610</v>
      </c>
      <c r="B1556" s="83">
        <v>0</v>
      </c>
      <c r="C1556" s="83">
        <v>2015</v>
      </c>
      <c r="D1556" s="86">
        <v>0</v>
      </c>
      <c r="E1556" s="83">
        <v>0</v>
      </c>
      <c r="F1556" s="86">
        <v>0</v>
      </c>
      <c r="G1556" s="86">
        <v>0</v>
      </c>
      <c r="H1556" s="86">
        <v>0</v>
      </c>
      <c r="J1556" s="83">
        <f t="shared" si="120"/>
        <v>34610</v>
      </c>
      <c r="K1556" s="83">
        <f t="shared" si="121"/>
        <v>2015</v>
      </c>
      <c r="L1556" s="66">
        <f t="shared" si="122"/>
        <v>0</v>
      </c>
      <c r="M1556" s="66">
        <f t="shared" si="123"/>
        <v>0</v>
      </c>
      <c r="N1556" s="66">
        <f t="shared" si="124"/>
        <v>0</v>
      </c>
    </row>
    <row r="1557" spans="1:14">
      <c r="A1557" s="83">
        <v>34610</v>
      </c>
      <c r="B1557" s="83">
        <v>0</v>
      </c>
      <c r="C1557" s="83">
        <v>2015</v>
      </c>
      <c r="D1557" s="86">
        <v>0</v>
      </c>
      <c r="E1557" s="83">
        <v>0</v>
      </c>
      <c r="F1557" s="86">
        <v>0</v>
      </c>
      <c r="G1557" s="86">
        <v>0</v>
      </c>
      <c r="H1557" s="86">
        <v>0</v>
      </c>
      <c r="J1557" s="83">
        <f t="shared" si="120"/>
        <v>34610</v>
      </c>
      <c r="K1557" s="83">
        <f t="shared" si="121"/>
        <v>2015</v>
      </c>
      <c r="L1557" s="66">
        <f t="shared" si="122"/>
        <v>0</v>
      </c>
      <c r="M1557" s="66">
        <f t="shared" si="123"/>
        <v>0</v>
      </c>
      <c r="N1557" s="66">
        <f t="shared" si="124"/>
        <v>0</v>
      </c>
    </row>
    <row r="1558" spans="1:14">
      <c r="A1558" s="83">
        <v>34610</v>
      </c>
      <c r="B1558" s="83">
        <v>0</v>
      </c>
      <c r="C1558" s="83">
        <v>2015</v>
      </c>
      <c r="D1558" s="86">
        <v>0</v>
      </c>
      <c r="E1558" s="83">
        <v>0</v>
      </c>
      <c r="F1558" s="86">
        <v>0</v>
      </c>
      <c r="G1558" s="86">
        <v>0</v>
      </c>
      <c r="H1558" s="86">
        <v>0</v>
      </c>
      <c r="J1558" s="83">
        <f t="shared" si="120"/>
        <v>34610</v>
      </c>
      <c r="K1558" s="83">
        <f t="shared" si="121"/>
        <v>2015</v>
      </c>
      <c r="L1558" s="66">
        <f t="shared" si="122"/>
        <v>0</v>
      </c>
      <c r="M1558" s="66">
        <f t="shared" si="123"/>
        <v>0</v>
      </c>
      <c r="N1558" s="66">
        <f t="shared" si="124"/>
        <v>0</v>
      </c>
    </row>
    <row r="1559" spans="1:14">
      <c r="A1559" s="83">
        <v>34610</v>
      </c>
      <c r="B1559" s="83">
        <v>0</v>
      </c>
      <c r="C1559" s="83">
        <v>2015</v>
      </c>
      <c r="D1559" s="86">
        <v>0</v>
      </c>
      <c r="E1559" s="83">
        <v>0</v>
      </c>
      <c r="F1559" s="86">
        <v>0</v>
      </c>
      <c r="G1559" s="86">
        <v>0</v>
      </c>
      <c r="H1559" s="86">
        <v>0</v>
      </c>
      <c r="J1559" s="83">
        <f t="shared" si="120"/>
        <v>34610</v>
      </c>
      <c r="K1559" s="83">
        <f t="shared" si="121"/>
        <v>2015</v>
      </c>
      <c r="L1559" s="66">
        <f t="shared" si="122"/>
        <v>0</v>
      </c>
      <c r="M1559" s="66">
        <f t="shared" si="123"/>
        <v>0</v>
      </c>
      <c r="N1559" s="66">
        <f t="shared" si="124"/>
        <v>0</v>
      </c>
    </row>
    <row r="1560" spans="1:14">
      <c r="A1560" s="83">
        <v>34610</v>
      </c>
      <c r="B1560" s="83">
        <v>0</v>
      </c>
      <c r="C1560" s="83">
        <v>2015</v>
      </c>
      <c r="D1560" s="86">
        <v>0</v>
      </c>
      <c r="E1560" s="83">
        <v>0</v>
      </c>
      <c r="F1560" s="86">
        <v>0</v>
      </c>
      <c r="G1560" s="86">
        <v>0</v>
      </c>
      <c r="H1560" s="86">
        <v>0</v>
      </c>
      <c r="J1560" s="83">
        <f t="shared" si="120"/>
        <v>34610</v>
      </c>
      <c r="K1560" s="83">
        <f t="shared" si="121"/>
        <v>2015</v>
      </c>
      <c r="L1560" s="66">
        <f t="shared" si="122"/>
        <v>0</v>
      </c>
      <c r="M1560" s="66">
        <f t="shared" si="123"/>
        <v>0</v>
      </c>
      <c r="N1560" s="66">
        <f t="shared" si="124"/>
        <v>0</v>
      </c>
    </row>
    <row r="1561" spans="1:14">
      <c r="A1561" s="83">
        <v>34610</v>
      </c>
      <c r="B1561" s="83">
        <v>0</v>
      </c>
      <c r="C1561" s="83">
        <v>2015</v>
      </c>
      <c r="D1561" s="86">
        <v>0</v>
      </c>
      <c r="E1561" s="83">
        <v>0</v>
      </c>
      <c r="F1561" s="86">
        <v>0</v>
      </c>
      <c r="G1561" s="86">
        <v>0</v>
      </c>
      <c r="H1561" s="86">
        <v>0</v>
      </c>
      <c r="J1561" s="83">
        <f t="shared" si="120"/>
        <v>34610</v>
      </c>
      <c r="K1561" s="83">
        <f t="shared" si="121"/>
        <v>2015</v>
      </c>
      <c r="L1561" s="66">
        <f t="shared" si="122"/>
        <v>0</v>
      </c>
      <c r="M1561" s="66">
        <f t="shared" si="123"/>
        <v>0</v>
      </c>
      <c r="N1561" s="66">
        <f t="shared" si="124"/>
        <v>0</v>
      </c>
    </row>
    <row r="1562" spans="1:14">
      <c r="A1562" s="83">
        <v>34610</v>
      </c>
      <c r="B1562" s="83">
        <v>0</v>
      </c>
      <c r="C1562" s="83">
        <v>2015</v>
      </c>
      <c r="D1562" s="86">
        <v>0</v>
      </c>
      <c r="E1562" s="83">
        <v>0</v>
      </c>
      <c r="F1562" s="86">
        <v>0</v>
      </c>
      <c r="G1562" s="86">
        <v>0</v>
      </c>
      <c r="H1562" s="86">
        <v>0</v>
      </c>
      <c r="J1562" s="83">
        <f t="shared" si="120"/>
        <v>34610</v>
      </c>
      <c r="K1562" s="83">
        <f t="shared" si="121"/>
        <v>2015</v>
      </c>
      <c r="L1562" s="66">
        <f t="shared" si="122"/>
        <v>0</v>
      </c>
      <c r="M1562" s="66">
        <f t="shared" si="123"/>
        <v>0</v>
      </c>
      <c r="N1562" s="66">
        <f t="shared" si="124"/>
        <v>0</v>
      </c>
    </row>
    <row r="1563" spans="1:14">
      <c r="A1563" s="83">
        <v>34610</v>
      </c>
      <c r="B1563" s="83">
        <v>0</v>
      </c>
      <c r="C1563" s="83">
        <v>2015</v>
      </c>
      <c r="D1563" s="86">
        <v>0</v>
      </c>
      <c r="E1563" s="83">
        <v>0</v>
      </c>
      <c r="F1563" s="86">
        <v>0</v>
      </c>
      <c r="G1563" s="86">
        <v>0</v>
      </c>
      <c r="H1563" s="86">
        <v>0</v>
      </c>
      <c r="J1563" s="83">
        <f t="shared" si="120"/>
        <v>34610</v>
      </c>
      <c r="K1563" s="83">
        <f t="shared" si="121"/>
        <v>2015</v>
      </c>
      <c r="L1563" s="66">
        <f t="shared" si="122"/>
        <v>0</v>
      </c>
      <c r="M1563" s="66">
        <f t="shared" si="123"/>
        <v>0</v>
      </c>
      <c r="N1563" s="66">
        <f t="shared" si="124"/>
        <v>0</v>
      </c>
    </row>
    <row r="1564" spans="1:14">
      <c r="A1564" s="83">
        <v>34610</v>
      </c>
      <c r="B1564" s="83">
        <v>0</v>
      </c>
      <c r="C1564" s="83">
        <v>2015</v>
      </c>
      <c r="D1564" s="86">
        <v>0</v>
      </c>
      <c r="E1564" s="83">
        <v>0</v>
      </c>
      <c r="F1564" s="86">
        <v>0</v>
      </c>
      <c r="G1564" s="86">
        <v>0</v>
      </c>
      <c r="H1564" s="86">
        <v>0</v>
      </c>
      <c r="J1564" s="83">
        <f t="shared" si="120"/>
        <v>34610</v>
      </c>
      <c r="K1564" s="83">
        <f t="shared" si="121"/>
        <v>2015</v>
      </c>
      <c r="L1564" s="66">
        <f t="shared" si="122"/>
        <v>0</v>
      </c>
      <c r="M1564" s="66">
        <f t="shared" si="123"/>
        <v>0</v>
      </c>
      <c r="N1564" s="66">
        <f t="shared" si="124"/>
        <v>0</v>
      </c>
    </row>
    <row r="1565" spans="1:14">
      <c r="A1565" s="83">
        <v>34610</v>
      </c>
      <c r="B1565" s="83">
        <v>0</v>
      </c>
      <c r="C1565" s="83">
        <v>2015</v>
      </c>
      <c r="D1565" s="86">
        <v>0</v>
      </c>
      <c r="E1565" s="83">
        <v>0</v>
      </c>
      <c r="F1565" s="86">
        <v>0</v>
      </c>
      <c r="G1565" s="86">
        <v>0</v>
      </c>
      <c r="H1565" s="86">
        <v>0</v>
      </c>
      <c r="J1565" s="83">
        <f t="shared" si="120"/>
        <v>34610</v>
      </c>
      <c r="K1565" s="83">
        <f t="shared" si="121"/>
        <v>2015</v>
      </c>
      <c r="L1565" s="66">
        <f t="shared" si="122"/>
        <v>0</v>
      </c>
      <c r="M1565" s="66">
        <f t="shared" si="123"/>
        <v>0</v>
      </c>
      <c r="N1565" s="66">
        <f t="shared" si="124"/>
        <v>0</v>
      </c>
    </row>
    <row r="1566" spans="1:14">
      <c r="A1566" s="83">
        <v>34610</v>
      </c>
      <c r="B1566" s="83">
        <v>0</v>
      </c>
      <c r="C1566" s="83">
        <v>2015</v>
      </c>
      <c r="D1566" s="86">
        <v>0</v>
      </c>
      <c r="E1566" s="83">
        <v>0</v>
      </c>
      <c r="F1566" s="86">
        <v>0</v>
      </c>
      <c r="G1566" s="86">
        <v>0</v>
      </c>
      <c r="H1566" s="86">
        <v>0</v>
      </c>
      <c r="J1566" s="83">
        <f t="shared" si="120"/>
        <v>34610</v>
      </c>
      <c r="K1566" s="83">
        <f t="shared" si="121"/>
        <v>2015</v>
      </c>
      <c r="L1566" s="66">
        <f t="shared" si="122"/>
        <v>0</v>
      </c>
      <c r="M1566" s="66">
        <f t="shared" si="123"/>
        <v>0</v>
      </c>
      <c r="N1566" s="66">
        <f t="shared" si="124"/>
        <v>0</v>
      </c>
    </row>
    <row r="1567" spans="1:14">
      <c r="A1567" s="83">
        <v>34610</v>
      </c>
      <c r="B1567" s="83">
        <v>0</v>
      </c>
      <c r="C1567" s="83">
        <v>2015</v>
      </c>
      <c r="D1567" s="86">
        <v>0</v>
      </c>
      <c r="E1567" s="83">
        <v>0</v>
      </c>
      <c r="F1567" s="86">
        <v>0</v>
      </c>
      <c r="G1567" s="86">
        <v>0</v>
      </c>
      <c r="H1567" s="86">
        <v>0</v>
      </c>
      <c r="J1567" s="83">
        <f t="shared" si="120"/>
        <v>34610</v>
      </c>
      <c r="K1567" s="83">
        <f t="shared" si="121"/>
        <v>2015</v>
      </c>
      <c r="L1567" s="66">
        <f t="shared" si="122"/>
        <v>0</v>
      </c>
      <c r="M1567" s="66">
        <f t="shared" si="123"/>
        <v>0</v>
      </c>
      <c r="N1567" s="66">
        <f t="shared" si="124"/>
        <v>0</v>
      </c>
    </row>
    <row r="1568" spans="1:14">
      <c r="A1568" s="83">
        <v>34610</v>
      </c>
      <c r="B1568" s="83">
        <v>0</v>
      </c>
      <c r="C1568" s="83">
        <v>2015</v>
      </c>
      <c r="D1568" s="86">
        <v>0</v>
      </c>
      <c r="E1568" s="83">
        <v>0</v>
      </c>
      <c r="F1568" s="86">
        <v>0</v>
      </c>
      <c r="G1568" s="86">
        <v>0</v>
      </c>
      <c r="H1568" s="86">
        <v>0</v>
      </c>
      <c r="J1568" s="83">
        <f t="shared" si="120"/>
        <v>34610</v>
      </c>
      <c r="K1568" s="83">
        <f t="shared" si="121"/>
        <v>2015</v>
      </c>
      <c r="L1568" s="66">
        <f t="shared" si="122"/>
        <v>0</v>
      </c>
      <c r="M1568" s="66">
        <f t="shared" si="123"/>
        <v>0</v>
      </c>
      <c r="N1568" s="66">
        <f t="shared" si="124"/>
        <v>0</v>
      </c>
    </row>
    <row r="1569" spans="1:14">
      <c r="A1569" s="83">
        <v>34610</v>
      </c>
      <c r="B1569" s="83">
        <v>0</v>
      </c>
      <c r="C1569" s="83">
        <v>2015</v>
      </c>
      <c r="D1569" s="86">
        <v>0</v>
      </c>
      <c r="E1569" s="83">
        <v>0</v>
      </c>
      <c r="F1569" s="86">
        <v>0</v>
      </c>
      <c r="G1569" s="86">
        <v>0</v>
      </c>
      <c r="H1569" s="86">
        <v>0</v>
      </c>
      <c r="J1569" s="83">
        <f t="shared" si="120"/>
        <v>34610</v>
      </c>
      <c r="K1569" s="83">
        <f t="shared" si="121"/>
        <v>2015</v>
      </c>
      <c r="L1569" s="66">
        <f t="shared" si="122"/>
        <v>0</v>
      </c>
      <c r="M1569" s="66">
        <f t="shared" si="123"/>
        <v>0</v>
      </c>
      <c r="N1569" s="66">
        <f t="shared" si="124"/>
        <v>0</v>
      </c>
    </row>
    <row r="1570" spans="1:14">
      <c r="A1570" s="83">
        <v>34610</v>
      </c>
      <c r="B1570" s="83">
        <v>0</v>
      </c>
      <c r="C1570" s="83">
        <v>2015</v>
      </c>
      <c r="D1570" s="86">
        <v>0</v>
      </c>
      <c r="E1570" s="83">
        <v>0</v>
      </c>
      <c r="F1570" s="86">
        <v>0</v>
      </c>
      <c r="G1570" s="86">
        <v>0</v>
      </c>
      <c r="H1570" s="86">
        <v>0</v>
      </c>
      <c r="J1570" s="83">
        <f t="shared" si="120"/>
        <v>34610</v>
      </c>
      <c r="K1570" s="83">
        <f t="shared" si="121"/>
        <v>2015</v>
      </c>
      <c r="L1570" s="66">
        <f t="shared" si="122"/>
        <v>0</v>
      </c>
      <c r="M1570" s="66">
        <f t="shared" si="123"/>
        <v>0</v>
      </c>
      <c r="N1570" s="66">
        <f t="shared" si="124"/>
        <v>0</v>
      </c>
    </row>
    <row r="1571" spans="1:14">
      <c r="A1571" s="83">
        <v>34610</v>
      </c>
      <c r="B1571" s="83">
        <v>0</v>
      </c>
      <c r="C1571" s="83">
        <v>2015</v>
      </c>
      <c r="D1571" s="86">
        <v>0</v>
      </c>
      <c r="E1571" s="83">
        <v>0</v>
      </c>
      <c r="F1571" s="86">
        <v>0</v>
      </c>
      <c r="G1571" s="86">
        <v>0</v>
      </c>
      <c r="H1571" s="86">
        <v>0</v>
      </c>
      <c r="J1571" s="83">
        <f t="shared" si="120"/>
        <v>34610</v>
      </c>
      <c r="K1571" s="83">
        <f t="shared" si="121"/>
        <v>2015</v>
      </c>
      <c r="L1571" s="66">
        <f t="shared" si="122"/>
        <v>0</v>
      </c>
      <c r="M1571" s="66">
        <f t="shared" si="123"/>
        <v>0</v>
      </c>
      <c r="N1571" s="66">
        <f t="shared" si="124"/>
        <v>0</v>
      </c>
    </row>
    <row r="1572" spans="1:14">
      <c r="A1572" s="83">
        <v>34610</v>
      </c>
      <c r="B1572" s="83">
        <v>0</v>
      </c>
      <c r="C1572" s="83">
        <v>2015</v>
      </c>
      <c r="D1572" s="86">
        <v>0</v>
      </c>
      <c r="E1572" s="83">
        <v>0</v>
      </c>
      <c r="F1572" s="86">
        <v>0</v>
      </c>
      <c r="G1572" s="86">
        <v>0</v>
      </c>
      <c r="H1572" s="86">
        <v>0</v>
      </c>
      <c r="J1572" s="83">
        <f t="shared" si="120"/>
        <v>34610</v>
      </c>
      <c r="K1572" s="83">
        <f t="shared" si="121"/>
        <v>2015</v>
      </c>
      <c r="L1572" s="66">
        <f t="shared" si="122"/>
        <v>0</v>
      </c>
      <c r="M1572" s="66">
        <f t="shared" si="123"/>
        <v>0</v>
      </c>
      <c r="N1572" s="66">
        <f t="shared" si="124"/>
        <v>0</v>
      </c>
    </row>
    <row r="1573" spans="1:14">
      <c r="A1573" s="83">
        <v>34610</v>
      </c>
      <c r="B1573" s="83">
        <v>0</v>
      </c>
      <c r="C1573" s="83">
        <v>2015</v>
      </c>
      <c r="D1573" s="86">
        <v>0</v>
      </c>
      <c r="E1573" s="83">
        <v>0</v>
      </c>
      <c r="F1573" s="86">
        <v>0</v>
      </c>
      <c r="G1573" s="86">
        <v>0</v>
      </c>
      <c r="H1573" s="86">
        <v>0</v>
      </c>
      <c r="J1573" s="83">
        <f t="shared" si="120"/>
        <v>34610</v>
      </c>
      <c r="K1573" s="83">
        <f t="shared" si="121"/>
        <v>2015</v>
      </c>
      <c r="L1573" s="66">
        <f t="shared" si="122"/>
        <v>0</v>
      </c>
      <c r="M1573" s="66">
        <f t="shared" si="123"/>
        <v>0</v>
      </c>
      <c r="N1573" s="66">
        <f t="shared" si="124"/>
        <v>0</v>
      </c>
    </row>
    <row r="1574" spans="1:14">
      <c r="A1574" s="83">
        <v>34610</v>
      </c>
      <c r="B1574" s="83">
        <v>0</v>
      </c>
      <c r="C1574" s="83">
        <v>2015</v>
      </c>
      <c r="D1574" s="86">
        <v>0</v>
      </c>
      <c r="E1574" s="83">
        <v>0</v>
      </c>
      <c r="F1574" s="86">
        <v>0</v>
      </c>
      <c r="G1574" s="86">
        <v>0</v>
      </c>
      <c r="H1574" s="86">
        <v>0</v>
      </c>
      <c r="J1574" s="83">
        <f t="shared" si="120"/>
        <v>34610</v>
      </c>
      <c r="K1574" s="83">
        <f t="shared" si="121"/>
        <v>2015</v>
      </c>
      <c r="L1574" s="66">
        <f t="shared" si="122"/>
        <v>0</v>
      </c>
      <c r="M1574" s="66">
        <f t="shared" si="123"/>
        <v>0</v>
      </c>
      <c r="N1574" s="66">
        <f t="shared" si="124"/>
        <v>0</v>
      </c>
    </row>
    <row r="1575" spans="1:14">
      <c r="A1575" s="83">
        <v>34610</v>
      </c>
      <c r="B1575" s="83">
        <v>0</v>
      </c>
      <c r="C1575" s="83">
        <v>2015</v>
      </c>
      <c r="D1575" s="86">
        <v>0</v>
      </c>
      <c r="E1575" s="83">
        <v>0</v>
      </c>
      <c r="F1575" s="86">
        <v>0</v>
      </c>
      <c r="G1575" s="86">
        <v>0</v>
      </c>
      <c r="H1575" s="86">
        <v>0</v>
      </c>
      <c r="J1575" s="83">
        <f t="shared" si="120"/>
        <v>34610</v>
      </c>
      <c r="K1575" s="83">
        <f t="shared" si="121"/>
        <v>2015</v>
      </c>
      <c r="L1575" s="66">
        <f t="shared" si="122"/>
        <v>0</v>
      </c>
      <c r="M1575" s="66">
        <f t="shared" si="123"/>
        <v>0</v>
      </c>
      <c r="N1575" s="66">
        <f t="shared" si="124"/>
        <v>0</v>
      </c>
    </row>
    <row r="1576" spans="1:14">
      <c r="A1576" s="83">
        <v>34610</v>
      </c>
      <c r="B1576" s="83">
        <v>0</v>
      </c>
      <c r="C1576" s="83">
        <v>2015</v>
      </c>
      <c r="D1576" s="86">
        <v>0</v>
      </c>
      <c r="E1576" s="83">
        <v>0</v>
      </c>
      <c r="F1576" s="86">
        <v>0</v>
      </c>
      <c r="G1576" s="86">
        <v>0</v>
      </c>
      <c r="H1576" s="86">
        <v>0</v>
      </c>
      <c r="J1576" s="83">
        <f t="shared" si="120"/>
        <v>34610</v>
      </c>
      <c r="K1576" s="83">
        <f t="shared" si="121"/>
        <v>2015</v>
      </c>
      <c r="L1576" s="66">
        <f t="shared" si="122"/>
        <v>0</v>
      </c>
      <c r="M1576" s="66">
        <f t="shared" si="123"/>
        <v>0</v>
      </c>
      <c r="N1576" s="66">
        <f t="shared" si="124"/>
        <v>0</v>
      </c>
    </row>
    <row r="1577" spans="1:14">
      <c r="A1577" s="83">
        <v>34610</v>
      </c>
      <c r="B1577" s="83">
        <v>0</v>
      </c>
      <c r="C1577" s="83">
        <v>2015</v>
      </c>
      <c r="D1577" s="86">
        <v>0</v>
      </c>
      <c r="E1577" s="83">
        <v>0</v>
      </c>
      <c r="F1577" s="86">
        <v>0</v>
      </c>
      <c r="G1577" s="86">
        <v>0</v>
      </c>
      <c r="H1577" s="86">
        <v>0</v>
      </c>
      <c r="J1577" s="83">
        <f t="shared" si="120"/>
        <v>34610</v>
      </c>
      <c r="K1577" s="83">
        <f t="shared" si="121"/>
        <v>2015</v>
      </c>
      <c r="L1577" s="66">
        <f t="shared" si="122"/>
        <v>0</v>
      </c>
      <c r="M1577" s="66">
        <f t="shared" si="123"/>
        <v>0</v>
      </c>
      <c r="N1577" s="66">
        <f t="shared" si="124"/>
        <v>0</v>
      </c>
    </row>
    <row r="1578" spans="1:14">
      <c r="A1578" s="83">
        <v>34610</v>
      </c>
      <c r="B1578" s="83">
        <v>0</v>
      </c>
      <c r="C1578" s="83">
        <v>2015</v>
      </c>
      <c r="D1578" s="86">
        <v>0</v>
      </c>
      <c r="E1578" s="83">
        <v>0</v>
      </c>
      <c r="F1578" s="86">
        <v>0</v>
      </c>
      <c r="G1578" s="86">
        <v>0</v>
      </c>
      <c r="H1578" s="86">
        <v>0</v>
      </c>
      <c r="J1578" s="83">
        <f t="shared" si="120"/>
        <v>34610</v>
      </c>
      <c r="K1578" s="83">
        <f t="shared" si="121"/>
        <v>2015</v>
      </c>
      <c r="L1578" s="66">
        <f t="shared" si="122"/>
        <v>0</v>
      </c>
      <c r="M1578" s="66">
        <f t="shared" si="123"/>
        <v>0</v>
      </c>
      <c r="N1578" s="66">
        <f t="shared" si="124"/>
        <v>0</v>
      </c>
    </row>
    <row r="1579" spans="1:14">
      <c r="A1579" s="83">
        <v>34610</v>
      </c>
      <c r="B1579" s="83">
        <v>0</v>
      </c>
      <c r="C1579" s="83">
        <v>2013</v>
      </c>
      <c r="D1579" s="86">
        <v>0</v>
      </c>
      <c r="E1579" s="83">
        <v>0</v>
      </c>
      <c r="F1579" s="86">
        <v>0</v>
      </c>
      <c r="G1579" s="86">
        <v>0</v>
      </c>
      <c r="H1579" s="86">
        <v>0</v>
      </c>
      <c r="J1579" s="83">
        <f t="shared" si="120"/>
        <v>34610</v>
      </c>
      <c r="K1579" s="83">
        <f t="shared" si="121"/>
        <v>2013</v>
      </c>
      <c r="L1579" s="66">
        <f t="shared" si="122"/>
        <v>0</v>
      </c>
      <c r="M1579" s="66">
        <f t="shared" si="123"/>
        <v>0</v>
      </c>
      <c r="N1579" s="66">
        <f t="shared" si="124"/>
        <v>0</v>
      </c>
    </row>
    <row r="1580" spans="1:14">
      <c r="A1580" s="83">
        <v>34610</v>
      </c>
      <c r="B1580" s="83">
        <v>0</v>
      </c>
      <c r="C1580" s="83">
        <v>2013</v>
      </c>
      <c r="D1580" s="86">
        <v>0</v>
      </c>
      <c r="E1580" s="83">
        <v>0</v>
      </c>
      <c r="F1580" s="86">
        <v>0</v>
      </c>
      <c r="G1580" s="86">
        <v>0</v>
      </c>
      <c r="H1580" s="86">
        <v>0</v>
      </c>
      <c r="J1580" s="83">
        <f t="shared" si="120"/>
        <v>34610</v>
      </c>
      <c r="K1580" s="83">
        <f t="shared" si="121"/>
        <v>2013</v>
      </c>
      <c r="L1580" s="66">
        <f t="shared" si="122"/>
        <v>0</v>
      </c>
      <c r="M1580" s="66">
        <f t="shared" si="123"/>
        <v>0</v>
      </c>
      <c r="N1580" s="66">
        <f t="shared" si="124"/>
        <v>0</v>
      </c>
    </row>
    <row r="1581" spans="1:14">
      <c r="A1581" s="83">
        <v>34610</v>
      </c>
      <c r="B1581" s="83">
        <v>0</v>
      </c>
      <c r="C1581" s="83">
        <v>2013</v>
      </c>
      <c r="D1581" s="86">
        <v>0</v>
      </c>
      <c r="E1581" s="83">
        <v>0</v>
      </c>
      <c r="F1581" s="86">
        <v>0</v>
      </c>
      <c r="G1581" s="86">
        <v>0</v>
      </c>
      <c r="H1581" s="86">
        <v>0</v>
      </c>
      <c r="J1581" s="83">
        <f t="shared" si="120"/>
        <v>34610</v>
      </c>
      <c r="K1581" s="83">
        <f t="shared" si="121"/>
        <v>2013</v>
      </c>
      <c r="L1581" s="66">
        <f t="shared" si="122"/>
        <v>0</v>
      </c>
      <c r="M1581" s="66">
        <f t="shared" si="123"/>
        <v>0</v>
      </c>
      <c r="N1581" s="66">
        <f t="shared" si="124"/>
        <v>0</v>
      </c>
    </row>
    <row r="1582" spans="1:14">
      <c r="A1582" s="83">
        <v>34610</v>
      </c>
      <c r="B1582" s="83">
        <v>0</v>
      </c>
      <c r="C1582" s="83">
        <v>2013</v>
      </c>
      <c r="D1582" s="86">
        <v>0</v>
      </c>
      <c r="E1582" s="83">
        <v>0</v>
      </c>
      <c r="F1582" s="86">
        <v>0</v>
      </c>
      <c r="G1582" s="86">
        <v>0</v>
      </c>
      <c r="H1582" s="86">
        <v>0</v>
      </c>
      <c r="J1582" s="83">
        <f t="shared" si="120"/>
        <v>34610</v>
      </c>
      <c r="K1582" s="83">
        <f t="shared" si="121"/>
        <v>2013</v>
      </c>
      <c r="L1582" s="66">
        <f t="shared" si="122"/>
        <v>0</v>
      </c>
      <c r="M1582" s="66">
        <f t="shared" si="123"/>
        <v>0</v>
      </c>
      <c r="N1582" s="66">
        <f t="shared" si="124"/>
        <v>0</v>
      </c>
    </row>
    <row r="1583" spans="1:14">
      <c r="A1583" s="83">
        <v>34610</v>
      </c>
      <c r="B1583" s="83">
        <v>0</v>
      </c>
      <c r="C1583" s="83">
        <v>2009</v>
      </c>
      <c r="D1583" s="86">
        <v>-279931.94</v>
      </c>
      <c r="E1583" s="83">
        <v>0</v>
      </c>
      <c r="F1583" s="86">
        <v>0</v>
      </c>
      <c r="G1583" s="86">
        <v>0</v>
      </c>
      <c r="H1583" s="86">
        <v>0</v>
      </c>
      <c r="J1583" s="83">
        <f t="shared" si="120"/>
        <v>34610</v>
      </c>
      <c r="K1583" s="83">
        <f t="shared" si="121"/>
        <v>2009</v>
      </c>
      <c r="L1583" s="66">
        <f t="shared" si="122"/>
        <v>-279931.94</v>
      </c>
      <c r="M1583" s="66">
        <f t="shared" si="123"/>
        <v>0</v>
      </c>
      <c r="N1583" s="66">
        <f t="shared" si="124"/>
        <v>0</v>
      </c>
    </row>
    <row r="1584" spans="1:14">
      <c r="A1584" s="83">
        <v>34610</v>
      </c>
      <c r="B1584" s="83">
        <v>0</v>
      </c>
      <c r="C1584" s="83">
        <v>2009</v>
      </c>
      <c r="D1584" s="86">
        <v>-184846.04</v>
      </c>
      <c r="E1584" s="83">
        <v>0</v>
      </c>
      <c r="F1584" s="86">
        <v>0</v>
      </c>
      <c r="G1584" s="86">
        <v>0</v>
      </c>
      <c r="H1584" s="86">
        <v>0</v>
      </c>
      <c r="J1584" s="83">
        <f t="shared" si="120"/>
        <v>34610</v>
      </c>
      <c r="K1584" s="83">
        <f t="shared" si="121"/>
        <v>2009</v>
      </c>
      <c r="L1584" s="66">
        <f t="shared" si="122"/>
        <v>-184846.04</v>
      </c>
      <c r="M1584" s="66">
        <f t="shared" si="123"/>
        <v>0</v>
      </c>
      <c r="N1584" s="66">
        <f t="shared" si="124"/>
        <v>0</v>
      </c>
    </row>
    <row r="1585" spans="1:14">
      <c r="A1585" s="83">
        <v>34610</v>
      </c>
      <c r="B1585" s="83">
        <v>0</v>
      </c>
      <c r="C1585" s="83">
        <v>2009</v>
      </c>
      <c r="D1585" s="86">
        <v>-178148.9</v>
      </c>
      <c r="E1585" s="83">
        <v>0</v>
      </c>
      <c r="F1585" s="86">
        <v>0</v>
      </c>
      <c r="G1585" s="86">
        <v>0</v>
      </c>
      <c r="H1585" s="86">
        <v>0</v>
      </c>
      <c r="J1585" s="83">
        <f t="shared" si="120"/>
        <v>34610</v>
      </c>
      <c r="K1585" s="83">
        <f t="shared" si="121"/>
        <v>2009</v>
      </c>
      <c r="L1585" s="66">
        <f t="shared" si="122"/>
        <v>-178148.9</v>
      </c>
      <c r="M1585" s="66">
        <f t="shared" si="123"/>
        <v>0</v>
      </c>
      <c r="N1585" s="66">
        <f t="shared" si="124"/>
        <v>0</v>
      </c>
    </row>
    <row r="1586" spans="1:14">
      <c r="A1586" s="83">
        <v>34610</v>
      </c>
      <c r="B1586" s="83">
        <v>0</v>
      </c>
      <c r="C1586" s="83">
        <v>2009</v>
      </c>
      <c r="D1586" s="86">
        <v>-10385.31</v>
      </c>
      <c r="E1586" s="83">
        <v>0</v>
      </c>
      <c r="F1586" s="86">
        <v>0</v>
      </c>
      <c r="G1586" s="86">
        <v>0</v>
      </c>
      <c r="H1586" s="86">
        <v>0</v>
      </c>
      <c r="J1586" s="83">
        <f t="shared" si="120"/>
        <v>34610</v>
      </c>
      <c r="K1586" s="83">
        <f t="shared" si="121"/>
        <v>2009</v>
      </c>
      <c r="L1586" s="66">
        <f t="shared" si="122"/>
        <v>-10385.31</v>
      </c>
      <c r="M1586" s="66">
        <f t="shared" si="123"/>
        <v>0</v>
      </c>
      <c r="N1586" s="66">
        <f t="shared" si="124"/>
        <v>0</v>
      </c>
    </row>
    <row r="1587" spans="1:14">
      <c r="A1587" s="83">
        <v>34610</v>
      </c>
      <c r="B1587" s="83">
        <v>0</v>
      </c>
      <c r="C1587" s="83">
        <v>2010</v>
      </c>
      <c r="D1587" s="86">
        <v>4695.97</v>
      </c>
      <c r="E1587" s="83">
        <v>0</v>
      </c>
      <c r="F1587" s="86">
        <v>0</v>
      </c>
      <c r="G1587" s="86">
        <v>0</v>
      </c>
      <c r="H1587" s="86">
        <v>0</v>
      </c>
      <c r="J1587" s="83">
        <f t="shared" si="120"/>
        <v>34610</v>
      </c>
      <c r="K1587" s="83">
        <f t="shared" si="121"/>
        <v>2010</v>
      </c>
      <c r="L1587" s="66">
        <f t="shared" si="122"/>
        <v>4695.97</v>
      </c>
      <c r="M1587" s="66">
        <f t="shared" si="123"/>
        <v>0</v>
      </c>
      <c r="N1587" s="66">
        <f t="shared" si="124"/>
        <v>0</v>
      </c>
    </row>
    <row r="1588" spans="1:14">
      <c r="A1588" s="83">
        <v>34610</v>
      </c>
      <c r="B1588" s="83">
        <v>0</v>
      </c>
      <c r="C1588" s="83">
        <v>2010</v>
      </c>
      <c r="D1588" s="86">
        <v>59161.440000000002</v>
      </c>
      <c r="E1588" s="83">
        <v>0</v>
      </c>
      <c r="F1588" s="86">
        <v>0</v>
      </c>
      <c r="G1588" s="86">
        <v>0</v>
      </c>
      <c r="H1588" s="86">
        <v>0</v>
      </c>
      <c r="J1588" s="83">
        <f t="shared" si="120"/>
        <v>34610</v>
      </c>
      <c r="K1588" s="83">
        <f t="shared" si="121"/>
        <v>2010</v>
      </c>
      <c r="L1588" s="66">
        <f t="shared" si="122"/>
        <v>59161.440000000002</v>
      </c>
      <c r="M1588" s="66">
        <f t="shared" si="123"/>
        <v>0</v>
      </c>
      <c r="N1588" s="66">
        <f t="shared" si="124"/>
        <v>0</v>
      </c>
    </row>
    <row r="1589" spans="1:14">
      <c r="A1589" s="83">
        <v>34610</v>
      </c>
      <c r="B1589" s="83">
        <v>0</v>
      </c>
      <c r="C1589" s="83">
        <v>2010</v>
      </c>
      <c r="D1589" s="86">
        <v>62585.65</v>
      </c>
      <c r="E1589" s="83">
        <v>0</v>
      </c>
      <c r="F1589" s="86">
        <v>0</v>
      </c>
      <c r="G1589" s="86">
        <v>0</v>
      </c>
      <c r="H1589" s="86">
        <v>0</v>
      </c>
      <c r="J1589" s="83">
        <f t="shared" si="120"/>
        <v>34610</v>
      </c>
      <c r="K1589" s="83">
        <f t="shared" si="121"/>
        <v>2010</v>
      </c>
      <c r="L1589" s="66">
        <f t="shared" si="122"/>
        <v>62585.65</v>
      </c>
      <c r="M1589" s="66">
        <f t="shared" si="123"/>
        <v>0</v>
      </c>
      <c r="N1589" s="66">
        <f t="shared" si="124"/>
        <v>0</v>
      </c>
    </row>
    <row r="1590" spans="1:14">
      <c r="A1590" s="83">
        <v>34610</v>
      </c>
      <c r="B1590" s="83">
        <v>0</v>
      </c>
      <c r="C1590" s="83">
        <v>2012</v>
      </c>
      <c r="D1590" s="86">
        <v>0</v>
      </c>
      <c r="E1590" s="83">
        <v>0</v>
      </c>
      <c r="F1590" s="86">
        <v>0</v>
      </c>
      <c r="G1590" s="86">
        <v>0</v>
      </c>
      <c r="H1590" s="86">
        <v>0</v>
      </c>
      <c r="J1590" s="83">
        <f t="shared" si="120"/>
        <v>34610</v>
      </c>
      <c r="K1590" s="83">
        <f t="shared" si="121"/>
        <v>2012</v>
      </c>
      <c r="L1590" s="66">
        <f t="shared" si="122"/>
        <v>0</v>
      </c>
      <c r="M1590" s="66">
        <f t="shared" si="123"/>
        <v>0</v>
      </c>
      <c r="N1590" s="66">
        <f t="shared" si="124"/>
        <v>0</v>
      </c>
    </row>
    <row r="1591" spans="1:14">
      <c r="A1591" s="83">
        <v>34610</v>
      </c>
      <c r="B1591" s="83">
        <v>0</v>
      </c>
      <c r="C1591" s="83">
        <v>2012</v>
      </c>
      <c r="D1591" s="86">
        <v>0</v>
      </c>
      <c r="E1591" s="83">
        <v>0</v>
      </c>
      <c r="F1591" s="86">
        <v>0</v>
      </c>
      <c r="G1591" s="86">
        <v>0</v>
      </c>
      <c r="H1591" s="86">
        <v>0</v>
      </c>
      <c r="J1591" s="83">
        <f t="shared" si="120"/>
        <v>34610</v>
      </c>
      <c r="K1591" s="83">
        <f t="shared" si="121"/>
        <v>2012</v>
      </c>
      <c r="L1591" s="66">
        <f t="shared" si="122"/>
        <v>0</v>
      </c>
      <c r="M1591" s="66">
        <f t="shared" si="123"/>
        <v>0</v>
      </c>
      <c r="N1591" s="66">
        <f t="shared" si="124"/>
        <v>0</v>
      </c>
    </row>
    <row r="1592" spans="1:14">
      <c r="A1592" s="83">
        <v>34610</v>
      </c>
      <c r="B1592" s="83">
        <v>0</v>
      </c>
      <c r="C1592" s="83">
        <v>2012</v>
      </c>
      <c r="D1592" s="86">
        <v>0</v>
      </c>
      <c r="E1592" s="83">
        <v>0</v>
      </c>
      <c r="F1592" s="86">
        <v>0</v>
      </c>
      <c r="G1592" s="86">
        <v>0</v>
      </c>
      <c r="H1592" s="86">
        <v>0</v>
      </c>
      <c r="J1592" s="83">
        <f t="shared" si="120"/>
        <v>34610</v>
      </c>
      <c r="K1592" s="83">
        <f t="shared" si="121"/>
        <v>2012</v>
      </c>
      <c r="L1592" s="66">
        <f t="shared" si="122"/>
        <v>0</v>
      </c>
      <c r="M1592" s="66">
        <f t="shared" si="123"/>
        <v>0</v>
      </c>
      <c r="N1592" s="66">
        <f t="shared" si="124"/>
        <v>0</v>
      </c>
    </row>
    <row r="1593" spans="1:14">
      <c r="A1593" s="83">
        <v>34610</v>
      </c>
      <c r="B1593" s="83">
        <v>0</v>
      </c>
      <c r="C1593" s="83">
        <v>2012</v>
      </c>
      <c r="D1593" s="86">
        <v>0</v>
      </c>
      <c r="E1593" s="83">
        <v>0</v>
      </c>
      <c r="F1593" s="86">
        <v>0</v>
      </c>
      <c r="G1593" s="86">
        <v>0</v>
      </c>
      <c r="H1593" s="86">
        <v>0</v>
      </c>
      <c r="J1593" s="83">
        <f t="shared" si="120"/>
        <v>34610</v>
      </c>
      <c r="K1593" s="83">
        <f t="shared" si="121"/>
        <v>2012</v>
      </c>
      <c r="L1593" s="66">
        <f t="shared" si="122"/>
        <v>0</v>
      </c>
      <c r="M1593" s="66">
        <f t="shared" si="123"/>
        <v>0</v>
      </c>
      <c r="N1593" s="66">
        <f t="shared" si="124"/>
        <v>0</v>
      </c>
    </row>
    <row r="1594" spans="1:14">
      <c r="A1594" s="83">
        <v>34610</v>
      </c>
      <c r="B1594" s="83">
        <v>0</v>
      </c>
      <c r="C1594" s="83">
        <v>2012</v>
      </c>
      <c r="D1594" s="86">
        <v>0</v>
      </c>
      <c r="E1594" s="83">
        <v>0</v>
      </c>
      <c r="F1594" s="86">
        <v>0</v>
      </c>
      <c r="G1594" s="86">
        <v>0</v>
      </c>
      <c r="H1594" s="86">
        <v>0</v>
      </c>
      <c r="J1594" s="83">
        <f t="shared" si="120"/>
        <v>34610</v>
      </c>
      <c r="K1594" s="83">
        <f t="shared" si="121"/>
        <v>2012</v>
      </c>
      <c r="L1594" s="66">
        <f t="shared" si="122"/>
        <v>0</v>
      </c>
      <c r="M1594" s="66">
        <f t="shared" si="123"/>
        <v>0</v>
      </c>
      <c r="N1594" s="66">
        <f t="shared" si="124"/>
        <v>0</v>
      </c>
    </row>
    <row r="1595" spans="1:14">
      <c r="A1595" s="83">
        <v>34610</v>
      </c>
      <c r="B1595" s="83">
        <v>0</v>
      </c>
      <c r="C1595" s="83">
        <v>2012</v>
      </c>
      <c r="D1595" s="86">
        <v>0</v>
      </c>
      <c r="E1595" s="83">
        <v>0</v>
      </c>
      <c r="F1595" s="86">
        <v>0</v>
      </c>
      <c r="G1595" s="86">
        <v>0</v>
      </c>
      <c r="H1595" s="86">
        <v>0</v>
      </c>
      <c r="J1595" s="83">
        <f t="shared" si="120"/>
        <v>34610</v>
      </c>
      <c r="K1595" s="83">
        <f t="shared" si="121"/>
        <v>2012</v>
      </c>
      <c r="L1595" s="66">
        <f t="shared" si="122"/>
        <v>0</v>
      </c>
      <c r="M1595" s="66">
        <f t="shared" si="123"/>
        <v>0</v>
      </c>
      <c r="N1595" s="66">
        <f t="shared" si="124"/>
        <v>0</v>
      </c>
    </row>
    <row r="1596" spans="1:14">
      <c r="A1596" s="83">
        <v>34610</v>
      </c>
      <c r="B1596" s="83">
        <v>0</v>
      </c>
      <c r="C1596" s="83">
        <v>2012</v>
      </c>
      <c r="D1596" s="86">
        <v>0</v>
      </c>
      <c r="E1596" s="83">
        <v>0</v>
      </c>
      <c r="F1596" s="86">
        <v>0</v>
      </c>
      <c r="G1596" s="86">
        <v>0</v>
      </c>
      <c r="H1596" s="86">
        <v>0</v>
      </c>
      <c r="J1596" s="83">
        <f t="shared" si="120"/>
        <v>34610</v>
      </c>
      <c r="K1596" s="83">
        <f t="shared" si="121"/>
        <v>2012</v>
      </c>
      <c r="L1596" s="66">
        <f t="shared" si="122"/>
        <v>0</v>
      </c>
      <c r="M1596" s="66">
        <f t="shared" si="123"/>
        <v>0</v>
      </c>
      <c r="N1596" s="66">
        <f t="shared" si="124"/>
        <v>0</v>
      </c>
    </row>
    <row r="1597" spans="1:14">
      <c r="A1597" s="83">
        <v>34610</v>
      </c>
      <c r="B1597" s="83">
        <v>0</v>
      </c>
      <c r="C1597" s="83">
        <v>2012</v>
      </c>
      <c r="D1597" s="86">
        <v>0</v>
      </c>
      <c r="E1597" s="83">
        <v>0</v>
      </c>
      <c r="F1597" s="86">
        <v>0</v>
      </c>
      <c r="G1597" s="86">
        <v>0</v>
      </c>
      <c r="H1597" s="86">
        <v>0</v>
      </c>
      <c r="J1597" s="83">
        <f t="shared" si="120"/>
        <v>34610</v>
      </c>
      <c r="K1597" s="83">
        <f t="shared" si="121"/>
        <v>2012</v>
      </c>
      <c r="L1597" s="66">
        <f t="shared" si="122"/>
        <v>0</v>
      </c>
      <c r="M1597" s="66">
        <f t="shared" si="123"/>
        <v>0</v>
      </c>
      <c r="N1597" s="66">
        <f t="shared" si="124"/>
        <v>0</v>
      </c>
    </row>
    <row r="1598" spans="1:14">
      <c r="A1598" s="83">
        <v>34610</v>
      </c>
      <c r="B1598" s="83">
        <v>0</v>
      </c>
      <c r="C1598" s="83">
        <v>2012</v>
      </c>
      <c r="D1598" s="86">
        <v>0</v>
      </c>
      <c r="E1598" s="83">
        <v>0</v>
      </c>
      <c r="F1598" s="86">
        <v>0</v>
      </c>
      <c r="G1598" s="86">
        <v>0</v>
      </c>
      <c r="H1598" s="86">
        <v>0</v>
      </c>
      <c r="J1598" s="83">
        <f t="shared" si="120"/>
        <v>34610</v>
      </c>
      <c r="K1598" s="83">
        <f t="shared" si="121"/>
        <v>2012</v>
      </c>
      <c r="L1598" s="66">
        <f t="shared" si="122"/>
        <v>0</v>
      </c>
      <c r="M1598" s="66">
        <f t="shared" si="123"/>
        <v>0</v>
      </c>
      <c r="N1598" s="66">
        <f t="shared" si="124"/>
        <v>0</v>
      </c>
    </row>
    <row r="1599" spans="1:14">
      <c r="A1599" s="83">
        <v>34610</v>
      </c>
      <c r="B1599" s="83">
        <v>0</v>
      </c>
      <c r="C1599" s="83">
        <v>2012</v>
      </c>
      <c r="D1599" s="86">
        <v>0</v>
      </c>
      <c r="E1599" s="83">
        <v>0</v>
      </c>
      <c r="F1599" s="86">
        <v>0</v>
      </c>
      <c r="G1599" s="86">
        <v>0</v>
      </c>
      <c r="H1599" s="86">
        <v>0</v>
      </c>
      <c r="J1599" s="83">
        <f t="shared" si="120"/>
        <v>34610</v>
      </c>
      <c r="K1599" s="83">
        <f t="shared" si="121"/>
        <v>2012</v>
      </c>
      <c r="L1599" s="66">
        <f t="shared" si="122"/>
        <v>0</v>
      </c>
      <c r="M1599" s="66">
        <f t="shared" si="123"/>
        <v>0</v>
      </c>
      <c r="N1599" s="66">
        <f t="shared" si="124"/>
        <v>0</v>
      </c>
    </row>
    <row r="1600" spans="1:14">
      <c r="A1600" s="83">
        <v>34610</v>
      </c>
      <c r="B1600" s="83">
        <v>0</v>
      </c>
      <c r="C1600" s="83">
        <v>2012</v>
      </c>
      <c r="D1600" s="86">
        <v>0</v>
      </c>
      <c r="E1600" s="83">
        <v>0</v>
      </c>
      <c r="F1600" s="86">
        <v>0</v>
      </c>
      <c r="G1600" s="86">
        <v>0</v>
      </c>
      <c r="H1600" s="86">
        <v>0</v>
      </c>
      <c r="J1600" s="83">
        <f t="shared" si="120"/>
        <v>34610</v>
      </c>
      <c r="K1600" s="83">
        <f t="shared" si="121"/>
        <v>2012</v>
      </c>
      <c r="L1600" s="66">
        <f t="shared" si="122"/>
        <v>0</v>
      </c>
      <c r="M1600" s="66">
        <f t="shared" si="123"/>
        <v>0</v>
      </c>
      <c r="N1600" s="66">
        <f t="shared" si="124"/>
        <v>0</v>
      </c>
    </row>
    <row r="1601" spans="1:14">
      <c r="A1601" s="83">
        <v>34610</v>
      </c>
      <c r="B1601" s="83">
        <v>0</v>
      </c>
      <c r="C1601" s="83">
        <v>2012</v>
      </c>
      <c r="D1601" s="86">
        <v>0</v>
      </c>
      <c r="E1601" s="83">
        <v>0</v>
      </c>
      <c r="F1601" s="86">
        <v>0</v>
      </c>
      <c r="G1601" s="86">
        <v>0</v>
      </c>
      <c r="H1601" s="86">
        <v>0</v>
      </c>
      <c r="J1601" s="83">
        <f t="shared" si="120"/>
        <v>34610</v>
      </c>
      <c r="K1601" s="83">
        <f t="shared" si="121"/>
        <v>2012</v>
      </c>
      <c r="L1601" s="66">
        <f t="shared" si="122"/>
        <v>0</v>
      </c>
      <c r="M1601" s="66">
        <f t="shared" si="123"/>
        <v>0</v>
      </c>
      <c r="N1601" s="66">
        <f t="shared" si="124"/>
        <v>0</v>
      </c>
    </row>
    <row r="1602" spans="1:14">
      <c r="A1602" s="83">
        <v>34610</v>
      </c>
      <c r="B1602" s="83">
        <v>0</v>
      </c>
      <c r="C1602" s="83">
        <v>2013</v>
      </c>
      <c r="D1602" s="86">
        <v>0</v>
      </c>
      <c r="E1602" s="83">
        <v>0</v>
      </c>
      <c r="F1602" s="86">
        <v>0</v>
      </c>
      <c r="G1602" s="86">
        <v>0</v>
      </c>
      <c r="H1602" s="86">
        <v>0</v>
      </c>
      <c r="J1602" s="83">
        <f t="shared" si="120"/>
        <v>34610</v>
      </c>
      <c r="K1602" s="83">
        <f t="shared" si="121"/>
        <v>2013</v>
      </c>
      <c r="L1602" s="66">
        <f t="shared" si="122"/>
        <v>0</v>
      </c>
      <c r="M1602" s="66">
        <f t="shared" si="123"/>
        <v>0</v>
      </c>
      <c r="N1602" s="66">
        <f t="shared" si="124"/>
        <v>0</v>
      </c>
    </row>
    <row r="1603" spans="1:14">
      <c r="A1603" s="83">
        <v>34610</v>
      </c>
      <c r="B1603" s="83">
        <v>0</v>
      </c>
      <c r="C1603" s="83">
        <v>2013</v>
      </c>
      <c r="D1603" s="86">
        <v>0</v>
      </c>
      <c r="E1603" s="83">
        <v>0</v>
      </c>
      <c r="F1603" s="86">
        <v>0</v>
      </c>
      <c r="G1603" s="86">
        <v>0</v>
      </c>
      <c r="H1603" s="86">
        <v>0</v>
      </c>
      <c r="J1603" s="83">
        <f t="shared" ref="J1603:J1666" si="125">A1603</f>
        <v>34610</v>
      </c>
      <c r="K1603" s="83">
        <f t="shared" ref="K1603:K1666" si="126">IF(E1603=0,C1603,E1603)</f>
        <v>2013</v>
      </c>
      <c r="L1603" s="66">
        <f t="shared" ref="L1603:L1666" si="127">D1603</f>
        <v>0</v>
      </c>
      <c r="M1603" s="66">
        <f t="shared" ref="M1603:M1666" si="128">F1603</f>
        <v>0</v>
      </c>
      <c r="N1603" s="66">
        <f t="shared" ref="N1603:N1666" si="129">H1603</f>
        <v>0</v>
      </c>
    </row>
    <row r="1604" spans="1:14">
      <c r="A1604" s="83">
        <v>34610</v>
      </c>
      <c r="B1604" s="83">
        <v>0</v>
      </c>
      <c r="C1604" s="83">
        <v>2013</v>
      </c>
      <c r="D1604" s="86">
        <v>0</v>
      </c>
      <c r="E1604" s="83">
        <v>0</v>
      </c>
      <c r="F1604" s="86">
        <v>0</v>
      </c>
      <c r="G1604" s="86">
        <v>0</v>
      </c>
      <c r="H1604" s="86">
        <v>0</v>
      </c>
      <c r="J1604" s="83">
        <f t="shared" si="125"/>
        <v>34610</v>
      </c>
      <c r="K1604" s="83">
        <f t="shared" si="126"/>
        <v>2013</v>
      </c>
      <c r="L1604" s="66">
        <f t="shared" si="127"/>
        <v>0</v>
      </c>
      <c r="M1604" s="66">
        <f t="shared" si="128"/>
        <v>0</v>
      </c>
      <c r="N1604" s="66">
        <f t="shared" si="129"/>
        <v>0</v>
      </c>
    </row>
    <row r="1605" spans="1:14">
      <c r="A1605" s="83">
        <v>34610</v>
      </c>
      <c r="B1605" s="83">
        <v>0</v>
      </c>
      <c r="C1605" s="83">
        <v>2013</v>
      </c>
      <c r="D1605" s="86">
        <v>0</v>
      </c>
      <c r="E1605" s="83">
        <v>0</v>
      </c>
      <c r="F1605" s="86">
        <v>0</v>
      </c>
      <c r="G1605" s="86">
        <v>0</v>
      </c>
      <c r="H1605" s="86">
        <v>0</v>
      </c>
      <c r="J1605" s="83">
        <f t="shared" si="125"/>
        <v>34610</v>
      </c>
      <c r="K1605" s="83">
        <f t="shared" si="126"/>
        <v>2013</v>
      </c>
      <c r="L1605" s="66">
        <f t="shared" si="127"/>
        <v>0</v>
      </c>
      <c r="M1605" s="66">
        <f t="shared" si="128"/>
        <v>0</v>
      </c>
      <c r="N1605" s="66">
        <f t="shared" si="129"/>
        <v>0</v>
      </c>
    </row>
    <row r="1606" spans="1:14">
      <c r="A1606" s="83">
        <v>34610</v>
      </c>
      <c r="B1606" s="83">
        <v>0</v>
      </c>
      <c r="C1606" s="83">
        <v>2013</v>
      </c>
      <c r="D1606" s="86">
        <v>0</v>
      </c>
      <c r="E1606" s="83">
        <v>0</v>
      </c>
      <c r="F1606" s="86">
        <v>0</v>
      </c>
      <c r="G1606" s="86">
        <v>0</v>
      </c>
      <c r="H1606" s="86">
        <v>0</v>
      </c>
      <c r="J1606" s="83">
        <f t="shared" si="125"/>
        <v>34610</v>
      </c>
      <c r="K1606" s="83">
        <f t="shared" si="126"/>
        <v>2013</v>
      </c>
      <c r="L1606" s="66">
        <f t="shared" si="127"/>
        <v>0</v>
      </c>
      <c r="M1606" s="66">
        <f t="shared" si="128"/>
        <v>0</v>
      </c>
      <c r="N1606" s="66">
        <f t="shared" si="129"/>
        <v>0</v>
      </c>
    </row>
    <row r="1607" spans="1:14">
      <c r="A1607" s="83">
        <v>34610</v>
      </c>
      <c r="B1607" s="83">
        <v>0</v>
      </c>
      <c r="C1607" s="83">
        <v>2013</v>
      </c>
      <c r="D1607" s="86">
        <v>0</v>
      </c>
      <c r="E1607" s="83">
        <v>0</v>
      </c>
      <c r="F1607" s="86">
        <v>0</v>
      </c>
      <c r="G1607" s="86">
        <v>0</v>
      </c>
      <c r="H1607" s="86">
        <v>0</v>
      </c>
      <c r="J1607" s="83">
        <f t="shared" si="125"/>
        <v>34610</v>
      </c>
      <c r="K1607" s="83">
        <f t="shared" si="126"/>
        <v>2013</v>
      </c>
      <c r="L1607" s="66">
        <f t="shared" si="127"/>
        <v>0</v>
      </c>
      <c r="M1607" s="66">
        <f t="shared" si="128"/>
        <v>0</v>
      </c>
      <c r="N1607" s="66">
        <f t="shared" si="129"/>
        <v>0</v>
      </c>
    </row>
    <row r="1608" spans="1:14">
      <c r="A1608" s="83">
        <v>34610</v>
      </c>
      <c r="B1608" s="83">
        <v>0</v>
      </c>
      <c r="C1608" s="83">
        <v>2013</v>
      </c>
      <c r="D1608" s="86">
        <v>0</v>
      </c>
      <c r="E1608" s="83">
        <v>0</v>
      </c>
      <c r="F1608" s="86">
        <v>0</v>
      </c>
      <c r="G1608" s="86">
        <v>0</v>
      </c>
      <c r="H1608" s="86">
        <v>0</v>
      </c>
      <c r="J1608" s="83">
        <f t="shared" si="125"/>
        <v>34610</v>
      </c>
      <c r="K1608" s="83">
        <f t="shared" si="126"/>
        <v>2013</v>
      </c>
      <c r="L1608" s="66">
        <f t="shared" si="127"/>
        <v>0</v>
      </c>
      <c r="M1608" s="66">
        <f t="shared" si="128"/>
        <v>0</v>
      </c>
      <c r="N1608" s="66">
        <f t="shared" si="129"/>
        <v>0</v>
      </c>
    </row>
    <row r="1609" spans="1:14">
      <c r="A1609" s="83">
        <v>34610</v>
      </c>
      <c r="B1609" s="83">
        <v>0</v>
      </c>
      <c r="C1609" s="83">
        <v>2013</v>
      </c>
      <c r="D1609" s="86">
        <v>0</v>
      </c>
      <c r="E1609" s="83">
        <v>0</v>
      </c>
      <c r="F1609" s="86">
        <v>0</v>
      </c>
      <c r="G1609" s="86">
        <v>0</v>
      </c>
      <c r="H1609" s="86">
        <v>0</v>
      </c>
      <c r="J1609" s="83">
        <f t="shared" si="125"/>
        <v>34610</v>
      </c>
      <c r="K1609" s="83">
        <f t="shared" si="126"/>
        <v>2013</v>
      </c>
      <c r="L1609" s="66">
        <f t="shared" si="127"/>
        <v>0</v>
      </c>
      <c r="M1609" s="66">
        <f t="shared" si="128"/>
        <v>0</v>
      </c>
      <c r="N1609" s="66">
        <f t="shared" si="129"/>
        <v>0</v>
      </c>
    </row>
    <row r="1610" spans="1:14">
      <c r="A1610" s="83">
        <v>34610</v>
      </c>
      <c r="B1610" s="83">
        <v>0</v>
      </c>
      <c r="C1610" s="83">
        <v>2014</v>
      </c>
      <c r="D1610" s="86">
        <v>0</v>
      </c>
      <c r="E1610" s="83">
        <v>0</v>
      </c>
      <c r="F1610" s="86">
        <v>0</v>
      </c>
      <c r="G1610" s="86">
        <v>0</v>
      </c>
      <c r="H1610" s="86">
        <v>0</v>
      </c>
      <c r="J1610" s="83">
        <f t="shared" si="125"/>
        <v>34610</v>
      </c>
      <c r="K1610" s="83">
        <f t="shared" si="126"/>
        <v>2014</v>
      </c>
      <c r="L1610" s="66">
        <f t="shared" si="127"/>
        <v>0</v>
      </c>
      <c r="M1610" s="66">
        <f t="shared" si="128"/>
        <v>0</v>
      </c>
      <c r="N1610" s="66">
        <f t="shared" si="129"/>
        <v>0</v>
      </c>
    </row>
    <row r="1611" spans="1:14">
      <c r="A1611" s="83">
        <v>34610</v>
      </c>
      <c r="B1611" s="83">
        <v>0</v>
      </c>
      <c r="C1611" s="83">
        <v>2014</v>
      </c>
      <c r="D1611" s="86">
        <v>0</v>
      </c>
      <c r="E1611" s="83">
        <v>0</v>
      </c>
      <c r="F1611" s="86">
        <v>0</v>
      </c>
      <c r="G1611" s="86">
        <v>0</v>
      </c>
      <c r="H1611" s="86">
        <v>0</v>
      </c>
      <c r="J1611" s="83">
        <f t="shared" si="125"/>
        <v>34610</v>
      </c>
      <c r="K1611" s="83">
        <f t="shared" si="126"/>
        <v>2014</v>
      </c>
      <c r="L1611" s="66">
        <f t="shared" si="127"/>
        <v>0</v>
      </c>
      <c r="M1611" s="66">
        <f t="shared" si="128"/>
        <v>0</v>
      </c>
      <c r="N1611" s="66">
        <f t="shared" si="129"/>
        <v>0</v>
      </c>
    </row>
    <row r="1612" spans="1:14">
      <c r="A1612" s="83">
        <v>34610</v>
      </c>
      <c r="B1612" s="83">
        <v>0</v>
      </c>
      <c r="C1612" s="83">
        <v>2014</v>
      </c>
      <c r="D1612" s="86">
        <v>0</v>
      </c>
      <c r="E1612" s="83">
        <v>0</v>
      </c>
      <c r="F1612" s="86">
        <v>0</v>
      </c>
      <c r="G1612" s="86">
        <v>0</v>
      </c>
      <c r="H1612" s="86">
        <v>0</v>
      </c>
      <c r="J1612" s="83">
        <f t="shared" si="125"/>
        <v>34610</v>
      </c>
      <c r="K1612" s="83">
        <f t="shared" si="126"/>
        <v>2014</v>
      </c>
      <c r="L1612" s="66">
        <f t="shared" si="127"/>
        <v>0</v>
      </c>
      <c r="M1612" s="66">
        <f t="shared" si="128"/>
        <v>0</v>
      </c>
      <c r="N1612" s="66">
        <f t="shared" si="129"/>
        <v>0</v>
      </c>
    </row>
    <row r="1613" spans="1:14">
      <c r="A1613" s="83">
        <v>34610</v>
      </c>
      <c r="B1613" s="83">
        <v>0</v>
      </c>
      <c r="C1613" s="83">
        <v>2014</v>
      </c>
      <c r="D1613" s="86">
        <v>0</v>
      </c>
      <c r="E1613" s="83">
        <v>0</v>
      </c>
      <c r="F1613" s="86">
        <v>0</v>
      </c>
      <c r="G1613" s="86">
        <v>0</v>
      </c>
      <c r="H1613" s="86">
        <v>0</v>
      </c>
      <c r="J1613" s="83">
        <f t="shared" si="125"/>
        <v>34610</v>
      </c>
      <c r="K1613" s="83">
        <f t="shared" si="126"/>
        <v>2014</v>
      </c>
      <c r="L1613" s="66">
        <f t="shared" si="127"/>
        <v>0</v>
      </c>
      <c r="M1613" s="66">
        <f t="shared" si="128"/>
        <v>0</v>
      </c>
      <c r="N1613" s="66">
        <f t="shared" si="129"/>
        <v>0</v>
      </c>
    </row>
    <row r="1614" spans="1:14">
      <c r="A1614" s="83">
        <v>34610</v>
      </c>
      <c r="B1614" s="83">
        <v>0</v>
      </c>
      <c r="C1614" s="83">
        <v>2014</v>
      </c>
      <c r="D1614" s="86">
        <v>0</v>
      </c>
      <c r="E1614" s="83">
        <v>0</v>
      </c>
      <c r="F1614" s="86">
        <v>0</v>
      </c>
      <c r="G1614" s="86">
        <v>0</v>
      </c>
      <c r="H1614" s="86">
        <v>0</v>
      </c>
      <c r="J1614" s="83">
        <f t="shared" si="125"/>
        <v>34610</v>
      </c>
      <c r="K1614" s="83">
        <f t="shared" si="126"/>
        <v>2014</v>
      </c>
      <c r="L1614" s="66">
        <f t="shared" si="127"/>
        <v>0</v>
      </c>
      <c r="M1614" s="66">
        <f t="shared" si="128"/>
        <v>0</v>
      </c>
      <c r="N1614" s="66">
        <f t="shared" si="129"/>
        <v>0</v>
      </c>
    </row>
    <row r="1615" spans="1:14">
      <c r="A1615" s="83">
        <v>34610</v>
      </c>
      <c r="B1615" s="83">
        <v>0</v>
      </c>
      <c r="C1615" s="83">
        <v>2014</v>
      </c>
      <c r="D1615" s="86">
        <v>0</v>
      </c>
      <c r="E1615" s="83">
        <v>0</v>
      </c>
      <c r="F1615" s="86">
        <v>0</v>
      </c>
      <c r="G1615" s="86">
        <v>0</v>
      </c>
      <c r="H1615" s="86">
        <v>0</v>
      </c>
      <c r="J1615" s="83">
        <f t="shared" si="125"/>
        <v>34610</v>
      </c>
      <c r="K1615" s="83">
        <f t="shared" si="126"/>
        <v>2014</v>
      </c>
      <c r="L1615" s="66">
        <f t="shared" si="127"/>
        <v>0</v>
      </c>
      <c r="M1615" s="66">
        <f t="shared" si="128"/>
        <v>0</v>
      </c>
      <c r="N1615" s="66">
        <f t="shared" si="129"/>
        <v>0</v>
      </c>
    </row>
    <row r="1616" spans="1:14">
      <c r="A1616" s="83">
        <v>34610</v>
      </c>
      <c r="B1616" s="83">
        <v>0</v>
      </c>
      <c r="C1616" s="83">
        <v>2014</v>
      </c>
      <c r="D1616" s="86">
        <v>0</v>
      </c>
      <c r="E1616" s="83">
        <v>0</v>
      </c>
      <c r="F1616" s="86">
        <v>0</v>
      </c>
      <c r="G1616" s="86">
        <v>0</v>
      </c>
      <c r="H1616" s="86">
        <v>0</v>
      </c>
      <c r="J1616" s="83">
        <f t="shared" si="125"/>
        <v>34610</v>
      </c>
      <c r="K1616" s="83">
        <f t="shared" si="126"/>
        <v>2014</v>
      </c>
      <c r="L1616" s="66">
        <f t="shared" si="127"/>
        <v>0</v>
      </c>
      <c r="M1616" s="66">
        <f t="shared" si="128"/>
        <v>0</v>
      </c>
      <c r="N1616" s="66">
        <f t="shared" si="129"/>
        <v>0</v>
      </c>
    </row>
    <row r="1617" spans="1:14">
      <c r="A1617" s="83">
        <v>34610</v>
      </c>
      <c r="B1617" s="83">
        <v>0</v>
      </c>
      <c r="C1617" s="83">
        <v>2014</v>
      </c>
      <c r="D1617" s="86">
        <v>0</v>
      </c>
      <c r="E1617" s="83">
        <v>0</v>
      </c>
      <c r="F1617" s="86">
        <v>0</v>
      </c>
      <c r="G1617" s="86">
        <v>0</v>
      </c>
      <c r="H1617" s="86">
        <v>0</v>
      </c>
      <c r="J1617" s="83">
        <f t="shared" si="125"/>
        <v>34610</v>
      </c>
      <c r="K1617" s="83">
        <f t="shared" si="126"/>
        <v>2014</v>
      </c>
      <c r="L1617" s="66">
        <f t="shared" si="127"/>
        <v>0</v>
      </c>
      <c r="M1617" s="66">
        <f t="shared" si="128"/>
        <v>0</v>
      </c>
      <c r="N1617" s="66">
        <f t="shared" si="129"/>
        <v>0</v>
      </c>
    </row>
    <row r="1618" spans="1:14">
      <c r="A1618" s="83">
        <v>34610</v>
      </c>
      <c r="B1618" s="83">
        <v>0</v>
      </c>
      <c r="C1618" s="83">
        <v>2014</v>
      </c>
      <c r="D1618" s="86">
        <v>0</v>
      </c>
      <c r="E1618" s="83">
        <v>0</v>
      </c>
      <c r="F1618" s="86">
        <v>0</v>
      </c>
      <c r="G1618" s="86">
        <v>0</v>
      </c>
      <c r="H1618" s="86">
        <v>0</v>
      </c>
      <c r="J1618" s="83">
        <f t="shared" si="125"/>
        <v>34610</v>
      </c>
      <c r="K1618" s="83">
        <f t="shared" si="126"/>
        <v>2014</v>
      </c>
      <c r="L1618" s="66">
        <f t="shared" si="127"/>
        <v>0</v>
      </c>
      <c r="M1618" s="66">
        <f t="shared" si="128"/>
        <v>0</v>
      </c>
      <c r="N1618" s="66">
        <f t="shared" si="129"/>
        <v>0</v>
      </c>
    </row>
    <row r="1619" spans="1:14">
      <c r="A1619" s="83">
        <v>34610</v>
      </c>
      <c r="B1619" s="83">
        <v>0</v>
      </c>
      <c r="C1619" s="83">
        <v>2014</v>
      </c>
      <c r="D1619" s="86">
        <v>0</v>
      </c>
      <c r="E1619" s="83">
        <v>0</v>
      </c>
      <c r="F1619" s="86">
        <v>0</v>
      </c>
      <c r="G1619" s="86">
        <v>0</v>
      </c>
      <c r="H1619" s="86">
        <v>0</v>
      </c>
      <c r="J1619" s="83">
        <f t="shared" si="125"/>
        <v>34610</v>
      </c>
      <c r="K1619" s="83">
        <f t="shared" si="126"/>
        <v>2014</v>
      </c>
      <c r="L1619" s="66">
        <f t="shared" si="127"/>
        <v>0</v>
      </c>
      <c r="M1619" s="66">
        <f t="shared" si="128"/>
        <v>0</v>
      </c>
      <c r="N1619" s="66">
        <f t="shared" si="129"/>
        <v>0</v>
      </c>
    </row>
    <row r="1620" spans="1:14">
      <c r="A1620" s="83">
        <v>34610</v>
      </c>
      <c r="B1620" s="83">
        <v>0</v>
      </c>
      <c r="C1620" s="83">
        <v>2014</v>
      </c>
      <c r="D1620" s="86">
        <v>0</v>
      </c>
      <c r="E1620" s="83">
        <v>0</v>
      </c>
      <c r="F1620" s="86">
        <v>0</v>
      </c>
      <c r="G1620" s="86">
        <v>0</v>
      </c>
      <c r="H1620" s="86">
        <v>0</v>
      </c>
      <c r="J1620" s="83">
        <f t="shared" si="125"/>
        <v>34610</v>
      </c>
      <c r="K1620" s="83">
        <f t="shared" si="126"/>
        <v>2014</v>
      </c>
      <c r="L1620" s="66">
        <f t="shared" si="127"/>
        <v>0</v>
      </c>
      <c r="M1620" s="66">
        <f t="shared" si="128"/>
        <v>0</v>
      </c>
      <c r="N1620" s="66">
        <f t="shared" si="129"/>
        <v>0</v>
      </c>
    </row>
    <row r="1621" spans="1:14">
      <c r="A1621" s="83">
        <v>34610</v>
      </c>
      <c r="B1621" s="83">
        <v>0</v>
      </c>
      <c r="C1621" s="83">
        <v>2014</v>
      </c>
      <c r="D1621" s="86">
        <v>0</v>
      </c>
      <c r="E1621" s="83">
        <v>0</v>
      </c>
      <c r="F1621" s="86">
        <v>0</v>
      </c>
      <c r="G1621" s="86">
        <v>0</v>
      </c>
      <c r="H1621" s="86">
        <v>0</v>
      </c>
      <c r="J1621" s="83">
        <f t="shared" si="125"/>
        <v>34610</v>
      </c>
      <c r="K1621" s="83">
        <f t="shared" si="126"/>
        <v>2014</v>
      </c>
      <c r="L1621" s="66">
        <f t="shared" si="127"/>
        <v>0</v>
      </c>
      <c r="M1621" s="66">
        <f t="shared" si="128"/>
        <v>0</v>
      </c>
      <c r="N1621" s="66">
        <f t="shared" si="129"/>
        <v>0</v>
      </c>
    </row>
    <row r="1622" spans="1:14">
      <c r="A1622" s="83">
        <v>34610</v>
      </c>
      <c r="B1622" s="83">
        <v>0</v>
      </c>
      <c r="C1622" s="83">
        <v>2014</v>
      </c>
      <c r="D1622" s="86">
        <v>0</v>
      </c>
      <c r="E1622" s="83">
        <v>0</v>
      </c>
      <c r="F1622" s="86">
        <v>0</v>
      </c>
      <c r="G1622" s="86">
        <v>0</v>
      </c>
      <c r="H1622" s="86">
        <v>0</v>
      </c>
      <c r="J1622" s="83">
        <f t="shared" si="125"/>
        <v>34610</v>
      </c>
      <c r="K1622" s="83">
        <f t="shared" si="126"/>
        <v>2014</v>
      </c>
      <c r="L1622" s="66">
        <f t="shared" si="127"/>
        <v>0</v>
      </c>
      <c r="M1622" s="66">
        <f t="shared" si="128"/>
        <v>0</v>
      </c>
      <c r="N1622" s="66">
        <f t="shared" si="129"/>
        <v>0</v>
      </c>
    </row>
    <row r="1623" spans="1:14">
      <c r="A1623" s="83">
        <v>35200</v>
      </c>
      <c r="B1623" s="83">
        <v>0</v>
      </c>
      <c r="C1623" s="83">
        <v>2015</v>
      </c>
      <c r="D1623" s="86">
        <v>0</v>
      </c>
      <c r="E1623" s="83">
        <v>0</v>
      </c>
      <c r="F1623" s="86">
        <v>0</v>
      </c>
      <c r="G1623" s="86">
        <v>0</v>
      </c>
      <c r="H1623" s="86">
        <v>0</v>
      </c>
      <c r="J1623" s="83">
        <f t="shared" si="125"/>
        <v>35200</v>
      </c>
      <c r="K1623" s="83">
        <f t="shared" si="126"/>
        <v>2015</v>
      </c>
      <c r="L1623" s="66">
        <f t="shared" si="127"/>
        <v>0</v>
      </c>
      <c r="M1623" s="66">
        <f t="shared" si="128"/>
        <v>0</v>
      </c>
      <c r="N1623" s="66">
        <f t="shared" si="129"/>
        <v>0</v>
      </c>
    </row>
    <row r="1624" spans="1:14">
      <c r="A1624" s="83">
        <v>35200</v>
      </c>
      <c r="B1624" s="83">
        <v>0</v>
      </c>
      <c r="C1624" s="83">
        <v>2015</v>
      </c>
      <c r="D1624" s="86">
        <v>0</v>
      </c>
      <c r="E1624" s="83">
        <v>0</v>
      </c>
      <c r="F1624" s="86">
        <v>0</v>
      </c>
      <c r="G1624" s="86">
        <v>0</v>
      </c>
      <c r="H1624" s="86">
        <v>0</v>
      </c>
      <c r="J1624" s="83">
        <f t="shared" si="125"/>
        <v>35200</v>
      </c>
      <c r="K1624" s="83">
        <f t="shared" si="126"/>
        <v>2015</v>
      </c>
      <c r="L1624" s="66">
        <f t="shared" si="127"/>
        <v>0</v>
      </c>
      <c r="M1624" s="66">
        <f t="shared" si="128"/>
        <v>0</v>
      </c>
      <c r="N1624" s="66">
        <f t="shared" si="129"/>
        <v>0</v>
      </c>
    </row>
    <row r="1625" spans="1:14">
      <c r="A1625" s="83">
        <v>35200</v>
      </c>
      <c r="B1625" s="83">
        <v>0</v>
      </c>
      <c r="C1625" s="83">
        <v>2015</v>
      </c>
      <c r="D1625" s="86">
        <v>0</v>
      </c>
      <c r="E1625" s="83">
        <v>0</v>
      </c>
      <c r="F1625" s="86">
        <v>0</v>
      </c>
      <c r="G1625" s="86">
        <v>0</v>
      </c>
      <c r="H1625" s="86">
        <v>0</v>
      </c>
      <c r="J1625" s="83">
        <f t="shared" si="125"/>
        <v>35200</v>
      </c>
      <c r="K1625" s="83">
        <f t="shared" si="126"/>
        <v>2015</v>
      </c>
      <c r="L1625" s="66">
        <f t="shared" si="127"/>
        <v>0</v>
      </c>
      <c r="M1625" s="66">
        <f t="shared" si="128"/>
        <v>0</v>
      </c>
      <c r="N1625" s="66">
        <f t="shared" si="129"/>
        <v>0</v>
      </c>
    </row>
    <row r="1626" spans="1:14">
      <c r="A1626" s="83">
        <v>35200</v>
      </c>
      <c r="B1626" s="83">
        <v>0</v>
      </c>
      <c r="C1626" s="83">
        <v>2015</v>
      </c>
      <c r="D1626" s="86">
        <v>0</v>
      </c>
      <c r="E1626" s="83">
        <v>0</v>
      </c>
      <c r="F1626" s="86">
        <v>0</v>
      </c>
      <c r="G1626" s="86">
        <v>0</v>
      </c>
      <c r="H1626" s="86">
        <v>0</v>
      </c>
      <c r="J1626" s="83">
        <f t="shared" si="125"/>
        <v>35200</v>
      </c>
      <c r="K1626" s="83">
        <f t="shared" si="126"/>
        <v>2015</v>
      </c>
      <c r="L1626" s="66">
        <f t="shared" si="127"/>
        <v>0</v>
      </c>
      <c r="M1626" s="66">
        <f t="shared" si="128"/>
        <v>0</v>
      </c>
      <c r="N1626" s="66">
        <f t="shared" si="129"/>
        <v>0</v>
      </c>
    </row>
    <row r="1627" spans="1:14">
      <c r="A1627" s="83">
        <v>35200</v>
      </c>
      <c r="B1627" s="83">
        <v>0</v>
      </c>
      <c r="C1627" s="83">
        <v>2015</v>
      </c>
      <c r="D1627" s="86">
        <v>0</v>
      </c>
      <c r="E1627" s="83">
        <v>0</v>
      </c>
      <c r="F1627" s="86">
        <v>0</v>
      </c>
      <c r="G1627" s="86">
        <v>0</v>
      </c>
      <c r="H1627" s="86">
        <v>0</v>
      </c>
      <c r="J1627" s="83">
        <f t="shared" si="125"/>
        <v>35200</v>
      </c>
      <c r="K1627" s="83">
        <f t="shared" si="126"/>
        <v>2015</v>
      </c>
      <c r="L1627" s="66">
        <f t="shared" si="127"/>
        <v>0</v>
      </c>
      <c r="M1627" s="66">
        <f t="shared" si="128"/>
        <v>0</v>
      </c>
      <c r="N1627" s="66">
        <f t="shared" si="129"/>
        <v>0</v>
      </c>
    </row>
    <row r="1628" spans="1:14">
      <c r="A1628" s="83">
        <v>35200</v>
      </c>
      <c r="B1628" s="83">
        <v>0</v>
      </c>
      <c r="C1628" s="83">
        <v>2015</v>
      </c>
      <c r="D1628" s="86">
        <v>0</v>
      </c>
      <c r="E1628" s="83">
        <v>0</v>
      </c>
      <c r="F1628" s="86">
        <v>0</v>
      </c>
      <c r="G1628" s="86">
        <v>0</v>
      </c>
      <c r="H1628" s="86">
        <v>0</v>
      </c>
      <c r="J1628" s="83">
        <f t="shared" si="125"/>
        <v>35200</v>
      </c>
      <c r="K1628" s="83">
        <f t="shared" si="126"/>
        <v>2015</v>
      </c>
      <c r="L1628" s="66">
        <f t="shared" si="127"/>
        <v>0</v>
      </c>
      <c r="M1628" s="66">
        <f t="shared" si="128"/>
        <v>0</v>
      </c>
      <c r="N1628" s="66">
        <f t="shared" si="129"/>
        <v>0</v>
      </c>
    </row>
    <row r="1629" spans="1:14">
      <c r="A1629" s="83">
        <v>35200</v>
      </c>
      <c r="B1629" s="83">
        <v>0</v>
      </c>
      <c r="C1629" s="83">
        <v>2015</v>
      </c>
      <c r="D1629" s="86">
        <v>0</v>
      </c>
      <c r="E1629" s="83">
        <v>0</v>
      </c>
      <c r="F1629" s="86">
        <v>0</v>
      </c>
      <c r="G1629" s="86">
        <v>0</v>
      </c>
      <c r="H1629" s="86">
        <v>0</v>
      </c>
      <c r="J1629" s="83">
        <f t="shared" si="125"/>
        <v>35200</v>
      </c>
      <c r="K1629" s="83">
        <f t="shared" si="126"/>
        <v>2015</v>
      </c>
      <c r="L1629" s="66">
        <f t="shared" si="127"/>
        <v>0</v>
      </c>
      <c r="M1629" s="66">
        <f t="shared" si="128"/>
        <v>0</v>
      </c>
      <c r="N1629" s="66">
        <f t="shared" si="129"/>
        <v>0</v>
      </c>
    </row>
    <row r="1630" spans="1:14">
      <c r="A1630" s="83">
        <v>35200</v>
      </c>
      <c r="B1630" s="83">
        <v>0</v>
      </c>
      <c r="C1630" s="83">
        <v>2015</v>
      </c>
      <c r="D1630" s="86">
        <v>0</v>
      </c>
      <c r="E1630" s="83">
        <v>0</v>
      </c>
      <c r="F1630" s="86">
        <v>0</v>
      </c>
      <c r="G1630" s="86">
        <v>0</v>
      </c>
      <c r="H1630" s="86">
        <v>0</v>
      </c>
      <c r="J1630" s="83">
        <f t="shared" si="125"/>
        <v>35200</v>
      </c>
      <c r="K1630" s="83">
        <f t="shared" si="126"/>
        <v>2015</v>
      </c>
      <c r="L1630" s="66">
        <f t="shared" si="127"/>
        <v>0</v>
      </c>
      <c r="M1630" s="66">
        <f t="shared" si="128"/>
        <v>0</v>
      </c>
      <c r="N1630" s="66">
        <f t="shared" si="129"/>
        <v>0</v>
      </c>
    </row>
    <row r="1631" spans="1:14">
      <c r="A1631" s="83">
        <v>35200</v>
      </c>
      <c r="B1631" s="83">
        <v>0</v>
      </c>
      <c r="C1631" s="83">
        <v>2015</v>
      </c>
      <c r="D1631" s="86">
        <v>0</v>
      </c>
      <c r="E1631" s="83">
        <v>0</v>
      </c>
      <c r="F1631" s="86">
        <v>0</v>
      </c>
      <c r="G1631" s="86">
        <v>0</v>
      </c>
      <c r="H1631" s="86">
        <v>0</v>
      </c>
      <c r="J1631" s="83">
        <f t="shared" si="125"/>
        <v>35200</v>
      </c>
      <c r="K1631" s="83">
        <f t="shared" si="126"/>
        <v>2015</v>
      </c>
      <c r="L1631" s="66">
        <f t="shared" si="127"/>
        <v>0</v>
      </c>
      <c r="M1631" s="66">
        <f t="shared" si="128"/>
        <v>0</v>
      </c>
      <c r="N1631" s="66">
        <f t="shared" si="129"/>
        <v>0</v>
      </c>
    </row>
    <row r="1632" spans="1:14">
      <c r="A1632" s="83">
        <v>35200</v>
      </c>
      <c r="B1632" s="83">
        <v>0</v>
      </c>
      <c r="C1632" s="83">
        <v>1999</v>
      </c>
      <c r="D1632" s="86">
        <v>-4813</v>
      </c>
      <c r="E1632" s="83">
        <v>0</v>
      </c>
      <c r="F1632" s="86">
        <v>0</v>
      </c>
      <c r="G1632" s="86">
        <v>0</v>
      </c>
      <c r="H1632" s="86">
        <v>0</v>
      </c>
      <c r="J1632" s="83">
        <f t="shared" si="125"/>
        <v>35200</v>
      </c>
      <c r="K1632" s="83">
        <f t="shared" si="126"/>
        <v>1999</v>
      </c>
      <c r="L1632" s="66">
        <f t="shared" si="127"/>
        <v>-4813</v>
      </c>
      <c r="M1632" s="66">
        <f t="shared" si="128"/>
        <v>0</v>
      </c>
      <c r="N1632" s="66">
        <f t="shared" si="129"/>
        <v>0</v>
      </c>
    </row>
    <row r="1633" spans="1:14">
      <c r="A1633" s="83">
        <v>35200</v>
      </c>
      <c r="B1633" s="83">
        <v>0</v>
      </c>
      <c r="C1633" s="83">
        <v>2013</v>
      </c>
      <c r="D1633" s="86">
        <v>0</v>
      </c>
      <c r="E1633" s="83">
        <v>0</v>
      </c>
      <c r="F1633" s="86">
        <v>0</v>
      </c>
      <c r="G1633" s="86">
        <v>0</v>
      </c>
      <c r="H1633" s="86">
        <v>0</v>
      </c>
      <c r="J1633" s="83">
        <f t="shared" si="125"/>
        <v>35200</v>
      </c>
      <c r="K1633" s="83">
        <f t="shared" si="126"/>
        <v>2013</v>
      </c>
      <c r="L1633" s="66">
        <f t="shared" si="127"/>
        <v>0</v>
      </c>
      <c r="M1633" s="66">
        <f t="shared" si="128"/>
        <v>0</v>
      </c>
      <c r="N1633" s="66">
        <f t="shared" si="129"/>
        <v>0</v>
      </c>
    </row>
    <row r="1634" spans="1:14">
      <c r="A1634" s="83">
        <v>35200</v>
      </c>
      <c r="B1634" s="83">
        <v>0</v>
      </c>
      <c r="C1634" s="83">
        <v>2013</v>
      </c>
      <c r="D1634" s="86">
        <v>0</v>
      </c>
      <c r="E1634" s="83">
        <v>0</v>
      </c>
      <c r="F1634" s="86">
        <v>0</v>
      </c>
      <c r="G1634" s="86">
        <v>0</v>
      </c>
      <c r="H1634" s="86">
        <v>0</v>
      </c>
      <c r="J1634" s="83">
        <f t="shared" si="125"/>
        <v>35200</v>
      </c>
      <c r="K1634" s="83">
        <f t="shared" si="126"/>
        <v>2013</v>
      </c>
      <c r="L1634" s="66">
        <f t="shared" si="127"/>
        <v>0</v>
      </c>
      <c r="M1634" s="66">
        <f t="shared" si="128"/>
        <v>0</v>
      </c>
      <c r="N1634" s="66">
        <f t="shared" si="129"/>
        <v>0</v>
      </c>
    </row>
    <row r="1635" spans="1:14">
      <c r="A1635" s="83">
        <v>35200</v>
      </c>
      <c r="B1635" s="83">
        <v>0</v>
      </c>
      <c r="C1635" s="83">
        <v>2013</v>
      </c>
      <c r="D1635" s="86">
        <v>0</v>
      </c>
      <c r="E1635" s="83">
        <v>0</v>
      </c>
      <c r="F1635" s="86">
        <v>0</v>
      </c>
      <c r="G1635" s="86">
        <v>0</v>
      </c>
      <c r="H1635" s="86">
        <v>0</v>
      </c>
      <c r="J1635" s="83">
        <f t="shared" si="125"/>
        <v>35200</v>
      </c>
      <c r="K1635" s="83">
        <f t="shared" si="126"/>
        <v>2013</v>
      </c>
      <c r="L1635" s="66">
        <f t="shared" si="127"/>
        <v>0</v>
      </c>
      <c r="M1635" s="66">
        <f t="shared" si="128"/>
        <v>0</v>
      </c>
      <c r="N1635" s="66">
        <f t="shared" si="129"/>
        <v>0</v>
      </c>
    </row>
    <row r="1636" spans="1:14">
      <c r="A1636" s="83">
        <v>35200</v>
      </c>
      <c r="B1636" s="83">
        <v>0</v>
      </c>
      <c r="C1636" s="83">
        <v>2008</v>
      </c>
      <c r="D1636" s="86">
        <v>-39974</v>
      </c>
      <c r="E1636" s="83">
        <v>0</v>
      </c>
      <c r="F1636" s="86">
        <v>61276.82</v>
      </c>
      <c r="G1636" s="86">
        <v>0</v>
      </c>
      <c r="H1636" s="86">
        <v>0</v>
      </c>
      <c r="J1636" s="83">
        <f t="shared" si="125"/>
        <v>35200</v>
      </c>
      <c r="K1636" s="83">
        <f t="shared" si="126"/>
        <v>2008</v>
      </c>
      <c r="L1636" s="66">
        <f t="shared" si="127"/>
        <v>-39974</v>
      </c>
      <c r="M1636" s="66">
        <f t="shared" si="128"/>
        <v>61276.82</v>
      </c>
      <c r="N1636" s="66">
        <f t="shared" si="129"/>
        <v>0</v>
      </c>
    </row>
    <row r="1637" spans="1:14">
      <c r="A1637" s="83">
        <v>35200</v>
      </c>
      <c r="B1637" s="83">
        <v>0</v>
      </c>
      <c r="C1637" s="83">
        <v>2012</v>
      </c>
      <c r="D1637" s="86">
        <v>0</v>
      </c>
      <c r="E1637" s="83">
        <v>0</v>
      </c>
      <c r="F1637" s="86">
        <v>0</v>
      </c>
      <c r="G1637" s="86">
        <v>0</v>
      </c>
      <c r="H1637" s="86">
        <v>0</v>
      </c>
      <c r="J1637" s="83">
        <f t="shared" si="125"/>
        <v>35200</v>
      </c>
      <c r="K1637" s="83">
        <f t="shared" si="126"/>
        <v>2012</v>
      </c>
      <c r="L1637" s="66">
        <f t="shared" si="127"/>
        <v>0</v>
      </c>
      <c r="M1637" s="66">
        <f t="shared" si="128"/>
        <v>0</v>
      </c>
      <c r="N1637" s="66">
        <f t="shared" si="129"/>
        <v>0</v>
      </c>
    </row>
    <row r="1638" spans="1:14">
      <c r="A1638" s="83">
        <v>35200</v>
      </c>
      <c r="B1638" s="83">
        <v>0</v>
      </c>
      <c r="C1638" s="83">
        <v>2012</v>
      </c>
      <c r="D1638" s="86">
        <v>0</v>
      </c>
      <c r="E1638" s="83">
        <v>0</v>
      </c>
      <c r="F1638" s="86">
        <v>0</v>
      </c>
      <c r="G1638" s="86">
        <v>0</v>
      </c>
      <c r="H1638" s="86">
        <v>0</v>
      </c>
      <c r="J1638" s="83">
        <f t="shared" si="125"/>
        <v>35200</v>
      </c>
      <c r="K1638" s="83">
        <f t="shared" si="126"/>
        <v>2012</v>
      </c>
      <c r="L1638" s="66">
        <f t="shared" si="127"/>
        <v>0</v>
      </c>
      <c r="M1638" s="66">
        <f t="shared" si="128"/>
        <v>0</v>
      </c>
      <c r="N1638" s="66">
        <f t="shared" si="129"/>
        <v>0</v>
      </c>
    </row>
    <row r="1639" spans="1:14">
      <c r="A1639" s="83">
        <v>35200</v>
      </c>
      <c r="B1639" s="83">
        <v>0</v>
      </c>
      <c r="C1639" s="83">
        <v>2012</v>
      </c>
      <c r="D1639" s="86">
        <v>-5499.42</v>
      </c>
      <c r="E1639" s="83">
        <v>0</v>
      </c>
      <c r="F1639" s="86">
        <v>0</v>
      </c>
      <c r="G1639" s="86">
        <v>0</v>
      </c>
      <c r="H1639" s="86">
        <v>0</v>
      </c>
      <c r="J1639" s="83">
        <f t="shared" si="125"/>
        <v>35200</v>
      </c>
      <c r="K1639" s="83">
        <f t="shared" si="126"/>
        <v>2012</v>
      </c>
      <c r="L1639" s="66">
        <f t="shared" si="127"/>
        <v>-5499.42</v>
      </c>
      <c r="M1639" s="66">
        <f t="shared" si="128"/>
        <v>0</v>
      </c>
      <c r="N1639" s="66">
        <f t="shared" si="129"/>
        <v>0</v>
      </c>
    </row>
    <row r="1640" spans="1:14">
      <c r="A1640" s="83">
        <v>35200</v>
      </c>
      <c r="B1640" s="83">
        <v>0</v>
      </c>
      <c r="C1640" s="83">
        <v>2012</v>
      </c>
      <c r="D1640" s="86">
        <v>0</v>
      </c>
      <c r="E1640" s="83">
        <v>0</v>
      </c>
      <c r="F1640" s="86">
        <v>0</v>
      </c>
      <c r="G1640" s="86">
        <v>0</v>
      </c>
      <c r="H1640" s="86">
        <v>0</v>
      </c>
      <c r="J1640" s="83">
        <f t="shared" si="125"/>
        <v>35200</v>
      </c>
      <c r="K1640" s="83">
        <f t="shared" si="126"/>
        <v>2012</v>
      </c>
      <c r="L1640" s="66">
        <f t="shared" si="127"/>
        <v>0</v>
      </c>
      <c r="M1640" s="66">
        <f t="shared" si="128"/>
        <v>0</v>
      </c>
      <c r="N1640" s="66">
        <f t="shared" si="129"/>
        <v>0</v>
      </c>
    </row>
    <row r="1641" spans="1:14">
      <c r="A1641" s="83">
        <v>35200</v>
      </c>
      <c r="B1641" s="83">
        <v>0</v>
      </c>
      <c r="C1641" s="83">
        <v>2012</v>
      </c>
      <c r="D1641" s="86">
        <v>0</v>
      </c>
      <c r="E1641" s="83">
        <v>0</v>
      </c>
      <c r="F1641" s="86">
        <v>0</v>
      </c>
      <c r="G1641" s="86">
        <v>0</v>
      </c>
      <c r="H1641" s="86">
        <v>0</v>
      </c>
      <c r="J1641" s="83">
        <f t="shared" si="125"/>
        <v>35200</v>
      </c>
      <c r="K1641" s="83">
        <f t="shared" si="126"/>
        <v>2012</v>
      </c>
      <c r="L1641" s="66">
        <f t="shared" si="127"/>
        <v>0</v>
      </c>
      <c r="M1641" s="66">
        <f t="shared" si="128"/>
        <v>0</v>
      </c>
      <c r="N1641" s="66">
        <f t="shared" si="129"/>
        <v>0</v>
      </c>
    </row>
    <row r="1642" spans="1:14">
      <c r="A1642" s="83">
        <v>35200</v>
      </c>
      <c r="B1642" s="83">
        <v>0</v>
      </c>
      <c r="C1642" s="83">
        <v>2012</v>
      </c>
      <c r="D1642" s="86">
        <v>0</v>
      </c>
      <c r="E1642" s="83">
        <v>0</v>
      </c>
      <c r="F1642" s="86">
        <v>0</v>
      </c>
      <c r="G1642" s="86">
        <v>0</v>
      </c>
      <c r="H1642" s="86">
        <v>0</v>
      </c>
      <c r="J1642" s="83">
        <f t="shared" si="125"/>
        <v>35200</v>
      </c>
      <c r="K1642" s="83">
        <f t="shared" si="126"/>
        <v>2012</v>
      </c>
      <c r="L1642" s="66">
        <f t="shared" si="127"/>
        <v>0</v>
      </c>
      <c r="M1642" s="66">
        <f t="shared" si="128"/>
        <v>0</v>
      </c>
      <c r="N1642" s="66">
        <f t="shared" si="129"/>
        <v>0</v>
      </c>
    </row>
    <row r="1643" spans="1:14">
      <c r="A1643" s="83">
        <v>35200</v>
      </c>
      <c r="B1643" s="83">
        <v>0</v>
      </c>
      <c r="C1643" s="83">
        <v>2013</v>
      </c>
      <c r="D1643" s="86">
        <v>0</v>
      </c>
      <c r="E1643" s="83">
        <v>0</v>
      </c>
      <c r="F1643" s="86">
        <v>0</v>
      </c>
      <c r="G1643" s="86">
        <v>0</v>
      </c>
      <c r="H1643" s="86">
        <v>0</v>
      </c>
      <c r="J1643" s="83">
        <f t="shared" si="125"/>
        <v>35200</v>
      </c>
      <c r="K1643" s="83">
        <f t="shared" si="126"/>
        <v>2013</v>
      </c>
      <c r="L1643" s="66">
        <f t="shared" si="127"/>
        <v>0</v>
      </c>
      <c r="M1643" s="66">
        <f t="shared" si="128"/>
        <v>0</v>
      </c>
      <c r="N1643" s="66">
        <f t="shared" si="129"/>
        <v>0</v>
      </c>
    </row>
    <row r="1644" spans="1:14">
      <c r="A1644" s="83">
        <v>35200</v>
      </c>
      <c r="B1644" s="83">
        <v>0</v>
      </c>
      <c r="C1644" s="83">
        <v>2013</v>
      </c>
      <c r="D1644" s="86">
        <v>0</v>
      </c>
      <c r="E1644" s="83">
        <v>0</v>
      </c>
      <c r="F1644" s="86">
        <v>0</v>
      </c>
      <c r="G1644" s="86">
        <v>0</v>
      </c>
      <c r="H1644" s="86">
        <v>0</v>
      </c>
      <c r="J1644" s="83">
        <f t="shared" si="125"/>
        <v>35200</v>
      </c>
      <c r="K1644" s="83">
        <f t="shared" si="126"/>
        <v>2013</v>
      </c>
      <c r="L1644" s="66">
        <f t="shared" si="127"/>
        <v>0</v>
      </c>
      <c r="M1644" s="66">
        <f t="shared" si="128"/>
        <v>0</v>
      </c>
      <c r="N1644" s="66">
        <f t="shared" si="129"/>
        <v>0</v>
      </c>
    </row>
    <row r="1645" spans="1:14">
      <c r="A1645" s="83">
        <v>35200</v>
      </c>
      <c r="B1645" s="83">
        <v>0</v>
      </c>
      <c r="C1645" s="83">
        <v>2013</v>
      </c>
      <c r="D1645" s="86">
        <v>0</v>
      </c>
      <c r="E1645" s="83">
        <v>0</v>
      </c>
      <c r="F1645" s="86">
        <v>0</v>
      </c>
      <c r="G1645" s="86">
        <v>0</v>
      </c>
      <c r="H1645" s="86">
        <v>0</v>
      </c>
      <c r="J1645" s="83">
        <f t="shared" si="125"/>
        <v>35200</v>
      </c>
      <c r="K1645" s="83">
        <f t="shared" si="126"/>
        <v>2013</v>
      </c>
      <c r="L1645" s="66">
        <f t="shared" si="127"/>
        <v>0</v>
      </c>
      <c r="M1645" s="66">
        <f t="shared" si="128"/>
        <v>0</v>
      </c>
      <c r="N1645" s="66">
        <f t="shared" si="129"/>
        <v>0</v>
      </c>
    </row>
    <row r="1646" spans="1:14">
      <c r="A1646" s="83">
        <v>35200</v>
      </c>
      <c r="B1646" s="83">
        <v>0</v>
      </c>
      <c r="C1646" s="83">
        <v>2014</v>
      </c>
      <c r="D1646" s="86">
        <v>0</v>
      </c>
      <c r="E1646" s="83">
        <v>0</v>
      </c>
      <c r="F1646" s="86">
        <v>0</v>
      </c>
      <c r="G1646" s="86">
        <v>0</v>
      </c>
      <c r="H1646" s="86">
        <v>0</v>
      </c>
      <c r="J1646" s="83">
        <f t="shared" si="125"/>
        <v>35200</v>
      </c>
      <c r="K1646" s="83">
        <f t="shared" si="126"/>
        <v>2014</v>
      </c>
      <c r="L1646" s="66">
        <f t="shared" si="127"/>
        <v>0</v>
      </c>
      <c r="M1646" s="66">
        <f t="shared" si="128"/>
        <v>0</v>
      </c>
      <c r="N1646" s="66">
        <f t="shared" si="129"/>
        <v>0</v>
      </c>
    </row>
    <row r="1647" spans="1:14">
      <c r="A1647" s="83">
        <v>35200</v>
      </c>
      <c r="B1647" s="83">
        <v>0</v>
      </c>
      <c r="C1647" s="83">
        <v>2014</v>
      </c>
      <c r="D1647" s="86">
        <v>0</v>
      </c>
      <c r="E1647" s="83">
        <v>0</v>
      </c>
      <c r="F1647" s="86">
        <v>0</v>
      </c>
      <c r="G1647" s="86">
        <v>0</v>
      </c>
      <c r="H1647" s="86">
        <v>0</v>
      </c>
      <c r="J1647" s="83">
        <f t="shared" si="125"/>
        <v>35200</v>
      </c>
      <c r="K1647" s="83">
        <f t="shared" si="126"/>
        <v>2014</v>
      </c>
      <c r="L1647" s="66">
        <f t="shared" si="127"/>
        <v>0</v>
      </c>
      <c r="M1647" s="66">
        <f t="shared" si="128"/>
        <v>0</v>
      </c>
      <c r="N1647" s="66">
        <f t="shared" si="129"/>
        <v>0</v>
      </c>
    </row>
    <row r="1648" spans="1:14">
      <c r="A1648" s="83">
        <v>35200</v>
      </c>
      <c r="B1648" s="83">
        <v>0</v>
      </c>
      <c r="C1648" s="83">
        <v>2014</v>
      </c>
      <c r="D1648" s="86">
        <v>0</v>
      </c>
      <c r="E1648" s="83">
        <v>0</v>
      </c>
      <c r="F1648" s="86">
        <v>0</v>
      </c>
      <c r="G1648" s="86">
        <v>0</v>
      </c>
      <c r="H1648" s="86">
        <v>0</v>
      </c>
      <c r="J1648" s="83">
        <f t="shared" si="125"/>
        <v>35200</v>
      </c>
      <c r="K1648" s="83">
        <f t="shared" si="126"/>
        <v>2014</v>
      </c>
      <c r="L1648" s="66">
        <f t="shared" si="127"/>
        <v>0</v>
      </c>
      <c r="M1648" s="66">
        <f t="shared" si="128"/>
        <v>0</v>
      </c>
      <c r="N1648" s="66">
        <f t="shared" si="129"/>
        <v>0</v>
      </c>
    </row>
    <row r="1649" spans="1:14">
      <c r="A1649" s="83">
        <v>35200</v>
      </c>
      <c r="B1649" s="83">
        <v>0</v>
      </c>
      <c r="C1649" s="83">
        <v>2014</v>
      </c>
      <c r="D1649" s="86">
        <v>0</v>
      </c>
      <c r="E1649" s="83">
        <v>0</v>
      </c>
      <c r="F1649" s="86">
        <v>0</v>
      </c>
      <c r="G1649" s="86">
        <v>0</v>
      </c>
      <c r="H1649" s="86">
        <v>0</v>
      </c>
      <c r="J1649" s="83">
        <f t="shared" si="125"/>
        <v>35200</v>
      </c>
      <c r="K1649" s="83">
        <f t="shared" si="126"/>
        <v>2014</v>
      </c>
      <c r="L1649" s="66">
        <f t="shared" si="127"/>
        <v>0</v>
      </c>
      <c r="M1649" s="66">
        <f t="shared" si="128"/>
        <v>0</v>
      </c>
      <c r="N1649" s="66">
        <f t="shared" si="129"/>
        <v>0</v>
      </c>
    </row>
    <row r="1650" spans="1:14">
      <c r="A1650" s="83">
        <v>35200</v>
      </c>
      <c r="B1650" s="83">
        <v>0</v>
      </c>
      <c r="C1650" s="83">
        <v>2014</v>
      </c>
      <c r="D1650" s="86">
        <v>0</v>
      </c>
      <c r="E1650" s="83">
        <v>0</v>
      </c>
      <c r="F1650" s="86">
        <v>0</v>
      </c>
      <c r="G1650" s="86">
        <v>0</v>
      </c>
      <c r="H1650" s="86">
        <v>0</v>
      </c>
      <c r="J1650" s="83">
        <f t="shared" si="125"/>
        <v>35200</v>
      </c>
      <c r="K1650" s="83">
        <f t="shared" si="126"/>
        <v>2014</v>
      </c>
      <c r="L1650" s="66">
        <f t="shared" si="127"/>
        <v>0</v>
      </c>
      <c r="M1650" s="66">
        <f t="shared" si="128"/>
        <v>0</v>
      </c>
      <c r="N1650" s="66">
        <f t="shared" si="129"/>
        <v>0</v>
      </c>
    </row>
    <row r="1651" spans="1:14">
      <c r="A1651" s="83">
        <v>35200</v>
      </c>
      <c r="B1651" s="83">
        <v>0</v>
      </c>
      <c r="C1651" s="83">
        <v>2014</v>
      </c>
      <c r="D1651" s="86">
        <v>0</v>
      </c>
      <c r="E1651" s="83">
        <v>0</v>
      </c>
      <c r="F1651" s="86">
        <v>0</v>
      </c>
      <c r="G1651" s="86">
        <v>0</v>
      </c>
      <c r="H1651" s="86">
        <v>0</v>
      </c>
      <c r="J1651" s="83">
        <f t="shared" si="125"/>
        <v>35200</v>
      </c>
      <c r="K1651" s="83">
        <f t="shared" si="126"/>
        <v>2014</v>
      </c>
      <c r="L1651" s="66">
        <f t="shared" si="127"/>
        <v>0</v>
      </c>
      <c r="M1651" s="66">
        <f t="shared" si="128"/>
        <v>0</v>
      </c>
      <c r="N1651" s="66">
        <f t="shared" si="129"/>
        <v>0</v>
      </c>
    </row>
    <row r="1652" spans="1:14">
      <c r="A1652" s="83">
        <v>35260</v>
      </c>
      <c r="B1652" s="83">
        <v>0</v>
      </c>
      <c r="C1652" s="83">
        <v>2015</v>
      </c>
      <c r="D1652" s="86">
        <v>0</v>
      </c>
      <c r="E1652" s="83">
        <v>0</v>
      </c>
      <c r="F1652" s="86">
        <v>0</v>
      </c>
      <c r="G1652" s="86">
        <v>0</v>
      </c>
      <c r="H1652" s="86">
        <v>0</v>
      </c>
      <c r="J1652" s="83">
        <f t="shared" si="125"/>
        <v>35260</v>
      </c>
      <c r="K1652" s="83">
        <f t="shared" si="126"/>
        <v>2015</v>
      </c>
      <c r="L1652" s="66">
        <f t="shared" si="127"/>
        <v>0</v>
      </c>
      <c r="M1652" s="66">
        <f t="shared" si="128"/>
        <v>0</v>
      </c>
      <c r="N1652" s="66">
        <f t="shared" si="129"/>
        <v>0</v>
      </c>
    </row>
    <row r="1653" spans="1:14">
      <c r="A1653" s="83">
        <v>35260</v>
      </c>
      <c r="B1653" s="83">
        <v>0</v>
      </c>
      <c r="C1653" s="83">
        <v>2015</v>
      </c>
      <c r="D1653" s="86">
        <v>0</v>
      </c>
      <c r="E1653" s="83">
        <v>0</v>
      </c>
      <c r="F1653" s="86">
        <v>0</v>
      </c>
      <c r="G1653" s="86">
        <v>0</v>
      </c>
      <c r="H1653" s="86">
        <v>0</v>
      </c>
      <c r="J1653" s="83">
        <f t="shared" si="125"/>
        <v>35260</v>
      </c>
      <c r="K1653" s="83">
        <f t="shared" si="126"/>
        <v>2015</v>
      </c>
      <c r="L1653" s="66">
        <f t="shared" si="127"/>
        <v>0</v>
      </c>
      <c r="M1653" s="66">
        <f t="shared" si="128"/>
        <v>0</v>
      </c>
      <c r="N1653" s="66">
        <f t="shared" si="129"/>
        <v>0</v>
      </c>
    </row>
    <row r="1654" spans="1:14">
      <c r="A1654" s="83">
        <v>35260</v>
      </c>
      <c r="B1654" s="83">
        <v>0</v>
      </c>
      <c r="C1654" s="83">
        <v>2012</v>
      </c>
      <c r="D1654" s="86">
        <v>0</v>
      </c>
      <c r="E1654" s="83">
        <v>0</v>
      </c>
      <c r="F1654" s="86">
        <v>0</v>
      </c>
      <c r="G1654" s="86">
        <v>0</v>
      </c>
      <c r="H1654" s="86">
        <v>0</v>
      </c>
      <c r="J1654" s="83">
        <f t="shared" si="125"/>
        <v>35260</v>
      </c>
      <c r="K1654" s="83">
        <f t="shared" si="126"/>
        <v>2012</v>
      </c>
      <c r="L1654" s="66">
        <f t="shared" si="127"/>
        <v>0</v>
      </c>
      <c r="M1654" s="66">
        <f t="shared" si="128"/>
        <v>0</v>
      </c>
      <c r="N1654" s="66">
        <f t="shared" si="129"/>
        <v>0</v>
      </c>
    </row>
    <row r="1655" spans="1:14">
      <c r="A1655" s="83">
        <v>35260</v>
      </c>
      <c r="B1655" s="83">
        <v>0</v>
      </c>
      <c r="C1655" s="83">
        <v>2013</v>
      </c>
      <c r="D1655" s="86">
        <v>0</v>
      </c>
      <c r="E1655" s="83">
        <v>0</v>
      </c>
      <c r="F1655" s="86">
        <v>0</v>
      </c>
      <c r="G1655" s="86">
        <v>0</v>
      </c>
      <c r="H1655" s="86">
        <v>0</v>
      </c>
      <c r="J1655" s="83">
        <f t="shared" si="125"/>
        <v>35260</v>
      </c>
      <c r="K1655" s="83">
        <f t="shared" si="126"/>
        <v>2013</v>
      </c>
      <c r="L1655" s="66">
        <f t="shared" si="127"/>
        <v>0</v>
      </c>
      <c r="M1655" s="66">
        <f t="shared" si="128"/>
        <v>0</v>
      </c>
      <c r="N1655" s="66">
        <f t="shared" si="129"/>
        <v>0</v>
      </c>
    </row>
    <row r="1656" spans="1:14">
      <c r="A1656" s="83">
        <v>35260</v>
      </c>
      <c r="B1656" s="83">
        <v>0</v>
      </c>
      <c r="C1656" s="83">
        <v>2014</v>
      </c>
      <c r="D1656" s="86">
        <v>0</v>
      </c>
      <c r="E1656" s="83">
        <v>0</v>
      </c>
      <c r="F1656" s="86">
        <v>0</v>
      </c>
      <c r="G1656" s="86">
        <v>0</v>
      </c>
      <c r="H1656" s="86">
        <v>0</v>
      </c>
      <c r="J1656" s="83">
        <f t="shared" si="125"/>
        <v>35260</v>
      </c>
      <c r="K1656" s="83">
        <f t="shared" si="126"/>
        <v>2014</v>
      </c>
      <c r="L1656" s="66">
        <f t="shared" si="127"/>
        <v>0</v>
      </c>
      <c r="M1656" s="66">
        <f t="shared" si="128"/>
        <v>0</v>
      </c>
      <c r="N1656" s="66">
        <f t="shared" si="129"/>
        <v>0</v>
      </c>
    </row>
    <row r="1657" spans="1:14">
      <c r="A1657" s="83">
        <v>35270</v>
      </c>
      <c r="B1657" s="83">
        <v>0</v>
      </c>
      <c r="C1657" s="83">
        <v>2015</v>
      </c>
      <c r="D1657" s="86">
        <v>0</v>
      </c>
      <c r="E1657" s="83">
        <v>0</v>
      </c>
      <c r="F1657" s="86">
        <v>0</v>
      </c>
      <c r="G1657" s="86">
        <v>0</v>
      </c>
      <c r="H1657" s="86">
        <v>0</v>
      </c>
      <c r="J1657" s="83">
        <f t="shared" si="125"/>
        <v>35270</v>
      </c>
      <c r="K1657" s="83">
        <f t="shared" si="126"/>
        <v>2015</v>
      </c>
      <c r="L1657" s="66">
        <f t="shared" si="127"/>
        <v>0</v>
      </c>
      <c r="M1657" s="66">
        <f t="shared" si="128"/>
        <v>0</v>
      </c>
      <c r="N1657" s="66">
        <f t="shared" si="129"/>
        <v>0</v>
      </c>
    </row>
    <row r="1658" spans="1:14">
      <c r="A1658" s="83">
        <v>35270</v>
      </c>
      <c r="B1658" s="83">
        <v>0</v>
      </c>
      <c r="C1658" s="83">
        <v>2015</v>
      </c>
      <c r="D1658" s="86">
        <v>0</v>
      </c>
      <c r="E1658" s="83">
        <v>0</v>
      </c>
      <c r="F1658" s="86">
        <v>0</v>
      </c>
      <c r="G1658" s="86">
        <v>0</v>
      </c>
      <c r="H1658" s="86">
        <v>0</v>
      </c>
      <c r="J1658" s="83">
        <f t="shared" si="125"/>
        <v>35270</v>
      </c>
      <c r="K1658" s="83">
        <f t="shared" si="126"/>
        <v>2015</v>
      </c>
      <c r="L1658" s="66">
        <f t="shared" si="127"/>
        <v>0</v>
      </c>
      <c r="M1658" s="66">
        <f t="shared" si="128"/>
        <v>0</v>
      </c>
      <c r="N1658" s="66">
        <f t="shared" si="129"/>
        <v>0</v>
      </c>
    </row>
    <row r="1659" spans="1:14">
      <c r="A1659" s="83">
        <v>35270</v>
      </c>
      <c r="B1659" s="83">
        <v>0</v>
      </c>
      <c r="C1659" s="83">
        <v>2015</v>
      </c>
      <c r="D1659" s="86">
        <v>0</v>
      </c>
      <c r="E1659" s="83">
        <v>0</v>
      </c>
      <c r="F1659" s="86">
        <v>0</v>
      </c>
      <c r="G1659" s="86">
        <v>0</v>
      </c>
      <c r="H1659" s="86">
        <v>0</v>
      </c>
      <c r="J1659" s="83">
        <f t="shared" si="125"/>
        <v>35270</v>
      </c>
      <c r="K1659" s="83">
        <f t="shared" si="126"/>
        <v>2015</v>
      </c>
      <c r="L1659" s="66">
        <f t="shared" si="127"/>
        <v>0</v>
      </c>
      <c r="M1659" s="66">
        <f t="shared" si="128"/>
        <v>0</v>
      </c>
      <c r="N1659" s="66">
        <f t="shared" si="129"/>
        <v>0</v>
      </c>
    </row>
    <row r="1660" spans="1:14">
      <c r="A1660" s="83">
        <v>35270</v>
      </c>
      <c r="B1660" s="83">
        <v>0</v>
      </c>
      <c r="C1660" s="83">
        <v>2015</v>
      </c>
      <c r="D1660" s="86">
        <v>0</v>
      </c>
      <c r="E1660" s="83">
        <v>0</v>
      </c>
      <c r="F1660" s="86">
        <v>0</v>
      </c>
      <c r="G1660" s="86">
        <v>0</v>
      </c>
      <c r="H1660" s="86">
        <v>0</v>
      </c>
      <c r="J1660" s="83">
        <f t="shared" si="125"/>
        <v>35270</v>
      </c>
      <c r="K1660" s="83">
        <f t="shared" si="126"/>
        <v>2015</v>
      </c>
      <c r="L1660" s="66">
        <f t="shared" si="127"/>
        <v>0</v>
      </c>
      <c r="M1660" s="66">
        <f t="shared" si="128"/>
        <v>0</v>
      </c>
      <c r="N1660" s="66">
        <f t="shared" si="129"/>
        <v>0</v>
      </c>
    </row>
    <row r="1661" spans="1:14">
      <c r="A1661" s="83">
        <v>35270</v>
      </c>
      <c r="B1661" s="83">
        <v>0</v>
      </c>
      <c r="C1661" s="83">
        <v>2015</v>
      </c>
      <c r="D1661" s="86">
        <v>0</v>
      </c>
      <c r="E1661" s="83">
        <v>0</v>
      </c>
      <c r="F1661" s="86">
        <v>0</v>
      </c>
      <c r="G1661" s="86">
        <v>0</v>
      </c>
      <c r="H1661" s="86">
        <v>0</v>
      </c>
      <c r="J1661" s="83">
        <f t="shared" si="125"/>
        <v>35270</v>
      </c>
      <c r="K1661" s="83">
        <f t="shared" si="126"/>
        <v>2015</v>
      </c>
      <c r="L1661" s="66">
        <f t="shared" si="127"/>
        <v>0</v>
      </c>
      <c r="M1661" s="66">
        <f t="shared" si="128"/>
        <v>0</v>
      </c>
      <c r="N1661" s="66">
        <f t="shared" si="129"/>
        <v>0</v>
      </c>
    </row>
    <row r="1662" spans="1:14">
      <c r="A1662" s="83">
        <v>35270</v>
      </c>
      <c r="B1662" s="83">
        <v>0</v>
      </c>
      <c r="C1662" s="83">
        <v>2015</v>
      </c>
      <c r="D1662" s="86">
        <v>0</v>
      </c>
      <c r="E1662" s="83">
        <v>0</v>
      </c>
      <c r="F1662" s="86">
        <v>0</v>
      </c>
      <c r="G1662" s="86">
        <v>0</v>
      </c>
      <c r="H1662" s="86">
        <v>0</v>
      </c>
      <c r="J1662" s="83">
        <f t="shared" si="125"/>
        <v>35270</v>
      </c>
      <c r="K1662" s="83">
        <f t="shared" si="126"/>
        <v>2015</v>
      </c>
      <c r="L1662" s="66">
        <f t="shared" si="127"/>
        <v>0</v>
      </c>
      <c r="M1662" s="66">
        <f t="shared" si="128"/>
        <v>0</v>
      </c>
      <c r="N1662" s="66">
        <f t="shared" si="129"/>
        <v>0</v>
      </c>
    </row>
    <row r="1663" spans="1:14">
      <c r="A1663" s="83">
        <v>35270</v>
      </c>
      <c r="B1663" s="83">
        <v>0</v>
      </c>
      <c r="C1663" s="83">
        <v>2012</v>
      </c>
      <c r="D1663" s="86">
        <v>0</v>
      </c>
      <c r="E1663" s="83">
        <v>0</v>
      </c>
      <c r="F1663" s="86">
        <v>0</v>
      </c>
      <c r="G1663" s="86">
        <v>0</v>
      </c>
      <c r="H1663" s="86">
        <v>0</v>
      </c>
      <c r="J1663" s="83">
        <f t="shared" si="125"/>
        <v>35270</v>
      </c>
      <c r="K1663" s="83">
        <f t="shared" si="126"/>
        <v>2012</v>
      </c>
      <c r="L1663" s="66">
        <f t="shared" si="127"/>
        <v>0</v>
      </c>
      <c r="M1663" s="66">
        <f t="shared" si="128"/>
        <v>0</v>
      </c>
      <c r="N1663" s="66">
        <f t="shared" si="129"/>
        <v>0</v>
      </c>
    </row>
    <row r="1664" spans="1:14">
      <c r="A1664" s="83">
        <v>35270</v>
      </c>
      <c r="B1664" s="83">
        <v>0</v>
      </c>
      <c r="C1664" s="83">
        <v>2012</v>
      </c>
      <c r="D1664" s="86">
        <v>0</v>
      </c>
      <c r="E1664" s="83">
        <v>0</v>
      </c>
      <c r="F1664" s="86">
        <v>0</v>
      </c>
      <c r="G1664" s="86">
        <v>0</v>
      </c>
      <c r="H1664" s="86">
        <v>0</v>
      </c>
      <c r="J1664" s="83">
        <f t="shared" si="125"/>
        <v>35270</v>
      </c>
      <c r="K1664" s="83">
        <f t="shared" si="126"/>
        <v>2012</v>
      </c>
      <c r="L1664" s="66">
        <f t="shared" si="127"/>
        <v>0</v>
      </c>
      <c r="M1664" s="66">
        <f t="shared" si="128"/>
        <v>0</v>
      </c>
      <c r="N1664" s="66">
        <f t="shared" si="129"/>
        <v>0</v>
      </c>
    </row>
    <row r="1665" spans="1:14">
      <c r="A1665" s="83">
        <v>35270</v>
      </c>
      <c r="B1665" s="83">
        <v>0</v>
      </c>
      <c r="C1665" s="83">
        <v>2012</v>
      </c>
      <c r="D1665" s="86">
        <v>0</v>
      </c>
      <c r="E1665" s="83">
        <v>0</v>
      </c>
      <c r="F1665" s="86">
        <v>0</v>
      </c>
      <c r="G1665" s="86">
        <v>0</v>
      </c>
      <c r="H1665" s="86">
        <v>0</v>
      </c>
      <c r="J1665" s="83">
        <f t="shared" si="125"/>
        <v>35270</v>
      </c>
      <c r="K1665" s="83">
        <f t="shared" si="126"/>
        <v>2012</v>
      </c>
      <c r="L1665" s="66">
        <f t="shared" si="127"/>
        <v>0</v>
      </c>
      <c r="M1665" s="66">
        <f t="shared" si="128"/>
        <v>0</v>
      </c>
      <c r="N1665" s="66">
        <f t="shared" si="129"/>
        <v>0</v>
      </c>
    </row>
    <row r="1666" spans="1:14">
      <c r="A1666" s="83">
        <v>35270</v>
      </c>
      <c r="B1666" s="83">
        <v>0</v>
      </c>
      <c r="C1666" s="83">
        <v>2012</v>
      </c>
      <c r="D1666" s="86">
        <v>0</v>
      </c>
      <c r="E1666" s="83">
        <v>0</v>
      </c>
      <c r="F1666" s="86">
        <v>0</v>
      </c>
      <c r="G1666" s="86">
        <v>0</v>
      </c>
      <c r="H1666" s="86">
        <v>0</v>
      </c>
      <c r="J1666" s="83">
        <f t="shared" si="125"/>
        <v>35270</v>
      </c>
      <c r="K1666" s="83">
        <f t="shared" si="126"/>
        <v>2012</v>
      </c>
      <c r="L1666" s="66">
        <f t="shared" si="127"/>
        <v>0</v>
      </c>
      <c r="M1666" s="66">
        <f t="shared" si="128"/>
        <v>0</v>
      </c>
      <c r="N1666" s="66">
        <f t="shared" si="129"/>
        <v>0</v>
      </c>
    </row>
    <row r="1667" spans="1:14">
      <c r="A1667" s="83">
        <v>35270</v>
      </c>
      <c r="B1667" s="83">
        <v>0</v>
      </c>
      <c r="C1667" s="83">
        <v>2012</v>
      </c>
      <c r="D1667" s="86">
        <v>0</v>
      </c>
      <c r="E1667" s="83">
        <v>0</v>
      </c>
      <c r="F1667" s="86">
        <v>0</v>
      </c>
      <c r="G1667" s="86">
        <v>0</v>
      </c>
      <c r="H1667" s="86">
        <v>0</v>
      </c>
      <c r="J1667" s="83">
        <f t="shared" ref="J1667:J1730" si="130">A1667</f>
        <v>35270</v>
      </c>
      <c r="K1667" s="83">
        <f t="shared" ref="K1667:K1730" si="131">IF(E1667=0,C1667,E1667)</f>
        <v>2012</v>
      </c>
      <c r="L1667" s="66">
        <f t="shared" ref="L1667:L1730" si="132">D1667</f>
        <v>0</v>
      </c>
      <c r="M1667" s="66">
        <f t="shared" ref="M1667:M1730" si="133">F1667</f>
        <v>0</v>
      </c>
      <c r="N1667" s="66">
        <f t="shared" ref="N1667:N1730" si="134">H1667</f>
        <v>0</v>
      </c>
    </row>
    <row r="1668" spans="1:14">
      <c r="A1668" s="83">
        <v>35270</v>
      </c>
      <c r="B1668" s="83">
        <v>0</v>
      </c>
      <c r="C1668" s="83">
        <v>2013</v>
      </c>
      <c r="D1668" s="86">
        <v>0</v>
      </c>
      <c r="E1668" s="83">
        <v>0</v>
      </c>
      <c r="F1668" s="86">
        <v>0</v>
      </c>
      <c r="G1668" s="86">
        <v>0</v>
      </c>
      <c r="H1668" s="86">
        <v>0</v>
      </c>
      <c r="J1668" s="83">
        <f t="shared" si="130"/>
        <v>35270</v>
      </c>
      <c r="K1668" s="83">
        <f t="shared" si="131"/>
        <v>2013</v>
      </c>
      <c r="L1668" s="66">
        <f t="shared" si="132"/>
        <v>0</v>
      </c>
      <c r="M1668" s="66">
        <f t="shared" si="133"/>
        <v>0</v>
      </c>
      <c r="N1668" s="66">
        <f t="shared" si="134"/>
        <v>0</v>
      </c>
    </row>
    <row r="1669" spans="1:14">
      <c r="A1669" s="83">
        <v>35270</v>
      </c>
      <c r="B1669" s="83">
        <v>0</v>
      </c>
      <c r="C1669" s="83">
        <v>2013</v>
      </c>
      <c r="D1669" s="86">
        <v>0</v>
      </c>
      <c r="E1669" s="83">
        <v>0</v>
      </c>
      <c r="F1669" s="86">
        <v>0</v>
      </c>
      <c r="G1669" s="86">
        <v>0</v>
      </c>
      <c r="H1669" s="86">
        <v>0</v>
      </c>
      <c r="J1669" s="83">
        <f t="shared" si="130"/>
        <v>35270</v>
      </c>
      <c r="K1669" s="83">
        <f t="shared" si="131"/>
        <v>2013</v>
      </c>
      <c r="L1669" s="66">
        <f t="shared" si="132"/>
        <v>0</v>
      </c>
      <c r="M1669" s="66">
        <f t="shared" si="133"/>
        <v>0</v>
      </c>
      <c r="N1669" s="66">
        <f t="shared" si="134"/>
        <v>0</v>
      </c>
    </row>
    <row r="1670" spans="1:14">
      <c r="A1670" s="83">
        <v>35270</v>
      </c>
      <c r="B1670" s="83">
        <v>0</v>
      </c>
      <c r="C1670" s="83">
        <v>2013</v>
      </c>
      <c r="D1670" s="86">
        <v>0</v>
      </c>
      <c r="E1670" s="83">
        <v>0</v>
      </c>
      <c r="F1670" s="86">
        <v>0</v>
      </c>
      <c r="G1670" s="86">
        <v>0</v>
      </c>
      <c r="H1670" s="86">
        <v>0</v>
      </c>
      <c r="J1670" s="83">
        <f t="shared" si="130"/>
        <v>35270</v>
      </c>
      <c r="K1670" s="83">
        <f t="shared" si="131"/>
        <v>2013</v>
      </c>
      <c r="L1670" s="66">
        <f t="shared" si="132"/>
        <v>0</v>
      </c>
      <c r="M1670" s="66">
        <f t="shared" si="133"/>
        <v>0</v>
      </c>
      <c r="N1670" s="66">
        <f t="shared" si="134"/>
        <v>0</v>
      </c>
    </row>
    <row r="1671" spans="1:14">
      <c r="A1671" s="83">
        <v>35270</v>
      </c>
      <c r="B1671" s="83">
        <v>0</v>
      </c>
      <c r="C1671" s="83">
        <v>2013</v>
      </c>
      <c r="D1671" s="86">
        <v>0</v>
      </c>
      <c r="E1671" s="83">
        <v>0</v>
      </c>
      <c r="F1671" s="86">
        <v>0</v>
      </c>
      <c r="G1671" s="86">
        <v>0</v>
      </c>
      <c r="H1671" s="86">
        <v>0</v>
      </c>
      <c r="J1671" s="83">
        <f t="shared" si="130"/>
        <v>35270</v>
      </c>
      <c r="K1671" s="83">
        <f t="shared" si="131"/>
        <v>2013</v>
      </c>
      <c r="L1671" s="66">
        <f t="shared" si="132"/>
        <v>0</v>
      </c>
      <c r="M1671" s="66">
        <f t="shared" si="133"/>
        <v>0</v>
      </c>
      <c r="N1671" s="66">
        <f t="shared" si="134"/>
        <v>0</v>
      </c>
    </row>
    <row r="1672" spans="1:14">
      <c r="A1672" s="83">
        <v>35270</v>
      </c>
      <c r="B1672" s="83">
        <v>0</v>
      </c>
      <c r="C1672" s="83">
        <v>2013</v>
      </c>
      <c r="D1672" s="86">
        <v>-28250</v>
      </c>
      <c r="E1672" s="83">
        <v>0</v>
      </c>
      <c r="F1672" s="86">
        <v>0</v>
      </c>
      <c r="G1672" s="86">
        <v>0</v>
      </c>
      <c r="H1672" s="86">
        <v>0</v>
      </c>
      <c r="J1672" s="83">
        <f t="shared" si="130"/>
        <v>35270</v>
      </c>
      <c r="K1672" s="83">
        <f t="shared" si="131"/>
        <v>2013</v>
      </c>
      <c r="L1672" s="66">
        <f t="shared" si="132"/>
        <v>-28250</v>
      </c>
      <c r="M1672" s="66">
        <f t="shared" si="133"/>
        <v>0</v>
      </c>
      <c r="N1672" s="66">
        <f t="shared" si="134"/>
        <v>0</v>
      </c>
    </row>
    <row r="1673" spans="1:14">
      <c r="A1673" s="83">
        <v>35270</v>
      </c>
      <c r="B1673" s="83">
        <v>0</v>
      </c>
      <c r="C1673" s="83">
        <v>2014</v>
      </c>
      <c r="D1673" s="86">
        <v>0</v>
      </c>
      <c r="E1673" s="83">
        <v>0</v>
      </c>
      <c r="F1673" s="86">
        <v>0</v>
      </c>
      <c r="G1673" s="86">
        <v>0</v>
      </c>
      <c r="H1673" s="86">
        <v>0</v>
      </c>
      <c r="J1673" s="83">
        <f t="shared" si="130"/>
        <v>35270</v>
      </c>
      <c r="K1673" s="83">
        <f t="shared" si="131"/>
        <v>2014</v>
      </c>
      <c r="L1673" s="66">
        <f t="shared" si="132"/>
        <v>0</v>
      </c>
      <c r="M1673" s="66">
        <f t="shared" si="133"/>
        <v>0</v>
      </c>
      <c r="N1673" s="66">
        <f t="shared" si="134"/>
        <v>0</v>
      </c>
    </row>
    <row r="1674" spans="1:14">
      <c r="A1674" s="83">
        <v>35270</v>
      </c>
      <c r="B1674" s="83">
        <v>0</v>
      </c>
      <c r="C1674" s="83">
        <v>2014</v>
      </c>
      <c r="D1674" s="86">
        <v>0</v>
      </c>
      <c r="E1674" s="83">
        <v>0</v>
      </c>
      <c r="F1674" s="86">
        <v>0</v>
      </c>
      <c r="G1674" s="86">
        <v>0</v>
      </c>
      <c r="H1674" s="86">
        <v>0</v>
      </c>
      <c r="J1674" s="83">
        <f t="shared" si="130"/>
        <v>35270</v>
      </c>
      <c r="K1674" s="83">
        <f t="shared" si="131"/>
        <v>2014</v>
      </c>
      <c r="L1674" s="66">
        <f t="shared" si="132"/>
        <v>0</v>
      </c>
      <c r="M1674" s="66">
        <f t="shared" si="133"/>
        <v>0</v>
      </c>
      <c r="N1674" s="66">
        <f t="shared" si="134"/>
        <v>0</v>
      </c>
    </row>
    <row r="1675" spans="1:14">
      <c r="A1675" s="83">
        <v>35270</v>
      </c>
      <c r="B1675" s="83">
        <v>0</v>
      </c>
      <c r="C1675" s="83">
        <v>2014</v>
      </c>
      <c r="D1675" s="86">
        <v>0</v>
      </c>
      <c r="E1675" s="83">
        <v>0</v>
      </c>
      <c r="F1675" s="86">
        <v>0</v>
      </c>
      <c r="G1675" s="86">
        <v>0</v>
      </c>
      <c r="H1675" s="86">
        <v>0</v>
      </c>
      <c r="J1675" s="83">
        <f t="shared" si="130"/>
        <v>35270</v>
      </c>
      <c r="K1675" s="83">
        <f t="shared" si="131"/>
        <v>2014</v>
      </c>
      <c r="L1675" s="66">
        <f t="shared" si="132"/>
        <v>0</v>
      </c>
      <c r="M1675" s="66">
        <f t="shared" si="133"/>
        <v>0</v>
      </c>
      <c r="N1675" s="66">
        <f t="shared" si="134"/>
        <v>0</v>
      </c>
    </row>
    <row r="1676" spans="1:14">
      <c r="A1676" s="83">
        <v>35270</v>
      </c>
      <c r="B1676" s="83">
        <v>0</v>
      </c>
      <c r="C1676" s="83">
        <v>2014</v>
      </c>
      <c r="D1676" s="86">
        <v>0</v>
      </c>
      <c r="E1676" s="83">
        <v>0</v>
      </c>
      <c r="F1676" s="86">
        <v>0</v>
      </c>
      <c r="G1676" s="86">
        <v>0</v>
      </c>
      <c r="H1676" s="86">
        <v>0</v>
      </c>
      <c r="J1676" s="83">
        <f t="shared" si="130"/>
        <v>35270</v>
      </c>
      <c r="K1676" s="83">
        <f t="shared" si="131"/>
        <v>2014</v>
      </c>
      <c r="L1676" s="66">
        <f t="shared" si="132"/>
        <v>0</v>
      </c>
      <c r="M1676" s="66">
        <f t="shared" si="133"/>
        <v>0</v>
      </c>
      <c r="N1676" s="66">
        <f t="shared" si="134"/>
        <v>0</v>
      </c>
    </row>
    <row r="1677" spans="1:14">
      <c r="A1677" s="83">
        <v>35270</v>
      </c>
      <c r="B1677" s="83">
        <v>0</v>
      </c>
      <c r="C1677" s="83">
        <v>2014</v>
      </c>
      <c r="D1677" s="86">
        <v>0</v>
      </c>
      <c r="E1677" s="83">
        <v>0</v>
      </c>
      <c r="F1677" s="86">
        <v>0</v>
      </c>
      <c r="G1677" s="86">
        <v>0</v>
      </c>
      <c r="H1677" s="86">
        <v>0</v>
      </c>
      <c r="J1677" s="83">
        <f t="shared" si="130"/>
        <v>35270</v>
      </c>
      <c r="K1677" s="83">
        <f t="shared" si="131"/>
        <v>2014</v>
      </c>
      <c r="L1677" s="66">
        <f t="shared" si="132"/>
        <v>0</v>
      </c>
      <c r="M1677" s="66">
        <f t="shared" si="133"/>
        <v>0</v>
      </c>
      <c r="N1677" s="66">
        <f t="shared" si="134"/>
        <v>0</v>
      </c>
    </row>
    <row r="1678" spans="1:14">
      <c r="A1678" s="83">
        <v>35270</v>
      </c>
      <c r="B1678" s="83">
        <v>0</v>
      </c>
      <c r="C1678" s="83">
        <v>2013</v>
      </c>
      <c r="D1678" s="86">
        <v>28250</v>
      </c>
      <c r="E1678" s="83">
        <v>0</v>
      </c>
      <c r="F1678" s="86">
        <v>0</v>
      </c>
      <c r="G1678" s="86">
        <v>0</v>
      </c>
      <c r="H1678" s="86">
        <v>0</v>
      </c>
      <c r="J1678" s="83">
        <f t="shared" si="130"/>
        <v>35270</v>
      </c>
      <c r="K1678" s="83">
        <f t="shared" si="131"/>
        <v>2013</v>
      </c>
      <c r="L1678" s="66">
        <f t="shared" si="132"/>
        <v>28250</v>
      </c>
      <c r="M1678" s="66">
        <f t="shared" si="133"/>
        <v>0</v>
      </c>
      <c r="N1678" s="66">
        <f t="shared" si="134"/>
        <v>0</v>
      </c>
    </row>
    <row r="1679" spans="1:14">
      <c r="A1679" s="83">
        <v>35290</v>
      </c>
      <c r="B1679" s="83">
        <v>0</v>
      </c>
      <c r="C1679" s="83">
        <v>2015</v>
      </c>
      <c r="D1679" s="86">
        <v>0</v>
      </c>
      <c r="E1679" s="83">
        <v>0</v>
      </c>
      <c r="F1679" s="86">
        <v>0</v>
      </c>
      <c r="G1679" s="86">
        <v>0</v>
      </c>
      <c r="H1679" s="86">
        <v>0</v>
      </c>
      <c r="J1679" s="83">
        <f t="shared" si="130"/>
        <v>35290</v>
      </c>
      <c r="K1679" s="83">
        <f t="shared" si="131"/>
        <v>2015</v>
      </c>
      <c r="L1679" s="66">
        <f t="shared" si="132"/>
        <v>0</v>
      </c>
      <c r="M1679" s="66">
        <f t="shared" si="133"/>
        <v>0</v>
      </c>
      <c r="N1679" s="66">
        <f t="shared" si="134"/>
        <v>0</v>
      </c>
    </row>
    <row r="1680" spans="1:14">
      <c r="A1680" s="83">
        <v>35290</v>
      </c>
      <c r="B1680" s="83">
        <v>0</v>
      </c>
      <c r="C1680" s="83">
        <v>2015</v>
      </c>
      <c r="D1680" s="86">
        <v>0</v>
      </c>
      <c r="E1680" s="83">
        <v>0</v>
      </c>
      <c r="F1680" s="86">
        <v>0</v>
      </c>
      <c r="G1680" s="86">
        <v>0</v>
      </c>
      <c r="H1680" s="86">
        <v>0</v>
      </c>
      <c r="J1680" s="83">
        <f t="shared" si="130"/>
        <v>35290</v>
      </c>
      <c r="K1680" s="83">
        <f t="shared" si="131"/>
        <v>2015</v>
      </c>
      <c r="L1680" s="66">
        <f t="shared" si="132"/>
        <v>0</v>
      </c>
      <c r="M1680" s="66">
        <f t="shared" si="133"/>
        <v>0</v>
      </c>
      <c r="N1680" s="66">
        <f t="shared" si="134"/>
        <v>0</v>
      </c>
    </row>
    <row r="1681" spans="1:14">
      <c r="A1681" s="83">
        <v>35290</v>
      </c>
      <c r="B1681" s="83">
        <v>0</v>
      </c>
      <c r="C1681" s="83">
        <v>2015</v>
      </c>
      <c r="D1681" s="86">
        <v>0</v>
      </c>
      <c r="E1681" s="83">
        <v>0</v>
      </c>
      <c r="F1681" s="86">
        <v>0</v>
      </c>
      <c r="G1681" s="86">
        <v>0</v>
      </c>
      <c r="H1681" s="86">
        <v>0</v>
      </c>
      <c r="J1681" s="83">
        <f t="shared" si="130"/>
        <v>35290</v>
      </c>
      <c r="K1681" s="83">
        <f t="shared" si="131"/>
        <v>2015</v>
      </c>
      <c r="L1681" s="66">
        <f t="shared" si="132"/>
        <v>0</v>
      </c>
      <c r="M1681" s="66">
        <f t="shared" si="133"/>
        <v>0</v>
      </c>
      <c r="N1681" s="66">
        <f t="shared" si="134"/>
        <v>0</v>
      </c>
    </row>
    <row r="1682" spans="1:14">
      <c r="A1682" s="83">
        <v>35290</v>
      </c>
      <c r="B1682" s="83">
        <v>0</v>
      </c>
      <c r="C1682" s="83">
        <v>2015</v>
      </c>
      <c r="D1682" s="86">
        <v>0</v>
      </c>
      <c r="E1682" s="83">
        <v>0</v>
      </c>
      <c r="F1682" s="86">
        <v>0</v>
      </c>
      <c r="G1682" s="86">
        <v>0</v>
      </c>
      <c r="H1682" s="86">
        <v>0</v>
      </c>
      <c r="J1682" s="83">
        <f t="shared" si="130"/>
        <v>35290</v>
      </c>
      <c r="K1682" s="83">
        <f t="shared" si="131"/>
        <v>2015</v>
      </c>
      <c r="L1682" s="66">
        <f t="shared" si="132"/>
        <v>0</v>
      </c>
      <c r="M1682" s="66">
        <f t="shared" si="133"/>
        <v>0</v>
      </c>
      <c r="N1682" s="66">
        <f t="shared" si="134"/>
        <v>0</v>
      </c>
    </row>
    <row r="1683" spans="1:14">
      <c r="A1683" s="83">
        <v>35290</v>
      </c>
      <c r="B1683" s="83">
        <v>0</v>
      </c>
      <c r="C1683" s="83">
        <v>2015</v>
      </c>
      <c r="D1683" s="86">
        <v>0</v>
      </c>
      <c r="E1683" s="83">
        <v>0</v>
      </c>
      <c r="F1683" s="86">
        <v>0</v>
      </c>
      <c r="G1683" s="86">
        <v>0</v>
      </c>
      <c r="H1683" s="86">
        <v>0</v>
      </c>
      <c r="J1683" s="83">
        <f t="shared" si="130"/>
        <v>35290</v>
      </c>
      <c r="K1683" s="83">
        <f t="shared" si="131"/>
        <v>2015</v>
      </c>
      <c r="L1683" s="66">
        <f t="shared" si="132"/>
        <v>0</v>
      </c>
      <c r="M1683" s="66">
        <f t="shared" si="133"/>
        <v>0</v>
      </c>
      <c r="N1683" s="66">
        <f t="shared" si="134"/>
        <v>0</v>
      </c>
    </row>
    <row r="1684" spans="1:14">
      <c r="A1684" s="83">
        <v>35290</v>
      </c>
      <c r="B1684" s="83">
        <v>0</v>
      </c>
      <c r="C1684" s="83">
        <v>2015</v>
      </c>
      <c r="D1684" s="86">
        <v>0</v>
      </c>
      <c r="E1684" s="83">
        <v>0</v>
      </c>
      <c r="F1684" s="86">
        <v>0</v>
      </c>
      <c r="G1684" s="86">
        <v>0</v>
      </c>
      <c r="H1684" s="86">
        <v>0</v>
      </c>
      <c r="J1684" s="83">
        <f t="shared" si="130"/>
        <v>35290</v>
      </c>
      <c r="K1684" s="83">
        <f t="shared" si="131"/>
        <v>2015</v>
      </c>
      <c r="L1684" s="66">
        <f t="shared" si="132"/>
        <v>0</v>
      </c>
      <c r="M1684" s="66">
        <f t="shared" si="133"/>
        <v>0</v>
      </c>
      <c r="N1684" s="66">
        <f t="shared" si="134"/>
        <v>0</v>
      </c>
    </row>
    <row r="1685" spans="1:14">
      <c r="A1685" s="83">
        <v>35290</v>
      </c>
      <c r="B1685" s="83">
        <v>0</v>
      </c>
      <c r="C1685" s="83">
        <v>2015</v>
      </c>
      <c r="D1685" s="86">
        <v>0</v>
      </c>
      <c r="E1685" s="83">
        <v>0</v>
      </c>
      <c r="F1685" s="86">
        <v>0</v>
      </c>
      <c r="G1685" s="86">
        <v>0</v>
      </c>
      <c r="H1685" s="86">
        <v>0</v>
      </c>
      <c r="J1685" s="83">
        <f t="shared" si="130"/>
        <v>35290</v>
      </c>
      <c r="K1685" s="83">
        <f t="shared" si="131"/>
        <v>2015</v>
      </c>
      <c r="L1685" s="66">
        <f t="shared" si="132"/>
        <v>0</v>
      </c>
      <c r="M1685" s="66">
        <f t="shared" si="133"/>
        <v>0</v>
      </c>
      <c r="N1685" s="66">
        <f t="shared" si="134"/>
        <v>0</v>
      </c>
    </row>
    <row r="1686" spans="1:14">
      <c r="A1686" s="83">
        <v>35290</v>
      </c>
      <c r="B1686" s="83">
        <v>0</v>
      </c>
      <c r="C1686" s="83">
        <v>2015</v>
      </c>
      <c r="D1686" s="86">
        <v>0</v>
      </c>
      <c r="E1686" s="83">
        <v>0</v>
      </c>
      <c r="F1686" s="86">
        <v>0</v>
      </c>
      <c r="G1686" s="86">
        <v>0</v>
      </c>
      <c r="H1686" s="86">
        <v>0</v>
      </c>
      <c r="J1686" s="83">
        <f t="shared" si="130"/>
        <v>35290</v>
      </c>
      <c r="K1686" s="83">
        <f t="shared" si="131"/>
        <v>2015</v>
      </c>
      <c r="L1686" s="66">
        <f t="shared" si="132"/>
        <v>0</v>
      </c>
      <c r="M1686" s="66">
        <f t="shared" si="133"/>
        <v>0</v>
      </c>
      <c r="N1686" s="66">
        <f t="shared" si="134"/>
        <v>0</v>
      </c>
    </row>
    <row r="1687" spans="1:14">
      <c r="A1687" s="83">
        <v>35290</v>
      </c>
      <c r="B1687" s="83">
        <v>0</v>
      </c>
      <c r="C1687" s="83">
        <v>2015</v>
      </c>
      <c r="D1687" s="86">
        <v>0</v>
      </c>
      <c r="E1687" s="83">
        <v>0</v>
      </c>
      <c r="F1687" s="86">
        <v>0</v>
      </c>
      <c r="G1687" s="86">
        <v>0</v>
      </c>
      <c r="H1687" s="86">
        <v>0</v>
      </c>
      <c r="J1687" s="83">
        <f t="shared" si="130"/>
        <v>35290</v>
      </c>
      <c r="K1687" s="83">
        <f t="shared" si="131"/>
        <v>2015</v>
      </c>
      <c r="L1687" s="66">
        <f t="shared" si="132"/>
        <v>0</v>
      </c>
      <c r="M1687" s="66">
        <f t="shared" si="133"/>
        <v>0</v>
      </c>
      <c r="N1687" s="66">
        <f t="shared" si="134"/>
        <v>0</v>
      </c>
    </row>
    <row r="1688" spans="1:14">
      <c r="A1688" s="83">
        <v>35290</v>
      </c>
      <c r="B1688" s="83">
        <v>0</v>
      </c>
      <c r="C1688" s="83">
        <v>2015</v>
      </c>
      <c r="D1688" s="86">
        <v>0</v>
      </c>
      <c r="E1688" s="83">
        <v>0</v>
      </c>
      <c r="F1688" s="86">
        <v>0</v>
      </c>
      <c r="G1688" s="86">
        <v>0</v>
      </c>
      <c r="H1688" s="86">
        <v>0</v>
      </c>
      <c r="J1688" s="83">
        <f t="shared" si="130"/>
        <v>35290</v>
      </c>
      <c r="K1688" s="83">
        <f t="shared" si="131"/>
        <v>2015</v>
      </c>
      <c r="L1688" s="66">
        <f t="shared" si="132"/>
        <v>0</v>
      </c>
      <c r="M1688" s="66">
        <f t="shared" si="133"/>
        <v>0</v>
      </c>
      <c r="N1688" s="66">
        <f t="shared" si="134"/>
        <v>0</v>
      </c>
    </row>
    <row r="1689" spans="1:14">
      <c r="A1689" s="83">
        <v>35290</v>
      </c>
      <c r="B1689" s="83">
        <v>0</v>
      </c>
      <c r="C1689" s="83">
        <v>2015</v>
      </c>
      <c r="D1689" s="86">
        <v>0</v>
      </c>
      <c r="E1689" s="83">
        <v>0</v>
      </c>
      <c r="F1689" s="86">
        <v>0</v>
      </c>
      <c r="G1689" s="86">
        <v>0</v>
      </c>
      <c r="H1689" s="86">
        <v>0</v>
      </c>
      <c r="J1689" s="83">
        <f t="shared" si="130"/>
        <v>35290</v>
      </c>
      <c r="K1689" s="83">
        <f t="shared" si="131"/>
        <v>2015</v>
      </c>
      <c r="L1689" s="66">
        <f t="shared" si="132"/>
        <v>0</v>
      </c>
      <c r="M1689" s="66">
        <f t="shared" si="133"/>
        <v>0</v>
      </c>
      <c r="N1689" s="66">
        <f t="shared" si="134"/>
        <v>0</v>
      </c>
    </row>
    <row r="1690" spans="1:14">
      <c r="A1690" s="83">
        <v>35290</v>
      </c>
      <c r="B1690" s="83">
        <v>0</v>
      </c>
      <c r="C1690" s="83">
        <v>2012</v>
      </c>
      <c r="D1690" s="86">
        <v>0</v>
      </c>
      <c r="E1690" s="83">
        <v>0</v>
      </c>
      <c r="F1690" s="86">
        <v>0</v>
      </c>
      <c r="G1690" s="86">
        <v>0</v>
      </c>
      <c r="H1690" s="86">
        <v>0</v>
      </c>
      <c r="J1690" s="83">
        <f t="shared" si="130"/>
        <v>35290</v>
      </c>
      <c r="K1690" s="83">
        <f t="shared" si="131"/>
        <v>2012</v>
      </c>
      <c r="L1690" s="66">
        <f t="shared" si="132"/>
        <v>0</v>
      </c>
      <c r="M1690" s="66">
        <f t="shared" si="133"/>
        <v>0</v>
      </c>
      <c r="N1690" s="66">
        <f t="shared" si="134"/>
        <v>0</v>
      </c>
    </row>
    <row r="1691" spans="1:14">
      <c r="A1691" s="83">
        <v>35290</v>
      </c>
      <c r="B1691" s="83">
        <v>0</v>
      </c>
      <c r="C1691" s="83">
        <v>2012</v>
      </c>
      <c r="D1691" s="86">
        <v>0</v>
      </c>
      <c r="E1691" s="83">
        <v>0</v>
      </c>
      <c r="F1691" s="86">
        <v>0</v>
      </c>
      <c r="G1691" s="86">
        <v>0</v>
      </c>
      <c r="H1691" s="86">
        <v>0</v>
      </c>
      <c r="J1691" s="83">
        <f t="shared" si="130"/>
        <v>35290</v>
      </c>
      <c r="K1691" s="83">
        <f t="shared" si="131"/>
        <v>2012</v>
      </c>
      <c r="L1691" s="66">
        <f t="shared" si="132"/>
        <v>0</v>
      </c>
      <c r="M1691" s="66">
        <f t="shared" si="133"/>
        <v>0</v>
      </c>
      <c r="N1691" s="66">
        <f t="shared" si="134"/>
        <v>0</v>
      </c>
    </row>
    <row r="1692" spans="1:14">
      <c r="A1692" s="83">
        <v>35290</v>
      </c>
      <c r="B1692" s="83">
        <v>0</v>
      </c>
      <c r="C1692" s="83">
        <v>2012</v>
      </c>
      <c r="D1692" s="86">
        <v>0</v>
      </c>
      <c r="E1692" s="83">
        <v>0</v>
      </c>
      <c r="F1692" s="86">
        <v>0</v>
      </c>
      <c r="G1692" s="86">
        <v>0</v>
      </c>
      <c r="H1692" s="86">
        <v>0</v>
      </c>
      <c r="J1692" s="83">
        <f t="shared" si="130"/>
        <v>35290</v>
      </c>
      <c r="K1692" s="83">
        <f t="shared" si="131"/>
        <v>2012</v>
      </c>
      <c r="L1692" s="66">
        <f t="shared" si="132"/>
        <v>0</v>
      </c>
      <c r="M1692" s="66">
        <f t="shared" si="133"/>
        <v>0</v>
      </c>
      <c r="N1692" s="66">
        <f t="shared" si="134"/>
        <v>0</v>
      </c>
    </row>
    <row r="1693" spans="1:14">
      <c r="A1693" s="83">
        <v>35290</v>
      </c>
      <c r="B1693" s="83">
        <v>0</v>
      </c>
      <c r="C1693" s="83">
        <v>2013</v>
      </c>
      <c r="D1693" s="86">
        <v>0</v>
      </c>
      <c r="E1693" s="83">
        <v>0</v>
      </c>
      <c r="F1693" s="86">
        <v>0</v>
      </c>
      <c r="G1693" s="86">
        <v>0</v>
      </c>
      <c r="H1693" s="86">
        <v>0</v>
      </c>
      <c r="J1693" s="83">
        <f t="shared" si="130"/>
        <v>35290</v>
      </c>
      <c r="K1693" s="83">
        <f t="shared" si="131"/>
        <v>2013</v>
      </c>
      <c r="L1693" s="66">
        <f t="shared" si="132"/>
        <v>0</v>
      </c>
      <c r="M1693" s="66">
        <f t="shared" si="133"/>
        <v>0</v>
      </c>
      <c r="N1693" s="66">
        <f t="shared" si="134"/>
        <v>0</v>
      </c>
    </row>
    <row r="1694" spans="1:14">
      <c r="A1694" s="83">
        <v>35290</v>
      </c>
      <c r="B1694" s="83">
        <v>0</v>
      </c>
      <c r="C1694" s="83">
        <v>2013</v>
      </c>
      <c r="D1694" s="86">
        <v>0</v>
      </c>
      <c r="E1694" s="83">
        <v>0</v>
      </c>
      <c r="F1694" s="86">
        <v>0</v>
      </c>
      <c r="G1694" s="86">
        <v>0</v>
      </c>
      <c r="H1694" s="86">
        <v>0</v>
      </c>
      <c r="J1694" s="83">
        <f t="shared" si="130"/>
        <v>35290</v>
      </c>
      <c r="K1694" s="83">
        <f t="shared" si="131"/>
        <v>2013</v>
      </c>
      <c r="L1694" s="66">
        <f t="shared" si="132"/>
        <v>0</v>
      </c>
      <c r="M1694" s="66">
        <f t="shared" si="133"/>
        <v>0</v>
      </c>
      <c r="N1694" s="66">
        <f t="shared" si="134"/>
        <v>0</v>
      </c>
    </row>
    <row r="1695" spans="1:14">
      <c r="A1695" s="83">
        <v>35290</v>
      </c>
      <c r="B1695" s="83">
        <v>0</v>
      </c>
      <c r="C1695" s="83">
        <v>2013</v>
      </c>
      <c r="D1695" s="86">
        <v>0</v>
      </c>
      <c r="E1695" s="83">
        <v>0</v>
      </c>
      <c r="F1695" s="86">
        <v>0</v>
      </c>
      <c r="G1695" s="86">
        <v>0</v>
      </c>
      <c r="H1695" s="86">
        <v>0</v>
      </c>
      <c r="J1695" s="83">
        <f t="shared" si="130"/>
        <v>35290</v>
      </c>
      <c r="K1695" s="83">
        <f t="shared" si="131"/>
        <v>2013</v>
      </c>
      <c r="L1695" s="66">
        <f t="shared" si="132"/>
        <v>0</v>
      </c>
      <c r="M1695" s="66">
        <f t="shared" si="133"/>
        <v>0</v>
      </c>
      <c r="N1695" s="66">
        <f t="shared" si="134"/>
        <v>0</v>
      </c>
    </row>
    <row r="1696" spans="1:14">
      <c r="A1696" s="83">
        <v>35290</v>
      </c>
      <c r="B1696" s="83">
        <v>0</v>
      </c>
      <c r="C1696" s="83">
        <v>2013</v>
      </c>
      <c r="D1696" s="86">
        <v>0</v>
      </c>
      <c r="E1696" s="83">
        <v>0</v>
      </c>
      <c r="F1696" s="86">
        <v>0</v>
      </c>
      <c r="G1696" s="86">
        <v>0</v>
      </c>
      <c r="H1696" s="86">
        <v>0</v>
      </c>
      <c r="J1696" s="83">
        <f t="shared" si="130"/>
        <v>35290</v>
      </c>
      <c r="K1696" s="83">
        <f t="shared" si="131"/>
        <v>2013</v>
      </c>
      <c r="L1696" s="66">
        <f t="shared" si="132"/>
        <v>0</v>
      </c>
      <c r="M1696" s="66">
        <f t="shared" si="133"/>
        <v>0</v>
      </c>
      <c r="N1696" s="66">
        <f t="shared" si="134"/>
        <v>0</v>
      </c>
    </row>
    <row r="1697" spans="1:14">
      <c r="A1697" s="83">
        <v>35290</v>
      </c>
      <c r="B1697" s="83">
        <v>0</v>
      </c>
      <c r="C1697" s="83">
        <v>2013</v>
      </c>
      <c r="D1697" s="86">
        <v>0</v>
      </c>
      <c r="E1697" s="83">
        <v>0</v>
      </c>
      <c r="F1697" s="86">
        <v>0</v>
      </c>
      <c r="G1697" s="86">
        <v>0</v>
      </c>
      <c r="H1697" s="86">
        <v>0</v>
      </c>
      <c r="J1697" s="83">
        <f t="shared" si="130"/>
        <v>35290</v>
      </c>
      <c r="K1697" s="83">
        <f t="shared" si="131"/>
        <v>2013</v>
      </c>
      <c r="L1697" s="66">
        <f t="shared" si="132"/>
        <v>0</v>
      </c>
      <c r="M1697" s="66">
        <f t="shared" si="133"/>
        <v>0</v>
      </c>
      <c r="N1697" s="66">
        <f t="shared" si="134"/>
        <v>0</v>
      </c>
    </row>
    <row r="1698" spans="1:14">
      <c r="A1698" s="83">
        <v>35290</v>
      </c>
      <c r="B1698" s="83">
        <v>0</v>
      </c>
      <c r="C1698" s="83">
        <v>2013</v>
      </c>
      <c r="D1698" s="86">
        <v>0</v>
      </c>
      <c r="E1698" s="83">
        <v>0</v>
      </c>
      <c r="F1698" s="86">
        <v>0</v>
      </c>
      <c r="G1698" s="86">
        <v>0</v>
      </c>
      <c r="H1698" s="86">
        <v>0</v>
      </c>
      <c r="J1698" s="83">
        <f t="shared" si="130"/>
        <v>35290</v>
      </c>
      <c r="K1698" s="83">
        <f t="shared" si="131"/>
        <v>2013</v>
      </c>
      <c r="L1698" s="66">
        <f t="shared" si="132"/>
        <v>0</v>
      </c>
      <c r="M1698" s="66">
        <f t="shared" si="133"/>
        <v>0</v>
      </c>
      <c r="N1698" s="66">
        <f t="shared" si="134"/>
        <v>0</v>
      </c>
    </row>
    <row r="1699" spans="1:14">
      <c r="A1699" s="83">
        <v>35290</v>
      </c>
      <c r="B1699" s="83">
        <v>0</v>
      </c>
      <c r="C1699" s="83">
        <v>2013</v>
      </c>
      <c r="D1699" s="86">
        <v>0</v>
      </c>
      <c r="E1699" s="83">
        <v>0</v>
      </c>
      <c r="F1699" s="86">
        <v>0</v>
      </c>
      <c r="G1699" s="86">
        <v>0</v>
      </c>
      <c r="H1699" s="86">
        <v>0</v>
      </c>
      <c r="J1699" s="83">
        <f t="shared" si="130"/>
        <v>35290</v>
      </c>
      <c r="K1699" s="83">
        <f t="shared" si="131"/>
        <v>2013</v>
      </c>
      <c r="L1699" s="66">
        <f t="shared" si="132"/>
        <v>0</v>
      </c>
      <c r="M1699" s="66">
        <f t="shared" si="133"/>
        <v>0</v>
      </c>
      <c r="N1699" s="66">
        <f t="shared" si="134"/>
        <v>0</v>
      </c>
    </row>
    <row r="1700" spans="1:14">
      <c r="A1700" s="83">
        <v>35290</v>
      </c>
      <c r="B1700" s="83">
        <v>0</v>
      </c>
      <c r="C1700" s="83">
        <v>2014</v>
      </c>
      <c r="D1700" s="86">
        <v>0</v>
      </c>
      <c r="E1700" s="83">
        <v>0</v>
      </c>
      <c r="F1700" s="86">
        <v>0</v>
      </c>
      <c r="G1700" s="86">
        <v>0</v>
      </c>
      <c r="H1700" s="86">
        <v>0</v>
      </c>
      <c r="J1700" s="83">
        <f t="shared" si="130"/>
        <v>35290</v>
      </c>
      <c r="K1700" s="83">
        <f t="shared" si="131"/>
        <v>2014</v>
      </c>
      <c r="L1700" s="66">
        <f t="shared" si="132"/>
        <v>0</v>
      </c>
      <c r="M1700" s="66">
        <f t="shared" si="133"/>
        <v>0</v>
      </c>
      <c r="N1700" s="66">
        <f t="shared" si="134"/>
        <v>0</v>
      </c>
    </row>
    <row r="1701" spans="1:14">
      <c r="A1701" s="83">
        <v>35290</v>
      </c>
      <c r="B1701" s="83">
        <v>0</v>
      </c>
      <c r="C1701" s="83">
        <v>2014</v>
      </c>
      <c r="D1701" s="86">
        <v>0</v>
      </c>
      <c r="E1701" s="83">
        <v>0</v>
      </c>
      <c r="F1701" s="86">
        <v>0</v>
      </c>
      <c r="G1701" s="86">
        <v>0</v>
      </c>
      <c r="H1701" s="86">
        <v>0</v>
      </c>
      <c r="J1701" s="83">
        <f t="shared" si="130"/>
        <v>35290</v>
      </c>
      <c r="K1701" s="83">
        <f t="shared" si="131"/>
        <v>2014</v>
      </c>
      <c r="L1701" s="66">
        <f t="shared" si="132"/>
        <v>0</v>
      </c>
      <c r="M1701" s="66">
        <f t="shared" si="133"/>
        <v>0</v>
      </c>
      <c r="N1701" s="66">
        <f t="shared" si="134"/>
        <v>0</v>
      </c>
    </row>
    <row r="1702" spans="1:14">
      <c r="A1702" s="83">
        <v>35290</v>
      </c>
      <c r="B1702" s="83">
        <v>0</v>
      </c>
      <c r="C1702" s="83">
        <v>2014</v>
      </c>
      <c r="D1702" s="86">
        <v>0</v>
      </c>
      <c r="E1702" s="83">
        <v>0</v>
      </c>
      <c r="F1702" s="86">
        <v>0</v>
      </c>
      <c r="G1702" s="86">
        <v>0</v>
      </c>
      <c r="H1702" s="86">
        <v>0</v>
      </c>
      <c r="J1702" s="83">
        <f t="shared" si="130"/>
        <v>35290</v>
      </c>
      <c r="K1702" s="83">
        <f t="shared" si="131"/>
        <v>2014</v>
      </c>
      <c r="L1702" s="66">
        <f t="shared" si="132"/>
        <v>0</v>
      </c>
      <c r="M1702" s="66">
        <f t="shared" si="133"/>
        <v>0</v>
      </c>
      <c r="N1702" s="66">
        <f t="shared" si="134"/>
        <v>0</v>
      </c>
    </row>
    <row r="1703" spans="1:14">
      <c r="A1703" s="83">
        <v>35290</v>
      </c>
      <c r="B1703" s="83">
        <v>0</v>
      </c>
      <c r="C1703" s="83">
        <v>2014</v>
      </c>
      <c r="D1703" s="86">
        <v>0</v>
      </c>
      <c r="E1703" s="83">
        <v>0</v>
      </c>
      <c r="F1703" s="86">
        <v>0</v>
      </c>
      <c r="G1703" s="86">
        <v>0</v>
      </c>
      <c r="H1703" s="86">
        <v>0</v>
      </c>
      <c r="J1703" s="83">
        <f t="shared" si="130"/>
        <v>35290</v>
      </c>
      <c r="K1703" s="83">
        <f t="shared" si="131"/>
        <v>2014</v>
      </c>
      <c r="L1703" s="66">
        <f t="shared" si="132"/>
        <v>0</v>
      </c>
      <c r="M1703" s="66">
        <f t="shared" si="133"/>
        <v>0</v>
      </c>
      <c r="N1703" s="66">
        <f t="shared" si="134"/>
        <v>0</v>
      </c>
    </row>
    <row r="1704" spans="1:14">
      <c r="A1704" s="83">
        <v>35290</v>
      </c>
      <c r="B1704" s="83">
        <v>0</v>
      </c>
      <c r="C1704" s="83">
        <v>2014</v>
      </c>
      <c r="D1704" s="86">
        <v>0</v>
      </c>
      <c r="E1704" s="83">
        <v>0</v>
      </c>
      <c r="F1704" s="86">
        <v>0</v>
      </c>
      <c r="G1704" s="86">
        <v>0</v>
      </c>
      <c r="H1704" s="86">
        <v>0</v>
      </c>
      <c r="J1704" s="83">
        <f t="shared" si="130"/>
        <v>35290</v>
      </c>
      <c r="K1704" s="83">
        <f t="shared" si="131"/>
        <v>2014</v>
      </c>
      <c r="L1704" s="66">
        <f t="shared" si="132"/>
        <v>0</v>
      </c>
      <c r="M1704" s="66">
        <f t="shared" si="133"/>
        <v>0</v>
      </c>
      <c r="N1704" s="66">
        <f t="shared" si="134"/>
        <v>0</v>
      </c>
    </row>
    <row r="1705" spans="1:14">
      <c r="A1705" s="83">
        <v>35290</v>
      </c>
      <c r="B1705" s="83">
        <v>0</v>
      </c>
      <c r="C1705" s="83">
        <v>2014</v>
      </c>
      <c r="D1705" s="86">
        <v>0</v>
      </c>
      <c r="E1705" s="83">
        <v>0</v>
      </c>
      <c r="F1705" s="86">
        <v>0</v>
      </c>
      <c r="G1705" s="86">
        <v>0</v>
      </c>
      <c r="H1705" s="86">
        <v>0</v>
      </c>
      <c r="J1705" s="83">
        <f t="shared" si="130"/>
        <v>35290</v>
      </c>
      <c r="K1705" s="83">
        <f t="shared" si="131"/>
        <v>2014</v>
      </c>
      <c r="L1705" s="66">
        <f t="shared" si="132"/>
        <v>0</v>
      </c>
      <c r="M1705" s="66">
        <f t="shared" si="133"/>
        <v>0</v>
      </c>
      <c r="N1705" s="66">
        <f t="shared" si="134"/>
        <v>0</v>
      </c>
    </row>
    <row r="1706" spans="1:14">
      <c r="A1706" s="83">
        <v>35290</v>
      </c>
      <c r="B1706" s="83">
        <v>0</v>
      </c>
      <c r="C1706" s="83">
        <v>2014</v>
      </c>
      <c r="D1706" s="86">
        <v>0</v>
      </c>
      <c r="E1706" s="83">
        <v>0</v>
      </c>
      <c r="F1706" s="86">
        <v>0</v>
      </c>
      <c r="G1706" s="86">
        <v>0</v>
      </c>
      <c r="H1706" s="86">
        <v>0</v>
      </c>
      <c r="J1706" s="83">
        <f t="shared" si="130"/>
        <v>35290</v>
      </c>
      <c r="K1706" s="83">
        <f t="shared" si="131"/>
        <v>2014</v>
      </c>
      <c r="L1706" s="66">
        <f t="shared" si="132"/>
        <v>0</v>
      </c>
      <c r="M1706" s="66">
        <f t="shared" si="133"/>
        <v>0</v>
      </c>
      <c r="N1706" s="66">
        <f t="shared" si="134"/>
        <v>0</v>
      </c>
    </row>
    <row r="1707" spans="1:14">
      <c r="A1707" s="83">
        <v>35299</v>
      </c>
      <c r="B1707" s="83">
        <v>0</v>
      </c>
      <c r="C1707" s="83">
        <v>2013</v>
      </c>
      <c r="D1707" s="86">
        <v>0</v>
      </c>
      <c r="E1707" s="83">
        <v>0</v>
      </c>
      <c r="F1707" s="86">
        <v>0</v>
      </c>
      <c r="G1707" s="86">
        <v>0</v>
      </c>
      <c r="H1707" s="86">
        <v>0</v>
      </c>
      <c r="J1707" s="83">
        <f t="shared" si="130"/>
        <v>35299</v>
      </c>
      <c r="K1707" s="83">
        <f t="shared" si="131"/>
        <v>2013</v>
      </c>
      <c r="L1707" s="66">
        <f t="shared" si="132"/>
        <v>0</v>
      </c>
      <c r="M1707" s="66">
        <f t="shared" si="133"/>
        <v>0</v>
      </c>
      <c r="N1707" s="66">
        <f t="shared" si="134"/>
        <v>0</v>
      </c>
    </row>
    <row r="1708" spans="1:14">
      <c r="A1708" s="83">
        <v>35299</v>
      </c>
      <c r="B1708" s="83">
        <v>0</v>
      </c>
      <c r="C1708" s="83">
        <v>2013</v>
      </c>
      <c r="D1708" s="86">
        <v>0</v>
      </c>
      <c r="E1708" s="83">
        <v>0</v>
      </c>
      <c r="F1708" s="86">
        <v>0</v>
      </c>
      <c r="G1708" s="86">
        <v>0</v>
      </c>
      <c r="H1708" s="86">
        <v>0</v>
      </c>
      <c r="J1708" s="83">
        <f t="shared" si="130"/>
        <v>35299</v>
      </c>
      <c r="K1708" s="83">
        <f t="shared" si="131"/>
        <v>2013</v>
      </c>
      <c r="L1708" s="66">
        <f t="shared" si="132"/>
        <v>0</v>
      </c>
      <c r="M1708" s="66">
        <f t="shared" si="133"/>
        <v>0</v>
      </c>
      <c r="N1708" s="66">
        <f t="shared" si="134"/>
        <v>0</v>
      </c>
    </row>
    <row r="1709" spans="1:14">
      <c r="A1709" s="83">
        <v>35299</v>
      </c>
      <c r="B1709" s="83">
        <v>0</v>
      </c>
      <c r="C1709" s="83">
        <v>2013</v>
      </c>
      <c r="D1709" s="86">
        <v>0</v>
      </c>
      <c r="E1709" s="83">
        <v>0</v>
      </c>
      <c r="F1709" s="86">
        <v>0</v>
      </c>
      <c r="G1709" s="86">
        <v>0</v>
      </c>
      <c r="H1709" s="86">
        <v>0</v>
      </c>
      <c r="J1709" s="83">
        <f t="shared" si="130"/>
        <v>35299</v>
      </c>
      <c r="K1709" s="83">
        <f t="shared" si="131"/>
        <v>2013</v>
      </c>
      <c r="L1709" s="66">
        <f t="shared" si="132"/>
        <v>0</v>
      </c>
      <c r="M1709" s="66">
        <f t="shared" si="133"/>
        <v>0</v>
      </c>
      <c r="N1709" s="66">
        <f t="shared" si="134"/>
        <v>0</v>
      </c>
    </row>
    <row r="1710" spans="1:14">
      <c r="A1710" s="83">
        <v>35299</v>
      </c>
      <c r="B1710" s="83">
        <v>0</v>
      </c>
      <c r="C1710" s="83">
        <v>2013</v>
      </c>
      <c r="D1710" s="86">
        <v>0</v>
      </c>
      <c r="E1710" s="83">
        <v>0</v>
      </c>
      <c r="F1710" s="86">
        <v>0</v>
      </c>
      <c r="G1710" s="86">
        <v>0</v>
      </c>
      <c r="H1710" s="86">
        <v>0</v>
      </c>
      <c r="J1710" s="83">
        <f t="shared" si="130"/>
        <v>35299</v>
      </c>
      <c r="K1710" s="83">
        <f t="shared" si="131"/>
        <v>2013</v>
      </c>
      <c r="L1710" s="66">
        <f t="shared" si="132"/>
        <v>0</v>
      </c>
      <c r="M1710" s="66">
        <f t="shared" si="133"/>
        <v>0</v>
      </c>
      <c r="N1710" s="66">
        <f t="shared" si="134"/>
        <v>0</v>
      </c>
    </row>
    <row r="1711" spans="1:14">
      <c r="A1711" s="83">
        <v>35299</v>
      </c>
      <c r="B1711" s="83">
        <v>0</v>
      </c>
      <c r="C1711" s="83">
        <v>2013</v>
      </c>
      <c r="D1711" s="86">
        <v>0</v>
      </c>
      <c r="E1711" s="83">
        <v>0</v>
      </c>
      <c r="F1711" s="86">
        <v>0</v>
      </c>
      <c r="G1711" s="86">
        <v>0</v>
      </c>
      <c r="H1711" s="86">
        <v>0</v>
      </c>
      <c r="J1711" s="83">
        <f t="shared" si="130"/>
        <v>35299</v>
      </c>
      <c r="K1711" s="83">
        <f t="shared" si="131"/>
        <v>2013</v>
      </c>
      <c r="L1711" s="66">
        <f t="shared" si="132"/>
        <v>0</v>
      </c>
      <c r="M1711" s="66">
        <f t="shared" si="133"/>
        <v>0</v>
      </c>
      <c r="N1711" s="66">
        <f t="shared" si="134"/>
        <v>0</v>
      </c>
    </row>
    <row r="1712" spans="1:14">
      <c r="A1712" s="83">
        <v>35299</v>
      </c>
      <c r="B1712" s="83">
        <v>0</v>
      </c>
      <c r="C1712" s="83">
        <v>2013</v>
      </c>
      <c r="D1712" s="86">
        <v>0</v>
      </c>
      <c r="E1712" s="83">
        <v>0</v>
      </c>
      <c r="F1712" s="86">
        <v>0</v>
      </c>
      <c r="G1712" s="86">
        <v>0</v>
      </c>
      <c r="H1712" s="86">
        <v>0</v>
      </c>
      <c r="J1712" s="83">
        <f t="shared" si="130"/>
        <v>35299</v>
      </c>
      <c r="K1712" s="83">
        <f t="shared" si="131"/>
        <v>2013</v>
      </c>
      <c r="L1712" s="66">
        <f t="shared" si="132"/>
        <v>0</v>
      </c>
      <c r="M1712" s="66">
        <f t="shared" si="133"/>
        <v>0</v>
      </c>
      <c r="N1712" s="66">
        <f t="shared" si="134"/>
        <v>0</v>
      </c>
    </row>
    <row r="1713" spans="1:14">
      <c r="A1713" s="83">
        <v>35299</v>
      </c>
      <c r="B1713" s="83">
        <v>0</v>
      </c>
      <c r="C1713" s="83">
        <v>2014</v>
      </c>
      <c r="D1713" s="86">
        <v>0</v>
      </c>
      <c r="E1713" s="83">
        <v>0</v>
      </c>
      <c r="F1713" s="86">
        <v>0</v>
      </c>
      <c r="G1713" s="86">
        <v>0</v>
      </c>
      <c r="H1713" s="86">
        <v>0</v>
      </c>
      <c r="J1713" s="83">
        <f t="shared" si="130"/>
        <v>35299</v>
      </c>
      <c r="K1713" s="83">
        <f t="shared" si="131"/>
        <v>2014</v>
      </c>
      <c r="L1713" s="66">
        <f t="shared" si="132"/>
        <v>0</v>
      </c>
      <c r="M1713" s="66">
        <f t="shared" si="133"/>
        <v>0</v>
      </c>
      <c r="N1713" s="66">
        <f t="shared" si="134"/>
        <v>0</v>
      </c>
    </row>
    <row r="1714" spans="1:14">
      <c r="A1714" s="83">
        <v>35299</v>
      </c>
      <c r="B1714" s="83">
        <v>0</v>
      </c>
      <c r="C1714" s="83">
        <v>2014</v>
      </c>
      <c r="D1714" s="86">
        <v>0</v>
      </c>
      <c r="E1714" s="83">
        <v>0</v>
      </c>
      <c r="F1714" s="86">
        <v>0</v>
      </c>
      <c r="G1714" s="86">
        <v>0</v>
      </c>
      <c r="H1714" s="86">
        <v>0</v>
      </c>
      <c r="J1714" s="83">
        <f t="shared" si="130"/>
        <v>35299</v>
      </c>
      <c r="K1714" s="83">
        <f t="shared" si="131"/>
        <v>2014</v>
      </c>
      <c r="L1714" s="66">
        <f t="shared" si="132"/>
        <v>0</v>
      </c>
      <c r="M1714" s="66">
        <f t="shared" si="133"/>
        <v>0</v>
      </c>
      <c r="N1714" s="66">
        <f t="shared" si="134"/>
        <v>0</v>
      </c>
    </row>
    <row r="1715" spans="1:14">
      <c r="A1715" s="83">
        <v>35299</v>
      </c>
      <c r="B1715" s="83">
        <v>0</v>
      </c>
      <c r="C1715" s="83">
        <v>2014</v>
      </c>
      <c r="D1715" s="86">
        <v>0</v>
      </c>
      <c r="E1715" s="83">
        <v>0</v>
      </c>
      <c r="F1715" s="86">
        <v>0</v>
      </c>
      <c r="G1715" s="86">
        <v>0</v>
      </c>
      <c r="H1715" s="86">
        <v>0</v>
      </c>
      <c r="J1715" s="83">
        <f t="shared" si="130"/>
        <v>35299</v>
      </c>
      <c r="K1715" s="83">
        <f t="shared" si="131"/>
        <v>2014</v>
      </c>
      <c r="L1715" s="66">
        <f t="shared" si="132"/>
        <v>0</v>
      </c>
      <c r="M1715" s="66">
        <f t="shared" si="133"/>
        <v>0</v>
      </c>
      <c r="N1715" s="66">
        <f t="shared" si="134"/>
        <v>0</v>
      </c>
    </row>
    <row r="1716" spans="1:14">
      <c r="A1716" s="83">
        <v>35299</v>
      </c>
      <c r="B1716" s="83">
        <v>0</v>
      </c>
      <c r="C1716" s="83">
        <v>2014</v>
      </c>
      <c r="D1716" s="86">
        <v>0</v>
      </c>
      <c r="E1716" s="83">
        <v>0</v>
      </c>
      <c r="F1716" s="86">
        <v>0</v>
      </c>
      <c r="G1716" s="86">
        <v>0</v>
      </c>
      <c r="H1716" s="86">
        <v>0</v>
      </c>
      <c r="J1716" s="83">
        <f t="shared" si="130"/>
        <v>35299</v>
      </c>
      <c r="K1716" s="83">
        <f t="shared" si="131"/>
        <v>2014</v>
      </c>
      <c r="L1716" s="66">
        <f t="shared" si="132"/>
        <v>0</v>
      </c>
      <c r="M1716" s="66">
        <f t="shared" si="133"/>
        <v>0</v>
      </c>
      <c r="N1716" s="66">
        <f t="shared" si="134"/>
        <v>0</v>
      </c>
    </row>
    <row r="1717" spans="1:14">
      <c r="A1717" s="83">
        <v>35299</v>
      </c>
      <c r="B1717" s="83">
        <v>0</v>
      </c>
      <c r="C1717" s="83">
        <v>2014</v>
      </c>
      <c r="D1717" s="86">
        <v>0</v>
      </c>
      <c r="E1717" s="83">
        <v>0</v>
      </c>
      <c r="F1717" s="86">
        <v>0</v>
      </c>
      <c r="G1717" s="86">
        <v>0</v>
      </c>
      <c r="H1717" s="86">
        <v>0</v>
      </c>
      <c r="J1717" s="83">
        <f t="shared" si="130"/>
        <v>35299</v>
      </c>
      <c r="K1717" s="83">
        <f t="shared" si="131"/>
        <v>2014</v>
      </c>
      <c r="L1717" s="66">
        <f t="shared" si="132"/>
        <v>0</v>
      </c>
      <c r="M1717" s="66">
        <f t="shared" si="133"/>
        <v>0</v>
      </c>
      <c r="N1717" s="66">
        <f t="shared" si="134"/>
        <v>0</v>
      </c>
    </row>
    <row r="1718" spans="1:14">
      <c r="A1718" s="83">
        <v>35299</v>
      </c>
      <c r="B1718" s="83">
        <v>0</v>
      </c>
      <c r="C1718" s="83">
        <v>2014</v>
      </c>
      <c r="D1718" s="86">
        <v>0</v>
      </c>
      <c r="E1718" s="83">
        <v>0</v>
      </c>
      <c r="F1718" s="86">
        <v>0</v>
      </c>
      <c r="G1718" s="86">
        <v>0</v>
      </c>
      <c r="H1718" s="86">
        <v>0</v>
      </c>
      <c r="J1718" s="83">
        <f t="shared" si="130"/>
        <v>35299</v>
      </c>
      <c r="K1718" s="83">
        <f t="shared" si="131"/>
        <v>2014</v>
      </c>
      <c r="L1718" s="66">
        <f t="shared" si="132"/>
        <v>0</v>
      </c>
      <c r="M1718" s="66">
        <f t="shared" si="133"/>
        <v>0</v>
      </c>
      <c r="N1718" s="66">
        <f t="shared" si="134"/>
        <v>0</v>
      </c>
    </row>
    <row r="1719" spans="1:14">
      <c r="A1719" s="83">
        <v>35299</v>
      </c>
      <c r="B1719" s="83">
        <v>0</v>
      </c>
      <c r="C1719" s="83">
        <v>2014</v>
      </c>
      <c r="D1719" s="86">
        <v>0</v>
      </c>
      <c r="E1719" s="83">
        <v>0</v>
      </c>
      <c r="F1719" s="86">
        <v>0</v>
      </c>
      <c r="G1719" s="86">
        <v>0</v>
      </c>
      <c r="H1719" s="86">
        <v>0</v>
      </c>
      <c r="J1719" s="83">
        <f t="shared" si="130"/>
        <v>35299</v>
      </c>
      <c r="K1719" s="83">
        <f t="shared" si="131"/>
        <v>2014</v>
      </c>
      <c r="L1719" s="66">
        <f t="shared" si="132"/>
        <v>0</v>
      </c>
      <c r="M1719" s="66">
        <f t="shared" si="133"/>
        <v>0</v>
      </c>
      <c r="N1719" s="66">
        <f t="shared" si="134"/>
        <v>0</v>
      </c>
    </row>
    <row r="1720" spans="1:14">
      <c r="A1720" s="83">
        <v>35299</v>
      </c>
      <c r="B1720" s="83">
        <v>0</v>
      </c>
      <c r="C1720" s="83">
        <v>2014</v>
      </c>
      <c r="D1720" s="86">
        <v>0</v>
      </c>
      <c r="E1720" s="83">
        <v>0</v>
      </c>
      <c r="F1720" s="86">
        <v>0</v>
      </c>
      <c r="G1720" s="86">
        <v>0</v>
      </c>
      <c r="H1720" s="86">
        <v>0</v>
      </c>
      <c r="J1720" s="83">
        <f t="shared" si="130"/>
        <v>35299</v>
      </c>
      <c r="K1720" s="83">
        <f t="shared" si="131"/>
        <v>2014</v>
      </c>
      <c r="L1720" s="66">
        <f t="shared" si="132"/>
        <v>0</v>
      </c>
      <c r="M1720" s="66">
        <f t="shared" si="133"/>
        <v>0</v>
      </c>
      <c r="N1720" s="66">
        <f t="shared" si="134"/>
        <v>0</v>
      </c>
    </row>
    <row r="1721" spans="1:14">
      <c r="A1721" s="83">
        <v>35299</v>
      </c>
      <c r="B1721" s="83">
        <v>0</v>
      </c>
      <c r="C1721" s="83">
        <v>2014</v>
      </c>
      <c r="D1721" s="86">
        <v>0</v>
      </c>
      <c r="E1721" s="83">
        <v>0</v>
      </c>
      <c r="F1721" s="86">
        <v>0</v>
      </c>
      <c r="G1721" s="86">
        <v>0</v>
      </c>
      <c r="H1721" s="86">
        <v>0</v>
      </c>
      <c r="J1721" s="83">
        <f t="shared" si="130"/>
        <v>35299</v>
      </c>
      <c r="K1721" s="83">
        <f t="shared" si="131"/>
        <v>2014</v>
      </c>
      <c r="L1721" s="66">
        <f t="shared" si="132"/>
        <v>0</v>
      </c>
      <c r="M1721" s="66">
        <f t="shared" si="133"/>
        <v>0</v>
      </c>
      <c r="N1721" s="66">
        <f t="shared" si="134"/>
        <v>0</v>
      </c>
    </row>
    <row r="1722" spans="1:14">
      <c r="A1722" s="83">
        <v>35299</v>
      </c>
      <c r="B1722" s="83">
        <v>0</v>
      </c>
      <c r="C1722" s="83">
        <v>2014</v>
      </c>
      <c r="D1722" s="86">
        <v>0</v>
      </c>
      <c r="E1722" s="83">
        <v>0</v>
      </c>
      <c r="F1722" s="86">
        <v>0</v>
      </c>
      <c r="G1722" s="86">
        <v>0</v>
      </c>
      <c r="H1722" s="86">
        <v>0</v>
      </c>
      <c r="J1722" s="83">
        <f t="shared" si="130"/>
        <v>35299</v>
      </c>
      <c r="K1722" s="83">
        <f t="shared" si="131"/>
        <v>2014</v>
      </c>
      <c r="L1722" s="66">
        <f t="shared" si="132"/>
        <v>0</v>
      </c>
      <c r="M1722" s="66">
        <f t="shared" si="133"/>
        <v>0</v>
      </c>
      <c r="N1722" s="66">
        <f t="shared" si="134"/>
        <v>0</v>
      </c>
    </row>
    <row r="1723" spans="1:14">
      <c r="A1723" s="83">
        <v>35299</v>
      </c>
      <c r="B1723" s="83">
        <v>0</v>
      </c>
      <c r="C1723" s="83">
        <v>2014</v>
      </c>
      <c r="D1723" s="86">
        <v>0</v>
      </c>
      <c r="E1723" s="83">
        <v>0</v>
      </c>
      <c r="F1723" s="86">
        <v>0</v>
      </c>
      <c r="G1723" s="86">
        <v>0</v>
      </c>
      <c r="H1723" s="86">
        <v>0</v>
      </c>
      <c r="J1723" s="83">
        <f t="shared" si="130"/>
        <v>35299</v>
      </c>
      <c r="K1723" s="83">
        <f t="shared" si="131"/>
        <v>2014</v>
      </c>
      <c r="L1723" s="66">
        <f t="shared" si="132"/>
        <v>0</v>
      </c>
      <c r="M1723" s="66">
        <f t="shared" si="133"/>
        <v>0</v>
      </c>
      <c r="N1723" s="66">
        <f t="shared" si="134"/>
        <v>0</v>
      </c>
    </row>
    <row r="1724" spans="1:14">
      <c r="A1724" s="83">
        <v>35299</v>
      </c>
      <c r="B1724" s="83">
        <v>0</v>
      </c>
      <c r="C1724" s="83">
        <v>2014</v>
      </c>
      <c r="D1724" s="86">
        <v>0</v>
      </c>
      <c r="E1724" s="83">
        <v>0</v>
      </c>
      <c r="F1724" s="86">
        <v>0</v>
      </c>
      <c r="G1724" s="86">
        <v>0</v>
      </c>
      <c r="H1724" s="86">
        <v>0</v>
      </c>
      <c r="J1724" s="83">
        <f t="shared" si="130"/>
        <v>35299</v>
      </c>
      <c r="K1724" s="83">
        <f t="shared" si="131"/>
        <v>2014</v>
      </c>
      <c r="L1724" s="66">
        <f t="shared" si="132"/>
        <v>0</v>
      </c>
      <c r="M1724" s="66">
        <f t="shared" si="133"/>
        <v>0</v>
      </c>
      <c r="N1724" s="66">
        <f t="shared" si="134"/>
        <v>0</v>
      </c>
    </row>
    <row r="1725" spans="1:14">
      <c r="A1725" s="83">
        <v>35299</v>
      </c>
      <c r="B1725" s="83">
        <v>0</v>
      </c>
      <c r="C1725" s="83">
        <v>2014</v>
      </c>
      <c r="D1725" s="86">
        <v>0</v>
      </c>
      <c r="E1725" s="83">
        <v>0</v>
      </c>
      <c r="F1725" s="86">
        <v>0</v>
      </c>
      <c r="G1725" s="86">
        <v>0</v>
      </c>
      <c r="H1725" s="86">
        <v>0</v>
      </c>
      <c r="J1725" s="83">
        <f t="shared" si="130"/>
        <v>35299</v>
      </c>
      <c r="K1725" s="83">
        <f t="shared" si="131"/>
        <v>2014</v>
      </c>
      <c r="L1725" s="66">
        <f t="shared" si="132"/>
        <v>0</v>
      </c>
      <c r="M1725" s="66">
        <f t="shared" si="133"/>
        <v>0</v>
      </c>
      <c r="N1725" s="66">
        <f t="shared" si="134"/>
        <v>0</v>
      </c>
    </row>
    <row r="1726" spans="1:14">
      <c r="A1726" s="83">
        <v>35299</v>
      </c>
      <c r="B1726" s="83">
        <v>0</v>
      </c>
      <c r="C1726" s="83">
        <v>2014</v>
      </c>
      <c r="D1726" s="86">
        <v>0</v>
      </c>
      <c r="E1726" s="83">
        <v>0</v>
      </c>
      <c r="F1726" s="86">
        <v>0</v>
      </c>
      <c r="G1726" s="86">
        <v>0</v>
      </c>
      <c r="H1726" s="86">
        <v>0</v>
      </c>
      <c r="J1726" s="83">
        <f t="shared" si="130"/>
        <v>35299</v>
      </c>
      <c r="K1726" s="83">
        <f t="shared" si="131"/>
        <v>2014</v>
      </c>
      <c r="L1726" s="66">
        <f t="shared" si="132"/>
        <v>0</v>
      </c>
      <c r="M1726" s="66">
        <f t="shared" si="133"/>
        <v>0</v>
      </c>
      <c r="N1726" s="66">
        <f t="shared" si="134"/>
        <v>0</v>
      </c>
    </row>
    <row r="1727" spans="1:14">
      <c r="A1727" s="83">
        <v>35299</v>
      </c>
      <c r="B1727" s="83">
        <v>0</v>
      </c>
      <c r="C1727" s="83">
        <v>2014</v>
      </c>
      <c r="D1727" s="86">
        <v>0</v>
      </c>
      <c r="E1727" s="83">
        <v>0</v>
      </c>
      <c r="F1727" s="86">
        <v>0</v>
      </c>
      <c r="G1727" s="86">
        <v>0</v>
      </c>
      <c r="H1727" s="86">
        <v>0</v>
      </c>
      <c r="J1727" s="83">
        <f t="shared" si="130"/>
        <v>35299</v>
      </c>
      <c r="K1727" s="83">
        <f t="shared" si="131"/>
        <v>2014</v>
      </c>
      <c r="L1727" s="66">
        <f t="shared" si="132"/>
        <v>0</v>
      </c>
      <c r="M1727" s="66">
        <f t="shared" si="133"/>
        <v>0</v>
      </c>
      <c r="N1727" s="66">
        <f t="shared" si="134"/>
        <v>0</v>
      </c>
    </row>
    <row r="1728" spans="1:14">
      <c r="A1728" s="83">
        <v>35299</v>
      </c>
      <c r="B1728" s="83">
        <v>0</v>
      </c>
      <c r="C1728" s="83">
        <v>2014</v>
      </c>
      <c r="D1728" s="86">
        <v>0</v>
      </c>
      <c r="E1728" s="83">
        <v>0</v>
      </c>
      <c r="F1728" s="86">
        <v>0</v>
      </c>
      <c r="G1728" s="86">
        <v>0</v>
      </c>
      <c r="H1728" s="86">
        <v>0</v>
      </c>
      <c r="J1728" s="83">
        <f t="shared" si="130"/>
        <v>35299</v>
      </c>
      <c r="K1728" s="83">
        <f t="shared" si="131"/>
        <v>2014</v>
      </c>
      <c r="L1728" s="66">
        <f t="shared" si="132"/>
        <v>0</v>
      </c>
      <c r="M1728" s="66">
        <f t="shared" si="133"/>
        <v>0</v>
      </c>
      <c r="N1728" s="66">
        <f t="shared" si="134"/>
        <v>0</v>
      </c>
    </row>
    <row r="1729" spans="1:14">
      <c r="A1729" s="83">
        <v>35299</v>
      </c>
      <c r="B1729" s="83">
        <v>0</v>
      </c>
      <c r="C1729" s="83">
        <v>2014</v>
      </c>
      <c r="D1729" s="86">
        <v>0</v>
      </c>
      <c r="E1729" s="83">
        <v>0</v>
      </c>
      <c r="F1729" s="86">
        <v>0</v>
      </c>
      <c r="G1729" s="86">
        <v>0</v>
      </c>
      <c r="H1729" s="86">
        <v>0</v>
      </c>
      <c r="J1729" s="83">
        <f t="shared" si="130"/>
        <v>35299</v>
      </c>
      <c r="K1729" s="83">
        <f t="shared" si="131"/>
        <v>2014</v>
      </c>
      <c r="L1729" s="66">
        <f t="shared" si="132"/>
        <v>0</v>
      </c>
      <c r="M1729" s="66">
        <f t="shared" si="133"/>
        <v>0</v>
      </c>
      <c r="N1729" s="66">
        <f t="shared" si="134"/>
        <v>0</v>
      </c>
    </row>
    <row r="1730" spans="1:14">
      <c r="A1730" s="83">
        <v>35299</v>
      </c>
      <c r="B1730" s="83">
        <v>0</v>
      </c>
      <c r="C1730" s="83">
        <v>2014</v>
      </c>
      <c r="D1730" s="86">
        <v>0</v>
      </c>
      <c r="E1730" s="83">
        <v>0</v>
      </c>
      <c r="F1730" s="86">
        <v>0</v>
      </c>
      <c r="G1730" s="86">
        <v>0</v>
      </c>
      <c r="H1730" s="86">
        <v>0</v>
      </c>
      <c r="J1730" s="83">
        <f t="shared" si="130"/>
        <v>35299</v>
      </c>
      <c r="K1730" s="83">
        <f t="shared" si="131"/>
        <v>2014</v>
      </c>
      <c r="L1730" s="66">
        <f t="shared" si="132"/>
        <v>0</v>
      </c>
      <c r="M1730" s="66">
        <f t="shared" si="133"/>
        <v>0</v>
      </c>
      <c r="N1730" s="66">
        <f t="shared" si="134"/>
        <v>0</v>
      </c>
    </row>
    <row r="1731" spans="1:14">
      <c r="A1731" s="83">
        <v>35299</v>
      </c>
      <c r="B1731" s="83">
        <v>0</v>
      </c>
      <c r="C1731" s="83">
        <v>2014</v>
      </c>
      <c r="D1731" s="86">
        <v>0</v>
      </c>
      <c r="E1731" s="83">
        <v>0</v>
      </c>
      <c r="F1731" s="86">
        <v>0</v>
      </c>
      <c r="G1731" s="86">
        <v>0</v>
      </c>
      <c r="H1731" s="86">
        <v>0</v>
      </c>
      <c r="J1731" s="83">
        <f t="shared" ref="J1731:J1794" si="135">A1731</f>
        <v>35299</v>
      </c>
      <c r="K1731" s="83">
        <f t="shared" ref="K1731:K1794" si="136">IF(E1731=0,C1731,E1731)</f>
        <v>2014</v>
      </c>
      <c r="L1731" s="66">
        <f t="shared" ref="L1731:L1794" si="137">D1731</f>
        <v>0</v>
      </c>
      <c r="M1731" s="66">
        <f t="shared" ref="M1731:M1794" si="138">F1731</f>
        <v>0</v>
      </c>
      <c r="N1731" s="66">
        <f t="shared" ref="N1731:N1794" si="139">H1731</f>
        <v>0</v>
      </c>
    </row>
    <row r="1732" spans="1:14">
      <c r="A1732" s="83">
        <v>35299</v>
      </c>
      <c r="B1732" s="83">
        <v>0</v>
      </c>
      <c r="C1732" s="83">
        <v>2013</v>
      </c>
      <c r="D1732" s="86">
        <v>0</v>
      </c>
      <c r="E1732" s="83">
        <v>0</v>
      </c>
      <c r="F1732" s="86">
        <v>0</v>
      </c>
      <c r="G1732" s="86">
        <v>0</v>
      </c>
      <c r="H1732" s="86">
        <v>0</v>
      </c>
      <c r="J1732" s="83">
        <f t="shared" si="135"/>
        <v>35299</v>
      </c>
      <c r="K1732" s="83">
        <f t="shared" si="136"/>
        <v>2013</v>
      </c>
      <c r="L1732" s="66">
        <f t="shared" si="137"/>
        <v>0</v>
      </c>
      <c r="M1732" s="66">
        <f t="shared" si="138"/>
        <v>0</v>
      </c>
      <c r="N1732" s="66">
        <f t="shared" si="139"/>
        <v>0</v>
      </c>
    </row>
    <row r="1733" spans="1:14">
      <c r="A1733" s="83">
        <v>35299</v>
      </c>
      <c r="B1733" s="83">
        <v>0</v>
      </c>
      <c r="C1733" s="83">
        <v>2013</v>
      </c>
      <c r="D1733" s="86">
        <v>0</v>
      </c>
      <c r="E1733" s="83">
        <v>0</v>
      </c>
      <c r="F1733" s="86">
        <v>0</v>
      </c>
      <c r="G1733" s="86">
        <v>0</v>
      </c>
      <c r="H1733" s="86">
        <v>0</v>
      </c>
      <c r="J1733" s="83">
        <f t="shared" si="135"/>
        <v>35299</v>
      </c>
      <c r="K1733" s="83">
        <f t="shared" si="136"/>
        <v>2013</v>
      </c>
      <c r="L1733" s="66">
        <f t="shared" si="137"/>
        <v>0</v>
      </c>
      <c r="M1733" s="66">
        <f t="shared" si="138"/>
        <v>0</v>
      </c>
      <c r="N1733" s="66">
        <f t="shared" si="139"/>
        <v>0</v>
      </c>
    </row>
    <row r="1734" spans="1:14">
      <c r="A1734" s="83">
        <v>35299</v>
      </c>
      <c r="B1734" s="83">
        <v>0</v>
      </c>
      <c r="C1734" s="83">
        <v>2013</v>
      </c>
      <c r="D1734" s="86">
        <v>0</v>
      </c>
      <c r="E1734" s="83">
        <v>0</v>
      </c>
      <c r="F1734" s="86">
        <v>0</v>
      </c>
      <c r="G1734" s="86">
        <v>0</v>
      </c>
      <c r="H1734" s="86">
        <v>0</v>
      </c>
      <c r="J1734" s="83">
        <f t="shared" si="135"/>
        <v>35299</v>
      </c>
      <c r="K1734" s="83">
        <f t="shared" si="136"/>
        <v>2013</v>
      </c>
      <c r="L1734" s="66">
        <f t="shared" si="137"/>
        <v>0</v>
      </c>
      <c r="M1734" s="66">
        <f t="shared" si="138"/>
        <v>0</v>
      </c>
      <c r="N1734" s="66">
        <f t="shared" si="139"/>
        <v>0</v>
      </c>
    </row>
    <row r="1735" spans="1:14">
      <c r="A1735" s="83">
        <v>35299</v>
      </c>
      <c r="B1735" s="83">
        <v>0</v>
      </c>
      <c r="C1735" s="83">
        <v>2013</v>
      </c>
      <c r="D1735" s="86">
        <v>-28250</v>
      </c>
      <c r="E1735" s="83">
        <v>0</v>
      </c>
      <c r="F1735" s="86">
        <v>0</v>
      </c>
      <c r="G1735" s="86">
        <v>0</v>
      </c>
      <c r="H1735" s="86">
        <v>0</v>
      </c>
      <c r="J1735" s="83">
        <f t="shared" si="135"/>
        <v>35299</v>
      </c>
      <c r="K1735" s="83">
        <f t="shared" si="136"/>
        <v>2013</v>
      </c>
      <c r="L1735" s="66">
        <f t="shared" si="137"/>
        <v>-28250</v>
      </c>
      <c r="M1735" s="66">
        <f t="shared" si="138"/>
        <v>0</v>
      </c>
      <c r="N1735" s="66">
        <f t="shared" si="139"/>
        <v>0</v>
      </c>
    </row>
    <row r="1736" spans="1:14">
      <c r="A1736" s="83">
        <v>35299</v>
      </c>
      <c r="B1736" s="83">
        <v>0</v>
      </c>
      <c r="C1736" s="83">
        <v>2012</v>
      </c>
      <c r="D1736" s="86">
        <v>0</v>
      </c>
      <c r="E1736" s="83">
        <v>0</v>
      </c>
      <c r="F1736" s="86">
        <v>0</v>
      </c>
      <c r="G1736" s="86">
        <v>0</v>
      </c>
      <c r="H1736" s="86">
        <v>0</v>
      </c>
      <c r="J1736" s="83">
        <f t="shared" si="135"/>
        <v>35299</v>
      </c>
      <c r="K1736" s="83">
        <f t="shared" si="136"/>
        <v>2012</v>
      </c>
      <c r="L1736" s="66">
        <f t="shared" si="137"/>
        <v>0</v>
      </c>
      <c r="M1736" s="66">
        <f t="shared" si="138"/>
        <v>0</v>
      </c>
      <c r="N1736" s="66">
        <f t="shared" si="139"/>
        <v>0</v>
      </c>
    </row>
    <row r="1737" spans="1:14">
      <c r="A1737" s="83">
        <v>35299</v>
      </c>
      <c r="B1737" s="83">
        <v>0</v>
      </c>
      <c r="C1737" s="83">
        <v>2012</v>
      </c>
      <c r="D1737" s="86">
        <v>0</v>
      </c>
      <c r="E1737" s="83">
        <v>0</v>
      </c>
      <c r="F1737" s="86">
        <v>0</v>
      </c>
      <c r="G1737" s="86">
        <v>0</v>
      </c>
      <c r="H1737" s="86">
        <v>0</v>
      </c>
      <c r="J1737" s="83">
        <f t="shared" si="135"/>
        <v>35299</v>
      </c>
      <c r="K1737" s="83">
        <f t="shared" si="136"/>
        <v>2012</v>
      </c>
      <c r="L1737" s="66">
        <f t="shared" si="137"/>
        <v>0</v>
      </c>
      <c r="M1737" s="66">
        <f t="shared" si="138"/>
        <v>0</v>
      </c>
      <c r="N1737" s="66">
        <f t="shared" si="139"/>
        <v>0</v>
      </c>
    </row>
    <row r="1738" spans="1:14">
      <c r="A1738" s="83">
        <v>35299</v>
      </c>
      <c r="B1738" s="83">
        <v>0</v>
      </c>
      <c r="C1738" s="83">
        <v>2012</v>
      </c>
      <c r="D1738" s="86">
        <v>-5499.42</v>
      </c>
      <c r="E1738" s="83">
        <v>0</v>
      </c>
      <c r="F1738" s="86">
        <v>0</v>
      </c>
      <c r="G1738" s="86">
        <v>0</v>
      </c>
      <c r="H1738" s="86">
        <v>0</v>
      </c>
      <c r="J1738" s="83">
        <f t="shared" si="135"/>
        <v>35299</v>
      </c>
      <c r="K1738" s="83">
        <f t="shared" si="136"/>
        <v>2012</v>
      </c>
      <c r="L1738" s="66">
        <f t="shared" si="137"/>
        <v>-5499.42</v>
      </c>
      <c r="M1738" s="66">
        <f t="shared" si="138"/>
        <v>0</v>
      </c>
      <c r="N1738" s="66">
        <f t="shared" si="139"/>
        <v>0</v>
      </c>
    </row>
    <row r="1739" spans="1:14">
      <c r="A1739" s="83">
        <v>35299</v>
      </c>
      <c r="B1739" s="83">
        <v>0</v>
      </c>
      <c r="C1739" s="83">
        <v>2012</v>
      </c>
      <c r="D1739" s="86">
        <v>0</v>
      </c>
      <c r="E1739" s="83">
        <v>0</v>
      </c>
      <c r="F1739" s="86">
        <v>0</v>
      </c>
      <c r="G1739" s="86">
        <v>0</v>
      </c>
      <c r="H1739" s="86">
        <v>0</v>
      </c>
      <c r="J1739" s="83">
        <f t="shared" si="135"/>
        <v>35299</v>
      </c>
      <c r="K1739" s="83">
        <f t="shared" si="136"/>
        <v>2012</v>
      </c>
      <c r="L1739" s="66">
        <f t="shared" si="137"/>
        <v>0</v>
      </c>
      <c r="M1739" s="66">
        <f t="shared" si="138"/>
        <v>0</v>
      </c>
      <c r="N1739" s="66">
        <f t="shared" si="139"/>
        <v>0</v>
      </c>
    </row>
    <row r="1740" spans="1:14">
      <c r="A1740" s="83">
        <v>35299</v>
      </c>
      <c r="B1740" s="83">
        <v>0</v>
      </c>
      <c r="C1740" s="83">
        <v>2012</v>
      </c>
      <c r="D1740" s="86">
        <v>0</v>
      </c>
      <c r="E1740" s="83">
        <v>0</v>
      </c>
      <c r="F1740" s="86">
        <v>0</v>
      </c>
      <c r="G1740" s="86">
        <v>0</v>
      </c>
      <c r="H1740" s="86">
        <v>0</v>
      </c>
      <c r="J1740" s="83">
        <f t="shared" si="135"/>
        <v>35299</v>
      </c>
      <c r="K1740" s="83">
        <f t="shared" si="136"/>
        <v>2012</v>
      </c>
      <c r="L1740" s="66">
        <f t="shared" si="137"/>
        <v>0</v>
      </c>
      <c r="M1740" s="66">
        <f t="shared" si="138"/>
        <v>0</v>
      </c>
      <c r="N1740" s="66">
        <f t="shared" si="139"/>
        <v>0</v>
      </c>
    </row>
    <row r="1741" spans="1:14">
      <c r="A1741" s="83">
        <v>35299</v>
      </c>
      <c r="B1741" s="83">
        <v>0</v>
      </c>
      <c r="C1741" s="83">
        <v>2012</v>
      </c>
      <c r="D1741" s="86">
        <v>0</v>
      </c>
      <c r="E1741" s="83">
        <v>0</v>
      </c>
      <c r="F1741" s="86">
        <v>0</v>
      </c>
      <c r="G1741" s="86">
        <v>0</v>
      </c>
      <c r="H1741" s="86">
        <v>0</v>
      </c>
      <c r="J1741" s="83">
        <f t="shared" si="135"/>
        <v>35299</v>
      </c>
      <c r="K1741" s="83">
        <f t="shared" si="136"/>
        <v>2012</v>
      </c>
      <c r="L1741" s="66">
        <f t="shared" si="137"/>
        <v>0</v>
      </c>
      <c r="M1741" s="66">
        <f t="shared" si="138"/>
        <v>0</v>
      </c>
      <c r="N1741" s="66">
        <f t="shared" si="139"/>
        <v>0</v>
      </c>
    </row>
    <row r="1742" spans="1:14">
      <c r="A1742" s="83">
        <v>35299</v>
      </c>
      <c r="B1742" s="83">
        <v>0</v>
      </c>
      <c r="C1742" s="83">
        <v>2012</v>
      </c>
      <c r="D1742" s="86">
        <v>0</v>
      </c>
      <c r="E1742" s="83">
        <v>0</v>
      </c>
      <c r="F1742" s="86">
        <v>0</v>
      </c>
      <c r="G1742" s="86">
        <v>0</v>
      </c>
      <c r="H1742" s="86">
        <v>0</v>
      </c>
      <c r="J1742" s="83">
        <f t="shared" si="135"/>
        <v>35299</v>
      </c>
      <c r="K1742" s="83">
        <f t="shared" si="136"/>
        <v>2012</v>
      </c>
      <c r="L1742" s="66">
        <f t="shared" si="137"/>
        <v>0</v>
      </c>
      <c r="M1742" s="66">
        <f t="shared" si="138"/>
        <v>0</v>
      </c>
      <c r="N1742" s="66">
        <f t="shared" si="139"/>
        <v>0</v>
      </c>
    </row>
    <row r="1743" spans="1:14">
      <c r="A1743" s="83">
        <v>35299</v>
      </c>
      <c r="B1743" s="83">
        <v>0</v>
      </c>
      <c r="C1743" s="83">
        <v>2012</v>
      </c>
      <c r="D1743" s="86">
        <v>0</v>
      </c>
      <c r="E1743" s="83">
        <v>0</v>
      </c>
      <c r="F1743" s="86">
        <v>0</v>
      </c>
      <c r="G1743" s="86">
        <v>0</v>
      </c>
      <c r="H1743" s="86">
        <v>0</v>
      </c>
      <c r="J1743" s="83">
        <f t="shared" si="135"/>
        <v>35299</v>
      </c>
      <c r="K1743" s="83">
        <f t="shared" si="136"/>
        <v>2012</v>
      </c>
      <c r="L1743" s="66">
        <f t="shared" si="137"/>
        <v>0</v>
      </c>
      <c r="M1743" s="66">
        <f t="shared" si="138"/>
        <v>0</v>
      </c>
      <c r="N1743" s="66">
        <f t="shared" si="139"/>
        <v>0</v>
      </c>
    </row>
    <row r="1744" spans="1:14">
      <c r="A1744" s="83">
        <v>35299</v>
      </c>
      <c r="B1744" s="83">
        <v>0</v>
      </c>
      <c r="C1744" s="83">
        <v>2012</v>
      </c>
      <c r="D1744" s="86">
        <v>0</v>
      </c>
      <c r="E1744" s="83">
        <v>0</v>
      </c>
      <c r="F1744" s="86">
        <v>0</v>
      </c>
      <c r="G1744" s="86">
        <v>0</v>
      </c>
      <c r="H1744" s="86">
        <v>0</v>
      </c>
      <c r="J1744" s="83">
        <f t="shared" si="135"/>
        <v>35299</v>
      </c>
      <c r="K1744" s="83">
        <f t="shared" si="136"/>
        <v>2012</v>
      </c>
      <c r="L1744" s="66">
        <f t="shared" si="137"/>
        <v>0</v>
      </c>
      <c r="M1744" s="66">
        <f t="shared" si="138"/>
        <v>0</v>
      </c>
      <c r="N1744" s="66">
        <f t="shared" si="139"/>
        <v>0</v>
      </c>
    </row>
    <row r="1745" spans="1:14">
      <c r="A1745" s="83">
        <v>35299</v>
      </c>
      <c r="B1745" s="83">
        <v>0</v>
      </c>
      <c r="C1745" s="83">
        <v>2012</v>
      </c>
      <c r="D1745" s="86">
        <v>0</v>
      </c>
      <c r="E1745" s="83">
        <v>0</v>
      </c>
      <c r="F1745" s="86">
        <v>0</v>
      </c>
      <c r="G1745" s="86">
        <v>0</v>
      </c>
      <c r="H1745" s="86">
        <v>0</v>
      </c>
      <c r="J1745" s="83">
        <f t="shared" si="135"/>
        <v>35299</v>
      </c>
      <c r="K1745" s="83">
        <f t="shared" si="136"/>
        <v>2012</v>
      </c>
      <c r="L1745" s="66">
        <f t="shared" si="137"/>
        <v>0</v>
      </c>
      <c r="M1745" s="66">
        <f t="shared" si="138"/>
        <v>0</v>
      </c>
      <c r="N1745" s="66">
        <f t="shared" si="139"/>
        <v>0</v>
      </c>
    </row>
    <row r="1746" spans="1:14">
      <c r="A1746" s="83">
        <v>35299</v>
      </c>
      <c r="B1746" s="83">
        <v>0</v>
      </c>
      <c r="C1746" s="83">
        <v>2012</v>
      </c>
      <c r="D1746" s="86">
        <v>0</v>
      </c>
      <c r="E1746" s="83">
        <v>0</v>
      </c>
      <c r="F1746" s="86">
        <v>0</v>
      </c>
      <c r="G1746" s="86">
        <v>0</v>
      </c>
      <c r="H1746" s="86">
        <v>0</v>
      </c>
      <c r="J1746" s="83">
        <f t="shared" si="135"/>
        <v>35299</v>
      </c>
      <c r="K1746" s="83">
        <f t="shared" si="136"/>
        <v>2012</v>
      </c>
      <c r="L1746" s="66">
        <f t="shared" si="137"/>
        <v>0</v>
      </c>
      <c r="M1746" s="66">
        <f t="shared" si="138"/>
        <v>0</v>
      </c>
      <c r="N1746" s="66">
        <f t="shared" si="139"/>
        <v>0</v>
      </c>
    </row>
    <row r="1747" spans="1:14">
      <c r="A1747" s="83">
        <v>35299</v>
      </c>
      <c r="B1747" s="83">
        <v>0</v>
      </c>
      <c r="C1747" s="83">
        <v>2012</v>
      </c>
      <c r="D1747" s="86">
        <v>0</v>
      </c>
      <c r="E1747" s="83">
        <v>0</v>
      </c>
      <c r="F1747" s="86">
        <v>0</v>
      </c>
      <c r="G1747" s="86">
        <v>0</v>
      </c>
      <c r="H1747" s="86">
        <v>0</v>
      </c>
      <c r="J1747" s="83">
        <f t="shared" si="135"/>
        <v>35299</v>
      </c>
      <c r="K1747" s="83">
        <f t="shared" si="136"/>
        <v>2012</v>
      </c>
      <c r="L1747" s="66">
        <f t="shared" si="137"/>
        <v>0</v>
      </c>
      <c r="M1747" s="66">
        <f t="shared" si="138"/>
        <v>0</v>
      </c>
      <c r="N1747" s="66">
        <f t="shared" si="139"/>
        <v>0</v>
      </c>
    </row>
    <row r="1748" spans="1:14">
      <c r="A1748" s="83">
        <v>35299</v>
      </c>
      <c r="B1748" s="83">
        <v>0</v>
      </c>
      <c r="C1748" s="83">
        <v>2012</v>
      </c>
      <c r="D1748" s="86">
        <v>0</v>
      </c>
      <c r="E1748" s="83">
        <v>0</v>
      </c>
      <c r="F1748" s="86">
        <v>0</v>
      </c>
      <c r="G1748" s="86">
        <v>0</v>
      </c>
      <c r="H1748" s="86">
        <v>0</v>
      </c>
      <c r="J1748" s="83">
        <f t="shared" si="135"/>
        <v>35299</v>
      </c>
      <c r="K1748" s="83">
        <f t="shared" si="136"/>
        <v>2012</v>
      </c>
      <c r="L1748" s="66">
        <f t="shared" si="137"/>
        <v>0</v>
      </c>
      <c r="M1748" s="66">
        <f t="shared" si="138"/>
        <v>0</v>
      </c>
      <c r="N1748" s="66">
        <f t="shared" si="139"/>
        <v>0</v>
      </c>
    </row>
    <row r="1749" spans="1:14">
      <c r="A1749" s="83">
        <v>35299</v>
      </c>
      <c r="B1749" s="83">
        <v>0</v>
      </c>
      <c r="C1749" s="83">
        <v>2012</v>
      </c>
      <c r="D1749" s="86">
        <v>0</v>
      </c>
      <c r="E1749" s="83">
        <v>0</v>
      </c>
      <c r="F1749" s="86">
        <v>0</v>
      </c>
      <c r="G1749" s="86">
        <v>0</v>
      </c>
      <c r="H1749" s="86">
        <v>0</v>
      </c>
      <c r="J1749" s="83">
        <f t="shared" si="135"/>
        <v>35299</v>
      </c>
      <c r="K1749" s="83">
        <f t="shared" si="136"/>
        <v>2012</v>
      </c>
      <c r="L1749" s="66">
        <f t="shared" si="137"/>
        <v>0</v>
      </c>
      <c r="M1749" s="66">
        <f t="shared" si="138"/>
        <v>0</v>
      </c>
      <c r="N1749" s="66">
        <f t="shared" si="139"/>
        <v>0</v>
      </c>
    </row>
    <row r="1750" spans="1:14">
      <c r="A1750" s="83">
        <v>35299</v>
      </c>
      <c r="B1750" s="83">
        <v>0</v>
      </c>
      <c r="C1750" s="83">
        <v>2012</v>
      </c>
      <c r="D1750" s="86">
        <v>0</v>
      </c>
      <c r="E1750" s="83">
        <v>0</v>
      </c>
      <c r="F1750" s="86">
        <v>0</v>
      </c>
      <c r="G1750" s="86">
        <v>0</v>
      </c>
      <c r="H1750" s="86">
        <v>0</v>
      </c>
      <c r="J1750" s="83">
        <f t="shared" si="135"/>
        <v>35299</v>
      </c>
      <c r="K1750" s="83">
        <f t="shared" si="136"/>
        <v>2012</v>
      </c>
      <c r="L1750" s="66">
        <f t="shared" si="137"/>
        <v>0</v>
      </c>
      <c r="M1750" s="66">
        <f t="shared" si="138"/>
        <v>0</v>
      </c>
      <c r="N1750" s="66">
        <f t="shared" si="139"/>
        <v>0</v>
      </c>
    </row>
    <row r="1751" spans="1:14">
      <c r="A1751" s="83">
        <v>35299</v>
      </c>
      <c r="B1751" s="83">
        <v>0</v>
      </c>
      <c r="C1751" s="83">
        <v>2013</v>
      </c>
      <c r="D1751" s="86">
        <v>0</v>
      </c>
      <c r="E1751" s="83">
        <v>0</v>
      </c>
      <c r="F1751" s="86">
        <v>0</v>
      </c>
      <c r="G1751" s="86">
        <v>0</v>
      </c>
      <c r="H1751" s="86">
        <v>0</v>
      </c>
      <c r="J1751" s="83">
        <f t="shared" si="135"/>
        <v>35299</v>
      </c>
      <c r="K1751" s="83">
        <f t="shared" si="136"/>
        <v>2013</v>
      </c>
      <c r="L1751" s="66">
        <f t="shared" si="137"/>
        <v>0</v>
      </c>
      <c r="M1751" s="66">
        <f t="shared" si="138"/>
        <v>0</v>
      </c>
      <c r="N1751" s="66">
        <f t="shared" si="139"/>
        <v>0</v>
      </c>
    </row>
    <row r="1752" spans="1:14">
      <c r="A1752" s="83">
        <v>35299</v>
      </c>
      <c r="B1752" s="83">
        <v>0</v>
      </c>
      <c r="C1752" s="83">
        <v>2013</v>
      </c>
      <c r="D1752" s="86">
        <v>0</v>
      </c>
      <c r="E1752" s="83">
        <v>0</v>
      </c>
      <c r="F1752" s="86">
        <v>0</v>
      </c>
      <c r="G1752" s="86">
        <v>0</v>
      </c>
      <c r="H1752" s="86">
        <v>0</v>
      </c>
      <c r="J1752" s="83">
        <f t="shared" si="135"/>
        <v>35299</v>
      </c>
      <c r="K1752" s="83">
        <f t="shared" si="136"/>
        <v>2013</v>
      </c>
      <c r="L1752" s="66">
        <f t="shared" si="137"/>
        <v>0</v>
      </c>
      <c r="M1752" s="66">
        <f t="shared" si="138"/>
        <v>0</v>
      </c>
      <c r="N1752" s="66">
        <f t="shared" si="139"/>
        <v>0</v>
      </c>
    </row>
    <row r="1753" spans="1:14">
      <c r="A1753" s="83">
        <v>35299</v>
      </c>
      <c r="B1753" s="83">
        <v>0</v>
      </c>
      <c r="C1753" s="83">
        <v>2013</v>
      </c>
      <c r="D1753" s="86">
        <v>0</v>
      </c>
      <c r="E1753" s="83">
        <v>0</v>
      </c>
      <c r="F1753" s="86">
        <v>0</v>
      </c>
      <c r="G1753" s="86">
        <v>0</v>
      </c>
      <c r="H1753" s="86">
        <v>0</v>
      </c>
      <c r="J1753" s="83">
        <f t="shared" si="135"/>
        <v>35299</v>
      </c>
      <c r="K1753" s="83">
        <f t="shared" si="136"/>
        <v>2013</v>
      </c>
      <c r="L1753" s="66">
        <f t="shared" si="137"/>
        <v>0</v>
      </c>
      <c r="M1753" s="66">
        <f t="shared" si="138"/>
        <v>0</v>
      </c>
      <c r="N1753" s="66">
        <f t="shared" si="139"/>
        <v>0</v>
      </c>
    </row>
    <row r="1754" spans="1:14">
      <c r="A1754" s="83">
        <v>35299</v>
      </c>
      <c r="B1754" s="83">
        <v>0</v>
      </c>
      <c r="C1754" s="83">
        <v>2013</v>
      </c>
      <c r="D1754" s="86">
        <v>0</v>
      </c>
      <c r="E1754" s="83">
        <v>0</v>
      </c>
      <c r="F1754" s="86">
        <v>0</v>
      </c>
      <c r="G1754" s="86">
        <v>0</v>
      </c>
      <c r="H1754" s="86">
        <v>0</v>
      </c>
      <c r="J1754" s="83">
        <f t="shared" si="135"/>
        <v>35299</v>
      </c>
      <c r="K1754" s="83">
        <f t="shared" si="136"/>
        <v>2013</v>
      </c>
      <c r="L1754" s="66">
        <f t="shared" si="137"/>
        <v>0</v>
      </c>
      <c r="M1754" s="66">
        <f t="shared" si="138"/>
        <v>0</v>
      </c>
      <c r="N1754" s="66">
        <f t="shared" si="139"/>
        <v>0</v>
      </c>
    </row>
    <row r="1755" spans="1:14">
      <c r="A1755" s="83">
        <v>35299</v>
      </c>
      <c r="B1755" s="83">
        <v>0</v>
      </c>
      <c r="C1755" s="83">
        <v>2013</v>
      </c>
      <c r="D1755" s="86">
        <v>0</v>
      </c>
      <c r="E1755" s="83">
        <v>0</v>
      </c>
      <c r="F1755" s="86">
        <v>0</v>
      </c>
      <c r="G1755" s="86">
        <v>0</v>
      </c>
      <c r="H1755" s="86">
        <v>0</v>
      </c>
      <c r="J1755" s="83">
        <f t="shared" si="135"/>
        <v>35299</v>
      </c>
      <c r="K1755" s="83">
        <f t="shared" si="136"/>
        <v>2013</v>
      </c>
      <c r="L1755" s="66">
        <f t="shared" si="137"/>
        <v>0</v>
      </c>
      <c r="M1755" s="66">
        <f t="shared" si="138"/>
        <v>0</v>
      </c>
      <c r="N1755" s="66">
        <f t="shared" si="139"/>
        <v>0</v>
      </c>
    </row>
    <row r="1756" spans="1:14">
      <c r="A1756" s="83">
        <v>35299</v>
      </c>
      <c r="B1756" s="83">
        <v>0</v>
      </c>
      <c r="C1756" s="83">
        <v>2013</v>
      </c>
      <c r="D1756" s="86">
        <v>0</v>
      </c>
      <c r="E1756" s="83">
        <v>0</v>
      </c>
      <c r="F1756" s="86">
        <v>0</v>
      </c>
      <c r="G1756" s="86">
        <v>0</v>
      </c>
      <c r="H1756" s="86">
        <v>0</v>
      </c>
      <c r="J1756" s="83">
        <f t="shared" si="135"/>
        <v>35299</v>
      </c>
      <c r="K1756" s="83">
        <f t="shared" si="136"/>
        <v>2013</v>
      </c>
      <c r="L1756" s="66">
        <f t="shared" si="137"/>
        <v>0</v>
      </c>
      <c r="M1756" s="66">
        <f t="shared" si="138"/>
        <v>0</v>
      </c>
      <c r="N1756" s="66">
        <f t="shared" si="139"/>
        <v>0</v>
      </c>
    </row>
    <row r="1757" spans="1:14">
      <c r="A1757" s="83">
        <v>35299</v>
      </c>
      <c r="B1757" s="83">
        <v>0</v>
      </c>
      <c r="C1757" s="83">
        <v>2013</v>
      </c>
      <c r="D1757" s="86">
        <v>0</v>
      </c>
      <c r="E1757" s="83">
        <v>0</v>
      </c>
      <c r="F1757" s="86">
        <v>0</v>
      </c>
      <c r="G1757" s="86">
        <v>0</v>
      </c>
      <c r="H1757" s="86">
        <v>0</v>
      </c>
      <c r="J1757" s="83">
        <f t="shared" si="135"/>
        <v>35299</v>
      </c>
      <c r="K1757" s="83">
        <f t="shared" si="136"/>
        <v>2013</v>
      </c>
      <c r="L1757" s="66">
        <f t="shared" si="137"/>
        <v>0</v>
      </c>
      <c r="M1757" s="66">
        <f t="shared" si="138"/>
        <v>0</v>
      </c>
      <c r="N1757" s="66">
        <f t="shared" si="139"/>
        <v>0</v>
      </c>
    </row>
    <row r="1758" spans="1:14">
      <c r="A1758" s="83">
        <v>35299</v>
      </c>
      <c r="B1758" s="83">
        <v>0</v>
      </c>
      <c r="C1758" s="83">
        <v>2013</v>
      </c>
      <c r="D1758" s="86">
        <v>0</v>
      </c>
      <c r="E1758" s="83">
        <v>0</v>
      </c>
      <c r="F1758" s="86">
        <v>0</v>
      </c>
      <c r="G1758" s="86">
        <v>0</v>
      </c>
      <c r="H1758" s="86">
        <v>0</v>
      </c>
      <c r="J1758" s="83">
        <f t="shared" si="135"/>
        <v>35299</v>
      </c>
      <c r="K1758" s="83">
        <f t="shared" si="136"/>
        <v>2013</v>
      </c>
      <c r="L1758" s="66">
        <f t="shared" si="137"/>
        <v>0</v>
      </c>
      <c r="M1758" s="66">
        <f t="shared" si="138"/>
        <v>0</v>
      </c>
      <c r="N1758" s="66">
        <f t="shared" si="139"/>
        <v>0</v>
      </c>
    </row>
    <row r="1759" spans="1:14">
      <c r="A1759" s="83">
        <v>35299</v>
      </c>
      <c r="B1759" s="83">
        <v>0</v>
      </c>
      <c r="C1759" s="83">
        <v>2013</v>
      </c>
      <c r="D1759" s="86">
        <v>0</v>
      </c>
      <c r="E1759" s="83">
        <v>0</v>
      </c>
      <c r="F1759" s="86">
        <v>0</v>
      </c>
      <c r="G1759" s="86">
        <v>0</v>
      </c>
      <c r="H1759" s="86">
        <v>0</v>
      </c>
      <c r="J1759" s="83">
        <f t="shared" si="135"/>
        <v>35299</v>
      </c>
      <c r="K1759" s="83">
        <f t="shared" si="136"/>
        <v>2013</v>
      </c>
      <c r="L1759" s="66">
        <f t="shared" si="137"/>
        <v>0</v>
      </c>
      <c r="M1759" s="66">
        <f t="shared" si="138"/>
        <v>0</v>
      </c>
      <c r="N1759" s="66">
        <f t="shared" si="139"/>
        <v>0</v>
      </c>
    </row>
    <row r="1760" spans="1:14">
      <c r="A1760" s="83">
        <v>35299</v>
      </c>
      <c r="B1760" s="83">
        <v>0</v>
      </c>
      <c r="C1760" s="83">
        <v>2013</v>
      </c>
      <c r="D1760" s="86">
        <v>28250</v>
      </c>
      <c r="E1760" s="83">
        <v>0</v>
      </c>
      <c r="F1760" s="86">
        <v>0</v>
      </c>
      <c r="G1760" s="86">
        <v>0</v>
      </c>
      <c r="H1760" s="86">
        <v>0</v>
      </c>
      <c r="J1760" s="83">
        <f t="shared" si="135"/>
        <v>35299</v>
      </c>
      <c r="K1760" s="83">
        <f t="shared" si="136"/>
        <v>2013</v>
      </c>
      <c r="L1760" s="66">
        <f t="shared" si="137"/>
        <v>28250</v>
      </c>
      <c r="M1760" s="66">
        <f t="shared" si="138"/>
        <v>0</v>
      </c>
      <c r="N1760" s="66">
        <f t="shared" si="139"/>
        <v>0</v>
      </c>
    </row>
    <row r="1761" spans="1:14">
      <c r="A1761" s="83">
        <v>35300</v>
      </c>
      <c r="B1761" s="83">
        <v>0</v>
      </c>
      <c r="C1761" s="83">
        <v>2015</v>
      </c>
      <c r="D1761" s="86">
        <v>0</v>
      </c>
      <c r="E1761" s="83">
        <v>0</v>
      </c>
      <c r="F1761" s="86">
        <v>0</v>
      </c>
      <c r="G1761" s="86">
        <v>0</v>
      </c>
      <c r="H1761" s="86">
        <v>0</v>
      </c>
      <c r="J1761" s="83">
        <f t="shared" si="135"/>
        <v>35300</v>
      </c>
      <c r="K1761" s="83">
        <f t="shared" si="136"/>
        <v>2015</v>
      </c>
      <c r="L1761" s="66">
        <f t="shared" si="137"/>
        <v>0</v>
      </c>
      <c r="M1761" s="66">
        <f t="shared" si="138"/>
        <v>0</v>
      </c>
      <c r="N1761" s="66">
        <f t="shared" si="139"/>
        <v>0</v>
      </c>
    </row>
    <row r="1762" spans="1:14">
      <c r="A1762" s="83">
        <v>35300</v>
      </c>
      <c r="B1762" s="83">
        <v>0</v>
      </c>
      <c r="C1762" s="83">
        <v>2015</v>
      </c>
      <c r="D1762" s="86">
        <v>0</v>
      </c>
      <c r="E1762" s="83">
        <v>0</v>
      </c>
      <c r="F1762" s="86">
        <v>0</v>
      </c>
      <c r="G1762" s="86">
        <v>0</v>
      </c>
      <c r="H1762" s="86">
        <v>0</v>
      </c>
      <c r="J1762" s="83">
        <f t="shared" si="135"/>
        <v>35300</v>
      </c>
      <c r="K1762" s="83">
        <f t="shared" si="136"/>
        <v>2015</v>
      </c>
      <c r="L1762" s="66">
        <f t="shared" si="137"/>
        <v>0</v>
      </c>
      <c r="M1762" s="66">
        <f t="shared" si="138"/>
        <v>0</v>
      </c>
      <c r="N1762" s="66">
        <f t="shared" si="139"/>
        <v>0</v>
      </c>
    </row>
    <row r="1763" spans="1:14">
      <c r="A1763" s="83">
        <v>35300</v>
      </c>
      <c r="B1763" s="83">
        <v>0</v>
      </c>
      <c r="C1763" s="83">
        <v>2015</v>
      </c>
      <c r="D1763" s="86">
        <v>0</v>
      </c>
      <c r="E1763" s="83">
        <v>0</v>
      </c>
      <c r="F1763" s="86">
        <v>0</v>
      </c>
      <c r="G1763" s="86">
        <v>0</v>
      </c>
      <c r="H1763" s="86">
        <v>0</v>
      </c>
      <c r="J1763" s="83">
        <f t="shared" si="135"/>
        <v>35300</v>
      </c>
      <c r="K1763" s="83">
        <f t="shared" si="136"/>
        <v>2015</v>
      </c>
      <c r="L1763" s="66">
        <f t="shared" si="137"/>
        <v>0</v>
      </c>
      <c r="M1763" s="66">
        <f t="shared" si="138"/>
        <v>0</v>
      </c>
      <c r="N1763" s="66">
        <f t="shared" si="139"/>
        <v>0</v>
      </c>
    </row>
    <row r="1764" spans="1:14">
      <c r="A1764" s="83">
        <v>35300</v>
      </c>
      <c r="B1764" s="83">
        <v>0</v>
      </c>
      <c r="C1764" s="83">
        <v>2015</v>
      </c>
      <c r="D1764" s="86">
        <v>0</v>
      </c>
      <c r="E1764" s="83">
        <v>0</v>
      </c>
      <c r="F1764" s="86">
        <v>0</v>
      </c>
      <c r="G1764" s="86">
        <v>0</v>
      </c>
      <c r="H1764" s="86">
        <v>0</v>
      </c>
      <c r="J1764" s="83">
        <f t="shared" si="135"/>
        <v>35300</v>
      </c>
      <c r="K1764" s="83">
        <f t="shared" si="136"/>
        <v>2015</v>
      </c>
      <c r="L1764" s="66">
        <f t="shared" si="137"/>
        <v>0</v>
      </c>
      <c r="M1764" s="66">
        <f t="shared" si="138"/>
        <v>0</v>
      </c>
      <c r="N1764" s="66">
        <f t="shared" si="139"/>
        <v>0</v>
      </c>
    </row>
    <row r="1765" spans="1:14">
      <c r="A1765" s="83">
        <v>35300</v>
      </c>
      <c r="B1765" s="83">
        <v>0</v>
      </c>
      <c r="C1765" s="83">
        <v>2015</v>
      </c>
      <c r="D1765" s="86">
        <v>0</v>
      </c>
      <c r="E1765" s="83">
        <v>0</v>
      </c>
      <c r="F1765" s="86">
        <v>0</v>
      </c>
      <c r="G1765" s="86">
        <v>0</v>
      </c>
      <c r="H1765" s="86">
        <v>0</v>
      </c>
      <c r="J1765" s="83">
        <f t="shared" si="135"/>
        <v>35300</v>
      </c>
      <c r="K1765" s="83">
        <f t="shared" si="136"/>
        <v>2015</v>
      </c>
      <c r="L1765" s="66">
        <f t="shared" si="137"/>
        <v>0</v>
      </c>
      <c r="M1765" s="66">
        <f t="shared" si="138"/>
        <v>0</v>
      </c>
      <c r="N1765" s="66">
        <f t="shared" si="139"/>
        <v>0</v>
      </c>
    </row>
    <row r="1766" spans="1:14">
      <c r="A1766" s="83">
        <v>35300</v>
      </c>
      <c r="B1766" s="83">
        <v>0</v>
      </c>
      <c r="C1766" s="83">
        <v>2015</v>
      </c>
      <c r="D1766" s="86">
        <v>0</v>
      </c>
      <c r="E1766" s="83">
        <v>0</v>
      </c>
      <c r="F1766" s="86">
        <v>0</v>
      </c>
      <c r="G1766" s="86">
        <v>0</v>
      </c>
      <c r="H1766" s="86">
        <v>0</v>
      </c>
      <c r="J1766" s="83">
        <f t="shared" si="135"/>
        <v>35300</v>
      </c>
      <c r="K1766" s="83">
        <f t="shared" si="136"/>
        <v>2015</v>
      </c>
      <c r="L1766" s="66">
        <f t="shared" si="137"/>
        <v>0</v>
      </c>
      <c r="M1766" s="66">
        <f t="shared" si="138"/>
        <v>0</v>
      </c>
      <c r="N1766" s="66">
        <f t="shared" si="139"/>
        <v>0</v>
      </c>
    </row>
    <row r="1767" spans="1:14">
      <c r="A1767" s="83">
        <v>35300</v>
      </c>
      <c r="B1767" s="83">
        <v>0</v>
      </c>
      <c r="C1767" s="83">
        <v>2015</v>
      </c>
      <c r="D1767" s="86">
        <v>0</v>
      </c>
      <c r="E1767" s="83">
        <v>0</v>
      </c>
      <c r="F1767" s="86">
        <v>0</v>
      </c>
      <c r="G1767" s="86">
        <v>0</v>
      </c>
      <c r="H1767" s="86">
        <v>0</v>
      </c>
      <c r="J1767" s="83">
        <f t="shared" si="135"/>
        <v>35300</v>
      </c>
      <c r="K1767" s="83">
        <f t="shared" si="136"/>
        <v>2015</v>
      </c>
      <c r="L1767" s="66">
        <f t="shared" si="137"/>
        <v>0</v>
      </c>
      <c r="M1767" s="66">
        <f t="shared" si="138"/>
        <v>0</v>
      </c>
      <c r="N1767" s="66">
        <f t="shared" si="139"/>
        <v>0</v>
      </c>
    </row>
    <row r="1768" spans="1:14">
      <c r="A1768" s="83">
        <v>35300</v>
      </c>
      <c r="B1768" s="83">
        <v>0</v>
      </c>
      <c r="C1768" s="83">
        <v>2015</v>
      </c>
      <c r="D1768" s="86">
        <v>0</v>
      </c>
      <c r="E1768" s="83">
        <v>0</v>
      </c>
      <c r="F1768" s="86">
        <v>0</v>
      </c>
      <c r="G1768" s="86">
        <v>0</v>
      </c>
      <c r="H1768" s="86">
        <v>0</v>
      </c>
      <c r="J1768" s="83">
        <f t="shared" si="135"/>
        <v>35300</v>
      </c>
      <c r="K1768" s="83">
        <f t="shared" si="136"/>
        <v>2015</v>
      </c>
      <c r="L1768" s="66">
        <f t="shared" si="137"/>
        <v>0</v>
      </c>
      <c r="M1768" s="66">
        <f t="shared" si="138"/>
        <v>0</v>
      </c>
      <c r="N1768" s="66">
        <f t="shared" si="139"/>
        <v>0</v>
      </c>
    </row>
    <row r="1769" spans="1:14">
      <c r="A1769" s="83">
        <v>35300</v>
      </c>
      <c r="B1769" s="83">
        <v>0</v>
      </c>
      <c r="C1769" s="83">
        <v>2015</v>
      </c>
      <c r="D1769" s="86">
        <v>0</v>
      </c>
      <c r="E1769" s="83">
        <v>0</v>
      </c>
      <c r="F1769" s="86">
        <v>-2894.4</v>
      </c>
      <c r="G1769" s="86">
        <v>0</v>
      </c>
      <c r="H1769" s="86">
        <v>0</v>
      </c>
      <c r="J1769" s="83">
        <f t="shared" si="135"/>
        <v>35300</v>
      </c>
      <c r="K1769" s="83">
        <f t="shared" si="136"/>
        <v>2015</v>
      </c>
      <c r="L1769" s="66">
        <f t="shared" si="137"/>
        <v>0</v>
      </c>
      <c r="M1769" s="66">
        <f t="shared" si="138"/>
        <v>-2894.4</v>
      </c>
      <c r="N1769" s="66">
        <f t="shared" si="139"/>
        <v>0</v>
      </c>
    </row>
    <row r="1770" spans="1:14">
      <c r="A1770" s="83">
        <v>35300</v>
      </c>
      <c r="B1770" s="83">
        <v>0</v>
      </c>
      <c r="C1770" s="83">
        <v>2015</v>
      </c>
      <c r="D1770" s="86">
        <v>-511331.28</v>
      </c>
      <c r="E1770" s="83">
        <v>0</v>
      </c>
      <c r="F1770" s="86">
        <v>0</v>
      </c>
      <c r="G1770" s="86">
        <v>0</v>
      </c>
      <c r="H1770" s="86">
        <v>-192546.64</v>
      </c>
      <c r="J1770" s="83">
        <f t="shared" si="135"/>
        <v>35300</v>
      </c>
      <c r="K1770" s="83">
        <f t="shared" si="136"/>
        <v>2015</v>
      </c>
      <c r="L1770" s="66">
        <f t="shared" si="137"/>
        <v>-511331.28</v>
      </c>
      <c r="M1770" s="66">
        <f t="shared" si="138"/>
        <v>0</v>
      </c>
      <c r="N1770" s="66">
        <f t="shared" si="139"/>
        <v>-192546.64</v>
      </c>
    </row>
    <row r="1771" spans="1:14">
      <c r="A1771" s="83">
        <v>35300</v>
      </c>
      <c r="B1771" s="83">
        <v>0</v>
      </c>
      <c r="C1771" s="83">
        <v>2015</v>
      </c>
      <c r="D1771" s="86">
        <v>0</v>
      </c>
      <c r="E1771" s="83">
        <v>0</v>
      </c>
      <c r="F1771" s="86">
        <v>0</v>
      </c>
      <c r="G1771" s="86">
        <v>0</v>
      </c>
      <c r="H1771" s="86">
        <v>0</v>
      </c>
      <c r="J1771" s="83">
        <f t="shared" si="135"/>
        <v>35300</v>
      </c>
      <c r="K1771" s="83">
        <f t="shared" si="136"/>
        <v>2015</v>
      </c>
      <c r="L1771" s="66">
        <f t="shared" si="137"/>
        <v>0</v>
      </c>
      <c r="M1771" s="66">
        <f t="shared" si="138"/>
        <v>0</v>
      </c>
      <c r="N1771" s="66">
        <f t="shared" si="139"/>
        <v>0</v>
      </c>
    </row>
    <row r="1772" spans="1:14">
      <c r="A1772" s="83">
        <v>35300</v>
      </c>
      <c r="B1772" s="83">
        <v>0</v>
      </c>
      <c r="C1772" s="83">
        <v>2015</v>
      </c>
      <c r="D1772" s="86">
        <v>0</v>
      </c>
      <c r="E1772" s="83">
        <v>0</v>
      </c>
      <c r="F1772" s="86">
        <v>0</v>
      </c>
      <c r="G1772" s="86">
        <v>0</v>
      </c>
      <c r="H1772" s="86">
        <v>0</v>
      </c>
      <c r="J1772" s="83">
        <f t="shared" si="135"/>
        <v>35300</v>
      </c>
      <c r="K1772" s="83">
        <f t="shared" si="136"/>
        <v>2015</v>
      </c>
      <c r="L1772" s="66">
        <f t="shared" si="137"/>
        <v>0</v>
      </c>
      <c r="M1772" s="66">
        <f t="shared" si="138"/>
        <v>0</v>
      </c>
      <c r="N1772" s="66">
        <f t="shared" si="139"/>
        <v>0</v>
      </c>
    </row>
    <row r="1773" spans="1:14">
      <c r="A1773" s="83">
        <v>35300</v>
      </c>
      <c r="B1773" s="83">
        <v>0</v>
      </c>
      <c r="C1773" s="83">
        <v>2015</v>
      </c>
      <c r="D1773" s="86">
        <v>0</v>
      </c>
      <c r="E1773" s="83">
        <v>0</v>
      </c>
      <c r="F1773" s="86">
        <v>0</v>
      </c>
      <c r="G1773" s="86">
        <v>0</v>
      </c>
      <c r="H1773" s="86">
        <v>0</v>
      </c>
      <c r="J1773" s="83">
        <f t="shared" si="135"/>
        <v>35300</v>
      </c>
      <c r="K1773" s="83">
        <f t="shared" si="136"/>
        <v>2015</v>
      </c>
      <c r="L1773" s="66">
        <f t="shared" si="137"/>
        <v>0</v>
      </c>
      <c r="M1773" s="66">
        <f t="shared" si="138"/>
        <v>0</v>
      </c>
      <c r="N1773" s="66">
        <f t="shared" si="139"/>
        <v>0</v>
      </c>
    </row>
    <row r="1774" spans="1:14">
      <c r="A1774" s="83">
        <v>35300</v>
      </c>
      <c r="B1774" s="83">
        <v>0</v>
      </c>
      <c r="C1774" s="83">
        <v>2015</v>
      </c>
      <c r="D1774" s="86">
        <v>0</v>
      </c>
      <c r="E1774" s="83">
        <v>0</v>
      </c>
      <c r="F1774" s="86">
        <v>0</v>
      </c>
      <c r="G1774" s="86">
        <v>0</v>
      </c>
      <c r="H1774" s="86">
        <v>0</v>
      </c>
      <c r="J1774" s="83">
        <f t="shared" si="135"/>
        <v>35300</v>
      </c>
      <c r="K1774" s="83">
        <f t="shared" si="136"/>
        <v>2015</v>
      </c>
      <c r="L1774" s="66">
        <f t="shared" si="137"/>
        <v>0</v>
      </c>
      <c r="M1774" s="66">
        <f t="shared" si="138"/>
        <v>0</v>
      </c>
      <c r="N1774" s="66">
        <f t="shared" si="139"/>
        <v>0</v>
      </c>
    </row>
    <row r="1775" spans="1:14">
      <c r="A1775" s="83">
        <v>35300</v>
      </c>
      <c r="B1775" s="83">
        <v>0</v>
      </c>
      <c r="C1775" s="83">
        <v>2015</v>
      </c>
      <c r="D1775" s="86">
        <v>0</v>
      </c>
      <c r="E1775" s="83">
        <v>0</v>
      </c>
      <c r="F1775" s="86">
        <v>0</v>
      </c>
      <c r="G1775" s="86">
        <v>0</v>
      </c>
      <c r="H1775" s="86">
        <v>0</v>
      </c>
      <c r="J1775" s="83">
        <f t="shared" si="135"/>
        <v>35300</v>
      </c>
      <c r="K1775" s="83">
        <f t="shared" si="136"/>
        <v>2015</v>
      </c>
      <c r="L1775" s="66">
        <f t="shared" si="137"/>
        <v>0</v>
      </c>
      <c r="M1775" s="66">
        <f t="shared" si="138"/>
        <v>0</v>
      </c>
      <c r="N1775" s="66">
        <f t="shared" si="139"/>
        <v>0</v>
      </c>
    </row>
    <row r="1776" spans="1:14">
      <c r="A1776" s="83">
        <v>35300</v>
      </c>
      <c r="B1776" s="83">
        <v>0</v>
      </c>
      <c r="C1776" s="83">
        <v>2015</v>
      </c>
      <c r="D1776" s="86">
        <v>0</v>
      </c>
      <c r="E1776" s="83">
        <v>0</v>
      </c>
      <c r="F1776" s="86">
        <v>0</v>
      </c>
      <c r="G1776" s="86">
        <v>0</v>
      </c>
      <c r="H1776" s="86">
        <v>0</v>
      </c>
      <c r="J1776" s="83">
        <f t="shared" si="135"/>
        <v>35300</v>
      </c>
      <c r="K1776" s="83">
        <f t="shared" si="136"/>
        <v>2015</v>
      </c>
      <c r="L1776" s="66">
        <f t="shared" si="137"/>
        <v>0</v>
      </c>
      <c r="M1776" s="66">
        <f t="shared" si="138"/>
        <v>0</v>
      </c>
      <c r="N1776" s="66">
        <f t="shared" si="139"/>
        <v>0</v>
      </c>
    </row>
    <row r="1777" spans="1:14">
      <c r="A1777" s="83">
        <v>35300</v>
      </c>
      <c r="B1777" s="83">
        <v>0</v>
      </c>
      <c r="C1777" s="83">
        <v>2015</v>
      </c>
      <c r="D1777" s="86">
        <v>0</v>
      </c>
      <c r="E1777" s="83">
        <v>0</v>
      </c>
      <c r="F1777" s="86">
        <v>0</v>
      </c>
      <c r="G1777" s="86">
        <v>0</v>
      </c>
      <c r="H1777" s="86">
        <v>0</v>
      </c>
      <c r="J1777" s="83">
        <f t="shared" si="135"/>
        <v>35300</v>
      </c>
      <c r="K1777" s="83">
        <f t="shared" si="136"/>
        <v>2015</v>
      </c>
      <c r="L1777" s="66">
        <f t="shared" si="137"/>
        <v>0</v>
      </c>
      <c r="M1777" s="66">
        <f t="shared" si="138"/>
        <v>0</v>
      </c>
      <c r="N1777" s="66">
        <f t="shared" si="139"/>
        <v>0</v>
      </c>
    </row>
    <row r="1778" spans="1:14">
      <c r="A1778" s="83">
        <v>35300</v>
      </c>
      <c r="B1778" s="83">
        <v>0</v>
      </c>
      <c r="C1778" s="83">
        <v>2015</v>
      </c>
      <c r="D1778" s="86">
        <v>0</v>
      </c>
      <c r="E1778" s="83">
        <v>0</v>
      </c>
      <c r="F1778" s="86">
        <v>0</v>
      </c>
      <c r="G1778" s="86">
        <v>0</v>
      </c>
      <c r="H1778" s="86">
        <v>0</v>
      </c>
      <c r="J1778" s="83">
        <f t="shared" si="135"/>
        <v>35300</v>
      </c>
      <c r="K1778" s="83">
        <f t="shared" si="136"/>
        <v>2015</v>
      </c>
      <c r="L1778" s="66">
        <f t="shared" si="137"/>
        <v>0</v>
      </c>
      <c r="M1778" s="66">
        <f t="shared" si="138"/>
        <v>0</v>
      </c>
      <c r="N1778" s="66">
        <f t="shared" si="139"/>
        <v>0</v>
      </c>
    </row>
    <row r="1779" spans="1:14">
      <c r="A1779" s="83">
        <v>35300</v>
      </c>
      <c r="B1779" s="83">
        <v>0</v>
      </c>
      <c r="C1779" s="83">
        <v>2015</v>
      </c>
      <c r="D1779" s="86">
        <v>0</v>
      </c>
      <c r="E1779" s="83">
        <v>0</v>
      </c>
      <c r="F1779" s="86">
        <v>0</v>
      </c>
      <c r="G1779" s="86">
        <v>0</v>
      </c>
      <c r="H1779" s="86">
        <v>0</v>
      </c>
      <c r="J1779" s="83">
        <f t="shared" si="135"/>
        <v>35300</v>
      </c>
      <c r="K1779" s="83">
        <f t="shared" si="136"/>
        <v>2015</v>
      </c>
      <c r="L1779" s="66">
        <f t="shared" si="137"/>
        <v>0</v>
      </c>
      <c r="M1779" s="66">
        <f t="shared" si="138"/>
        <v>0</v>
      </c>
      <c r="N1779" s="66">
        <f t="shared" si="139"/>
        <v>0</v>
      </c>
    </row>
    <row r="1780" spans="1:14">
      <c r="A1780" s="83">
        <v>35300</v>
      </c>
      <c r="B1780" s="83">
        <v>0</v>
      </c>
      <c r="C1780" s="83">
        <v>2015</v>
      </c>
      <c r="D1780" s="86">
        <v>0</v>
      </c>
      <c r="E1780" s="83">
        <v>0</v>
      </c>
      <c r="F1780" s="86">
        <v>0</v>
      </c>
      <c r="G1780" s="86">
        <v>0</v>
      </c>
      <c r="H1780" s="86">
        <v>0</v>
      </c>
      <c r="J1780" s="83">
        <f t="shared" si="135"/>
        <v>35300</v>
      </c>
      <c r="K1780" s="83">
        <f t="shared" si="136"/>
        <v>2015</v>
      </c>
      <c r="L1780" s="66">
        <f t="shared" si="137"/>
        <v>0</v>
      </c>
      <c r="M1780" s="66">
        <f t="shared" si="138"/>
        <v>0</v>
      </c>
      <c r="N1780" s="66">
        <f t="shared" si="139"/>
        <v>0</v>
      </c>
    </row>
    <row r="1781" spans="1:14">
      <c r="A1781" s="83">
        <v>35300</v>
      </c>
      <c r="B1781" s="83">
        <v>0</v>
      </c>
      <c r="C1781" s="83">
        <v>2015</v>
      </c>
      <c r="D1781" s="86">
        <v>0</v>
      </c>
      <c r="E1781" s="83">
        <v>0</v>
      </c>
      <c r="F1781" s="86">
        <v>0</v>
      </c>
      <c r="G1781" s="86">
        <v>0</v>
      </c>
      <c r="H1781" s="86">
        <v>0</v>
      </c>
      <c r="J1781" s="83">
        <f t="shared" si="135"/>
        <v>35300</v>
      </c>
      <c r="K1781" s="83">
        <f t="shared" si="136"/>
        <v>2015</v>
      </c>
      <c r="L1781" s="66">
        <f t="shared" si="137"/>
        <v>0</v>
      </c>
      <c r="M1781" s="66">
        <f t="shared" si="138"/>
        <v>0</v>
      </c>
      <c r="N1781" s="66">
        <f t="shared" si="139"/>
        <v>0</v>
      </c>
    </row>
    <row r="1782" spans="1:14">
      <c r="A1782" s="83">
        <v>35300</v>
      </c>
      <c r="B1782" s="83">
        <v>0</v>
      </c>
      <c r="C1782" s="83">
        <v>2015</v>
      </c>
      <c r="D1782" s="86">
        <v>0</v>
      </c>
      <c r="E1782" s="83">
        <v>0</v>
      </c>
      <c r="F1782" s="86">
        <v>0</v>
      </c>
      <c r="G1782" s="86">
        <v>0</v>
      </c>
      <c r="H1782" s="86">
        <v>0</v>
      </c>
      <c r="J1782" s="83">
        <f t="shared" si="135"/>
        <v>35300</v>
      </c>
      <c r="K1782" s="83">
        <f t="shared" si="136"/>
        <v>2015</v>
      </c>
      <c r="L1782" s="66">
        <f t="shared" si="137"/>
        <v>0</v>
      </c>
      <c r="M1782" s="66">
        <f t="shared" si="138"/>
        <v>0</v>
      </c>
      <c r="N1782" s="66">
        <f t="shared" si="139"/>
        <v>0</v>
      </c>
    </row>
    <row r="1783" spans="1:14">
      <c r="A1783" s="83">
        <v>35300</v>
      </c>
      <c r="B1783" s="83">
        <v>0</v>
      </c>
      <c r="C1783" s="83">
        <v>2015</v>
      </c>
      <c r="D1783" s="86">
        <v>0</v>
      </c>
      <c r="E1783" s="83">
        <v>0</v>
      </c>
      <c r="F1783" s="86">
        <v>0</v>
      </c>
      <c r="G1783" s="86">
        <v>0</v>
      </c>
      <c r="H1783" s="86">
        <v>0</v>
      </c>
      <c r="J1783" s="83">
        <f t="shared" si="135"/>
        <v>35300</v>
      </c>
      <c r="K1783" s="83">
        <f t="shared" si="136"/>
        <v>2015</v>
      </c>
      <c r="L1783" s="66">
        <f t="shared" si="137"/>
        <v>0</v>
      </c>
      <c r="M1783" s="66">
        <f t="shared" si="138"/>
        <v>0</v>
      </c>
      <c r="N1783" s="66">
        <f t="shared" si="139"/>
        <v>0</v>
      </c>
    </row>
    <row r="1784" spans="1:14">
      <c r="A1784" s="83">
        <v>35300</v>
      </c>
      <c r="B1784" s="83">
        <v>0</v>
      </c>
      <c r="C1784" s="83">
        <v>2015</v>
      </c>
      <c r="D1784" s="86">
        <v>0</v>
      </c>
      <c r="E1784" s="83">
        <v>0</v>
      </c>
      <c r="F1784" s="86">
        <v>0</v>
      </c>
      <c r="G1784" s="86">
        <v>0</v>
      </c>
      <c r="H1784" s="86">
        <v>0</v>
      </c>
      <c r="J1784" s="83">
        <f t="shared" si="135"/>
        <v>35300</v>
      </c>
      <c r="K1784" s="83">
        <f t="shared" si="136"/>
        <v>2015</v>
      </c>
      <c r="L1784" s="66">
        <f t="shared" si="137"/>
        <v>0</v>
      </c>
      <c r="M1784" s="66">
        <f t="shared" si="138"/>
        <v>0</v>
      </c>
      <c r="N1784" s="66">
        <f t="shared" si="139"/>
        <v>0</v>
      </c>
    </row>
    <row r="1785" spans="1:14">
      <c r="A1785" s="83">
        <v>35300</v>
      </c>
      <c r="B1785" s="83">
        <v>0</v>
      </c>
      <c r="C1785" s="83">
        <v>2015</v>
      </c>
      <c r="D1785" s="86">
        <v>-1888375.36</v>
      </c>
      <c r="E1785" s="83">
        <v>0</v>
      </c>
      <c r="F1785" s="86">
        <v>0</v>
      </c>
      <c r="G1785" s="86">
        <v>0</v>
      </c>
      <c r="H1785" s="86">
        <v>0</v>
      </c>
      <c r="J1785" s="83">
        <f t="shared" si="135"/>
        <v>35300</v>
      </c>
      <c r="K1785" s="83">
        <f t="shared" si="136"/>
        <v>2015</v>
      </c>
      <c r="L1785" s="66">
        <f t="shared" si="137"/>
        <v>-1888375.36</v>
      </c>
      <c r="M1785" s="66">
        <f t="shared" si="138"/>
        <v>0</v>
      </c>
      <c r="N1785" s="66">
        <f t="shared" si="139"/>
        <v>0</v>
      </c>
    </row>
    <row r="1786" spans="1:14">
      <c r="A1786" s="83">
        <v>35300</v>
      </c>
      <c r="B1786" s="83">
        <v>0</v>
      </c>
      <c r="C1786" s="83">
        <v>2015</v>
      </c>
      <c r="D1786" s="86">
        <v>0</v>
      </c>
      <c r="E1786" s="83">
        <v>0</v>
      </c>
      <c r="F1786" s="86">
        <v>134057.92000000001</v>
      </c>
      <c r="G1786" s="86">
        <v>0</v>
      </c>
      <c r="H1786" s="86">
        <v>0</v>
      </c>
      <c r="J1786" s="83">
        <f t="shared" si="135"/>
        <v>35300</v>
      </c>
      <c r="K1786" s="83">
        <f t="shared" si="136"/>
        <v>2015</v>
      </c>
      <c r="L1786" s="66">
        <f t="shared" si="137"/>
        <v>0</v>
      </c>
      <c r="M1786" s="66">
        <f t="shared" si="138"/>
        <v>134057.92000000001</v>
      </c>
      <c r="N1786" s="66">
        <f t="shared" si="139"/>
        <v>0</v>
      </c>
    </row>
    <row r="1787" spans="1:14">
      <c r="A1787" s="83">
        <v>35300</v>
      </c>
      <c r="B1787" s="83">
        <v>0</v>
      </c>
      <c r="C1787" s="83">
        <v>2015</v>
      </c>
      <c r="D1787" s="86">
        <v>0</v>
      </c>
      <c r="E1787" s="83">
        <v>0</v>
      </c>
      <c r="F1787" s="86">
        <v>0</v>
      </c>
      <c r="G1787" s="86">
        <v>0</v>
      </c>
      <c r="H1787" s="86">
        <v>0</v>
      </c>
      <c r="J1787" s="83">
        <f t="shared" si="135"/>
        <v>35300</v>
      </c>
      <c r="K1787" s="83">
        <f t="shared" si="136"/>
        <v>2015</v>
      </c>
      <c r="L1787" s="66">
        <f t="shared" si="137"/>
        <v>0</v>
      </c>
      <c r="M1787" s="66">
        <f t="shared" si="138"/>
        <v>0</v>
      </c>
      <c r="N1787" s="66">
        <f t="shared" si="139"/>
        <v>0</v>
      </c>
    </row>
    <row r="1788" spans="1:14">
      <c r="A1788" s="83">
        <v>35300</v>
      </c>
      <c r="B1788" s="83">
        <v>0</v>
      </c>
      <c r="C1788" s="83">
        <v>2015</v>
      </c>
      <c r="D1788" s="86">
        <v>0</v>
      </c>
      <c r="E1788" s="83">
        <v>0</v>
      </c>
      <c r="F1788" s="86">
        <v>0</v>
      </c>
      <c r="G1788" s="86">
        <v>0</v>
      </c>
      <c r="H1788" s="86">
        <v>0</v>
      </c>
      <c r="J1788" s="83">
        <f t="shared" si="135"/>
        <v>35300</v>
      </c>
      <c r="K1788" s="83">
        <f t="shared" si="136"/>
        <v>2015</v>
      </c>
      <c r="L1788" s="66">
        <f t="shared" si="137"/>
        <v>0</v>
      </c>
      <c r="M1788" s="66">
        <f t="shared" si="138"/>
        <v>0</v>
      </c>
      <c r="N1788" s="66">
        <f t="shared" si="139"/>
        <v>0</v>
      </c>
    </row>
    <row r="1789" spans="1:14">
      <c r="A1789" s="83">
        <v>35300</v>
      </c>
      <c r="B1789" s="83">
        <v>0</v>
      </c>
      <c r="C1789" s="83">
        <v>2015</v>
      </c>
      <c r="D1789" s="86">
        <v>0</v>
      </c>
      <c r="E1789" s="83">
        <v>0</v>
      </c>
      <c r="F1789" s="86">
        <v>0</v>
      </c>
      <c r="G1789" s="86">
        <v>0</v>
      </c>
      <c r="H1789" s="86">
        <v>0</v>
      </c>
      <c r="J1789" s="83">
        <f t="shared" si="135"/>
        <v>35300</v>
      </c>
      <c r="K1789" s="83">
        <f t="shared" si="136"/>
        <v>2015</v>
      </c>
      <c r="L1789" s="66">
        <f t="shared" si="137"/>
        <v>0</v>
      </c>
      <c r="M1789" s="66">
        <f t="shared" si="138"/>
        <v>0</v>
      </c>
      <c r="N1789" s="66">
        <f t="shared" si="139"/>
        <v>0</v>
      </c>
    </row>
    <row r="1790" spans="1:14">
      <c r="A1790" s="83">
        <v>35300</v>
      </c>
      <c r="B1790" s="83">
        <v>0</v>
      </c>
      <c r="C1790" s="83">
        <v>1998</v>
      </c>
      <c r="D1790" s="86">
        <v>-130405</v>
      </c>
      <c r="E1790" s="83">
        <v>0</v>
      </c>
      <c r="F1790" s="86">
        <v>143849.26</v>
      </c>
      <c r="G1790" s="86">
        <v>0</v>
      </c>
      <c r="H1790" s="86">
        <v>-19802.95</v>
      </c>
      <c r="J1790" s="83">
        <f t="shared" si="135"/>
        <v>35300</v>
      </c>
      <c r="K1790" s="83">
        <f t="shared" si="136"/>
        <v>1998</v>
      </c>
      <c r="L1790" s="66">
        <f t="shared" si="137"/>
        <v>-130405</v>
      </c>
      <c r="M1790" s="66">
        <f t="shared" si="138"/>
        <v>143849.26</v>
      </c>
      <c r="N1790" s="66">
        <f t="shared" si="139"/>
        <v>-19802.95</v>
      </c>
    </row>
    <row r="1791" spans="1:14">
      <c r="A1791" s="83">
        <v>35300</v>
      </c>
      <c r="B1791" s="83">
        <v>0</v>
      </c>
      <c r="C1791" s="83">
        <v>1999</v>
      </c>
      <c r="D1791" s="86">
        <v>-1409755</v>
      </c>
      <c r="E1791" s="83">
        <v>0</v>
      </c>
      <c r="F1791" s="86">
        <v>0</v>
      </c>
      <c r="G1791" s="86">
        <v>0</v>
      </c>
      <c r="H1791" s="86">
        <v>0</v>
      </c>
      <c r="J1791" s="83">
        <f t="shared" si="135"/>
        <v>35300</v>
      </c>
      <c r="K1791" s="83">
        <f t="shared" si="136"/>
        <v>1999</v>
      </c>
      <c r="L1791" s="66">
        <f t="shared" si="137"/>
        <v>-1409755</v>
      </c>
      <c r="M1791" s="66">
        <f t="shared" si="138"/>
        <v>0</v>
      </c>
      <c r="N1791" s="66">
        <f t="shared" si="139"/>
        <v>0</v>
      </c>
    </row>
    <row r="1792" spans="1:14">
      <c r="A1792" s="83">
        <v>35300</v>
      </c>
      <c r="B1792" s="83">
        <v>0</v>
      </c>
      <c r="C1792" s="83">
        <v>2000</v>
      </c>
      <c r="D1792" s="86">
        <v>-1490608</v>
      </c>
      <c r="E1792" s="83">
        <v>0</v>
      </c>
      <c r="F1792" s="86">
        <v>0</v>
      </c>
      <c r="G1792" s="86">
        <v>0</v>
      </c>
      <c r="H1792" s="86">
        <v>0</v>
      </c>
      <c r="J1792" s="83">
        <f t="shared" si="135"/>
        <v>35300</v>
      </c>
      <c r="K1792" s="83">
        <f t="shared" si="136"/>
        <v>2000</v>
      </c>
      <c r="L1792" s="66">
        <f t="shared" si="137"/>
        <v>-1490608</v>
      </c>
      <c r="M1792" s="66">
        <f t="shared" si="138"/>
        <v>0</v>
      </c>
      <c r="N1792" s="66">
        <f t="shared" si="139"/>
        <v>0</v>
      </c>
    </row>
    <row r="1793" spans="1:14">
      <c r="A1793" s="83">
        <v>35300</v>
      </c>
      <c r="B1793" s="83">
        <v>0</v>
      </c>
      <c r="C1793" s="83">
        <v>2001</v>
      </c>
      <c r="D1793" s="86">
        <v>-239136</v>
      </c>
      <c r="E1793" s="83">
        <v>0</v>
      </c>
      <c r="F1793" s="86">
        <v>-132238.79</v>
      </c>
      <c r="G1793" s="86">
        <v>0</v>
      </c>
      <c r="H1793" s="86">
        <v>18204.580000000002</v>
      </c>
      <c r="J1793" s="83">
        <f t="shared" si="135"/>
        <v>35300</v>
      </c>
      <c r="K1793" s="83">
        <f t="shared" si="136"/>
        <v>2001</v>
      </c>
      <c r="L1793" s="66">
        <f t="shared" si="137"/>
        <v>-239136</v>
      </c>
      <c r="M1793" s="66">
        <f t="shared" si="138"/>
        <v>-132238.79</v>
      </c>
      <c r="N1793" s="66">
        <f t="shared" si="139"/>
        <v>18204.580000000002</v>
      </c>
    </row>
    <row r="1794" spans="1:14">
      <c r="A1794" s="83">
        <v>35300</v>
      </c>
      <c r="B1794" s="83">
        <v>0</v>
      </c>
      <c r="C1794" s="83">
        <v>2004</v>
      </c>
      <c r="D1794" s="86">
        <v>-23987</v>
      </c>
      <c r="E1794" s="83">
        <v>0</v>
      </c>
      <c r="F1794" s="86">
        <v>85971.26</v>
      </c>
      <c r="G1794" s="86">
        <v>0</v>
      </c>
      <c r="H1794" s="86">
        <v>-61057.52</v>
      </c>
      <c r="J1794" s="83">
        <f t="shared" si="135"/>
        <v>35300</v>
      </c>
      <c r="K1794" s="83">
        <f t="shared" si="136"/>
        <v>2004</v>
      </c>
      <c r="L1794" s="66">
        <f t="shared" si="137"/>
        <v>-23987</v>
      </c>
      <c r="M1794" s="66">
        <f t="shared" si="138"/>
        <v>85971.26</v>
      </c>
      <c r="N1794" s="66">
        <f t="shared" si="139"/>
        <v>-61057.52</v>
      </c>
    </row>
    <row r="1795" spans="1:14">
      <c r="A1795" s="83">
        <v>35300</v>
      </c>
      <c r="B1795" s="83">
        <v>0</v>
      </c>
      <c r="C1795" s="83">
        <v>2005</v>
      </c>
      <c r="D1795" s="86">
        <v>-395325</v>
      </c>
      <c r="E1795" s="83">
        <v>0</v>
      </c>
      <c r="F1795" s="86">
        <v>98630.14</v>
      </c>
      <c r="G1795" s="86">
        <v>0</v>
      </c>
      <c r="H1795" s="86">
        <v>0</v>
      </c>
      <c r="J1795" s="83">
        <f t="shared" ref="J1795:J1858" si="140">A1795</f>
        <v>35300</v>
      </c>
      <c r="K1795" s="83">
        <f t="shared" ref="K1795:K1858" si="141">IF(E1795=0,C1795,E1795)</f>
        <v>2005</v>
      </c>
      <c r="L1795" s="66">
        <f t="shared" ref="L1795:L1858" si="142">D1795</f>
        <v>-395325</v>
      </c>
      <c r="M1795" s="66">
        <f t="shared" ref="M1795:M1858" si="143">F1795</f>
        <v>98630.14</v>
      </c>
      <c r="N1795" s="66">
        <f t="shared" ref="N1795:N1858" si="144">H1795</f>
        <v>0</v>
      </c>
    </row>
    <row r="1796" spans="1:14">
      <c r="A1796" s="83">
        <v>35300</v>
      </c>
      <c r="B1796" s="83">
        <v>0</v>
      </c>
      <c r="C1796" s="83">
        <v>2006</v>
      </c>
      <c r="D1796" s="86">
        <v>-468566.57</v>
      </c>
      <c r="E1796" s="83">
        <v>0</v>
      </c>
      <c r="F1796" s="86">
        <v>96253.64</v>
      </c>
      <c r="G1796" s="86">
        <v>0</v>
      </c>
      <c r="H1796" s="86">
        <v>0</v>
      </c>
      <c r="J1796" s="83">
        <f t="shared" si="140"/>
        <v>35300</v>
      </c>
      <c r="K1796" s="83">
        <f t="shared" si="141"/>
        <v>2006</v>
      </c>
      <c r="L1796" s="66">
        <f t="shared" si="142"/>
        <v>-468566.57</v>
      </c>
      <c r="M1796" s="66">
        <f t="shared" si="143"/>
        <v>96253.64</v>
      </c>
      <c r="N1796" s="66">
        <f t="shared" si="144"/>
        <v>0</v>
      </c>
    </row>
    <row r="1797" spans="1:14">
      <c r="A1797" s="83">
        <v>35300</v>
      </c>
      <c r="B1797" s="83">
        <v>0</v>
      </c>
      <c r="C1797" s="83">
        <v>2013</v>
      </c>
      <c r="D1797" s="86">
        <v>0</v>
      </c>
      <c r="E1797" s="83">
        <v>0</v>
      </c>
      <c r="F1797" s="86">
        <v>0</v>
      </c>
      <c r="G1797" s="86">
        <v>0</v>
      </c>
      <c r="H1797" s="86">
        <v>0</v>
      </c>
      <c r="J1797" s="83">
        <f t="shared" si="140"/>
        <v>35300</v>
      </c>
      <c r="K1797" s="83">
        <f t="shared" si="141"/>
        <v>2013</v>
      </c>
      <c r="L1797" s="66">
        <f t="shared" si="142"/>
        <v>0</v>
      </c>
      <c r="M1797" s="66">
        <f t="shared" si="143"/>
        <v>0</v>
      </c>
      <c r="N1797" s="66">
        <f t="shared" si="144"/>
        <v>0</v>
      </c>
    </row>
    <row r="1798" spans="1:14">
      <c r="A1798" s="83">
        <v>35300</v>
      </c>
      <c r="B1798" s="83">
        <v>0</v>
      </c>
      <c r="C1798" s="83">
        <v>2013</v>
      </c>
      <c r="D1798" s="86">
        <v>0</v>
      </c>
      <c r="E1798" s="83">
        <v>0</v>
      </c>
      <c r="F1798" s="86">
        <v>0</v>
      </c>
      <c r="G1798" s="86">
        <v>0</v>
      </c>
      <c r="H1798" s="86">
        <v>0</v>
      </c>
      <c r="J1798" s="83">
        <f t="shared" si="140"/>
        <v>35300</v>
      </c>
      <c r="K1798" s="83">
        <f t="shared" si="141"/>
        <v>2013</v>
      </c>
      <c r="L1798" s="66">
        <f t="shared" si="142"/>
        <v>0</v>
      </c>
      <c r="M1798" s="66">
        <f t="shared" si="143"/>
        <v>0</v>
      </c>
      <c r="N1798" s="66">
        <f t="shared" si="144"/>
        <v>0</v>
      </c>
    </row>
    <row r="1799" spans="1:14">
      <c r="A1799" s="83">
        <v>35300</v>
      </c>
      <c r="B1799" s="83">
        <v>0</v>
      </c>
      <c r="C1799" s="83">
        <v>2013</v>
      </c>
      <c r="D1799" s="86">
        <v>0</v>
      </c>
      <c r="E1799" s="83">
        <v>0</v>
      </c>
      <c r="F1799" s="86">
        <v>0</v>
      </c>
      <c r="G1799" s="86">
        <v>0</v>
      </c>
      <c r="H1799" s="86">
        <v>0</v>
      </c>
      <c r="J1799" s="83">
        <f t="shared" si="140"/>
        <v>35300</v>
      </c>
      <c r="K1799" s="83">
        <f t="shared" si="141"/>
        <v>2013</v>
      </c>
      <c r="L1799" s="66">
        <f t="shared" si="142"/>
        <v>0</v>
      </c>
      <c r="M1799" s="66">
        <f t="shared" si="143"/>
        <v>0</v>
      </c>
      <c r="N1799" s="66">
        <f t="shared" si="144"/>
        <v>0</v>
      </c>
    </row>
    <row r="1800" spans="1:14">
      <c r="A1800" s="83">
        <v>35300</v>
      </c>
      <c r="B1800" s="83">
        <v>0</v>
      </c>
      <c r="C1800" s="83">
        <v>2013</v>
      </c>
      <c r="D1800" s="86">
        <v>0</v>
      </c>
      <c r="E1800" s="83">
        <v>0</v>
      </c>
      <c r="F1800" s="86">
        <v>0</v>
      </c>
      <c r="G1800" s="86">
        <v>0</v>
      </c>
      <c r="H1800" s="86">
        <v>0</v>
      </c>
      <c r="J1800" s="83">
        <f t="shared" si="140"/>
        <v>35300</v>
      </c>
      <c r="K1800" s="83">
        <f t="shared" si="141"/>
        <v>2013</v>
      </c>
      <c r="L1800" s="66">
        <f t="shared" si="142"/>
        <v>0</v>
      </c>
      <c r="M1800" s="66">
        <f t="shared" si="143"/>
        <v>0</v>
      </c>
      <c r="N1800" s="66">
        <f t="shared" si="144"/>
        <v>0</v>
      </c>
    </row>
    <row r="1801" spans="1:14">
      <c r="A1801" s="83">
        <v>35300</v>
      </c>
      <c r="B1801" s="83">
        <v>0</v>
      </c>
      <c r="C1801" s="83">
        <v>2013</v>
      </c>
      <c r="D1801" s="86">
        <v>0</v>
      </c>
      <c r="E1801" s="83">
        <v>0</v>
      </c>
      <c r="F1801" s="86">
        <v>0</v>
      </c>
      <c r="G1801" s="86">
        <v>0</v>
      </c>
      <c r="H1801" s="86">
        <v>0</v>
      </c>
      <c r="J1801" s="83">
        <f t="shared" si="140"/>
        <v>35300</v>
      </c>
      <c r="K1801" s="83">
        <f t="shared" si="141"/>
        <v>2013</v>
      </c>
      <c r="L1801" s="66">
        <f t="shared" si="142"/>
        <v>0</v>
      </c>
      <c r="M1801" s="66">
        <f t="shared" si="143"/>
        <v>0</v>
      </c>
      <c r="N1801" s="66">
        <f t="shared" si="144"/>
        <v>0</v>
      </c>
    </row>
    <row r="1802" spans="1:14">
      <c r="A1802" s="83">
        <v>35300</v>
      </c>
      <c r="B1802" s="83">
        <v>0</v>
      </c>
      <c r="C1802" s="83">
        <v>2013</v>
      </c>
      <c r="D1802" s="86">
        <v>0</v>
      </c>
      <c r="E1802" s="83">
        <v>0</v>
      </c>
      <c r="F1802" s="86">
        <v>0</v>
      </c>
      <c r="G1802" s="86">
        <v>0</v>
      </c>
      <c r="H1802" s="86">
        <v>0</v>
      </c>
      <c r="J1802" s="83">
        <f t="shared" si="140"/>
        <v>35300</v>
      </c>
      <c r="K1802" s="83">
        <f t="shared" si="141"/>
        <v>2013</v>
      </c>
      <c r="L1802" s="66">
        <f t="shared" si="142"/>
        <v>0</v>
      </c>
      <c r="M1802" s="66">
        <f t="shared" si="143"/>
        <v>0</v>
      </c>
      <c r="N1802" s="66">
        <f t="shared" si="144"/>
        <v>0</v>
      </c>
    </row>
    <row r="1803" spans="1:14">
      <c r="A1803" s="83">
        <v>35300</v>
      </c>
      <c r="B1803" s="83">
        <v>0</v>
      </c>
      <c r="C1803" s="83">
        <v>2013</v>
      </c>
      <c r="D1803" s="86">
        <v>0</v>
      </c>
      <c r="E1803" s="83">
        <v>0</v>
      </c>
      <c r="F1803" s="86">
        <v>0</v>
      </c>
      <c r="G1803" s="86">
        <v>0</v>
      </c>
      <c r="H1803" s="86">
        <v>1391560</v>
      </c>
      <c r="J1803" s="83">
        <f t="shared" si="140"/>
        <v>35300</v>
      </c>
      <c r="K1803" s="83">
        <f t="shared" si="141"/>
        <v>2013</v>
      </c>
      <c r="L1803" s="66">
        <f t="shared" si="142"/>
        <v>0</v>
      </c>
      <c r="M1803" s="66">
        <f t="shared" si="143"/>
        <v>0</v>
      </c>
      <c r="N1803" s="66">
        <f t="shared" si="144"/>
        <v>1391560</v>
      </c>
    </row>
    <row r="1804" spans="1:14">
      <c r="A1804" s="83">
        <v>35300</v>
      </c>
      <c r="B1804" s="83">
        <v>0</v>
      </c>
      <c r="C1804" s="83">
        <v>2013</v>
      </c>
      <c r="D1804" s="86">
        <v>0</v>
      </c>
      <c r="E1804" s="83">
        <v>0</v>
      </c>
      <c r="F1804" s="86">
        <v>0</v>
      </c>
      <c r="G1804" s="86">
        <v>0</v>
      </c>
      <c r="H1804" s="86">
        <v>0</v>
      </c>
      <c r="J1804" s="83">
        <f t="shared" si="140"/>
        <v>35300</v>
      </c>
      <c r="K1804" s="83">
        <f t="shared" si="141"/>
        <v>2013</v>
      </c>
      <c r="L1804" s="66">
        <f t="shared" si="142"/>
        <v>0</v>
      </c>
      <c r="M1804" s="66">
        <f t="shared" si="143"/>
        <v>0</v>
      </c>
      <c r="N1804" s="66">
        <f t="shared" si="144"/>
        <v>0</v>
      </c>
    </row>
    <row r="1805" spans="1:14">
      <c r="A1805" s="83">
        <v>35300</v>
      </c>
      <c r="B1805" s="83">
        <v>0</v>
      </c>
      <c r="C1805" s="83">
        <v>2013</v>
      </c>
      <c r="D1805" s="86">
        <v>0</v>
      </c>
      <c r="E1805" s="83">
        <v>0</v>
      </c>
      <c r="F1805" s="86">
        <v>0</v>
      </c>
      <c r="G1805" s="86">
        <v>0</v>
      </c>
      <c r="H1805" s="86">
        <v>0</v>
      </c>
      <c r="J1805" s="83">
        <f t="shared" si="140"/>
        <v>35300</v>
      </c>
      <c r="K1805" s="83">
        <f t="shared" si="141"/>
        <v>2013</v>
      </c>
      <c r="L1805" s="66">
        <f t="shared" si="142"/>
        <v>0</v>
      </c>
      <c r="M1805" s="66">
        <f t="shared" si="143"/>
        <v>0</v>
      </c>
      <c r="N1805" s="66">
        <f t="shared" si="144"/>
        <v>0</v>
      </c>
    </row>
    <row r="1806" spans="1:14">
      <c r="A1806" s="83">
        <v>35300</v>
      </c>
      <c r="B1806" s="83">
        <v>0</v>
      </c>
      <c r="C1806" s="83">
        <v>2013</v>
      </c>
      <c r="D1806" s="86">
        <v>0</v>
      </c>
      <c r="E1806" s="83">
        <v>0</v>
      </c>
      <c r="F1806" s="86">
        <v>0</v>
      </c>
      <c r="G1806" s="86">
        <v>0</v>
      </c>
      <c r="H1806" s="86">
        <v>0</v>
      </c>
      <c r="J1806" s="83">
        <f t="shared" si="140"/>
        <v>35300</v>
      </c>
      <c r="K1806" s="83">
        <f t="shared" si="141"/>
        <v>2013</v>
      </c>
      <c r="L1806" s="66">
        <f t="shared" si="142"/>
        <v>0</v>
      </c>
      <c r="M1806" s="66">
        <f t="shared" si="143"/>
        <v>0</v>
      </c>
      <c r="N1806" s="66">
        <f t="shared" si="144"/>
        <v>0</v>
      </c>
    </row>
    <row r="1807" spans="1:14">
      <c r="A1807" s="83">
        <v>35300</v>
      </c>
      <c r="B1807" s="83">
        <v>0</v>
      </c>
      <c r="C1807" s="83">
        <v>2011</v>
      </c>
      <c r="D1807" s="86">
        <v>-3012648.77</v>
      </c>
      <c r="E1807" s="83">
        <v>0</v>
      </c>
      <c r="F1807" s="86">
        <v>-57450.01</v>
      </c>
      <c r="G1807" s="86">
        <v>0</v>
      </c>
      <c r="H1807" s="86">
        <v>0</v>
      </c>
      <c r="J1807" s="83">
        <f t="shared" si="140"/>
        <v>35300</v>
      </c>
      <c r="K1807" s="83">
        <f t="shared" si="141"/>
        <v>2011</v>
      </c>
      <c r="L1807" s="66">
        <f t="shared" si="142"/>
        <v>-3012648.77</v>
      </c>
      <c r="M1807" s="66">
        <f t="shared" si="143"/>
        <v>-57450.01</v>
      </c>
      <c r="N1807" s="66">
        <f t="shared" si="144"/>
        <v>0</v>
      </c>
    </row>
    <row r="1808" spans="1:14">
      <c r="A1808" s="83">
        <v>35300</v>
      </c>
      <c r="B1808" s="83">
        <v>0</v>
      </c>
      <c r="C1808" s="83">
        <v>2008</v>
      </c>
      <c r="D1808" s="86">
        <v>-1079861.93</v>
      </c>
      <c r="E1808" s="83">
        <v>0</v>
      </c>
      <c r="F1808" s="86">
        <v>82113.55</v>
      </c>
      <c r="G1808" s="86">
        <v>0</v>
      </c>
      <c r="H1808" s="86">
        <v>0</v>
      </c>
      <c r="J1808" s="83">
        <f t="shared" si="140"/>
        <v>35300</v>
      </c>
      <c r="K1808" s="83">
        <f t="shared" si="141"/>
        <v>2008</v>
      </c>
      <c r="L1808" s="66">
        <f t="shared" si="142"/>
        <v>-1079861.93</v>
      </c>
      <c r="M1808" s="66">
        <f t="shared" si="143"/>
        <v>82113.55</v>
      </c>
      <c r="N1808" s="66">
        <f t="shared" si="144"/>
        <v>0</v>
      </c>
    </row>
    <row r="1809" spans="1:14">
      <c r="A1809" s="83">
        <v>35300</v>
      </c>
      <c r="B1809" s="83">
        <v>0</v>
      </c>
      <c r="C1809" s="83">
        <v>2009</v>
      </c>
      <c r="D1809" s="86">
        <v>-801071.9</v>
      </c>
      <c r="E1809" s="83">
        <v>0</v>
      </c>
      <c r="F1809" s="86">
        <v>-1462214.49</v>
      </c>
      <c r="G1809" s="86">
        <v>0</v>
      </c>
      <c r="H1809" s="86">
        <v>0</v>
      </c>
      <c r="J1809" s="83">
        <f t="shared" si="140"/>
        <v>35300</v>
      </c>
      <c r="K1809" s="83">
        <f t="shared" si="141"/>
        <v>2009</v>
      </c>
      <c r="L1809" s="66">
        <f t="shared" si="142"/>
        <v>-801071.9</v>
      </c>
      <c r="M1809" s="66">
        <f t="shared" si="143"/>
        <v>-1462214.49</v>
      </c>
      <c r="N1809" s="66">
        <f t="shared" si="144"/>
        <v>0</v>
      </c>
    </row>
    <row r="1810" spans="1:14">
      <c r="A1810" s="83">
        <v>35300</v>
      </c>
      <c r="B1810" s="83">
        <v>0</v>
      </c>
      <c r="C1810" s="83">
        <v>2010</v>
      </c>
      <c r="D1810" s="86">
        <v>-424021.77</v>
      </c>
      <c r="E1810" s="83">
        <v>0</v>
      </c>
      <c r="F1810" s="86">
        <v>248237.35</v>
      </c>
      <c r="G1810" s="86">
        <v>0</v>
      </c>
      <c r="H1810" s="86">
        <v>0</v>
      </c>
      <c r="J1810" s="83">
        <f t="shared" si="140"/>
        <v>35300</v>
      </c>
      <c r="K1810" s="83">
        <f t="shared" si="141"/>
        <v>2010</v>
      </c>
      <c r="L1810" s="66">
        <f t="shared" si="142"/>
        <v>-424021.77</v>
      </c>
      <c r="M1810" s="66">
        <f t="shared" si="143"/>
        <v>248237.35</v>
      </c>
      <c r="N1810" s="66">
        <f t="shared" si="144"/>
        <v>0</v>
      </c>
    </row>
    <row r="1811" spans="1:14">
      <c r="A1811" s="83">
        <v>35300</v>
      </c>
      <c r="B1811" s="83">
        <v>0</v>
      </c>
      <c r="C1811" s="83">
        <v>2007</v>
      </c>
      <c r="D1811" s="86">
        <v>-252085.23</v>
      </c>
      <c r="E1811" s="83">
        <v>0</v>
      </c>
      <c r="F1811" s="86">
        <v>0</v>
      </c>
      <c r="G1811" s="86">
        <v>0</v>
      </c>
      <c r="H1811" s="86">
        <v>0</v>
      </c>
      <c r="J1811" s="83">
        <f t="shared" si="140"/>
        <v>35300</v>
      </c>
      <c r="K1811" s="83">
        <f t="shared" si="141"/>
        <v>2007</v>
      </c>
      <c r="L1811" s="66">
        <f t="shared" si="142"/>
        <v>-252085.23</v>
      </c>
      <c r="M1811" s="66">
        <f t="shared" si="143"/>
        <v>0</v>
      </c>
      <c r="N1811" s="66">
        <f t="shared" si="144"/>
        <v>0</v>
      </c>
    </row>
    <row r="1812" spans="1:14">
      <c r="A1812" s="83">
        <v>35300</v>
      </c>
      <c r="B1812" s="83">
        <v>0</v>
      </c>
      <c r="C1812" s="83">
        <v>2007</v>
      </c>
      <c r="D1812" s="86">
        <v>-629177.78</v>
      </c>
      <c r="E1812" s="83">
        <v>0</v>
      </c>
      <c r="F1812" s="86">
        <v>378374.69</v>
      </c>
      <c r="G1812" s="86">
        <v>0</v>
      </c>
      <c r="H1812" s="86">
        <v>9376.4</v>
      </c>
      <c r="J1812" s="83">
        <f t="shared" si="140"/>
        <v>35300</v>
      </c>
      <c r="K1812" s="83">
        <f t="shared" si="141"/>
        <v>2007</v>
      </c>
      <c r="L1812" s="66">
        <f t="shared" si="142"/>
        <v>-629177.78</v>
      </c>
      <c r="M1812" s="66">
        <f t="shared" si="143"/>
        <v>378374.69</v>
      </c>
      <c r="N1812" s="66">
        <f t="shared" si="144"/>
        <v>9376.4</v>
      </c>
    </row>
    <row r="1813" spans="1:14">
      <c r="A1813" s="83">
        <v>35300</v>
      </c>
      <c r="B1813" s="83">
        <v>0</v>
      </c>
      <c r="C1813" s="83">
        <v>2012</v>
      </c>
      <c r="D1813" s="86">
        <v>0</v>
      </c>
      <c r="E1813" s="83">
        <v>0</v>
      </c>
      <c r="F1813" s="86">
        <v>0</v>
      </c>
      <c r="G1813" s="86">
        <v>0</v>
      </c>
      <c r="H1813" s="86">
        <v>0</v>
      </c>
      <c r="J1813" s="83">
        <f t="shared" si="140"/>
        <v>35300</v>
      </c>
      <c r="K1813" s="83">
        <f t="shared" si="141"/>
        <v>2012</v>
      </c>
      <c r="L1813" s="66">
        <f t="shared" si="142"/>
        <v>0</v>
      </c>
      <c r="M1813" s="66">
        <f t="shared" si="143"/>
        <v>0</v>
      </c>
      <c r="N1813" s="66">
        <f t="shared" si="144"/>
        <v>0</v>
      </c>
    </row>
    <row r="1814" spans="1:14">
      <c r="A1814" s="83">
        <v>35300</v>
      </c>
      <c r="B1814" s="83">
        <v>0</v>
      </c>
      <c r="C1814" s="83">
        <v>2012</v>
      </c>
      <c r="D1814" s="86">
        <v>0</v>
      </c>
      <c r="E1814" s="83">
        <v>0</v>
      </c>
      <c r="F1814" s="86">
        <v>0</v>
      </c>
      <c r="G1814" s="86">
        <v>0</v>
      </c>
      <c r="H1814" s="86">
        <v>0</v>
      </c>
      <c r="J1814" s="83">
        <f t="shared" si="140"/>
        <v>35300</v>
      </c>
      <c r="K1814" s="83">
        <f t="shared" si="141"/>
        <v>2012</v>
      </c>
      <c r="L1814" s="66">
        <f t="shared" si="142"/>
        <v>0</v>
      </c>
      <c r="M1814" s="66">
        <f t="shared" si="143"/>
        <v>0</v>
      </c>
      <c r="N1814" s="66">
        <f t="shared" si="144"/>
        <v>0</v>
      </c>
    </row>
    <row r="1815" spans="1:14">
      <c r="A1815" s="83">
        <v>35300</v>
      </c>
      <c r="B1815" s="83">
        <v>0</v>
      </c>
      <c r="C1815" s="83">
        <v>2012</v>
      </c>
      <c r="D1815" s="86">
        <v>0</v>
      </c>
      <c r="E1815" s="83">
        <v>0</v>
      </c>
      <c r="F1815" s="86">
        <v>0</v>
      </c>
      <c r="G1815" s="86">
        <v>0</v>
      </c>
      <c r="H1815" s="86">
        <v>0</v>
      </c>
      <c r="J1815" s="83">
        <f t="shared" si="140"/>
        <v>35300</v>
      </c>
      <c r="K1815" s="83">
        <f t="shared" si="141"/>
        <v>2012</v>
      </c>
      <c r="L1815" s="66">
        <f t="shared" si="142"/>
        <v>0</v>
      </c>
      <c r="M1815" s="66">
        <f t="shared" si="143"/>
        <v>0</v>
      </c>
      <c r="N1815" s="66">
        <f t="shared" si="144"/>
        <v>0</v>
      </c>
    </row>
    <row r="1816" spans="1:14">
      <c r="A1816" s="83">
        <v>35300</v>
      </c>
      <c r="B1816" s="83">
        <v>0</v>
      </c>
      <c r="C1816" s="83">
        <v>2012</v>
      </c>
      <c r="D1816" s="86">
        <v>0</v>
      </c>
      <c r="E1816" s="83">
        <v>0</v>
      </c>
      <c r="F1816" s="86">
        <v>0</v>
      </c>
      <c r="G1816" s="86">
        <v>0</v>
      </c>
      <c r="H1816" s="86">
        <v>0</v>
      </c>
      <c r="J1816" s="83">
        <f t="shared" si="140"/>
        <v>35300</v>
      </c>
      <c r="K1816" s="83">
        <f t="shared" si="141"/>
        <v>2012</v>
      </c>
      <c r="L1816" s="66">
        <f t="shared" si="142"/>
        <v>0</v>
      </c>
      <c r="M1816" s="66">
        <f t="shared" si="143"/>
        <v>0</v>
      </c>
      <c r="N1816" s="66">
        <f t="shared" si="144"/>
        <v>0</v>
      </c>
    </row>
    <row r="1817" spans="1:14">
      <c r="A1817" s="83">
        <v>35300</v>
      </c>
      <c r="B1817" s="83">
        <v>0</v>
      </c>
      <c r="C1817" s="83">
        <v>2012</v>
      </c>
      <c r="D1817" s="86">
        <v>0</v>
      </c>
      <c r="E1817" s="83">
        <v>0</v>
      </c>
      <c r="F1817" s="86">
        <v>0</v>
      </c>
      <c r="G1817" s="86">
        <v>0</v>
      </c>
      <c r="H1817" s="86">
        <v>0</v>
      </c>
      <c r="J1817" s="83">
        <f t="shared" si="140"/>
        <v>35300</v>
      </c>
      <c r="K1817" s="83">
        <f t="shared" si="141"/>
        <v>2012</v>
      </c>
      <c r="L1817" s="66">
        <f t="shared" si="142"/>
        <v>0</v>
      </c>
      <c r="M1817" s="66">
        <f t="shared" si="143"/>
        <v>0</v>
      </c>
      <c r="N1817" s="66">
        <f t="shared" si="144"/>
        <v>0</v>
      </c>
    </row>
    <row r="1818" spans="1:14">
      <c r="A1818" s="83">
        <v>35300</v>
      </c>
      <c r="B1818" s="83">
        <v>0</v>
      </c>
      <c r="C1818" s="83">
        <v>2012</v>
      </c>
      <c r="D1818" s="86">
        <v>0</v>
      </c>
      <c r="E1818" s="83">
        <v>0</v>
      </c>
      <c r="F1818" s="86">
        <v>0</v>
      </c>
      <c r="G1818" s="86">
        <v>0</v>
      </c>
      <c r="H1818" s="86">
        <v>0</v>
      </c>
      <c r="J1818" s="83">
        <f t="shared" si="140"/>
        <v>35300</v>
      </c>
      <c r="K1818" s="83">
        <f t="shared" si="141"/>
        <v>2012</v>
      </c>
      <c r="L1818" s="66">
        <f t="shared" si="142"/>
        <v>0</v>
      </c>
      <c r="M1818" s="66">
        <f t="shared" si="143"/>
        <v>0</v>
      </c>
      <c r="N1818" s="66">
        <f t="shared" si="144"/>
        <v>0</v>
      </c>
    </row>
    <row r="1819" spans="1:14">
      <c r="A1819" s="83">
        <v>35300</v>
      </c>
      <c r="B1819" s="83">
        <v>0</v>
      </c>
      <c r="C1819" s="83">
        <v>2012</v>
      </c>
      <c r="D1819" s="86">
        <v>-978764.93</v>
      </c>
      <c r="E1819" s="83">
        <v>0</v>
      </c>
      <c r="F1819" s="86">
        <v>1293939.1200000001</v>
      </c>
      <c r="G1819" s="86">
        <v>0</v>
      </c>
      <c r="H1819" s="86">
        <v>-2649999.5099999998</v>
      </c>
      <c r="J1819" s="83">
        <f t="shared" si="140"/>
        <v>35300</v>
      </c>
      <c r="K1819" s="83">
        <f t="shared" si="141"/>
        <v>2012</v>
      </c>
      <c r="L1819" s="66">
        <f t="shared" si="142"/>
        <v>-978764.93</v>
      </c>
      <c r="M1819" s="66">
        <f t="shared" si="143"/>
        <v>1293939.1200000001</v>
      </c>
      <c r="N1819" s="66">
        <f t="shared" si="144"/>
        <v>-2649999.5099999998</v>
      </c>
    </row>
    <row r="1820" spans="1:14">
      <c r="A1820" s="83">
        <v>35300</v>
      </c>
      <c r="B1820" s="83">
        <v>0</v>
      </c>
      <c r="C1820" s="83">
        <v>2012</v>
      </c>
      <c r="D1820" s="86">
        <v>0</v>
      </c>
      <c r="E1820" s="83">
        <v>0</v>
      </c>
      <c r="F1820" s="86">
        <v>0</v>
      </c>
      <c r="G1820" s="86">
        <v>0</v>
      </c>
      <c r="H1820" s="86">
        <v>0</v>
      </c>
      <c r="J1820" s="83">
        <f t="shared" si="140"/>
        <v>35300</v>
      </c>
      <c r="K1820" s="83">
        <f t="shared" si="141"/>
        <v>2012</v>
      </c>
      <c r="L1820" s="66">
        <f t="shared" si="142"/>
        <v>0</v>
      </c>
      <c r="M1820" s="66">
        <f t="shared" si="143"/>
        <v>0</v>
      </c>
      <c r="N1820" s="66">
        <f t="shared" si="144"/>
        <v>0</v>
      </c>
    </row>
    <row r="1821" spans="1:14">
      <c r="A1821" s="83">
        <v>35300</v>
      </c>
      <c r="B1821" s="83">
        <v>0</v>
      </c>
      <c r="C1821" s="83">
        <v>2012</v>
      </c>
      <c r="D1821" s="86">
        <v>0</v>
      </c>
      <c r="E1821" s="83">
        <v>0</v>
      </c>
      <c r="F1821" s="86">
        <v>0</v>
      </c>
      <c r="G1821" s="86">
        <v>0</v>
      </c>
      <c r="H1821" s="86">
        <v>0</v>
      </c>
      <c r="J1821" s="83">
        <f t="shared" si="140"/>
        <v>35300</v>
      </c>
      <c r="K1821" s="83">
        <f t="shared" si="141"/>
        <v>2012</v>
      </c>
      <c r="L1821" s="66">
        <f t="shared" si="142"/>
        <v>0</v>
      </c>
      <c r="M1821" s="66">
        <f t="shared" si="143"/>
        <v>0</v>
      </c>
      <c r="N1821" s="66">
        <f t="shared" si="144"/>
        <v>0</v>
      </c>
    </row>
    <row r="1822" spans="1:14">
      <c r="A1822" s="83">
        <v>35300</v>
      </c>
      <c r="B1822" s="83">
        <v>0</v>
      </c>
      <c r="C1822" s="83">
        <v>2012</v>
      </c>
      <c r="D1822" s="86">
        <v>0</v>
      </c>
      <c r="E1822" s="83">
        <v>0</v>
      </c>
      <c r="F1822" s="86">
        <v>0</v>
      </c>
      <c r="G1822" s="86">
        <v>0</v>
      </c>
      <c r="H1822" s="86">
        <v>0</v>
      </c>
      <c r="J1822" s="83">
        <f t="shared" si="140"/>
        <v>35300</v>
      </c>
      <c r="K1822" s="83">
        <f t="shared" si="141"/>
        <v>2012</v>
      </c>
      <c r="L1822" s="66">
        <f t="shared" si="142"/>
        <v>0</v>
      </c>
      <c r="M1822" s="66">
        <f t="shared" si="143"/>
        <v>0</v>
      </c>
      <c r="N1822" s="66">
        <f t="shared" si="144"/>
        <v>0</v>
      </c>
    </row>
    <row r="1823" spans="1:14">
      <c r="A1823" s="83">
        <v>35300</v>
      </c>
      <c r="B1823" s="83">
        <v>0</v>
      </c>
      <c r="C1823" s="83">
        <v>2012</v>
      </c>
      <c r="D1823" s="86">
        <v>0</v>
      </c>
      <c r="E1823" s="83">
        <v>0</v>
      </c>
      <c r="F1823" s="86">
        <v>0</v>
      </c>
      <c r="G1823" s="86">
        <v>0</v>
      </c>
      <c r="H1823" s="86">
        <v>0</v>
      </c>
      <c r="J1823" s="83">
        <f t="shared" si="140"/>
        <v>35300</v>
      </c>
      <c r="K1823" s="83">
        <f t="shared" si="141"/>
        <v>2012</v>
      </c>
      <c r="L1823" s="66">
        <f t="shared" si="142"/>
        <v>0</v>
      </c>
      <c r="M1823" s="66">
        <f t="shared" si="143"/>
        <v>0</v>
      </c>
      <c r="N1823" s="66">
        <f t="shared" si="144"/>
        <v>0</v>
      </c>
    </row>
    <row r="1824" spans="1:14">
      <c r="A1824" s="83">
        <v>35300</v>
      </c>
      <c r="B1824" s="83">
        <v>0</v>
      </c>
      <c r="C1824" s="83">
        <v>2012</v>
      </c>
      <c r="D1824" s="86">
        <v>0</v>
      </c>
      <c r="E1824" s="83">
        <v>0</v>
      </c>
      <c r="F1824" s="86">
        <v>0</v>
      </c>
      <c r="G1824" s="86">
        <v>0</v>
      </c>
      <c r="H1824" s="86">
        <v>0</v>
      </c>
      <c r="J1824" s="83">
        <f t="shared" si="140"/>
        <v>35300</v>
      </c>
      <c r="K1824" s="83">
        <f t="shared" si="141"/>
        <v>2012</v>
      </c>
      <c r="L1824" s="66">
        <f t="shared" si="142"/>
        <v>0</v>
      </c>
      <c r="M1824" s="66">
        <f t="shared" si="143"/>
        <v>0</v>
      </c>
      <c r="N1824" s="66">
        <f t="shared" si="144"/>
        <v>0</v>
      </c>
    </row>
    <row r="1825" spans="1:14">
      <c r="A1825" s="83">
        <v>35300</v>
      </c>
      <c r="B1825" s="83">
        <v>0</v>
      </c>
      <c r="C1825" s="83">
        <v>2012</v>
      </c>
      <c r="D1825" s="86">
        <v>0</v>
      </c>
      <c r="E1825" s="83">
        <v>0</v>
      </c>
      <c r="F1825" s="86">
        <v>0</v>
      </c>
      <c r="G1825" s="86">
        <v>0</v>
      </c>
      <c r="H1825" s="86">
        <v>0</v>
      </c>
      <c r="J1825" s="83">
        <f t="shared" si="140"/>
        <v>35300</v>
      </c>
      <c r="K1825" s="83">
        <f t="shared" si="141"/>
        <v>2012</v>
      </c>
      <c r="L1825" s="66">
        <f t="shared" si="142"/>
        <v>0</v>
      </c>
      <c r="M1825" s="66">
        <f t="shared" si="143"/>
        <v>0</v>
      </c>
      <c r="N1825" s="66">
        <f t="shared" si="144"/>
        <v>0</v>
      </c>
    </row>
    <row r="1826" spans="1:14">
      <c r="A1826" s="83">
        <v>35300</v>
      </c>
      <c r="B1826" s="83">
        <v>0</v>
      </c>
      <c r="C1826" s="83">
        <v>2012</v>
      </c>
      <c r="D1826" s="86">
        <v>0</v>
      </c>
      <c r="E1826" s="83">
        <v>0</v>
      </c>
      <c r="F1826" s="86">
        <v>0</v>
      </c>
      <c r="G1826" s="86">
        <v>0</v>
      </c>
      <c r="H1826" s="86">
        <v>0</v>
      </c>
      <c r="J1826" s="83">
        <f t="shared" si="140"/>
        <v>35300</v>
      </c>
      <c r="K1826" s="83">
        <f t="shared" si="141"/>
        <v>2012</v>
      </c>
      <c r="L1826" s="66">
        <f t="shared" si="142"/>
        <v>0</v>
      </c>
      <c r="M1826" s="66">
        <f t="shared" si="143"/>
        <v>0</v>
      </c>
      <c r="N1826" s="66">
        <f t="shared" si="144"/>
        <v>0</v>
      </c>
    </row>
    <row r="1827" spans="1:14">
      <c r="A1827" s="83">
        <v>35300</v>
      </c>
      <c r="B1827" s="83">
        <v>0</v>
      </c>
      <c r="C1827" s="83">
        <v>2012</v>
      </c>
      <c r="D1827" s="86">
        <v>0</v>
      </c>
      <c r="E1827" s="83">
        <v>0</v>
      </c>
      <c r="F1827" s="86">
        <v>0</v>
      </c>
      <c r="G1827" s="86">
        <v>0</v>
      </c>
      <c r="H1827" s="86">
        <v>0</v>
      </c>
      <c r="J1827" s="83">
        <f t="shared" si="140"/>
        <v>35300</v>
      </c>
      <c r="K1827" s="83">
        <f t="shared" si="141"/>
        <v>2012</v>
      </c>
      <c r="L1827" s="66">
        <f t="shared" si="142"/>
        <v>0</v>
      </c>
      <c r="M1827" s="66">
        <f t="shared" si="143"/>
        <v>0</v>
      </c>
      <c r="N1827" s="66">
        <f t="shared" si="144"/>
        <v>0</v>
      </c>
    </row>
    <row r="1828" spans="1:14">
      <c r="A1828" s="83">
        <v>35300</v>
      </c>
      <c r="B1828" s="83">
        <v>0</v>
      </c>
      <c r="C1828" s="83">
        <v>2012</v>
      </c>
      <c r="D1828" s="86">
        <v>0</v>
      </c>
      <c r="E1828" s="83">
        <v>0</v>
      </c>
      <c r="F1828" s="86">
        <v>0</v>
      </c>
      <c r="G1828" s="86">
        <v>0</v>
      </c>
      <c r="H1828" s="86">
        <v>0</v>
      </c>
      <c r="J1828" s="83">
        <f t="shared" si="140"/>
        <v>35300</v>
      </c>
      <c r="K1828" s="83">
        <f t="shared" si="141"/>
        <v>2012</v>
      </c>
      <c r="L1828" s="66">
        <f t="shared" si="142"/>
        <v>0</v>
      </c>
      <c r="M1828" s="66">
        <f t="shared" si="143"/>
        <v>0</v>
      </c>
      <c r="N1828" s="66">
        <f t="shared" si="144"/>
        <v>0</v>
      </c>
    </row>
    <row r="1829" spans="1:14">
      <c r="A1829" s="83">
        <v>35300</v>
      </c>
      <c r="B1829" s="83">
        <v>0</v>
      </c>
      <c r="C1829" s="83">
        <v>2012</v>
      </c>
      <c r="D1829" s="86">
        <v>0</v>
      </c>
      <c r="E1829" s="83">
        <v>0</v>
      </c>
      <c r="F1829" s="86">
        <v>0</v>
      </c>
      <c r="G1829" s="86">
        <v>0</v>
      </c>
      <c r="H1829" s="86">
        <v>0</v>
      </c>
      <c r="J1829" s="83">
        <f t="shared" si="140"/>
        <v>35300</v>
      </c>
      <c r="K1829" s="83">
        <f t="shared" si="141"/>
        <v>2012</v>
      </c>
      <c r="L1829" s="66">
        <f t="shared" si="142"/>
        <v>0</v>
      </c>
      <c r="M1829" s="66">
        <f t="shared" si="143"/>
        <v>0</v>
      </c>
      <c r="N1829" s="66">
        <f t="shared" si="144"/>
        <v>0</v>
      </c>
    </row>
    <row r="1830" spans="1:14">
      <c r="A1830" s="83">
        <v>35300</v>
      </c>
      <c r="B1830" s="83">
        <v>0</v>
      </c>
      <c r="C1830" s="83">
        <v>2012</v>
      </c>
      <c r="D1830" s="86">
        <v>0</v>
      </c>
      <c r="E1830" s="83">
        <v>0</v>
      </c>
      <c r="F1830" s="86">
        <v>0</v>
      </c>
      <c r="G1830" s="86">
        <v>0</v>
      </c>
      <c r="H1830" s="86">
        <v>0</v>
      </c>
      <c r="J1830" s="83">
        <f t="shared" si="140"/>
        <v>35300</v>
      </c>
      <c r="K1830" s="83">
        <f t="shared" si="141"/>
        <v>2012</v>
      </c>
      <c r="L1830" s="66">
        <f t="shared" si="142"/>
        <v>0</v>
      </c>
      <c r="M1830" s="66">
        <f t="shared" si="143"/>
        <v>0</v>
      </c>
      <c r="N1830" s="66">
        <f t="shared" si="144"/>
        <v>0</v>
      </c>
    </row>
    <row r="1831" spans="1:14">
      <c r="A1831" s="83">
        <v>35300</v>
      </c>
      <c r="B1831" s="83">
        <v>0</v>
      </c>
      <c r="C1831" s="83">
        <v>2012</v>
      </c>
      <c r="D1831" s="86">
        <v>0</v>
      </c>
      <c r="E1831" s="83">
        <v>0</v>
      </c>
      <c r="F1831" s="86">
        <v>0</v>
      </c>
      <c r="G1831" s="86">
        <v>0</v>
      </c>
      <c r="H1831" s="86">
        <v>0</v>
      </c>
      <c r="J1831" s="83">
        <f t="shared" si="140"/>
        <v>35300</v>
      </c>
      <c r="K1831" s="83">
        <f t="shared" si="141"/>
        <v>2012</v>
      </c>
      <c r="L1831" s="66">
        <f t="shared" si="142"/>
        <v>0</v>
      </c>
      <c r="M1831" s="66">
        <f t="shared" si="143"/>
        <v>0</v>
      </c>
      <c r="N1831" s="66">
        <f t="shared" si="144"/>
        <v>0</v>
      </c>
    </row>
    <row r="1832" spans="1:14">
      <c r="A1832" s="83">
        <v>35300</v>
      </c>
      <c r="B1832" s="83">
        <v>0</v>
      </c>
      <c r="C1832" s="83">
        <v>2013</v>
      </c>
      <c r="D1832" s="86">
        <v>0</v>
      </c>
      <c r="E1832" s="83">
        <v>0</v>
      </c>
      <c r="F1832" s="86">
        <v>0</v>
      </c>
      <c r="G1832" s="86">
        <v>0</v>
      </c>
      <c r="H1832" s="86">
        <v>0</v>
      </c>
      <c r="J1832" s="83">
        <f t="shared" si="140"/>
        <v>35300</v>
      </c>
      <c r="K1832" s="83">
        <f t="shared" si="141"/>
        <v>2013</v>
      </c>
      <c r="L1832" s="66">
        <f t="shared" si="142"/>
        <v>0</v>
      </c>
      <c r="M1832" s="66">
        <f t="shared" si="143"/>
        <v>0</v>
      </c>
      <c r="N1832" s="66">
        <f t="shared" si="144"/>
        <v>0</v>
      </c>
    </row>
    <row r="1833" spans="1:14">
      <c r="A1833" s="83">
        <v>35300</v>
      </c>
      <c r="B1833" s="83">
        <v>0</v>
      </c>
      <c r="C1833" s="83">
        <v>2012</v>
      </c>
      <c r="D1833" s="86">
        <v>0</v>
      </c>
      <c r="E1833" s="83">
        <v>0</v>
      </c>
      <c r="F1833" s="86">
        <v>0</v>
      </c>
      <c r="G1833" s="86">
        <v>0</v>
      </c>
      <c r="H1833" s="86">
        <v>0</v>
      </c>
      <c r="J1833" s="83">
        <f t="shared" si="140"/>
        <v>35300</v>
      </c>
      <c r="K1833" s="83">
        <f t="shared" si="141"/>
        <v>2012</v>
      </c>
      <c r="L1833" s="66">
        <f t="shared" si="142"/>
        <v>0</v>
      </c>
      <c r="M1833" s="66">
        <f t="shared" si="143"/>
        <v>0</v>
      </c>
      <c r="N1833" s="66">
        <f t="shared" si="144"/>
        <v>0</v>
      </c>
    </row>
    <row r="1834" spans="1:14">
      <c r="A1834" s="83">
        <v>35300</v>
      </c>
      <c r="B1834" s="83">
        <v>0</v>
      </c>
      <c r="C1834" s="83">
        <v>2012</v>
      </c>
      <c r="D1834" s="86">
        <v>-396896.59</v>
      </c>
      <c r="E1834" s="83">
        <v>0</v>
      </c>
      <c r="F1834" s="86">
        <v>31969.58</v>
      </c>
      <c r="G1834" s="86">
        <v>0</v>
      </c>
      <c r="H1834" s="86">
        <v>0</v>
      </c>
      <c r="J1834" s="83">
        <f t="shared" si="140"/>
        <v>35300</v>
      </c>
      <c r="K1834" s="83">
        <f t="shared" si="141"/>
        <v>2012</v>
      </c>
      <c r="L1834" s="66">
        <f t="shared" si="142"/>
        <v>-396896.59</v>
      </c>
      <c r="M1834" s="66">
        <f t="shared" si="143"/>
        <v>31969.58</v>
      </c>
      <c r="N1834" s="66">
        <f t="shared" si="144"/>
        <v>0</v>
      </c>
    </row>
    <row r="1835" spans="1:14">
      <c r="A1835" s="83">
        <v>35300</v>
      </c>
      <c r="B1835" s="83">
        <v>0</v>
      </c>
      <c r="C1835" s="83">
        <v>2012</v>
      </c>
      <c r="D1835" s="86">
        <v>0</v>
      </c>
      <c r="E1835" s="83">
        <v>0</v>
      </c>
      <c r="F1835" s="86">
        <v>0</v>
      </c>
      <c r="G1835" s="86">
        <v>0</v>
      </c>
      <c r="H1835" s="86">
        <v>0</v>
      </c>
      <c r="J1835" s="83">
        <f t="shared" si="140"/>
        <v>35300</v>
      </c>
      <c r="K1835" s="83">
        <f t="shared" si="141"/>
        <v>2012</v>
      </c>
      <c r="L1835" s="66">
        <f t="shared" si="142"/>
        <v>0</v>
      </c>
      <c r="M1835" s="66">
        <f t="shared" si="143"/>
        <v>0</v>
      </c>
      <c r="N1835" s="66">
        <f t="shared" si="144"/>
        <v>0</v>
      </c>
    </row>
    <row r="1836" spans="1:14">
      <c r="A1836" s="83">
        <v>35300</v>
      </c>
      <c r="B1836" s="83">
        <v>0</v>
      </c>
      <c r="C1836" s="83">
        <v>2012</v>
      </c>
      <c r="D1836" s="86">
        <v>0</v>
      </c>
      <c r="E1836" s="83">
        <v>0</v>
      </c>
      <c r="F1836" s="86">
        <v>0</v>
      </c>
      <c r="G1836" s="86">
        <v>0</v>
      </c>
      <c r="H1836" s="86">
        <v>0</v>
      </c>
      <c r="J1836" s="83">
        <f t="shared" si="140"/>
        <v>35300</v>
      </c>
      <c r="K1836" s="83">
        <f t="shared" si="141"/>
        <v>2012</v>
      </c>
      <c r="L1836" s="66">
        <f t="shared" si="142"/>
        <v>0</v>
      </c>
      <c r="M1836" s="66">
        <f t="shared" si="143"/>
        <v>0</v>
      </c>
      <c r="N1836" s="66">
        <f t="shared" si="144"/>
        <v>0</v>
      </c>
    </row>
    <row r="1837" spans="1:14">
      <c r="A1837" s="83">
        <v>35300</v>
      </c>
      <c r="B1837" s="83">
        <v>0</v>
      </c>
      <c r="C1837" s="83">
        <v>2013</v>
      </c>
      <c r="D1837" s="86">
        <v>0</v>
      </c>
      <c r="E1837" s="83">
        <v>0</v>
      </c>
      <c r="F1837" s="86">
        <v>0</v>
      </c>
      <c r="G1837" s="86">
        <v>0</v>
      </c>
      <c r="H1837" s="86">
        <v>0</v>
      </c>
      <c r="J1837" s="83">
        <f t="shared" si="140"/>
        <v>35300</v>
      </c>
      <c r="K1837" s="83">
        <f t="shared" si="141"/>
        <v>2013</v>
      </c>
      <c r="L1837" s="66">
        <f t="shared" si="142"/>
        <v>0</v>
      </c>
      <c r="M1837" s="66">
        <f t="shared" si="143"/>
        <v>0</v>
      </c>
      <c r="N1837" s="66">
        <f t="shared" si="144"/>
        <v>0</v>
      </c>
    </row>
    <row r="1838" spans="1:14">
      <c r="A1838" s="83">
        <v>35300</v>
      </c>
      <c r="B1838" s="83">
        <v>0</v>
      </c>
      <c r="C1838" s="83">
        <v>2013</v>
      </c>
      <c r="D1838" s="86">
        <v>0</v>
      </c>
      <c r="E1838" s="83">
        <v>0</v>
      </c>
      <c r="F1838" s="86">
        <v>0</v>
      </c>
      <c r="G1838" s="86">
        <v>0</v>
      </c>
      <c r="H1838" s="86">
        <v>0</v>
      </c>
      <c r="J1838" s="83">
        <f t="shared" si="140"/>
        <v>35300</v>
      </c>
      <c r="K1838" s="83">
        <f t="shared" si="141"/>
        <v>2013</v>
      </c>
      <c r="L1838" s="66">
        <f t="shared" si="142"/>
        <v>0</v>
      </c>
      <c r="M1838" s="66">
        <f t="shared" si="143"/>
        <v>0</v>
      </c>
      <c r="N1838" s="66">
        <f t="shared" si="144"/>
        <v>0</v>
      </c>
    </row>
    <row r="1839" spans="1:14">
      <c r="A1839" s="83">
        <v>35300</v>
      </c>
      <c r="B1839" s="83">
        <v>0</v>
      </c>
      <c r="C1839" s="83">
        <v>2013</v>
      </c>
      <c r="D1839" s="86">
        <v>0</v>
      </c>
      <c r="E1839" s="83">
        <v>0</v>
      </c>
      <c r="F1839" s="86">
        <v>0</v>
      </c>
      <c r="G1839" s="86">
        <v>0</v>
      </c>
      <c r="H1839" s="86">
        <v>0</v>
      </c>
      <c r="J1839" s="83">
        <f t="shared" si="140"/>
        <v>35300</v>
      </c>
      <c r="K1839" s="83">
        <f t="shared" si="141"/>
        <v>2013</v>
      </c>
      <c r="L1839" s="66">
        <f t="shared" si="142"/>
        <v>0</v>
      </c>
      <c r="M1839" s="66">
        <f t="shared" si="143"/>
        <v>0</v>
      </c>
      <c r="N1839" s="66">
        <f t="shared" si="144"/>
        <v>0</v>
      </c>
    </row>
    <row r="1840" spans="1:14">
      <c r="A1840" s="83">
        <v>35300</v>
      </c>
      <c r="B1840" s="83">
        <v>0</v>
      </c>
      <c r="C1840" s="83">
        <v>2013</v>
      </c>
      <c r="D1840" s="86">
        <v>0</v>
      </c>
      <c r="E1840" s="83">
        <v>0</v>
      </c>
      <c r="F1840" s="86">
        <v>0</v>
      </c>
      <c r="G1840" s="86">
        <v>0</v>
      </c>
      <c r="H1840" s="86">
        <v>0</v>
      </c>
      <c r="J1840" s="83">
        <f t="shared" si="140"/>
        <v>35300</v>
      </c>
      <c r="K1840" s="83">
        <f t="shared" si="141"/>
        <v>2013</v>
      </c>
      <c r="L1840" s="66">
        <f t="shared" si="142"/>
        <v>0</v>
      </c>
      <c r="M1840" s="66">
        <f t="shared" si="143"/>
        <v>0</v>
      </c>
      <c r="N1840" s="66">
        <f t="shared" si="144"/>
        <v>0</v>
      </c>
    </row>
    <row r="1841" spans="1:14">
      <c r="A1841" s="83">
        <v>35300</v>
      </c>
      <c r="B1841" s="83">
        <v>0</v>
      </c>
      <c r="C1841" s="83">
        <v>2013</v>
      </c>
      <c r="D1841" s="86">
        <v>0</v>
      </c>
      <c r="E1841" s="83">
        <v>0</v>
      </c>
      <c r="F1841" s="86">
        <v>0</v>
      </c>
      <c r="G1841" s="86">
        <v>0</v>
      </c>
      <c r="H1841" s="86">
        <v>0</v>
      </c>
      <c r="J1841" s="83">
        <f t="shared" si="140"/>
        <v>35300</v>
      </c>
      <c r="K1841" s="83">
        <f t="shared" si="141"/>
        <v>2013</v>
      </c>
      <c r="L1841" s="66">
        <f t="shared" si="142"/>
        <v>0</v>
      </c>
      <c r="M1841" s="66">
        <f t="shared" si="143"/>
        <v>0</v>
      </c>
      <c r="N1841" s="66">
        <f t="shared" si="144"/>
        <v>0</v>
      </c>
    </row>
    <row r="1842" spans="1:14">
      <c r="A1842" s="83">
        <v>35300</v>
      </c>
      <c r="B1842" s="83">
        <v>0</v>
      </c>
      <c r="C1842" s="83">
        <v>2013</v>
      </c>
      <c r="D1842" s="86">
        <v>0</v>
      </c>
      <c r="E1842" s="83">
        <v>0</v>
      </c>
      <c r="F1842" s="86">
        <v>0</v>
      </c>
      <c r="G1842" s="86">
        <v>0</v>
      </c>
      <c r="H1842" s="86">
        <v>0</v>
      </c>
      <c r="J1842" s="83">
        <f t="shared" si="140"/>
        <v>35300</v>
      </c>
      <c r="K1842" s="83">
        <f t="shared" si="141"/>
        <v>2013</v>
      </c>
      <c r="L1842" s="66">
        <f t="shared" si="142"/>
        <v>0</v>
      </c>
      <c r="M1842" s="66">
        <f t="shared" si="143"/>
        <v>0</v>
      </c>
      <c r="N1842" s="66">
        <f t="shared" si="144"/>
        <v>0</v>
      </c>
    </row>
    <row r="1843" spans="1:14">
      <c r="A1843" s="83">
        <v>35300</v>
      </c>
      <c r="B1843" s="83">
        <v>0</v>
      </c>
      <c r="C1843" s="83">
        <v>2013</v>
      </c>
      <c r="D1843" s="86">
        <v>0</v>
      </c>
      <c r="E1843" s="83">
        <v>0</v>
      </c>
      <c r="F1843" s="86">
        <v>0</v>
      </c>
      <c r="G1843" s="86">
        <v>0</v>
      </c>
      <c r="H1843" s="86">
        <v>0</v>
      </c>
      <c r="J1843" s="83">
        <f t="shared" si="140"/>
        <v>35300</v>
      </c>
      <c r="K1843" s="83">
        <f t="shared" si="141"/>
        <v>2013</v>
      </c>
      <c r="L1843" s="66">
        <f t="shared" si="142"/>
        <v>0</v>
      </c>
      <c r="M1843" s="66">
        <f t="shared" si="143"/>
        <v>0</v>
      </c>
      <c r="N1843" s="66">
        <f t="shared" si="144"/>
        <v>0</v>
      </c>
    </row>
    <row r="1844" spans="1:14">
      <c r="A1844" s="83">
        <v>35300</v>
      </c>
      <c r="B1844" s="83">
        <v>0</v>
      </c>
      <c r="C1844" s="83">
        <v>2013</v>
      </c>
      <c r="D1844" s="86">
        <v>0</v>
      </c>
      <c r="E1844" s="83">
        <v>0</v>
      </c>
      <c r="F1844" s="86">
        <v>0</v>
      </c>
      <c r="G1844" s="86">
        <v>0</v>
      </c>
      <c r="H1844" s="86">
        <v>0</v>
      </c>
      <c r="J1844" s="83">
        <f t="shared" si="140"/>
        <v>35300</v>
      </c>
      <c r="K1844" s="83">
        <f t="shared" si="141"/>
        <v>2013</v>
      </c>
      <c r="L1844" s="66">
        <f t="shared" si="142"/>
        <v>0</v>
      </c>
      <c r="M1844" s="66">
        <f t="shared" si="143"/>
        <v>0</v>
      </c>
      <c r="N1844" s="66">
        <f t="shared" si="144"/>
        <v>0</v>
      </c>
    </row>
    <row r="1845" spans="1:14">
      <c r="A1845" s="83">
        <v>35300</v>
      </c>
      <c r="B1845" s="83">
        <v>0</v>
      </c>
      <c r="C1845" s="83">
        <v>2013</v>
      </c>
      <c r="D1845" s="86">
        <v>0</v>
      </c>
      <c r="E1845" s="83">
        <v>0</v>
      </c>
      <c r="F1845" s="86">
        <v>0</v>
      </c>
      <c r="G1845" s="86">
        <v>0</v>
      </c>
      <c r="H1845" s="86">
        <v>0</v>
      </c>
      <c r="J1845" s="83">
        <f t="shared" si="140"/>
        <v>35300</v>
      </c>
      <c r="K1845" s="83">
        <f t="shared" si="141"/>
        <v>2013</v>
      </c>
      <c r="L1845" s="66">
        <f t="shared" si="142"/>
        <v>0</v>
      </c>
      <c r="M1845" s="66">
        <f t="shared" si="143"/>
        <v>0</v>
      </c>
      <c r="N1845" s="66">
        <f t="shared" si="144"/>
        <v>0</v>
      </c>
    </row>
    <row r="1846" spans="1:14">
      <c r="A1846" s="83">
        <v>35300</v>
      </c>
      <c r="B1846" s="83">
        <v>0</v>
      </c>
      <c r="C1846" s="83">
        <v>2013</v>
      </c>
      <c r="D1846" s="86">
        <v>0</v>
      </c>
      <c r="E1846" s="83">
        <v>0</v>
      </c>
      <c r="F1846" s="86">
        <v>0</v>
      </c>
      <c r="G1846" s="86">
        <v>0</v>
      </c>
      <c r="H1846" s="86">
        <v>0</v>
      </c>
      <c r="J1846" s="83">
        <f t="shared" si="140"/>
        <v>35300</v>
      </c>
      <c r="K1846" s="83">
        <f t="shared" si="141"/>
        <v>2013</v>
      </c>
      <c r="L1846" s="66">
        <f t="shared" si="142"/>
        <v>0</v>
      </c>
      <c r="M1846" s="66">
        <f t="shared" si="143"/>
        <v>0</v>
      </c>
      <c r="N1846" s="66">
        <f t="shared" si="144"/>
        <v>0</v>
      </c>
    </row>
    <row r="1847" spans="1:14">
      <c r="A1847" s="83">
        <v>35300</v>
      </c>
      <c r="B1847" s="83">
        <v>0</v>
      </c>
      <c r="C1847" s="83">
        <v>2013</v>
      </c>
      <c r="D1847" s="86">
        <v>0</v>
      </c>
      <c r="E1847" s="83">
        <v>0</v>
      </c>
      <c r="F1847" s="86">
        <v>0</v>
      </c>
      <c r="G1847" s="86">
        <v>0</v>
      </c>
      <c r="H1847" s="86">
        <v>0</v>
      </c>
      <c r="J1847" s="83">
        <f t="shared" si="140"/>
        <v>35300</v>
      </c>
      <c r="K1847" s="83">
        <f t="shared" si="141"/>
        <v>2013</v>
      </c>
      <c r="L1847" s="66">
        <f t="shared" si="142"/>
        <v>0</v>
      </c>
      <c r="M1847" s="66">
        <f t="shared" si="143"/>
        <v>0</v>
      </c>
      <c r="N1847" s="66">
        <f t="shared" si="144"/>
        <v>0</v>
      </c>
    </row>
    <row r="1848" spans="1:14">
      <c r="A1848" s="83">
        <v>35300</v>
      </c>
      <c r="B1848" s="83">
        <v>0</v>
      </c>
      <c r="C1848" s="83">
        <v>2013</v>
      </c>
      <c r="D1848" s="86">
        <v>-143715.10999999999</v>
      </c>
      <c r="E1848" s="83">
        <v>0</v>
      </c>
      <c r="F1848" s="86">
        <v>0</v>
      </c>
      <c r="G1848" s="86">
        <v>0</v>
      </c>
      <c r="H1848" s="86">
        <v>0</v>
      </c>
      <c r="J1848" s="83">
        <f t="shared" si="140"/>
        <v>35300</v>
      </c>
      <c r="K1848" s="83">
        <f t="shared" si="141"/>
        <v>2013</v>
      </c>
      <c r="L1848" s="66">
        <f t="shared" si="142"/>
        <v>-143715.10999999999</v>
      </c>
      <c r="M1848" s="66">
        <f t="shared" si="143"/>
        <v>0</v>
      </c>
      <c r="N1848" s="66">
        <f t="shared" si="144"/>
        <v>0</v>
      </c>
    </row>
    <row r="1849" spans="1:14">
      <c r="A1849" s="83">
        <v>35300</v>
      </c>
      <c r="B1849" s="83">
        <v>0</v>
      </c>
      <c r="C1849" s="83">
        <v>2014</v>
      </c>
      <c r="D1849" s="86">
        <v>0</v>
      </c>
      <c r="E1849" s="83">
        <v>0</v>
      </c>
      <c r="F1849" s="86">
        <v>0</v>
      </c>
      <c r="G1849" s="86">
        <v>0</v>
      </c>
      <c r="H1849" s="86">
        <v>0</v>
      </c>
      <c r="J1849" s="83">
        <f t="shared" si="140"/>
        <v>35300</v>
      </c>
      <c r="K1849" s="83">
        <f t="shared" si="141"/>
        <v>2014</v>
      </c>
      <c r="L1849" s="66">
        <f t="shared" si="142"/>
        <v>0</v>
      </c>
      <c r="M1849" s="66">
        <f t="shared" si="143"/>
        <v>0</v>
      </c>
      <c r="N1849" s="66">
        <f t="shared" si="144"/>
        <v>0</v>
      </c>
    </row>
    <row r="1850" spans="1:14">
      <c r="A1850" s="83">
        <v>35300</v>
      </c>
      <c r="B1850" s="83">
        <v>0</v>
      </c>
      <c r="C1850" s="83">
        <v>2014</v>
      </c>
      <c r="D1850" s="86">
        <v>0</v>
      </c>
      <c r="E1850" s="83">
        <v>0</v>
      </c>
      <c r="F1850" s="86">
        <v>0</v>
      </c>
      <c r="G1850" s="86">
        <v>0</v>
      </c>
      <c r="H1850" s="86">
        <v>0</v>
      </c>
      <c r="J1850" s="83">
        <f t="shared" si="140"/>
        <v>35300</v>
      </c>
      <c r="K1850" s="83">
        <f t="shared" si="141"/>
        <v>2014</v>
      </c>
      <c r="L1850" s="66">
        <f t="shared" si="142"/>
        <v>0</v>
      </c>
      <c r="M1850" s="66">
        <f t="shared" si="143"/>
        <v>0</v>
      </c>
      <c r="N1850" s="66">
        <f t="shared" si="144"/>
        <v>0</v>
      </c>
    </row>
    <row r="1851" spans="1:14">
      <c r="A1851" s="83">
        <v>35300</v>
      </c>
      <c r="B1851" s="83">
        <v>0</v>
      </c>
      <c r="C1851" s="83">
        <v>2014</v>
      </c>
      <c r="D1851" s="86">
        <v>0</v>
      </c>
      <c r="E1851" s="83">
        <v>0</v>
      </c>
      <c r="F1851" s="86">
        <v>0</v>
      </c>
      <c r="G1851" s="86">
        <v>0</v>
      </c>
      <c r="H1851" s="86">
        <v>0</v>
      </c>
      <c r="J1851" s="83">
        <f t="shared" si="140"/>
        <v>35300</v>
      </c>
      <c r="K1851" s="83">
        <f t="shared" si="141"/>
        <v>2014</v>
      </c>
      <c r="L1851" s="66">
        <f t="shared" si="142"/>
        <v>0</v>
      </c>
      <c r="M1851" s="66">
        <f t="shared" si="143"/>
        <v>0</v>
      </c>
      <c r="N1851" s="66">
        <f t="shared" si="144"/>
        <v>0</v>
      </c>
    </row>
    <row r="1852" spans="1:14">
      <c r="A1852" s="83">
        <v>35300</v>
      </c>
      <c r="B1852" s="83">
        <v>0</v>
      </c>
      <c r="C1852" s="83">
        <v>2014</v>
      </c>
      <c r="D1852" s="86">
        <v>0</v>
      </c>
      <c r="E1852" s="83">
        <v>0</v>
      </c>
      <c r="F1852" s="86">
        <v>0</v>
      </c>
      <c r="G1852" s="86">
        <v>0</v>
      </c>
      <c r="H1852" s="86">
        <v>0</v>
      </c>
      <c r="J1852" s="83">
        <f t="shared" si="140"/>
        <v>35300</v>
      </c>
      <c r="K1852" s="83">
        <f t="shared" si="141"/>
        <v>2014</v>
      </c>
      <c r="L1852" s="66">
        <f t="shared" si="142"/>
        <v>0</v>
      </c>
      <c r="M1852" s="66">
        <f t="shared" si="143"/>
        <v>0</v>
      </c>
      <c r="N1852" s="66">
        <f t="shared" si="144"/>
        <v>0</v>
      </c>
    </row>
    <row r="1853" spans="1:14">
      <c r="A1853" s="83">
        <v>35300</v>
      </c>
      <c r="B1853" s="83">
        <v>0</v>
      </c>
      <c r="C1853" s="83">
        <v>2014</v>
      </c>
      <c r="D1853" s="86">
        <v>0</v>
      </c>
      <c r="E1853" s="83">
        <v>0</v>
      </c>
      <c r="F1853" s="86">
        <v>0</v>
      </c>
      <c r="G1853" s="86">
        <v>0</v>
      </c>
      <c r="H1853" s="86">
        <v>0</v>
      </c>
      <c r="J1853" s="83">
        <f t="shared" si="140"/>
        <v>35300</v>
      </c>
      <c r="K1853" s="83">
        <f t="shared" si="141"/>
        <v>2014</v>
      </c>
      <c r="L1853" s="66">
        <f t="shared" si="142"/>
        <v>0</v>
      </c>
      <c r="M1853" s="66">
        <f t="shared" si="143"/>
        <v>0</v>
      </c>
      <c r="N1853" s="66">
        <f t="shared" si="144"/>
        <v>0</v>
      </c>
    </row>
    <row r="1854" spans="1:14">
      <c r="A1854" s="83">
        <v>35300</v>
      </c>
      <c r="B1854" s="83">
        <v>0</v>
      </c>
      <c r="C1854" s="83">
        <v>2014</v>
      </c>
      <c r="D1854" s="86">
        <v>0</v>
      </c>
      <c r="E1854" s="83">
        <v>0</v>
      </c>
      <c r="F1854" s="86">
        <v>0</v>
      </c>
      <c r="G1854" s="86">
        <v>0</v>
      </c>
      <c r="H1854" s="86">
        <v>0</v>
      </c>
      <c r="J1854" s="83">
        <f t="shared" si="140"/>
        <v>35300</v>
      </c>
      <c r="K1854" s="83">
        <f t="shared" si="141"/>
        <v>2014</v>
      </c>
      <c r="L1854" s="66">
        <f t="shared" si="142"/>
        <v>0</v>
      </c>
      <c r="M1854" s="66">
        <f t="shared" si="143"/>
        <v>0</v>
      </c>
      <c r="N1854" s="66">
        <f t="shared" si="144"/>
        <v>0</v>
      </c>
    </row>
    <row r="1855" spans="1:14">
      <c r="A1855" s="83">
        <v>35300</v>
      </c>
      <c r="B1855" s="83">
        <v>0</v>
      </c>
      <c r="C1855" s="83">
        <v>2014</v>
      </c>
      <c r="D1855" s="86">
        <v>0</v>
      </c>
      <c r="E1855" s="83">
        <v>0</v>
      </c>
      <c r="F1855" s="86">
        <v>0</v>
      </c>
      <c r="G1855" s="86">
        <v>0</v>
      </c>
      <c r="H1855" s="86">
        <v>0</v>
      </c>
      <c r="J1855" s="83">
        <f t="shared" si="140"/>
        <v>35300</v>
      </c>
      <c r="K1855" s="83">
        <f t="shared" si="141"/>
        <v>2014</v>
      </c>
      <c r="L1855" s="66">
        <f t="shared" si="142"/>
        <v>0</v>
      </c>
      <c r="M1855" s="66">
        <f t="shared" si="143"/>
        <v>0</v>
      </c>
      <c r="N1855" s="66">
        <f t="shared" si="144"/>
        <v>0</v>
      </c>
    </row>
    <row r="1856" spans="1:14">
      <c r="A1856" s="83">
        <v>35300</v>
      </c>
      <c r="B1856" s="83">
        <v>0</v>
      </c>
      <c r="C1856" s="83">
        <v>2014</v>
      </c>
      <c r="D1856" s="86">
        <v>0</v>
      </c>
      <c r="E1856" s="83">
        <v>0</v>
      </c>
      <c r="F1856" s="86">
        <v>0</v>
      </c>
      <c r="G1856" s="86">
        <v>0</v>
      </c>
      <c r="H1856" s="86">
        <v>0</v>
      </c>
      <c r="J1856" s="83">
        <f t="shared" si="140"/>
        <v>35300</v>
      </c>
      <c r="K1856" s="83">
        <f t="shared" si="141"/>
        <v>2014</v>
      </c>
      <c r="L1856" s="66">
        <f t="shared" si="142"/>
        <v>0</v>
      </c>
      <c r="M1856" s="66">
        <f t="shared" si="143"/>
        <v>0</v>
      </c>
      <c r="N1856" s="66">
        <f t="shared" si="144"/>
        <v>0</v>
      </c>
    </row>
    <row r="1857" spans="1:14">
      <c r="A1857" s="83">
        <v>35300</v>
      </c>
      <c r="B1857" s="83">
        <v>0</v>
      </c>
      <c r="C1857" s="83">
        <v>2014</v>
      </c>
      <c r="D1857" s="86">
        <v>0</v>
      </c>
      <c r="E1857" s="83">
        <v>0</v>
      </c>
      <c r="F1857" s="86">
        <v>0</v>
      </c>
      <c r="G1857" s="86">
        <v>0</v>
      </c>
      <c r="H1857" s="86">
        <v>0</v>
      </c>
      <c r="J1857" s="83">
        <f t="shared" si="140"/>
        <v>35300</v>
      </c>
      <c r="K1857" s="83">
        <f t="shared" si="141"/>
        <v>2014</v>
      </c>
      <c r="L1857" s="66">
        <f t="shared" si="142"/>
        <v>0</v>
      </c>
      <c r="M1857" s="66">
        <f t="shared" si="143"/>
        <v>0</v>
      </c>
      <c r="N1857" s="66">
        <f t="shared" si="144"/>
        <v>0</v>
      </c>
    </row>
    <row r="1858" spans="1:14">
      <c r="A1858" s="83">
        <v>35300</v>
      </c>
      <c r="B1858" s="83">
        <v>0</v>
      </c>
      <c r="C1858" s="83">
        <v>2014</v>
      </c>
      <c r="D1858" s="86">
        <v>0</v>
      </c>
      <c r="E1858" s="83">
        <v>0</v>
      </c>
      <c r="F1858" s="86">
        <v>0</v>
      </c>
      <c r="G1858" s="86">
        <v>0</v>
      </c>
      <c r="H1858" s="86">
        <v>0</v>
      </c>
      <c r="J1858" s="83">
        <f t="shared" si="140"/>
        <v>35300</v>
      </c>
      <c r="K1858" s="83">
        <f t="shared" si="141"/>
        <v>2014</v>
      </c>
      <c r="L1858" s="66">
        <f t="shared" si="142"/>
        <v>0</v>
      </c>
      <c r="M1858" s="66">
        <f t="shared" si="143"/>
        <v>0</v>
      </c>
      <c r="N1858" s="66">
        <f t="shared" si="144"/>
        <v>0</v>
      </c>
    </row>
    <row r="1859" spans="1:14">
      <c r="A1859" s="83">
        <v>35300</v>
      </c>
      <c r="B1859" s="83">
        <v>0</v>
      </c>
      <c r="C1859" s="83">
        <v>2014</v>
      </c>
      <c r="D1859" s="86">
        <v>0</v>
      </c>
      <c r="E1859" s="83">
        <v>0</v>
      </c>
      <c r="F1859" s="86">
        <v>0</v>
      </c>
      <c r="G1859" s="86">
        <v>0</v>
      </c>
      <c r="H1859" s="86">
        <v>0</v>
      </c>
      <c r="J1859" s="83">
        <f t="shared" ref="J1859:J1922" si="145">A1859</f>
        <v>35300</v>
      </c>
      <c r="K1859" s="83">
        <f t="shared" ref="K1859:K1922" si="146">IF(E1859=0,C1859,E1859)</f>
        <v>2014</v>
      </c>
      <c r="L1859" s="66">
        <f t="shared" ref="L1859:L1922" si="147">D1859</f>
        <v>0</v>
      </c>
      <c r="M1859" s="66">
        <f t="shared" ref="M1859:M1922" si="148">F1859</f>
        <v>0</v>
      </c>
      <c r="N1859" s="66">
        <f t="shared" ref="N1859:N1922" si="149">H1859</f>
        <v>0</v>
      </c>
    </row>
    <row r="1860" spans="1:14">
      <c r="A1860" s="83">
        <v>35300</v>
      </c>
      <c r="B1860" s="83">
        <v>0</v>
      </c>
      <c r="C1860" s="83">
        <v>2014</v>
      </c>
      <c r="D1860" s="86">
        <v>0</v>
      </c>
      <c r="E1860" s="83">
        <v>0</v>
      </c>
      <c r="F1860" s="86">
        <v>0</v>
      </c>
      <c r="G1860" s="86">
        <v>0</v>
      </c>
      <c r="H1860" s="86">
        <v>0</v>
      </c>
      <c r="J1860" s="83">
        <f t="shared" si="145"/>
        <v>35300</v>
      </c>
      <c r="K1860" s="83">
        <f t="shared" si="146"/>
        <v>2014</v>
      </c>
      <c r="L1860" s="66">
        <f t="shared" si="147"/>
        <v>0</v>
      </c>
      <c r="M1860" s="66">
        <f t="shared" si="148"/>
        <v>0</v>
      </c>
      <c r="N1860" s="66">
        <f t="shared" si="149"/>
        <v>0</v>
      </c>
    </row>
    <row r="1861" spans="1:14">
      <c r="A1861" s="83">
        <v>35300</v>
      </c>
      <c r="B1861" s="83">
        <v>0</v>
      </c>
      <c r="C1861" s="83">
        <v>2014</v>
      </c>
      <c r="D1861" s="86">
        <v>0</v>
      </c>
      <c r="E1861" s="83">
        <v>0</v>
      </c>
      <c r="F1861" s="86">
        <v>0</v>
      </c>
      <c r="G1861" s="86">
        <v>0</v>
      </c>
      <c r="H1861" s="86">
        <v>0</v>
      </c>
      <c r="J1861" s="83">
        <f t="shared" si="145"/>
        <v>35300</v>
      </c>
      <c r="K1861" s="83">
        <f t="shared" si="146"/>
        <v>2014</v>
      </c>
      <c r="L1861" s="66">
        <f t="shared" si="147"/>
        <v>0</v>
      </c>
      <c r="M1861" s="66">
        <f t="shared" si="148"/>
        <v>0</v>
      </c>
      <c r="N1861" s="66">
        <f t="shared" si="149"/>
        <v>0</v>
      </c>
    </row>
    <row r="1862" spans="1:14">
      <c r="A1862" s="83">
        <v>35300</v>
      </c>
      <c r="B1862" s="83">
        <v>0</v>
      </c>
      <c r="C1862" s="83">
        <v>2014</v>
      </c>
      <c r="D1862" s="86">
        <v>0</v>
      </c>
      <c r="E1862" s="83">
        <v>0</v>
      </c>
      <c r="F1862" s="86">
        <v>0</v>
      </c>
      <c r="G1862" s="86">
        <v>0</v>
      </c>
      <c r="H1862" s="86">
        <v>0</v>
      </c>
      <c r="J1862" s="83">
        <f t="shared" si="145"/>
        <v>35300</v>
      </c>
      <c r="K1862" s="83">
        <f t="shared" si="146"/>
        <v>2014</v>
      </c>
      <c r="L1862" s="66">
        <f t="shared" si="147"/>
        <v>0</v>
      </c>
      <c r="M1862" s="66">
        <f t="shared" si="148"/>
        <v>0</v>
      </c>
      <c r="N1862" s="66">
        <f t="shared" si="149"/>
        <v>0</v>
      </c>
    </row>
    <row r="1863" spans="1:14">
      <c r="A1863" s="83">
        <v>35300</v>
      </c>
      <c r="B1863" s="83">
        <v>0</v>
      </c>
      <c r="C1863" s="83">
        <v>2014</v>
      </c>
      <c r="D1863" s="86">
        <v>-24126.98</v>
      </c>
      <c r="E1863" s="83">
        <v>0</v>
      </c>
      <c r="F1863" s="86">
        <v>5376.67</v>
      </c>
      <c r="G1863" s="86">
        <v>0</v>
      </c>
      <c r="H1863" s="86">
        <v>0</v>
      </c>
      <c r="J1863" s="83">
        <f t="shared" si="145"/>
        <v>35300</v>
      </c>
      <c r="K1863" s="83">
        <f t="shared" si="146"/>
        <v>2014</v>
      </c>
      <c r="L1863" s="66">
        <f t="shared" si="147"/>
        <v>-24126.98</v>
      </c>
      <c r="M1863" s="66">
        <f t="shared" si="148"/>
        <v>5376.67</v>
      </c>
      <c r="N1863" s="66">
        <f t="shared" si="149"/>
        <v>0</v>
      </c>
    </row>
    <row r="1864" spans="1:14">
      <c r="A1864" s="83">
        <v>35300</v>
      </c>
      <c r="B1864" s="83">
        <v>0</v>
      </c>
      <c r="C1864" s="83">
        <v>2014</v>
      </c>
      <c r="D1864" s="86">
        <v>-1326118.6299999999</v>
      </c>
      <c r="E1864" s="83">
        <v>0</v>
      </c>
      <c r="F1864" s="86">
        <v>176744.33</v>
      </c>
      <c r="G1864" s="86">
        <v>0</v>
      </c>
      <c r="H1864" s="86">
        <v>-117369.9</v>
      </c>
      <c r="J1864" s="83">
        <f t="shared" si="145"/>
        <v>35300</v>
      </c>
      <c r="K1864" s="83">
        <f t="shared" si="146"/>
        <v>2014</v>
      </c>
      <c r="L1864" s="66">
        <f t="shared" si="147"/>
        <v>-1326118.6299999999</v>
      </c>
      <c r="M1864" s="66">
        <f t="shared" si="148"/>
        <v>176744.33</v>
      </c>
      <c r="N1864" s="66">
        <f t="shared" si="149"/>
        <v>-117369.9</v>
      </c>
    </row>
    <row r="1865" spans="1:14">
      <c r="A1865" s="83">
        <v>35300</v>
      </c>
      <c r="B1865" s="83">
        <v>0</v>
      </c>
      <c r="C1865" s="83">
        <v>2014</v>
      </c>
      <c r="D1865" s="86">
        <v>0</v>
      </c>
      <c r="E1865" s="83">
        <v>0</v>
      </c>
      <c r="F1865" s="86">
        <v>0</v>
      </c>
      <c r="G1865" s="86">
        <v>0</v>
      </c>
      <c r="H1865" s="86">
        <v>0</v>
      </c>
      <c r="J1865" s="83">
        <f t="shared" si="145"/>
        <v>35300</v>
      </c>
      <c r="K1865" s="83">
        <f t="shared" si="146"/>
        <v>2014</v>
      </c>
      <c r="L1865" s="66">
        <f t="shared" si="147"/>
        <v>0</v>
      </c>
      <c r="M1865" s="66">
        <f t="shared" si="148"/>
        <v>0</v>
      </c>
      <c r="N1865" s="66">
        <f t="shared" si="149"/>
        <v>0</v>
      </c>
    </row>
    <row r="1866" spans="1:14">
      <c r="A1866" s="83">
        <v>35300</v>
      </c>
      <c r="B1866" s="83">
        <v>0</v>
      </c>
      <c r="C1866" s="83">
        <v>2014</v>
      </c>
      <c r="D1866" s="86">
        <v>0</v>
      </c>
      <c r="E1866" s="83">
        <v>0</v>
      </c>
      <c r="F1866" s="86">
        <v>0</v>
      </c>
      <c r="G1866" s="86">
        <v>0</v>
      </c>
      <c r="H1866" s="86">
        <v>0</v>
      </c>
      <c r="J1866" s="83">
        <f t="shared" si="145"/>
        <v>35300</v>
      </c>
      <c r="K1866" s="83">
        <f t="shared" si="146"/>
        <v>2014</v>
      </c>
      <c r="L1866" s="66">
        <f t="shared" si="147"/>
        <v>0</v>
      </c>
      <c r="M1866" s="66">
        <f t="shared" si="148"/>
        <v>0</v>
      </c>
      <c r="N1866" s="66">
        <f t="shared" si="149"/>
        <v>0</v>
      </c>
    </row>
    <row r="1867" spans="1:14">
      <c r="A1867" s="83">
        <v>35300</v>
      </c>
      <c r="B1867" s="83">
        <v>0</v>
      </c>
      <c r="C1867" s="83">
        <v>2014</v>
      </c>
      <c r="D1867" s="86">
        <v>0</v>
      </c>
      <c r="E1867" s="83">
        <v>0</v>
      </c>
      <c r="F1867" s="86">
        <v>0</v>
      </c>
      <c r="G1867" s="86">
        <v>0</v>
      </c>
      <c r="H1867" s="86">
        <v>0</v>
      </c>
      <c r="J1867" s="83">
        <f t="shared" si="145"/>
        <v>35300</v>
      </c>
      <c r="K1867" s="83">
        <f t="shared" si="146"/>
        <v>2014</v>
      </c>
      <c r="L1867" s="66">
        <f t="shared" si="147"/>
        <v>0</v>
      </c>
      <c r="M1867" s="66">
        <f t="shared" si="148"/>
        <v>0</v>
      </c>
      <c r="N1867" s="66">
        <f t="shared" si="149"/>
        <v>0</v>
      </c>
    </row>
    <row r="1868" spans="1:14">
      <c r="A1868" s="83">
        <v>35300</v>
      </c>
      <c r="B1868" s="83">
        <v>0</v>
      </c>
      <c r="C1868" s="83">
        <v>2014</v>
      </c>
      <c r="D1868" s="86">
        <v>0</v>
      </c>
      <c r="E1868" s="83">
        <v>0</v>
      </c>
      <c r="F1868" s="86">
        <v>0</v>
      </c>
      <c r="G1868" s="86">
        <v>0</v>
      </c>
      <c r="H1868" s="86">
        <v>0</v>
      </c>
      <c r="J1868" s="83">
        <f t="shared" si="145"/>
        <v>35300</v>
      </c>
      <c r="K1868" s="83">
        <f t="shared" si="146"/>
        <v>2014</v>
      </c>
      <c r="L1868" s="66">
        <f t="shared" si="147"/>
        <v>0</v>
      </c>
      <c r="M1868" s="66">
        <f t="shared" si="148"/>
        <v>0</v>
      </c>
      <c r="N1868" s="66">
        <f t="shared" si="149"/>
        <v>0</v>
      </c>
    </row>
    <row r="1869" spans="1:14">
      <c r="A1869" s="83">
        <v>35300</v>
      </c>
      <c r="B1869" s="83">
        <v>0</v>
      </c>
      <c r="C1869" s="83">
        <v>2014</v>
      </c>
      <c r="D1869" s="86">
        <v>0</v>
      </c>
      <c r="E1869" s="83">
        <v>0</v>
      </c>
      <c r="F1869" s="86">
        <v>0</v>
      </c>
      <c r="G1869" s="86">
        <v>0</v>
      </c>
      <c r="H1869" s="86">
        <v>0</v>
      </c>
      <c r="J1869" s="83">
        <f t="shared" si="145"/>
        <v>35300</v>
      </c>
      <c r="K1869" s="83">
        <f t="shared" si="146"/>
        <v>2014</v>
      </c>
      <c r="L1869" s="66">
        <f t="shared" si="147"/>
        <v>0</v>
      </c>
      <c r="M1869" s="66">
        <f t="shared" si="148"/>
        <v>0</v>
      </c>
      <c r="N1869" s="66">
        <f t="shared" si="149"/>
        <v>0</v>
      </c>
    </row>
    <row r="1870" spans="1:14">
      <c r="A1870" s="83">
        <v>35300</v>
      </c>
      <c r="B1870" s="83">
        <v>0</v>
      </c>
      <c r="C1870" s="83">
        <v>2014</v>
      </c>
      <c r="D1870" s="86">
        <v>0</v>
      </c>
      <c r="E1870" s="83">
        <v>0</v>
      </c>
      <c r="F1870" s="86">
        <v>3874.06</v>
      </c>
      <c r="G1870" s="86">
        <v>0</v>
      </c>
      <c r="H1870" s="86">
        <v>0</v>
      </c>
      <c r="J1870" s="83">
        <f t="shared" si="145"/>
        <v>35300</v>
      </c>
      <c r="K1870" s="83">
        <f t="shared" si="146"/>
        <v>2014</v>
      </c>
      <c r="L1870" s="66">
        <f t="shared" si="147"/>
        <v>0</v>
      </c>
      <c r="M1870" s="66">
        <f t="shared" si="148"/>
        <v>3874.06</v>
      </c>
      <c r="N1870" s="66">
        <f t="shared" si="149"/>
        <v>0</v>
      </c>
    </row>
    <row r="1871" spans="1:14">
      <c r="A1871" s="83">
        <v>35300</v>
      </c>
      <c r="B1871" s="83">
        <v>0</v>
      </c>
      <c r="C1871" s="83">
        <v>2014</v>
      </c>
      <c r="D1871" s="86">
        <v>0</v>
      </c>
      <c r="E1871" s="83">
        <v>0</v>
      </c>
      <c r="F1871" s="86">
        <v>0</v>
      </c>
      <c r="G1871" s="86">
        <v>0</v>
      </c>
      <c r="H1871" s="86">
        <v>0</v>
      </c>
      <c r="J1871" s="83">
        <f t="shared" si="145"/>
        <v>35300</v>
      </c>
      <c r="K1871" s="83">
        <f t="shared" si="146"/>
        <v>2014</v>
      </c>
      <c r="L1871" s="66">
        <f t="shared" si="147"/>
        <v>0</v>
      </c>
      <c r="M1871" s="66">
        <f t="shared" si="148"/>
        <v>0</v>
      </c>
      <c r="N1871" s="66">
        <f t="shared" si="149"/>
        <v>0</v>
      </c>
    </row>
    <row r="1872" spans="1:14">
      <c r="A1872" s="83">
        <v>35360</v>
      </c>
      <c r="B1872" s="83">
        <v>0</v>
      </c>
      <c r="C1872" s="83">
        <v>2015</v>
      </c>
      <c r="D1872" s="86">
        <v>0</v>
      </c>
      <c r="E1872" s="83">
        <v>0</v>
      </c>
      <c r="F1872" s="86">
        <v>0</v>
      </c>
      <c r="G1872" s="86">
        <v>0</v>
      </c>
      <c r="H1872" s="86">
        <v>0</v>
      </c>
      <c r="J1872" s="83">
        <f t="shared" si="145"/>
        <v>35360</v>
      </c>
      <c r="K1872" s="83">
        <f t="shared" si="146"/>
        <v>2015</v>
      </c>
      <c r="L1872" s="66">
        <f t="shared" si="147"/>
        <v>0</v>
      </c>
      <c r="M1872" s="66">
        <f t="shared" si="148"/>
        <v>0</v>
      </c>
      <c r="N1872" s="66">
        <f t="shared" si="149"/>
        <v>0</v>
      </c>
    </row>
    <row r="1873" spans="1:14">
      <c r="A1873" s="83">
        <v>35360</v>
      </c>
      <c r="B1873" s="83">
        <v>0</v>
      </c>
      <c r="C1873" s="83">
        <v>2015</v>
      </c>
      <c r="D1873" s="86">
        <v>0</v>
      </c>
      <c r="E1873" s="83">
        <v>0</v>
      </c>
      <c r="F1873" s="86">
        <v>0</v>
      </c>
      <c r="G1873" s="86">
        <v>0</v>
      </c>
      <c r="H1873" s="86">
        <v>0</v>
      </c>
      <c r="J1873" s="83">
        <f t="shared" si="145"/>
        <v>35360</v>
      </c>
      <c r="K1873" s="83">
        <f t="shared" si="146"/>
        <v>2015</v>
      </c>
      <c r="L1873" s="66">
        <f t="shared" si="147"/>
        <v>0</v>
      </c>
      <c r="M1873" s="66">
        <f t="shared" si="148"/>
        <v>0</v>
      </c>
      <c r="N1873" s="66">
        <f t="shared" si="149"/>
        <v>0</v>
      </c>
    </row>
    <row r="1874" spans="1:14">
      <c r="A1874" s="83">
        <v>35360</v>
      </c>
      <c r="B1874" s="83">
        <v>0</v>
      </c>
      <c r="C1874" s="83">
        <v>2015</v>
      </c>
      <c r="D1874" s="86">
        <v>0</v>
      </c>
      <c r="E1874" s="83">
        <v>0</v>
      </c>
      <c r="F1874" s="86">
        <v>0</v>
      </c>
      <c r="G1874" s="86">
        <v>0</v>
      </c>
      <c r="H1874" s="86">
        <v>0</v>
      </c>
      <c r="J1874" s="83">
        <f t="shared" si="145"/>
        <v>35360</v>
      </c>
      <c r="K1874" s="83">
        <f t="shared" si="146"/>
        <v>2015</v>
      </c>
      <c r="L1874" s="66">
        <f t="shared" si="147"/>
        <v>0</v>
      </c>
      <c r="M1874" s="66">
        <f t="shared" si="148"/>
        <v>0</v>
      </c>
      <c r="N1874" s="66">
        <f t="shared" si="149"/>
        <v>0</v>
      </c>
    </row>
    <row r="1875" spans="1:14">
      <c r="A1875" s="83">
        <v>35360</v>
      </c>
      <c r="B1875" s="83">
        <v>0</v>
      </c>
      <c r="C1875" s="83">
        <v>2015</v>
      </c>
      <c r="D1875" s="86">
        <v>0</v>
      </c>
      <c r="E1875" s="83">
        <v>0</v>
      </c>
      <c r="F1875" s="86">
        <v>0</v>
      </c>
      <c r="G1875" s="86">
        <v>0</v>
      </c>
      <c r="H1875" s="86">
        <v>0</v>
      </c>
      <c r="J1875" s="83">
        <f t="shared" si="145"/>
        <v>35360</v>
      </c>
      <c r="K1875" s="83">
        <f t="shared" si="146"/>
        <v>2015</v>
      </c>
      <c r="L1875" s="66">
        <f t="shared" si="147"/>
        <v>0</v>
      </c>
      <c r="M1875" s="66">
        <f t="shared" si="148"/>
        <v>0</v>
      </c>
      <c r="N1875" s="66">
        <f t="shared" si="149"/>
        <v>0</v>
      </c>
    </row>
    <row r="1876" spans="1:14">
      <c r="A1876" s="83">
        <v>35360</v>
      </c>
      <c r="B1876" s="83">
        <v>0</v>
      </c>
      <c r="C1876" s="83">
        <v>2015</v>
      </c>
      <c r="D1876" s="86">
        <v>0</v>
      </c>
      <c r="E1876" s="83">
        <v>0</v>
      </c>
      <c r="F1876" s="86">
        <v>0</v>
      </c>
      <c r="G1876" s="86">
        <v>0</v>
      </c>
      <c r="H1876" s="86">
        <v>0</v>
      </c>
      <c r="J1876" s="83">
        <f t="shared" si="145"/>
        <v>35360</v>
      </c>
      <c r="K1876" s="83">
        <f t="shared" si="146"/>
        <v>2015</v>
      </c>
      <c r="L1876" s="66">
        <f t="shared" si="147"/>
        <v>0</v>
      </c>
      <c r="M1876" s="66">
        <f t="shared" si="148"/>
        <v>0</v>
      </c>
      <c r="N1876" s="66">
        <f t="shared" si="149"/>
        <v>0</v>
      </c>
    </row>
    <row r="1877" spans="1:14">
      <c r="A1877" s="83">
        <v>35360</v>
      </c>
      <c r="B1877" s="83">
        <v>0</v>
      </c>
      <c r="C1877" s="83">
        <v>2015</v>
      </c>
      <c r="D1877" s="86">
        <v>0</v>
      </c>
      <c r="E1877" s="83">
        <v>0</v>
      </c>
      <c r="F1877" s="86">
        <v>0</v>
      </c>
      <c r="G1877" s="86">
        <v>0</v>
      </c>
      <c r="H1877" s="86">
        <v>0</v>
      </c>
      <c r="J1877" s="83">
        <f t="shared" si="145"/>
        <v>35360</v>
      </c>
      <c r="K1877" s="83">
        <f t="shared" si="146"/>
        <v>2015</v>
      </c>
      <c r="L1877" s="66">
        <f t="shared" si="147"/>
        <v>0</v>
      </c>
      <c r="M1877" s="66">
        <f t="shared" si="148"/>
        <v>0</v>
      </c>
      <c r="N1877" s="66">
        <f t="shared" si="149"/>
        <v>0</v>
      </c>
    </row>
    <row r="1878" spans="1:14">
      <c r="A1878" s="83">
        <v>35360</v>
      </c>
      <c r="B1878" s="83">
        <v>0</v>
      </c>
      <c r="C1878" s="83">
        <v>2015</v>
      </c>
      <c r="D1878" s="86">
        <v>0</v>
      </c>
      <c r="E1878" s="83">
        <v>0</v>
      </c>
      <c r="F1878" s="86">
        <v>0</v>
      </c>
      <c r="G1878" s="86">
        <v>0</v>
      </c>
      <c r="H1878" s="86">
        <v>0</v>
      </c>
      <c r="J1878" s="83">
        <f t="shared" si="145"/>
        <v>35360</v>
      </c>
      <c r="K1878" s="83">
        <f t="shared" si="146"/>
        <v>2015</v>
      </c>
      <c r="L1878" s="66">
        <f t="shared" si="147"/>
        <v>0</v>
      </c>
      <c r="M1878" s="66">
        <f t="shared" si="148"/>
        <v>0</v>
      </c>
      <c r="N1878" s="66">
        <f t="shared" si="149"/>
        <v>0</v>
      </c>
    </row>
    <row r="1879" spans="1:14">
      <c r="A1879" s="83">
        <v>35360</v>
      </c>
      <c r="B1879" s="83">
        <v>0</v>
      </c>
      <c r="C1879" s="83">
        <v>2015</v>
      </c>
      <c r="D1879" s="86">
        <v>0</v>
      </c>
      <c r="E1879" s="83">
        <v>0</v>
      </c>
      <c r="F1879" s="86">
        <v>0</v>
      </c>
      <c r="G1879" s="86">
        <v>0</v>
      </c>
      <c r="H1879" s="86">
        <v>0</v>
      </c>
      <c r="J1879" s="83">
        <f t="shared" si="145"/>
        <v>35360</v>
      </c>
      <c r="K1879" s="83">
        <f t="shared" si="146"/>
        <v>2015</v>
      </c>
      <c r="L1879" s="66">
        <f t="shared" si="147"/>
        <v>0</v>
      </c>
      <c r="M1879" s="66">
        <f t="shared" si="148"/>
        <v>0</v>
      </c>
      <c r="N1879" s="66">
        <f t="shared" si="149"/>
        <v>0</v>
      </c>
    </row>
    <row r="1880" spans="1:14">
      <c r="A1880" s="83">
        <v>35360</v>
      </c>
      <c r="B1880" s="83">
        <v>0</v>
      </c>
      <c r="C1880" s="83">
        <v>2015</v>
      </c>
      <c r="D1880" s="86">
        <v>0</v>
      </c>
      <c r="E1880" s="83">
        <v>0</v>
      </c>
      <c r="F1880" s="86">
        <v>0</v>
      </c>
      <c r="G1880" s="86">
        <v>0</v>
      </c>
      <c r="H1880" s="86">
        <v>0</v>
      </c>
      <c r="J1880" s="83">
        <f t="shared" si="145"/>
        <v>35360</v>
      </c>
      <c r="K1880" s="83">
        <f t="shared" si="146"/>
        <v>2015</v>
      </c>
      <c r="L1880" s="66">
        <f t="shared" si="147"/>
        <v>0</v>
      </c>
      <c r="M1880" s="66">
        <f t="shared" si="148"/>
        <v>0</v>
      </c>
      <c r="N1880" s="66">
        <f t="shared" si="149"/>
        <v>0</v>
      </c>
    </row>
    <row r="1881" spans="1:14">
      <c r="A1881" s="83">
        <v>35360</v>
      </c>
      <c r="B1881" s="83">
        <v>0</v>
      </c>
      <c r="C1881" s="83">
        <v>2015</v>
      </c>
      <c r="D1881" s="86">
        <v>0</v>
      </c>
      <c r="E1881" s="83">
        <v>0</v>
      </c>
      <c r="F1881" s="86">
        <v>0</v>
      </c>
      <c r="G1881" s="86">
        <v>0</v>
      </c>
      <c r="H1881" s="86">
        <v>0</v>
      </c>
      <c r="J1881" s="83">
        <f t="shared" si="145"/>
        <v>35360</v>
      </c>
      <c r="K1881" s="83">
        <f t="shared" si="146"/>
        <v>2015</v>
      </c>
      <c r="L1881" s="66">
        <f t="shared" si="147"/>
        <v>0</v>
      </c>
      <c r="M1881" s="66">
        <f t="shared" si="148"/>
        <v>0</v>
      </c>
      <c r="N1881" s="66">
        <f t="shared" si="149"/>
        <v>0</v>
      </c>
    </row>
    <row r="1882" spans="1:14">
      <c r="A1882" s="83">
        <v>35360</v>
      </c>
      <c r="B1882" s="83">
        <v>0</v>
      </c>
      <c r="C1882" s="83">
        <v>2015</v>
      </c>
      <c r="D1882" s="86">
        <v>0</v>
      </c>
      <c r="E1882" s="83">
        <v>0</v>
      </c>
      <c r="F1882" s="86">
        <v>0</v>
      </c>
      <c r="G1882" s="86">
        <v>0</v>
      </c>
      <c r="H1882" s="86">
        <v>0</v>
      </c>
      <c r="J1882" s="83">
        <f t="shared" si="145"/>
        <v>35360</v>
      </c>
      <c r="K1882" s="83">
        <f t="shared" si="146"/>
        <v>2015</v>
      </c>
      <c r="L1882" s="66">
        <f t="shared" si="147"/>
        <v>0</v>
      </c>
      <c r="M1882" s="66">
        <f t="shared" si="148"/>
        <v>0</v>
      </c>
      <c r="N1882" s="66">
        <f t="shared" si="149"/>
        <v>0</v>
      </c>
    </row>
    <row r="1883" spans="1:14">
      <c r="A1883" s="83">
        <v>35360</v>
      </c>
      <c r="B1883" s="83">
        <v>0</v>
      </c>
      <c r="C1883" s="83">
        <v>2015</v>
      </c>
      <c r="D1883" s="86">
        <v>0</v>
      </c>
      <c r="E1883" s="83">
        <v>0</v>
      </c>
      <c r="F1883" s="86">
        <v>0</v>
      </c>
      <c r="G1883" s="86">
        <v>0</v>
      </c>
      <c r="H1883" s="86">
        <v>0</v>
      </c>
      <c r="J1883" s="83">
        <f t="shared" si="145"/>
        <v>35360</v>
      </c>
      <c r="K1883" s="83">
        <f t="shared" si="146"/>
        <v>2015</v>
      </c>
      <c r="L1883" s="66">
        <f t="shared" si="147"/>
        <v>0</v>
      </c>
      <c r="M1883" s="66">
        <f t="shared" si="148"/>
        <v>0</v>
      </c>
      <c r="N1883" s="66">
        <f t="shared" si="149"/>
        <v>0</v>
      </c>
    </row>
    <row r="1884" spans="1:14">
      <c r="A1884" s="83">
        <v>35360</v>
      </c>
      <c r="B1884" s="83">
        <v>0</v>
      </c>
      <c r="C1884" s="83">
        <v>2015</v>
      </c>
      <c r="D1884" s="86">
        <v>0</v>
      </c>
      <c r="E1884" s="83">
        <v>0</v>
      </c>
      <c r="F1884" s="86">
        <v>0</v>
      </c>
      <c r="G1884" s="86">
        <v>0</v>
      </c>
      <c r="H1884" s="86">
        <v>0</v>
      </c>
      <c r="J1884" s="83">
        <f t="shared" si="145"/>
        <v>35360</v>
      </c>
      <c r="K1884" s="83">
        <f t="shared" si="146"/>
        <v>2015</v>
      </c>
      <c r="L1884" s="66">
        <f t="shared" si="147"/>
        <v>0</v>
      </c>
      <c r="M1884" s="66">
        <f t="shared" si="148"/>
        <v>0</v>
      </c>
      <c r="N1884" s="66">
        <f t="shared" si="149"/>
        <v>0</v>
      </c>
    </row>
    <row r="1885" spans="1:14">
      <c r="A1885" s="83">
        <v>35360</v>
      </c>
      <c r="B1885" s="83">
        <v>0</v>
      </c>
      <c r="C1885" s="83">
        <v>2015</v>
      </c>
      <c r="D1885" s="86">
        <v>0</v>
      </c>
      <c r="E1885" s="83">
        <v>0</v>
      </c>
      <c r="F1885" s="86">
        <v>0</v>
      </c>
      <c r="G1885" s="86">
        <v>0</v>
      </c>
      <c r="H1885" s="86">
        <v>0</v>
      </c>
      <c r="J1885" s="83">
        <f t="shared" si="145"/>
        <v>35360</v>
      </c>
      <c r="K1885" s="83">
        <f t="shared" si="146"/>
        <v>2015</v>
      </c>
      <c r="L1885" s="66">
        <f t="shared" si="147"/>
        <v>0</v>
      </c>
      <c r="M1885" s="66">
        <f t="shared" si="148"/>
        <v>0</v>
      </c>
      <c r="N1885" s="66">
        <f t="shared" si="149"/>
        <v>0</v>
      </c>
    </row>
    <row r="1886" spans="1:14">
      <c r="A1886" s="83">
        <v>35360</v>
      </c>
      <c r="B1886" s="83">
        <v>0</v>
      </c>
      <c r="C1886" s="83">
        <v>2015</v>
      </c>
      <c r="D1886" s="86">
        <v>0</v>
      </c>
      <c r="E1886" s="83">
        <v>0</v>
      </c>
      <c r="F1886" s="86">
        <v>0</v>
      </c>
      <c r="G1886" s="86">
        <v>0</v>
      </c>
      <c r="H1886" s="86">
        <v>0</v>
      </c>
      <c r="J1886" s="83">
        <f t="shared" si="145"/>
        <v>35360</v>
      </c>
      <c r="K1886" s="83">
        <f t="shared" si="146"/>
        <v>2015</v>
      </c>
      <c r="L1886" s="66">
        <f t="shared" si="147"/>
        <v>0</v>
      </c>
      <c r="M1886" s="66">
        <f t="shared" si="148"/>
        <v>0</v>
      </c>
      <c r="N1886" s="66">
        <f t="shared" si="149"/>
        <v>0</v>
      </c>
    </row>
    <row r="1887" spans="1:14">
      <c r="A1887" s="83">
        <v>35360</v>
      </c>
      <c r="B1887" s="83">
        <v>0</v>
      </c>
      <c r="C1887" s="83">
        <v>2015</v>
      </c>
      <c r="D1887" s="86">
        <v>0</v>
      </c>
      <c r="E1887" s="83">
        <v>0</v>
      </c>
      <c r="F1887" s="86">
        <v>0</v>
      </c>
      <c r="G1887" s="86">
        <v>0</v>
      </c>
      <c r="H1887" s="86">
        <v>0</v>
      </c>
      <c r="J1887" s="83">
        <f t="shared" si="145"/>
        <v>35360</v>
      </c>
      <c r="K1887" s="83">
        <f t="shared" si="146"/>
        <v>2015</v>
      </c>
      <c r="L1887" s="66">
        <f t="shared" si="147"/>
        <v>0</v>
      </c>
      <c r="M1887" s="66">
        <f t="shared" si="148"/>
        <v>0</v>
      </c>
      <c r="N1887" s="66">
        <f t="shared" si="149"/>
        <v>0</v>
      </c>
    </row>
    <row r="1888" spans="1:14">
      <c r="A1888" s="83">
        <v>35360</v>
      </c>
      <c r="B1888" s="83">
        <v>0</v>
      </c>
      <c r="C1888" s="83">
        <v>2012</v>
      </c>
      <c r="D1888" s="86">
        <v>0</v>
      </c>
      <c r="E1888" s="83">
        <v>0</v>
      </c>
      <c r="F1888" s="86">
        <v>0</v>
      </c>
      <c r="G1888" s="86">
        <v>0</v>
      </c>
      <c r="H1888" s="86">
        <v>0</v>
      </c>
      <c r="J1888" s="83">
        <f t="shared" si="145"/>
        <v>35360</v>
      </c>
      <c r="K1888" s="83">
        <f t="shared" si="146"/>
        <v>2012</v>
      </c>
      <c r="L1888" s="66">
        <f t="shared" si="147"/>
        <v>0</v>
      </c>
      <c r="M1888" s="66">
        <f t="shared" si="148"/>
        <v>0</v>
      </c>
      <c r="N1888" s="66">
        <f t="shared" si="149"/>
        <v>0</v>
      </c>
    </row>
    <row r="1889" spans="1:14">
      <c r="A1889" s="83">
        <v>35360</v>
      </c>
      <c r="B1889" s="83">
        <v>0</v>
      </c>
      <c r="C1889" s="83">
        <v>2012</v>
      </c>
      <c r="D1889" s="86">
        <v>0</v>
      </c>
      <c r="E1889" s="83">
        <v>0</v>
      </c>
      <c r="F1889" s="86">
        <v>0</v>
      </c>
      <c r="G1889" s="86">
        <v>0</v>
      </c>
      <c r="H1889" s="86">
        <v>0</v>
      </c>
      <c r="J1889" s="83">
        <f t="shared" si="145"/>
        <v>35360</v>
      </c>
      <c r="K1889" s="83">
        <f t="shared" si="146"/>
        <v>2012</v>
      </c>
      <c r="L1889" s="66">
        <f t="shared" si="147"/>
        <v>0</v>
      </c>
      <c r="M1889" s="66">
        <f t="shared" si="148"/>
        <v>0</v>
      </c>
      <c r="N1889" s="66">
        <f t="shared" si="149"/>
        <v>0</v>
      </c>
    </row>
    <row r="1890" spans="1:14">
      <c r="A1890" s="83">
        <v>35360</v>
      </c>
      <c r="B1890" s="83">
        <v>0</v>
      </c>
      <c r="C1890" s="83">
        <v>2012</v>
      </c>
      <c r="D1890" s="86">
        <v>0</v>
      </c>
      <c r="E1890" s="83">
        <v>0</v>
      </c>
      <c r="F1890" s="86">
        <v>0</v>
      </c>
      <c r="G1890" s="86">
        <v>0</v>
      </c>
      <c r="H1890" s="86">
        <v>0</v>
      </c>
      <c r="J1890" s="83">
        <f t="shared" si="145"/>
        <v>35360</v>
      </c>
      <c r="K1890" s="83">
        <f t="shared" si="146"/>
        <v>2012</v>
      </c>
      <c r="L1890" s="66">
        <f t="shared" si="147"/>
        <v>0</v>
      </c>
      <c r="M1890" s="66">
        <f t="shared" si="148"/>
        <v>0</v>
      </c>
      <c r="N1890" s="66">
        <f t="shared" si="149"/>
        <v>0</v>
      </c>
    </row>
    <row r="1891" spans="1:14">
      <c r="A1891" s="83">
        <v>35360</v>
      </c>
      <c r="B1891" s="83">
        <v>0</v>
      </c>
      <c r="C1891" s="83">
        <v>2012</v>
      </c>
      <c r="D1891" s="86">
        <v>0</v>
      </c>
      <c r="E1891" s="83">
        <v>0</v>
      </c>
      <c r="F1891" s="86">
        <v>0</v>
      </c>
      <c r="G1891" s="86">
        <v>0</v>
      </c>
      <c r="H1891" s="86">
        <v>0</v>
      </c>
      <c r="J1891" s="83">
        <f t="shared" si="145"/>
        <v>35360</v>
      </c>
      <c r="K1891" s="83">
        <f t="shared" si="146"/>
        <v>2012</v>
      </c>
      <c r="L1891" s="66">
        <f t="shared" si="147"/>
        <v>0</v>
      </c>
      <c r="M1891" s="66">
        <f t="shared" si="148"/>
        <v>0</v>
      </c>
      <c r="N1891" s="66">
        <f t="shared" si="149"/>
        <v>0</v>
      </c>
    </row>
    <row r="1892" spans="1:14">
      <c r="A1892" s="83">
        <v>35360</v>
      </c>
      <c r="B1892" s="83">
        <v>0</v>
      </c>
      <c r="C1892" s="83">
        <v>2012</v>
      </c>
      <c r="D1892" s="86">
        <v>0</v>
      </c>
      <c r="E1892" s="83">
        <v>0</v>
      </c>
      <c r="F1892" s="86">
        <v>0</v>
      </c>
      <c r="G1892" s="86">
        <v>0</v>
      </c>
      <c r="H1892" s="86">
        <v>0</v>
      </c>
      <c r="J1892" s="83">
        <f t="shared" si="145"/>
        <v>35360</v>
      </c>
      <c r="K1892" s="83">
        <f t="shared" si="146"/>
        <v>2012</v>
      </c>
      <c r="L1892" s="66">
        <f t="shared" si="147"/>
        <v>0</v>
      </c>
      <c r="M1892" s="66">
        <f t="shared" si="148"/>
        <v>0</v>
      </c>
      <c r="N1892" s="66">
        <f t="shared" si="149"/>
        <v>0</v>
      </c>
    </row>
    <row r="1893" spans="1:14">
      <c r="A1893" s="83">
        <v>35360</v>
      </c>
      <c r="B1893" s="83">
        <v>0</v>
      </c>
      <c r="C1893" s="83">
        <v>2012</v>
      </c>
      <c r="D1893" s="86">
        <v>0</v>
      </c>
      <c r="E1893" s="83">
        <v>0</v>
      </c>
      <c r="F1893" s="86">
        <v>0</v>
      </c>
      <c r="G1893" s="86">
        <v>0</v>
      </c>
      <c r="H1893" s="86">
        <v>0</v>
      </c>
      <c r="J1893" s="83">
        <f t="shared" si="145"/>
        <v>35360</v>
      </c>
      <c r="K1893" s="83">
        <f t="shared" si="146"/>
        <v>2012</v>
      </c>
      <c r="L1893" s="66">
        <f t="shared" si="147"/>
        <v>0</v>
      </c>
      <c r="M1893" s="66">
        <f t="shared" si="148"/>
        <v>0</v>
      </c>
      <c r="N1893" s="66">
        <f t="shared" si="149"/>
        <v>0</v>
      </c>
    </row>
    <row r="1894" spans="1:14">
      <c r="A1894" s="83">
        <v>35360</v>
      </c>
      <c r="B1894" s="83">
        <v>0</v>
      </c>
      <c r="C1894" s="83">
        <v>2012</v>
      </c>
      <c r="D1894" s="86">
        <v>0</v>
      </c>
      <c r="E1894" s="83">
        <v>0</v>
      </c>
      <c r="F1894" s="86">
        <v>0</v>
      </c>
      <c r="G1894" s="86">
        <v>0</v>
      </c>
      <c r="H1894" s="86">
        <v>0</v>
      </c>
      <c r="J1894" s="83">
        <f t="shared" si="145"/>
        <v>35360</v>
      </c>
      <c r="K1894" s="83">
        <f t="shared" si="146"/>
        <v>2012</v>
      </c>
      <c r="L1894" s="66">
        <f t="shared" si="147"/>
        <v>0</v>
      </c>
      <c r="M1894" s="66">
        <f t="shared" si="148"/>
        <v>0</v>
      </c>
      <c r="N1894" s="66">
        <f t="shared" si="149"/>
        <v>0</v>
      </c>
    </row>
    <row r="1895" spans="1:14">
      <c r="A1895" s="83">
        <v>35360</v>
      </c>
      <c r="B1895" s="83">
        <v>0</v>
      </c>
      <c r="C1895" s="83">
        <v>2012</v>
      </c>
      <c r="D1895" s="86">
        <v>0</v>
      </c>
      <c r="E1895" s="83">
        <v>0</v>
      </c>
      <c r="F1895" s="86">
        <v>0</v>
      </c>
      <c r="G1895" s="86">
        <v>0</v>
      </c>
      <c r="H1895" s="86">
        <v>0</v>
      </c>
      <c r="J1895" s="83">
        <f t="shared" si="145"/>
        <v>35360</v>
      </c>
      <c r="K1895" s="83">
        <f t="shared" si="146"/>
        <v>2012</v>
      </c>
      <c r="L1895" s="66">
        <f t="shared" si="147"/>
        <v>0</v>
      </c>
      <c r="M1895" s="66">
        <f t="shared" si="148"/>
        <v>0</v>
      </c>
      <c r="N1895" s="66">
        <f t="shared" si="149"/>
        <v>0</v>
      </c>
    </row>
    <row r="1896" spans="1:14">
      <c r="A1896" s="83">
        <v>35360</v>
      </c>
      <c r="B1896" s="83">
        <v>0</v>
      </c>
      <c r="C1896" s="83">
        <v>2012</v>
      </c>
      <c r="D1896" s="86">
        <v>0</v>
      </c>
      <c r="E1896" s="83">
        <v>0</v>
      </c>
      <c r="F1896" s="86">
        <v>0</v>
      </c>
      <c r="G1896" s="86">
        <v>0</v>
      </c>
      <c r="H1896" s="86">
        <v>0</v>
      </c>
      <c r="J1896" s="83">
        <f t="shared" si="145"/>
        <v>35360</v>
      </c>
      <c r="K1896" s="83">
        <f t="shared" si="146"/>
        <v>2012</v>
      </c>
      <c r="L1896" s="66">
        <f t="shared" si="147"/>
        <v>0</v>
      </c>
      <c r="M1896" s="66">
        <f t="shared" si="148"/>
        <v>0</v>
      </c>
      <c r="N1896" s="66">
        <f t="shared" si="149"/>
        <v>0</v>
      </c>
    </row>
    <row r="1897" spans="1:14">
      <c r="A1897" s="83">
        <v>35360</v>
      </c>
      <c r="B1897" s="83">
        <v>0</v>
      </c>
      <c r="C1897" s="83">
        <v>2012</v>
      </c>
      <c r="D1897" s="86">
        <v>0</v>
      </c>
      <c r="E1897" s="83">
        <v>0</v>
      </c>
      <c r="F1897" s="86">
        <v>0</v>
      </c>
      <c r="G1897" s="86">
        <v>0</v>
      </c>
      <c r="H1897" s="86">
        <v>0</v>
      </c>
      <c r="J1897" s="83">
        <f t="shared" si="145"/>
        <v>35360</v>
      </c>
      <c r="K1897" s="83">
        <f t="shared" si="146"/>
        <v>2012</v>
      </c>
      <c r="L1897" s="66">
        <f t="shared" si="147"/>
        <v>0</v>
      </c>
      <c r="M1897" s="66">
        <f t="shared" si="148"/>
        <v>0</v>
      </c>
      <c r="N1897" s="66">
        <f t="shared" si="149"/>
        <v>0</v>
      </c>
    </row>
    <row r="1898" spans="1:14">
      <c r="A1898" s="83">
        <v>35360</v>
      </c>
      <c r="B1898" s="83">
        <v>0</v>
      </c>
      <c r="C1898" s="83">
        <v>2012</v>
      </c>
      <c r="D1898" s="86">
        <v>0</v>
      </c>
      <c r="E1898" s="83">
        <v>0</v>
      </c>
      <c r="F1898" s="86">
        <v>0</v>
      </c>
      <c r="G1898" s="86">
        <v>0</v>
      </c>
      <c r="H1898" s="86">
        <v>0</v>
      </c>
      <c r="J1898" s="83">
        <f t="shared" si="145"/>
        <v>35360</v>
      </c>
      <c r="K1898" s="83">
        <f t="shared" si="146"/>
        <v>2012</v>
      </c>
      <c r="L1898" s="66">
        <f t="shared" si="147"/>
        <v>0</v>
      </c>
      <c r="M1898" s="66">
        <f t="shared" si="148"/>
        <v>0</v>
      </c>
      <c r="N1898" s="66">
        <f t="shared" si="149"/>
        <v>0</v>
      </c>
    </row>
    <row r="1899" spans="1:14">
      <c r="A1899" s="83">
        <v>35360</v>
      </c>
      <c r="B1899" s="83">
        <v>0</v>
      </c>
      <c r="C1899" s="83">
        <v>2012</v>
      </c>
      <c r="D1899" s="86">
        <v>0</v>
      </c>
      <c r="E1899" s="83">
        <v>0</v>
      </c>
      <c r="F1899" s="86">
        <v>0</v>
      </c>
      <c r="G1899" s="86">
        <v>0</v>
      </c>
      <c r="H1899" s="86">
        <v>0</v>
      </c>
      <c r="J1899" s="83">
        <f t="shared" si="145"/>
        <v>35360</v>
      </c>
      <c r="K1899" s="83">
        <f t="shared" si="146"/>
        <v>2012</v>
      </c>
      <c r="L1899" s="66">
        <f t="shared" si="147"/>
        <v>0</v>
      </c>
      <c r="M1899" s="66">
        <f t="shared" si="148"/>
        <v>0</v>
      </c>
      <c r="N1899" s="66">
        <f t="shared" si="149"/>
        <v>0</v>
      </c>
    </row>
    <row r="1900" spans="1:14">
      <c r="A1900" s="83">
        <v>35360</v>
      </c>
      <c r="B1900" s="83">
        <v>0</v>
      </c>
      <c r="C1900" s="83">
        <v>2012</v>
      </c>
      <c r="D1900" s="86">
        <v>0</v>
      </c>
      <c r="E1900" s="83">
        <v>0</v>
      </c>
      <c r="F1900" s="86">
        <v>0</v>
      </c>
      <c r="G1900" s="86">
        <v>0</v>
      </c>
      <c r="H1900" s="86">
        <v>0</v>
      </c>
      <c r="J1900" s="83">
        <f t="shared" si="145"/>
        <v>35360</v>
      </c>
      <c r="K1900" s="83">
        <f t="shared" si="146"/>
        <v>2012</v>
      </c>
      <c r="L1900" s="66">
        <f t="shared" si="147"/>
        <v>0</v>
      </c>
      <c r="M1900" s="66">
        <f t="shared" si="148"/>
        <v>0</v>
      </c>
      <c r="N1900" s="66">
        <f t="shared" si="149"/>
        <v>0</v>
      </c>
    </row>
    <row r="1901" spans="1:14">
      <c r="A1901" s="83">
        <v>35360</v>
      </c>
      <c r="B1901" s="83">
        <v>0</v>
      </c>
      <c r="C1901" s="83">
        <v>2012</v>
      </c>
      <c r="D1901" s="86">
        <v>0</v>
      </c>
      <c r="E1901" s="83">
        <v>0</v>
      </c>
      <c r="F1901" s="86">
        <v>0</v>
      </c>
      <c r="G1901" s="86">
        <v>0</v>
      </c>
      <c r="H1901" s="86">
        <v>0</v>
      </c>
      <c r="J1901" s="83">
        <f t="shared" si="145"/>
        <v>35360</v>
      </c>
      <c r="K1901" s="83">
        <f t="shared" si="146"/>
        <v>2012</v>
      </c>
      <c r="L1901" s="66">
        <f t="shared" si="147"/>
        <v>0</v>
      </c>
      <c r="M1901" s="66">
        <f t="shared" si="148"/>
        <v>0</v>
      </c>
      <c r="N1901" s="66">
        <f t="shared" si="149"/>
        <v>0</v>
      </c>
    </row>
    <row r="1902" spans="1:14">
      <c r="A1902" s="83">
        <v>35360</v>
      </c>
      <c r="B1902" s="83">
        <v>0</v>
      </c>
      <c r="C1902" s="83">
        <v>2012</v>
      </c>
      <c r="D1902" s="86">
        <v>0</v>
      </c>
      <c r="E1902" s="83">
        <v>0</v>
      </c>
      <c r="F1902" s="86">
        <v>0</v>
      </c>
      <c r="G1902" s="86">
        <v>0</v>
      </c>
      <c r="H1902" s="86">
        <v>0</v>
      </c>
      <c r="J1902" s="83">
        <f t="shared" si="145"/>
        <v>35360</v>
      </c>
      <c r="K1902" s="83">
        <f t="shared" si="146"/>
        <v>2012</v>
      </c>
      <c r="L1902" s="66">
        <f t="shared" si="147"/>
        <v>0</v>
      </c>
      <c r="M1902" s="66">
        <f t="shared" si="148"/>
        <v>0</v>
      </c>
      <c r="N1902" s="66">
        <f t="shared" si="149"/>
        <v>0</v>
      </c>
    </row>
    <row r="1903" spans="1:14">
      <c r="A1903" s="83">
        <v>35360</v>
      </c>
      <c r="B1903" s="83">
        <v>0</v>
      </c>
      <c r="C1903" s="83">
        <v>2013</v>
      </c>
      <c r="D1903" s="86">
        <v>0</v>
      </c>
      <c r="E1903" s="83">
        <v>0</v>
      </c>
      <c r="F1903" s="86">
        <v>0</v>
      </c>
      <c r="G1903" s="86">
        <v>0</v>
      </c>
      <c r="H1903" s="86">
        <v>0</v>
      </c>
      <c r="J1903" s="83">
        <f t="shared" si="145"/>
        <v>35360</v>
      </c>
      <c r="K1903" s="83">
        <f t="shared" si="146"/>
        <v>2013</v>
      </c>
      <c r="L1903" s="66">
        <f t="shared" si="147"/>
        <v>0</v>
      </c>
      <c r="M1903" s="66">
        <f t="shared" si="148"/>
        <v>0</v>
      </c>
      <c r="N1903" s="66">
        <f t="shared" si="149"/>
        <v>0</v>
      </c>
    </row>
    <row r="1904" spans="1:14">
      <c r="A1904" s="83">
        <v>35360</v>
      </c>
      <c r="B1904" s="83">
        <v>0</v>
      </c>
      <c r="C1904" s="83">
        <v>2013</v>
      </c>
      <c r="D1904" s="86">
        <v>0</v>
      </c>
      <c r="E1904" s="83">
        <v>0</v>
      </c>
      <c r="F1904" s="86">
        <v>0</v>
      </c>
      <c r="G1904" s="86">
        <v>0</v>
      </c>
      <c r="H1904" s="86">
        <v>0</v>
      </c>
      <c r="J1904" s="83">
        <f t="shared" si="145"/>
        <v>35360</v>
      </c>
      <c r="K1904" s="83">
        <f t="shared" si="146"/>
        <v>2013</v>
      </c>
      <c r="L1904" s="66">
        <f t="shared" si="147"/>
        <v>0</v>
      </c>
      <c r="M1904" s="66">
        <f t="shared" si="148"/>
        <v>0</v>
      </c>
      <c r="N1904" s="66">
        <f t="shared" si="149"/>
        <v>0</v>
      </c>
    </row>
    <row r="1905" spans="1:14">
      <c r="A1905" s="83">
        <v>35360</v>
      </c>
      <c r="B1905" s="83">
        <v>0</v>
      </c>
      <c r="C1905" s="83">
        <v>2013</v>
      </c>
      <c r="D1905" s="86">
        <v>0</v>
      </c>
      <c r="E1905" s="83">
        <v>0</v>
      </c>
      <c r="F1905" s="86">
        <v>0</v>
      </c>
      <c r="G1905" s="86">
        <v>0</v>
      </c>
      <c r="H1905" s="86">
        <v>0</v>
      </c>
      <c r="J1905" s="83">
        <f t="shared" si="145"/>
        <v>35360</v>
      </c>
      <c r="K1905" s="83">
        <f t="shared" si="146"/>
        <v>2013</v>
      </c>
      <c r="L1905" s="66">
        <f t="shared" si="147"/>
        <v>0</v>
      </c>
      <c r="M1905" s="66">
        <f t="shared" si="148"/>
        <v>0</v>
      </c>
      <c r="N1905" s="66">
        <f t="shared" si="149"/>
        <v>0</v>
      </c>
    </row>
    <row r="1906" spans="1:14">
      <c r="A1906" s="83">
        <v>35360</v>
      </c>
      <c r="B1906" s="83">
        <v>0</v>
      </c>
      <c r="C1906" s="83">
        <v>2013</v>
      </c>
      <c r="D1906" s="86">
        <v>0</v>
      </c>
      <c r="E1906" s="83">
        <v>0</v>
      </c>
      <c r="F1906" s="86">
        <v>0</v>
      </c>
      <c r="G1906" s="86">
        <v>0</v>
      </c>
      <c r="H1906" s="86">
        <v>0</v>
      </c>
      <c r="J1906" s="83">
        <f t="shared" si="145"/>
        <v>35360</v>
      </c>
      <c r="K1906" s="83">
        <f t="shared" si="146"/>
        <v>2013</v>
      </c>
      <c r="L1906" s="66">
        <f t="shared" si="147"/>
        <v>0</v>
      </c>
      <c r="M1906" s="66">
        <f t="shared" si="148"/>
        <v>0</v>
      </c>
      <c r="N1906" s="66">
        <f t="shared" si="149"/>
        <v>0</v>
      </c>
    </row>
    <row r="1907" spans="1:14">
      <c r="A1907" s="83">
        <v>35360</v>
      </c>
      <c r="B1907" s="83">
        <v>0</v>
      </c>
      <c r="C1907" s="83">
        <v>2013</v>
      </c>
      <c r="D1907" s="86">
        <v>0</v>
      </c>
      <c r="E1907" s="83">
        <v>0</v>
      </c>
      <c r="F1907" s="86">
        <v>0</v>
      </c>
      <c r="G1907" s="86">
        <v>0</v>
      </c>
      <c r="H1907" s="86">
        <v>0</v>
      </c>
      <c r="J1907" s="83">
        <f t="shared" si="145"/>
        <v>35360</v>
      </c>
      <c r="K1907" s="83">
        <f t="shared" si="146"/>
        <v>2013</v>
      </c>
      <c r="L1907" s="66">
        <f t="shared" si="147"/>
        <v>0</v>
      </c>
      <c r="M1907" s="66">
        <f t="shared" si="148"/>
        <v>0</v>
      </c>
      <c r="N1907" s="66">
        <f t="shared" si="149"/>
        <v>0</v>
      </c>
    </row>
    <row r="1908" spans="1:14">
      <c r="A1908" s="83">
        <v>35360</v>
      </c>
      <c r="B1908" s="83">
        <v>0</v>
      </c>
      <c r="C1908" s="83">
        <v>2013</v>
      </c>
      <c r="D1908" s="86">
        <v>0</v>
      </c>
      <c r="E1908" s="83">
        <v>0</v>
      </c>
      <c r="F1908" s="86">
        <v>0</v>
      </c>
      <c r="G1908" s="86">
        <v>0</v>
      </c>
      <c r="H1908" s="86">
        <v>0</v>
      </c>
      <c r="J1908" s="83">
        <f t="shared" si="145"/>
        <v>35360</v>
      </c>
      <c r="K1908" s="83">
        <f t="shared" si="146"/>
        <v>2013</v>
      </c>
      <c r="L1908" s="66">
        <f t="shared" si="147"/>
        <v>0</v>
      </c>
      <c r="M1908" s="66">
        <f t="shared" si="148"/>
        <v>0</v>
      </c>
      <c r="N1908" s="66">
        <f t="shared" si="149"/>
        <v>0</v>
      </c>
    </row>
    <row r="1909" spans="1:14">
      <c r="A1909" s="83">
        <v>35360</v>
      </c>
      <c r="B1909" s="83">
        <v>0</v>
      </c>
      <c r="C1909" s="83">
        <v>2013</v>
      </c>
      <c r="D1909" s="86">
        <v>0</v>
      </c>
      <c r="E1909" s="83">
        <v>0</v>
      </c>
      <c r="F1909" s="86">
        <v>0</v>
      </c>
      <c r="G1909" s="86">
        <v>0</v>
      </c>
      <c r="H1909" s="86">
        <v>0</v>
      </c>
      <c r="J1909" s="83">
        <f t="shared" si="145"/>
        <v>35360</v>
      </c>
      <c r="K1909" s="83">
        <f t="shared" si="146"/>
        <v>2013</v>
      </c>
      <c r="L1909" s="66">
        <f t="shared" si="147"/>
        <v>0</v>
      </c>
      <c r="M1909" s="66">
        <f t="shared" si="148"/>
        <v>0</v>
      </c>
      <c r="N1909" s="66">
        <f t="shared" si="149"/>
        <v>0</v>
      </c>
    </row>
    <row r="1910" spans="1:14">
      <c r="A1910" s="83">
        <v>35360</v>
      </c>
      <c r="B1910" s="83">
        <v>0</v>
      </c>
      <c r="C1910" s="83">
        <v>2013</v>
      </c>
      <c r="D1910" s="86">
        <v>0</v>
      </c>
      <c r="E1910" s="83">
        <v>0</v>
      </c>
      <c r="F1910" s="86">
        <v>0</v>
      </c>
      <c r="G1910" s="86">
        <v>0</v>
      </c>
      <c r="H1910" s="86">
        <v>0</v>
      </c>
      <c r="J1910" s="83">
        <f t="shared" si="145"/>
        <v>35360</v>
      </c>
      <c r="K1910" s="83">
        <f t="shared" si="146"/>
        <v>2013</v>
      </c>
      <c r="L1910" s="66">
        <f t="shared" si="147"/>
        <v>0</v>
      </c>
      <c r="M1910" s="66">
        <f t="shared" si="148"/>
        <v>0</v>
      </c>
      <c r="N1910" s="66">
        <f t="shared" si="149"/>
        <v>0</v>
      </c>
    </row>
    <row r="1911" spans="1:14">
      <c r="A1911" s="83">
        <v>35360</v>
      </c>
      <c r="B1911" s="83">
        <v>0</v>
      </c>
      <c r="C1911" s="83">
        <v>2013</v>
      </c>
      <c r="D1911" s="86">
        <v>0</v>
      </c>
      <c r="E1911" s="83">
        <v>0</v>
      </c>
      <c r="F1911" s="86">
        <v>0</v>
      </c>
      <c r="G1911" s="86">
        <v>0</v>
      </c>
      <c r="H1911" s="86">
        <v>0</v>
      </c>
      <c r="J1911" s="83">
        <f t="shared" si="145"/>
        <v>35360</v>
      </c>
      <c r="K1911" s="83">
        <f t="shared" si="146"/>
        <v>2013</v>
      </c>
      <c r="L1911" s="66">
        <f t="shared" si="147"/>
        <v>0</v>
      </c>
      <c r="M1911" s="66">
        <f t="shared" si="148"/>
        <v>0</v>
      </c>
      <c r="N1911" s="66">
        <f t="shared" si="149"/>
        <v>0</v>
      </c>
    </row>
    <row r="1912" spans="1:14">
      <c r="A1912" s="83">
        <v>35360</v>
      </c>
      <c r="B1912" s="83">
        <v>0</v>
      </c>
      <c r="C1912" s="83">
        <v>2013</v>
      </c>
      <c r="D1912" s="86">
        <v>0</v>
      </c>
      <c r="E1912" s="83">
        <v>0</v>
      </c>
      <c r="F1912" s="86">
        <v>0</v>
      </c>
      <c r="G1912" s="86">
        <v>0</v>
      </c>
      <c r="H1912" s="86">
        <v>0</v>
      </c>
      <c r="J1912" s="83">
        <f t="shared" si="145"/>
        <v>35360</v>
      </c>
      <c r="K1912" s="83">
        <f t="shared" si="146"/>
        <v>2013</v>
      </c>
      <c r="L1912" s="66">
        <f t="shared" si="147"/>
        <v>0</v>
      </c>
      <c r="M1912" s="66">
        <f t="shared" si="148"/>
        <v>0</v>
      </c>
      <c r="N1912" s="66">
        <f t="shared" si="149"/>
        <v>0</v>
      </c>
    </row>
    <row r="1913" spans="1:14">
      <c r="A1913" s="83">
        <v>35360</v>
      </c>
      <c r="B1913" s="83">
        <v>0</v>
      </c>
      <c r="C1913" s="83">
        <v>2013</v>
      </c>
      <c r="D1913" s="86">
        <v>0</v>
      </c>
      <c r="E1913" s="83">
        <v>0</v>
      </c>
      <c r="F1913" s="86">
        <v>0</v>
      </c>
      <c r="G1913" s="86">
        <v>0</v>
      </c>
      <c r="H1913" s="86">
        <v>0</v>
      </c>
      <c r="J1913" s="83">
        <f t="shared" si="145"/>
        <v>35360</v>
      </c>
      <c r="K1913" s="83">
        <f t="shared" si="146"/>
        <v>2013</v>
      </c>
      <c r="L1913" s="66">
        <f t="shared" si="147"/>
        <v>0</v>
      </c>
      <c r="M1913" s="66">
        <f t="shared" si="148"/>
        <v>0</v>
      </c>
      <c r="N1913" s="66">
        <f t="shared" si="149"/>
        <v>0</v>
      </c>
    </row>
    <row r="1914" spans="1:14">
      <c r="A1914" s="83">
        <v>35360</v>
      </c>
      <c r="B1914" s="83">
        <v>0</v>
      </c>
      <c r="C1914" s="83">
        <v>2013</v>
      </c>
      <c r="D1914" s="86">
        <v>0</v>
      </c>
      <c r="E1914" s="83">
        <v>0</v>
      </c>
      <c r="F1914" s="86">
        <v>0</v>
      </c>
      <c r="G1914" s="86">
        <v>0</v>
      </c>
      <c r="H1914" s="86">
        <v>0</v>
      </c>
      <c r="J1914" s="83">
        <f t="shared" si="145"/>
        <v>35360</v>
      </c>
      <c r="K1914" s="83">
        <f t="shared" si="146"/>
        <v>2013</v>
      </c>
      <c r="L1914" s="66">
        <f t="shared" si="147"/>
        <v>0</v>
      </c>
      <c r="M1914" s="66">
        <f t="shared" si="148"/>
        <v>0</v>
      </c>
      <c r="N1914" s="66">
        <f t="shared" si="149"/>
        <v>0</v>
      </c>
    </row>
    <row r="1915" spans="1:14">
      <c r="A1915" s="83">
        <v>35360</v>
      </c>
      <c r="B1915" s="83">
        <v>0</v>
      </c>
      <c r="C1915" s="83">
        <v>2013</v>
      </c>
      <c r="D1915" s="86">
        <v>0</v>
      </c>
      <c r="E1915" s="83">
        <v>0</v>
      </c>
      <c r="F1915" s="86">
        <v>0</v>
      </c>
      <c r="G1915" s="86">
        <v>0</v>
      </c>
      <c r="H1915" s="86">
        <v>0</v>
      </c>
      <c r="J1915" s="83">
        <f t="shared" si="145"/>
        <v>35360</v>
      </c>
      <c r="K1915" s="83">
        <f t="shared" si="146"/>
        <v>2013</v>
      </c>
      <c r="L1915" s="66">
        <f t="shared" si="147"/>
        <v>0</v>
      </c>
      <c r="M1915" s="66">
        <f t="shared" si="148"/>
        <v>0</v>
      </c>
      <c r="N1915" s="66">
        <f t="shared" si="149"/>
        <v>0</v>
      </c>
    </row>
    <row r="1916" spans="1:14">
      <c r="A1916" s="83">
        <v>35360</v>
      </c>
      <c r="B1916" s="83">
        <v>0</v>
      </c>
      <c r="C1916" s="83">
        <v>2013</v>
      </c>
      <c r="D1916" s="86">
        <v>0</v>
      </c>
      <c r="E1916" s="83">
        <v>0</v>
      </c>
      <c r="F1916" s="86">
        <v>0</v>
      </c>
      <c r="G1916" s="86">
        <v>0</v>
      </c>
      <c r="H1916" s="86">
        <v>0</v>
      </c>
      <c r="J1916" s="83">
        <f t="shared" si="145"/>
        <v>35360</v>
      </c>
      <c r="K1916" s="83">
        <f t="shared" si="146"/>
        <v>2013</v>
      </c>
      <c r="L1916" s="66">
        <f t="shared" si="147"/>
        <v>0</v>
      </c>
      <c r="M1916" s="66">
        <f t="shared" si="148"/>
        <v>0</v>
      </c>
      <c r="N1916" s="66">
        <f t="shared" si="149"/>
        <v>0</v>
      </c>
    </row>
    <row r="1917" spans="1:14">
      <c r="A1917" s="83">
        <v>35360</v>
      </c>
      <c r="B1917" s="83">
        <v>0</v>
      </c>
      <c r="C1917" s="83">
        <v>2013</v>
      </c>
      <c r="D1917" s="86">
        <v>0</v>
      </c>
      <c r="E1917" s="83">
        <v>0</v>
      </c>
      <c r="F1917" s="86">
        <v>0</v>
      </c>
      <c r="G1917" s="86">
        <v>0</v>
      </c>
      <c r="H1917" s="86">
        <v>0</v>
      </c>
      <c r="J1917" s="83">
        <f t="shared" si="145"/>
        <v>35360</v>
      </c>
      <c r="K1917" s="83">
        <f t="shared" si="146"/>
        <v>2013</v>
      </c>
      <c r="L1917" s="66">
        <f t="shared" si="147"/>
        <v>0</v>
      </c>
      <c r="M1917" s="66">
        <f t="shared" si="148"/>
        <v>0</v>
      </c>
      <c r="N1917" s="66">
        <f t="shared" si="149"/>
        <v>0</v>
      </c>
    </row>
    <row r="1918" spans="1:14">
      <c r="A1918" s="83">
        <v>35360</v>
      </c>
      <c r="B1918" s="83">
        <v>0</v>
      </c>
      <c r="C1918" s="83">
        <v>2014</v>
      </c>
      <c r="D1918" s="86">
        <v>0</v>
      </c>
      <c r="E1918" s="83">
        <v>0</v>
      </c>
      <c r="F1918" s="86">
        <v>0</v>
      </c>
      <c r="G1918" s="86">
        <v>0</v>
      </c>
      <c r="H1918" s="86">
        <v>0</v>
      </c>
      <c r="J1918" s="83">
        <f t="shared" si="145"/>
        <v>35360</v>
      </c>
      <c r="K1918" s="83">
        <f t="shared" si="146"/>
        <v>2014</v>
      </c>
      <c r="L1918" s="66">
        <f t="shared" si="147"/>
        <v>0</v>
      </c>
      <c r="M1918" s="66">
        <f t="shared" si="148"/>
        <v>0</v>
      </c>
      <c r="N1918" s="66">
        <f t="shared" si="149"/>
        <v>0</v>
      </c>
    </row>
    <row r="1919" spans="1:14">
      <c r="A1919" s="83">
        <v>35360</v>
      </c>
      <c r="B1919" s="83">
        <v>0</v>
      </c>
      <c r="C1919" s="83">
        <v>2014</v>
      </c>
      <c r="D1919" s="86">
        <v>0</v>
      </c>
      <c r="E1919" s="83">
        <v>0</v>
      </c>
      <c r="F1919" s="86">
        <v>0</v>
      </c>
      <c r="G1919" s="86">
        <v>0</v>
      </c>
      <c r="H1919" s="86">
        <v>0</v>
      </c>
      <c r="J1919" s="83">
        <f t="shared" si="145"/>
        <v>35360</v>
      </c>
      <c r="K1919" s="83">
        <f t="shared" si="146"/>
        <v>2014</v>
      </c>
      <c r="L1919" s="66">
        <f t="shared" si="147"/>
        <v>0</v>
      </c>
      <c r="M1919" s="66">
        <f t="shared" si="148"/>
        <v>0</v>
      </c>
      <c r="N1919" s="66">
        <f t="shared" si="149"/>
        <v>0</v>
      </c>
    </row>
    <row r="1920" spans="1:14">
      <c r="A1920" s="83">
        <v>35360</v>
      </c>
      <c r="B1920" s="83">
        <v>0</v>
      </c>
      <c r="C1920" s="83">
        <v>2014</v>
      </c>
      <c r="D1920" s="86">
        <v>0</v>
      </c>
      <c r="E1920" s="83">
        <v>0</v>
      </c>
      <c r="F1920" s="86">
        <v>0</v>
      </c>
      <c r="G1920" s="86">
        <v>0</v>
      </c>
      <c r="H1920" s="86">
        <v>0</v>
      </c>
      <c r="J1920" s="83">
        <f t="shared" si="145"/>
        <v>35360</v>
      </c>
      <c r="K1920" s="83">
        <f t="shared" si="146"/>
        <v>2014</v>
      </c>
      <c r="L1920" s="66">
        <f t="shared" si="147"/>
        <v>0</v>
      </c>
      <c r="M1920" s="66">
        <f t="shared" si="148"/>
        <v>0</v>
      </c>
      <c r="N1920" s="66">
        <f t="shared" si="149"/>
        <v>0</v>
      </c>
    </row>
    <row r="1921" spans="1:14">
      <c r="A1921" s="83">
        <v>35360</v>
      </c>
      <c r="B1921" s="83">
        <v>0</v>
      </c>
      <c r="C1921" s="83">
        <v>2014</v>
      </c>
      <c r="D1921" s="86">
        <v>0</v>
      </c>
      <c r="E1921" s="83">
        <v>0</v>
      </c>
      <c r="F1921" s="86">
        <v>0</v>
      </c>
      <c r="G1921" s="86">
        <v>0</v>
      </c>
      <c r="H1921" s="86">
        <v>0</v>
      </c>
      <c r="J1921" s="83">
        <f t="shared" si="145"/>
        <v>35360</v>
      </c>
      <c r="K1921" s="83">
        <f t="shared" si="146"/>
        <v>2014</v>
      </c>
      <c r="L1921" s="66">
        <f t="shared" si="147"/>
        <v>0</v>
      </c>
      <c r="M1921" s="66">
        <f t="shared" si="148"/>
        <v>0</v>
      </c>
      <c r="N1921" s="66">
        <f t="shared" si="149"/>
        <v>0</v>
      </c>
    </row>
    <row r="1922" spans="1:14">
      <c r="A1922" s="83">
        <v>35360</v>
      </c>
      <c r="B1922" s="83">
        <v>0</v>
      </c>
      <c r="C1922" s="83">
        <v>2014</v>
      </c>
      <c r="D1922" s="86">
        <v>0</v>
      </c>
      <c r="E1922" s="83">
        <v>0</v>
      </c>
      <c r="F1922" s="86">
        <v>0</v>
      </c>
      <c r="G1922" s="86">
        <v>0</v>
      </c>
      <c r="H1922" s="86">
        <v>0</v>
      </c>
      <c r="J1922" s="83">
        <f t="shared" si="145"/>
        <v>35360</v>
      </c>
      <c r="K1922" s="83">
        <f t="shared" si="146"/>
        <v>2014</v>
      </c>
      <c r="L1922" s="66">
        <f t="shared" si="147"/>
        <v>0</v>
      </c>
      <c r="M1922" s="66">
        <f t="shared" si="148"/>
        <v>0</v>
      </c>
      <c r="N1922" s="66">
        <f t="shared" si="149"/>
        <v>0</v>
      </c>
    </row>
    <row r="1923" spans="1:14">
      <c r="A1923" s="83">
        <v>35360</v>
      </c>
      <c r="B1923" s="83">
        <v>0</v>
      </c>
      <c r="C1923" s="83">
        <v>2014</v>
      </c>
      <c r="D1923" s="86">
        <v>0</v>
      </c>
      <c r="E1923" s="83">
        <v>0</v>
      </c>
      <c r="F1923" s="86">
        <v>0</v>
      </c>
      <c r="G1923" s="86">
        <v>0</v>
      </c>
      <c r="H1923" s="86">
        <v>0</v>
      </c>
      <c r="J1923" s="83">
        <f t="shared" ref="J1923:J1986" si="150">A1923</f>
        <v>35360</v>
      </c>
      <c r="K1923" s="83">
        <f t="shared" ref="K1923:K1986" si="151">IF(E1923=0,C1923,E1923)</f>
        <v>2014</v>
      </c>
      <c r="L1923" s="66">
        <f t="shared" ref="L1923:L1986" si="152">D1923</f>
        <v>0</v>
      </c>
      <c r="M1923" s="66">
        <f t="shared" ref="M1923:M1986" si="153">F1923</f>
        <v>0</v>
      </c>
      <c r="N1923" s="66">
        <f t="shared" ref="N1923:N1986" si="154">H1923</f>
        <v>0</v>
      </c>
    </row>
    <row r="1924" spans="1:14">
      <c r="A1924" s="83">
        <v>35360</v>
      </c>
      <c r="B1924" s="83">
        <v>0</v>
      </c>
      <c r="C1924" s="83">
        <v>2014</v>
      </c>
      <c r="D1924" s="86">
        <v>0</v>
      </c>
      <c r="E1924" s="83">
        <v>0</v>
      </c>
      <c r="F1924" s="86">
        <v>0</v>
      </c>
      <c r="G1924" s="86">
        <v>0</v>
      </c>
      <c r="H1924" s="86">
        <v>0</v>
      </c>
      <c r="J1924" s="83">
        <f t="shared" si="150"/>
        <v>35360</v>
      </c>
      <c r="K1924" s="83">
        <f t="shared" si="151"/>
        <v>2014</v>
      </c>
      <c r="L1924" s="66">
        <f t="shared" si="152"/>
        <v>0</v>
      </c>
      <c r="M1924" s="66">
        <f t="shared" si="153"/>
        <v>0</v>
      </c>
      <c r="N1924" s="66">
        <f t="shared" si="154"/>
        <v>0</v>
      </c>
    </row>
    <row r="1925" spans="1:14">
      <c r="A1925" s="83">
        <v>35360</v>
      </c>
      <c r="B1925" s="83">
        <v>0</v>
      </c>
      <c r="C1925" s="83">
        <v>2014</v>
      </c>
      <c r="D1925" s="86">
        <v>0</v>
      </c>
      <c r="E1925" s="83">
        <v>0</v>
      </c>
      <c r="F1925" s="86">
        <v>0</v>
      </c>
      <c r="G1925" s="86">
        <v>0</v>
      </c>
      <c r="H1925" s="86">
        <v>0</v>
      </c>
      <c r="J1925" s="83">
        <f t="shared" si="150"/>
        <v>35360</v>
      </c>
      <c r="K1925" s="83">
        <f t="shared" si="151"/>
        <v>2014</v>
      </c>
      <c r="L1925" s="66">
        <f t="shared" si="152"/>
        <v>0</v>
      </c>
      <c r="M1925" s="66">
        <f t="shared" si="153"/>
        <v>0</v>
      </c>
      <c r="N1925" s="66">
        <f t="shared" si="154"/>
        <v>0</v>
      </c>
    </row>
    <row r="1926" spans="1:14">
      <c r="A1926" s="83">
        <v>35360</v>
      </c>
      <c r="B1926" s="83">
        <v>0</v>
      </c>
      <c r="C1926" s="83">
        <v>2014</v>
      </c>
      <c r="D1926" s="86">
        <v>0</v>
      </c>
      <c r="E1926" s="83">
        <v>0</v>
      </c>
      <c r="F1926" s="86">
        <v>0</v>
      </c>
      <c r="G1926" s="86">
        <v>0</v>
      </c>
      <c r="H1926" s="86">
        <v>0</v>
      </c>
      <c r="J1926" s="83">
        <f t="shared" si="150"/>
        <v>35360</v>
      </c>
      <c r="K1926" s="83">
        <f t="shared" si="151"/>
        <v>2014</v>
      </c>
      <c r="L1926" s="66">
        <f t="shared" si="152"/>
        <v>0</v>
      </c>
      <c r="M1926" s="66">
        <f t="shared" si="153"/>
        <v>0</v>
      </c>
      <c r="N1926" s="66">
        <f t="shared" si="154"/>
        <v>0</v>
      </c>
    </row>
    <row r="1927" spans="1:14">
      <c r="A1927" s="83">
        <v>35360</v>
      </c>
      <c r="B1927" s="83">
        <v>0</v>
      </c>
      <c r="C1927" s="83">
        <v>2014</v>
      </c>
      <c r="D1927" s="86">
        <v>0</v>
      </c>
      <c r="E1927" s="83">
        <v>0</v>
      </c>
      <c r="F1927" s="86">
        <v>0</v>
      </c>
      <c r="G1927" s="86">
        <v>0</v>
      </c>
      <c r="H1927" s="86">
        <v>0</v>
      </c>
      <c r="J1927" s="83">
        <f t="shared" si="150"/>
        <v>35360</v>
      </c>
      <c r="K1927" s="83">
        <f t="shared" si="151"/>
        <v>2014</v>
      </c>
      <c r="L1927" s="66">
        <f t="shared" si="152"/>
        <v>0</v>
      </c>
      <c r="M1927" s="66">
        <f t="shared" si="153"/>
        <v>0</v>
      </c>
      <c r="N1927" s="66">
        <f t="shared" si="154"/>
        <v>0</v>
      </c>
    </row>
    <row r="1928" spans="1:14">
      <c r="A1928" s="83">
        <v>35360</v>
      </c>
      <c r="B1928" s="83">
        <v>0</v>
      </c>
      <c r="C1928" s="83">
        <v>2014</v>
      </c>
      <c r="D1928" s="86">
        <v>0</v>
      </c>
      <c r="E1928" s="83">
        <v>0</v>
      </c>
      <c r="F1928" s="86">
        <v>0</v>
      </c>
      <c r="G1928" s="86">
        <v>0</v>
      </c>
      <c r="H1928" s="86">
        <v>0</v>
      </c>
      <c r="J1928" s="83">
        <f t="shared" si="150"/>
        <v>35360</v>
      </c>
      <c r="K1928" s="83">
        <f t="shared" si="151"/>
        <v>2014</v>
      </c>
      <c r="L1928" s="66">
        <f t="shared" si="152"/>
        <v>0</v>
      </c>
      <c r="M1928" s="66">
        <f t="shared" si="153"/>
        <v>0</v>
      </c>
      <c r="N1928" s="66">
        <f t="shared" si="154"/>
        <v>0</v>
      </c>
    </row>
    <row r="1929" spans="1:14">
      <c r="A1929" s="83">
        <v>35360</v>
      </c>
      <c r="B1929" s="83">
        <v>0</v>
      </c>
      <c r="C1929" s="83">
        <v>2014</v>
      </c>
      <c r="D1929" s="86">
        <v>0</v>
      </c>
      <c r="E1929" s="83">
        <v>0</v>
      </c>
      <c r="F1929" s="86">
        <v>0</v>
      </c>
      <c r="G1929" s="86">
        <v>0</v>
      </c>
      <c r="H1929" s="86">
        <v>0</v>
      </c>
      <c r="J1929" s="83">
        <f t="shared" si="150"/>
        <v>35360</v>
      </c>
      <c r="K1929" s="83">
        <f t="shared" si="151"/>
        <v>2014</v>
      </c>
      <c r="L1929" s="66">
        <f t="shared" si="152"/>
        <v>0</v>
      </c>
      <c r="M1929" s="66">
        <f t="shared" si="153"/>
        <v>0</v>
      </c>
      <c r="N1929" s="66">
        <f t="shared" si="154"/>
        <v>0</v>
      </c>
    </row>
    <row r="1930" spans="1:14">
      <c r="A1930" s="83">
        <v>35360</v>
      </c>
      <c r="B1930" s="83">
        <v>0</v>
      </c>
      <c r="C1930" s="83">
        <v>2014</v>
      </c>
      <c r="D1930" s="86">
        <v>0</v>
      </c>
      <c r="E1930" s="83">
        <v>0</v>
      </c>
      <c r="F1930" s="86">
        <v>0</v>
      </c>
      <c r="G1930" s="86">
        <v>0</v>
      </c>
      <c r="H1930" s="86">
        <v>0</v>
      </c>
      <c r="J1930" s="83">
        <f t="shared" si="150"/>
        <v>35360</v>
      </c>
      <c r="K1930" s="83">
        <f t="shared" si="151"/>
        <v>2014</v>
      </c>
      <c r="L1930" s="66">
        <f t="shared" si="152"/>
        <v>0</v>
      </c>
      <c r="M1930" s="66">
        <f t="shared" si="153"/>
        <v>0</v>
      </c>
      <c r="N1930" s="66">
        <f t="shared" si="154"/>
        <v>0</v>
      </c>
    </row>
    <row r="1931" spans="1:14">
      <c r="A1931" s="83">
        <v>35360</v>
      </c>
      <c r="B1931" s="83">
        <v>0</v>
      </c>
      <c r="C1931" s="83">
        <v>2014</v>
      </c>
      <c r="D1931" s="86">
        <v>0</v>
      </c>
      <c r="E1931" s="83">
        <v>0</v>
      </c>
      <c r="F1931" s="86">
        <v>0</v>
      </c>
      <c r="G1931" s="86">
        <v>0</v>
      </c>
      <c r="H1931" s="86">
        <v>0</v>
      </c>
      <c r="J1931" s="83">
        <f t="shared" si="150"/>
        <v>35360</v>
      </c>
      <c r="K1931" s="83">
        <f t="shared" si="151"/>
        <v>2014</v>
      </c>
      <c r="L1931" s="66">
        <f t="shared" si="152"/>
        <v>0</v>
      </c>
      <c r="M1931" s="66">
        <f t="shared" si="153"/>
        <v>0</v>
      </c>
      <c r="N1931" s="66">
        <f t="shared" si="154"/>
        <v>0</v>
      </c>
    </row>
    <row r="1932" spans="1:14">
      <c r="A1932" s="83">
        <v>35360</v>
      </c>
      <c r="B1932" s="83">
        <v>0</v>
      </c>
      <c r="C1932" s="83">
        <v>2014</v>
      </c>
      <c r="D1932" s="86">
        <v>0</v>
      </c>
      <c r="E1932" s="83">
        <v>0</v>
      </c>
      <c r="F1932" s="86">
        <v>0</v>
      </c>
      <c r="G1932" s="86">
        <v>0</v>
      </c>
      <c r="H1932" s="86">
        <v>0</v>
      </c>
      <c r="J1932" s="83">
        <f t="shared" si="150"/>
        <v>35360</v>
      </c>
      <c r="K1932" s="83">
        <f t="shared" si="151"/>
        <v>2014</v>
      </c>
      <c r="L1932" s="66">
        <f t="shared" si="152"/>
        <v>0</v>
      </c>
      <c r="M1932" s="66">
        <f t="shared" si="153"/>
        <v>0</v>
      </c>
      <c r="N1932" s="66">
        <f t="shared" si="154"/>
        <v>0</v>
      </c>
    </row>
    <row r="1933" spans="1:14">
      <c r="A1933" s="83">
        <v>35370</v>
      </c>
      <c r="B1933" s="83">
        <v>0</v>
      </c>
      <c r="C1933" s="83">
        <v>2015</v>
      </c>
      <c r="D1933" s="86">
        <v>0</v>
      </c>
      <c r="E1933" s="83">
        <v>0</v>
      </c>
      <c r="F1933" s="86">
        <v>0</v>
      </c>
      <c r="G1933" s="86">
        <v>0</v>
      </c>
      <c r="H1933" s="86">
        <v>0</v>
      </c>
      <c r="J1933" s="83">
        <f t="shared" si="150"/>
        <v>35370</v>
      </c>
      <c r="K1933" s="83">
        <f t="shared" si="151"/>
        <v>2015</v>
      </c>
      <c r="L1933" s="66">
        <f t="shared" si="152"/>
        <v>0</v>
      </c>
      <c r="M1933" s="66">
        <f t="shared" si="153"/>
        <v>0</v>
      </c>
      <c r="N1933" s="66">
        <f t="shared" si="154"/>
        <v>0</v>
      </c>
    </row>
    <row r="1934" spans="1:14">
      <c r="A1934" s="83">
        <v>35370</v>
      </c>
      <c r="B1934" s="83">
        <v>0</v>
      </c>
      <c r="C1934" s="83">
        <v>2015</v>
      </c>
      <c r="D1934" s="86">
        <v>0</v>
      </c>
      <c r="E1934" s="83">
        <v>0</v>
      </c>
      <c r="F1934" s="86">
        <v>0</v>
      </c>
      <c r="G1934" s="86">
        <v>0</v>
      </c>
      <c r="H1934" s="86">
        <v>0</v>
      </c>
      <c r="J1934" s="83">
        <f t="shared" si="150"/>
        <v>35370</v>
      </c>
      <c r="K1934" s="83">
        <f t="shared" si="151"/>
        <v>2015</v>
      </c>
      <c r="L1934" s="66">
        <f t="shared" si="152"/>
        <v>0</v>
      </c>
      <c r="M1934" s="66">
        <f t="shared" si="153"/>
        <v>0</v>
      </c>
      <c r="N1934" s="66">
        <f t="shared" si="154"/>
        <v>0</v>
      </c>
    </row>
    <row r="1935" spans="1:14">
      <c r="A1935" s="83">
        <v>35370</v>
      </c>
      <c r="B1935" s="83">
        <v>0</v>
      </c>
      <c r="C1935" s="83">
        <v>2015</v>
      </c>
      <c r="D1935" s="86">
        <v>0</v>
      </c>
      <c r="E1935" s="83">
        <v>0</v>
      </c>
      <c r="F1935" s="86">
        <v>0</v>
      </c>
      <c r="G1935" s="86">
        <v>0</v>
      </c>
      <c r="H1935" s="86">
        <v>0</v>
      </c>
      <c r="J1935" s="83">
        <f t="shared" si="150"/>
        <v>35370</v>
      </c>
      <c r="K1935" s="83">
        <f t="shared" si="151"/>
        <v>2015</v>
      </c>
      <c r="L1935" s="66">
        <f t="shared" si="152"/>
        <v>0</v>
      </c>
      <c r="M1935" s="66">
        <f t="shared" si="153"/>
        <v>0</v>
      </c>
      <c r="N1935" s="66">
        <f t="shared" si="154"/>
        <v>0</v>
      </c>
    </row>
    <row r="1936" spans="1:14">
      <c r="A1936" s="83">
        <v>35370</v>
      </c>
      <c r="B1936" s="83">
        <v>0</v>
      </c>
      <c r="C1936" s="83">
        <v>2015</v>
      </c>
      <c r="D1936" s="86">
        <v>0</v>
      </c>
      <c r="E1936" s="83">
        <v>0</v>
      </c>
      <c r="F1936" s="86">
        <v>0</v>
      </c>
      <c r="G1936" s="86">
        <v>0</v>
      </c>
      <c r="H1936" s="86">
        <v>0</v>
      </c>
      <c r="J1936" s="83">
        <f t="shared" si="150"/>
        <v>35370</v>
      </c>
      <c r="K1936" s="83">
        <f t="shared" si="151"/>
        <v>2015</v>
      </c>
      <c r="L1936" s="66">
        <f t="shared" si="152"/>
        <v>0</v>
      </c>
      <c r="M1936" s="66">
        <f t="shared" si="153"/>
        <v>0</v>
      </c>
      <c r="N1936" s="66">
        <f t="shared" si="154"/>
        <v>0</v>
      </c>
    </row>
    <row r="1937" spans="1:14">
      <c r="A1937" s="83">
        <v>35370</v>
      </c>
      <c r="B1937" s="83">
        <v>0</v>
      </c>
      <c r="C1937" s="83">
        <v>2015</v>
      </c>
      <c r="D1937" s="86">
        <v>0</v>
      </c>
      <c r="E1937" s="83">
        <v>0</v>
      </c>
      <c r="F1937" s="86">
        <v>0</v>
      </c>
      <c r="G1937" s="86">
        <v>0</v>
      </c>
      <c r="H1937" s="86">
        <v>0</v>
      </c>
      <c r="J1937" s="83">
        <f t="shared" si="150"/>
        <v>35370</v>
      </c>
      <c r="K1937" s="83">
        <f t="shared" si="151"/>
        <v>2015</v>
      </c>
      <c r="L1937" s="66">
        <f t="shared" si="152"/>
        <v>0</v>
      </c>
      <c r="M1937" s="66">
        <f t="shared" si="153"/>
        <v>0</v>
      </c>
      <c r="N1937" s="66">
        <f t="shared" si="154"/>
        <v>0</v>
      </c>
    </row>
    <row r="1938" spans="1:14">
      <c r="A1938" s="83">
        <v>35370</v>
      </c>
      <c r="B1938" s="83">
        <v>0</v>
      </c>
      <c r="C1938" s="83">
        <v>2015</v>
      </c>
      <c r="D1938" s="86">
        <v>0</v>
      </c>
      <c r="E1938" s="83">
        <v>0</v>
      </c>
      <c r="F1938" s="86">
        <v>0</v>
      </c>
      <c r="G1938" s="86">
        <v>0</v>
      </c>
      <c r="H1938" s="86">
        <v>0</v>
      </c>
      <c r="J1938" s="83">
        <f t="shared" si="150"/>
        <v>35370</v>
      </c>
      <c r="K1938" s="83">
        <f t="shared" si="151"/>
        <v>2015</v>
      </c>
      <c r="L1938" s="66">
        <f t="shared" si="152"/>
        <v>0</v>
      </c>
      <c r="M1938" s="66">
        <f t="shared" si="153"/>
        <v>0</v>
      </c>
      <c r="N1938" s="66">
        <f t="shared" si="154"/>
        <v>0</v>
      </c>
    </row>
    <row r="1939" spans="1:14">
      <c r="A1939" s="83">
        <v>35370</v>
      </c>
      <c r="B1939" s="83">
        <v>0</v>
      </c>
      <c r="C1939" s="83">
        <v>2015</v>
      </c>
      <c r="D1939" s="86">
        <v>0</v>
      </c>
      <c r="E1939" s="83">
        <v>0</v>
      </c>
      <c r="F1939" s="86">
        <v>0</v>
      </c>
      <c r="G1939" s="86">
        <v>0</v>
      </c>
      <c r="H1939" s="86">
        <v>0</v>
      </c>
      <c r="J1939" s="83">
        <f t="shared" si="150"/>
        <v>35370</v>
      </c>
      <c r="K1939" s="83">
        <f t="shared" si="151"/>
        <v>2015</v>
      </c>
      <c r="L1939" s="66">
        <f t="shared" si="152"/>
        <v>0</v>
      </c>
      <c r="M1939" s="66">
        <f t="shared" si="153"/>
        <v>0</v>
      </c>
      <c r="N1939" s="66">
        <f t="shared" si="154"/>
        <v>0</v>
      </c>
    </row>
    <row r="1940" spans="1:14">
      <c r="A1940" s="83">
        <v>35370</v>
      </c>
      <c r="B1940" s="83">
        <v>0</v>
      </c>
      <c r="C1940" s="83">
        <v>2015</v>
      </c>
      <c r="D1940" s="86">
        <v>0</v>
      </c>
      <c r="E1940" s="83">
        <v>0</v>
      </c>
      <c r="F1940" s="86">
        <v>0</v>
      </c>
      <c r="G1940" s="86">
        <v>0</v>
      </c>
      <c r="H1940" s="86">
        <v>0</v>
      </c>
      <c r="J1940" s="83">
        <f t="shared" si="150"/>
        <v>35370</v>
      </c>
      <c r="K1940" s="83">
        <f t="shared" si="151"/>
        <v>2015</v>
      </c>
      <c r="L1940" s="66">
        <f t="shared" si="152"/>
        <v>0</v>
      </c>
      <c r="M1940" s="66">
        <f t="shared" si="153"/>
        <v>0</v>
      </c>
      <c r="N1940" s="66">
        <f t="shared" si="154"/>
        <v>0</v>
      </c>
    </row>
    <row r="1941" spans="1:14">
      <c r="A1941" s="83">
        <v>35370</v>
      </c>
      <c r="B1941" s="83">
        <v>0</v>
      </c>
      <c r="C1941" s="83">
        <v>2015</v>
      </c>
      <c r="D1941" s="86">
        <v>0</v>
      </c>
      <c r="E1941" s="83">
        <v>0</v>
      </c>
      <c r="F1941" s="86">
        <v>0</v>
      </c>
      <c r="G1941" s="86">
        <v>0</v>
      </c>
      <c r="H1941" s="86">
        <v>0</v>
      </c>
      <c r="J1941" s="83">
        <f t="shared" si="150"/>
        <v>35370</v>
      </c>
      <c r="K1941" s="83">
        <f t="shared" si="151"/>
        <v>2015</v>
      </c>
      <c r="L1941" s="66">
        <f t="shared" si="152"/>
        <v>0</v>
      </c>
      <c r="M1941" s="66">
        <f t="shared" si="153"/>
        <v>0</v>
      </c>
      <c r="N1941" s="66">
        <f t="shared" si="154"/>
        <v>0</v>
      </c>
    </row>
    <row r="1942" spans="1:14">
      <c r="A1942" s="83">
        <v>35370</v>
      </c>
      <c r="B1942" s="83">
        <v>0</v>
      </c>
      <c r="C1942" s="83">
        <v>2015</v>
      </c>
      <c r="D1942" s="86">
        <v>0</v>
      </c>
      <c r="E1942" s="83">
        <v>0</v>
      </c>
      <c r="F1942" s="86">
        <v>0</v>
      </c>
      <c r="G1942" s="86">
        <v>0</v>
      </c>
      <c r="H1942" s="86">
        <v>0</v>
      </c>
      <c r="J1942" s="83">
        <f t="shared" si="150"/>
        <v>35370</v>
      </c>
      <c r="K1942" s="83">
        <f t="shared" si="151"/>
        <v>2015</v>
      </c>
      <c r="L1942" s="66">
        <f t="shared" si="152"/>
        <v>0</v>
      </c>
      <c r="M1942" s="66">
        <f t="shared" si="153"/>
        <v>0</v>
      </c>
      <c r="N1942" s="66">
        <f t="shared" si="154"/>
        <v>0</v>
      </c>
    </row>
    <row r="1943" spans="1:14">
      <c r="A1943" s="83">
        <v>35370</v>
      </c>
      <c r="B1943" s="83">
        <v>0</v>
      </c>
      <c r="C1943" s="83">
        <v>2015</v>
      </c>
      <c r="D1943" s="86">
        <v>0</v>
      </c>
      <c r="E1943" s="83">
        <v>0</v>
      </c>
      <c r="F1943" s="86">
        <v>0</v>
      </c>
      <c r="G1943" s="86">
        <v>0</v>
      </c>
      <c r="H1943" s="86">
        <v>0</v>
      </c>
      <c r="J1943" s="83">
        <f t="shared" si="150"/>
        <v>35370</v>
      </c>
      <c r="K1943" s="83">
        <f t="shared" si="151"/>
        <v>2015</v>
      </c>
      <c r="L1943" s="66">
        <f t="shared" si="152"/>
        <v>0</v>
      </c>
      <c r="M1943" s="66">
        <f t="shared" si="153"/>
        <v>0</v>
      </c>
      <c r="N1943" s="66">
        <f t="shared" si="154"/>
        <v>0</v>
      </c>
    </row>
    <row r="1944" spans="1:14">
      <c r="A1944" s="83">
        <v>35370</v>
      </c>
      <c r="B1944" s="83">
        <v>0</v>
      </c>
      <c r="C1944" s="83">
        <v>2015</v>
      </c>
      <c r="D1944" s="86">
        <v>0</v>
      </c>
      <c r="E1944" s="83">
        <v>0</v>
      </c>
      <c r="F1944" s="86">
        <v>0</v>
      </c>
      <c r="G1944" s="86">
        <v>0</v>
      </c>
      <c r="H1944" s="86">
        <v>0</v>
      </c>
      <c r="J1944" s="83">
        <f t="shared" si="150"/>
        <v>35370</v>
      </c>
      <c r="K1944" s="83">
        <f t="shared" si="151"/>
        <v>2015</v>
      </c>
      <c r="L1944" s="66">
        <f t="shared" si="152"/>
        <v>0</v>
      </c>
      <c r="M1944" s="66">
        <f t="shared" si="153"/>
        <v>0</v>
      </c>
      <c r="N1944" s="66">
        <f t="shared" si="154"/>
        <v>0</v>
      </c>
    </row>
    <row r="1945" spans="1:14">
      <c r="A1945" s="83">
        <v>35370</v>
      </c>
      <c r="B1945" s="83">
        <v>0</v>
      </c>
      <c r="C1945" s="83">
        <v>2015</v>
      </c>
      <c r="D1945" s="86">
        <v>0</v>
      </c>
      <c r="E1945" s="83">
        <v>0</v>
      </c>
      <c r="F1945" s="86">
        <v>0</v>
      </c>
      <c r="G1945" s="86">
        <v>0</v>
      </c>
      <c r="H1945" s="86">
        <v>0</v>
      </c>
      <c r="J1945" s="83">
        <f t="shared" si="150"/>
        <v>35370</v>
      </c>
      <c r="K1945" s="83">
        <f t="shared" si="151"/>
        <v>2015</v>
      </c>
      <c r="L1945" s="66">
        <f t="shared" si="152"/>
        <v>0</v>
      </c>
      <c r="M1945" s="66">
        <f t="shared" si="153"/>
        <v>0</v>
      </c>
      <c r="N1945" s="66">
        <f t="shared" si="154"/>
        <v>0</v>
      </c>
    </row>
    <row r="1946" spans="1:14">
      <c r="A1946" s="83">
        <v>35370</v>
      </c>
      <c r="B1946" s="83">
        <v>0</v>
      </c>
      <c r="C1946" s="83">
        <v>2015</v>
      </c>
      <c r="D1946" s="86">
        <v>0</v>
      </c>
      <c r="E1946" s="83">
        <v>0</v>
      </c>
      <c r="F1946" s="86">
        <v>0</v>
      </c>
      <c r="G1946" s="86">
        <v>0</v>
      </c>
      <c r="H1946" s="86">
        <v>0</v>
      </c>
      <c r="J1946" s="83">
        <f t="shared" si="150"/>
        <v>35370</v>
      </c>
      <c r="K1946" s="83">
        <f t="shared" si="151"/>
        <v>2015</v>
      </c>
      <c r="L1946" s="66">
        <f t="shared" si="152"/>
        <v>0</v>
      </c>
      <c r="M1946" s="66">
        <f t="shared" si="153"/>
        <v>0</v>
      </c>
      <c r="N1946" s="66">
        <f t="shared" si="154"/>
        <v>0</v>
      </c>
    </row>
    <row r="1947" spans="1:14">
      <c r="A1947" s="83">
        <v>35370</v>
      </c>
      <c r="B1947" s="83">
        <v>0</v>
      </c>
      <c r="C1947" s="83">
        <v>2015</v>
      </c>
      <c r="D1947" s="86">
        <v>0</v>
      </c>
      <c r="E1947" s="83">
        <v>0</v>
      </c>
      <c r="F1947" s="86">
        <v>0</v>
      </c>
      <c r="G1947" s="86">
        <v>0</v>
      </c>
      <c r="H1947" s="86">
        <v>0</v>
      </c>
      <c r="J1947" s="83">
        <f t="shared" si="150"/>
        <v>35370</v>
      </c>
      <c r="K1947" s="83">
        <f t="shared" si="151"/>
        <v>2015</v>
      </c>
      <c r="L1947" s="66">
        <f t="shared" si="152"/>
        <v>0</v>
      </c>
      <c r="M1947" s="66">
        <f t="shared" si="153"/>
        <v>0</v>
      </c>
      <c r="N1947" s="66">
        <f t="shared" si="154"/>
        <v>0</v>
      </c>
    </row>
    <row r="1948" spans="1:14">
      <c r="A1948" s="83">
        <v>35370</v>
      </c>
      <c r="B1948" s="83">
        <v>0</v>
      </c>
      <c r="C1948" s="83">
        <v>2015</v>
      </c>
      <c r="D1948" s="86">
        <v>0</v>
      </c>
      <c r="E1948" s="83">
        <v>0</v>
      </c>
      <c r="F1948" s="86">
        <v>0</v>
      </c>
      <c r="G1948" s="86">
        <v>0</v>
      </c>
      <c r="H1948" s="86">
        <v>0</v>
      </c>
      <c r="J1948" s="83">
        <f t="shared" si="150"/>
        <v>35370</v>
      </c>
      <c r="K1948" s="83">
        <f t="shared" si="151"/>
        <v>2015</v>
      </c>
      <c r="L1948" s="66">
        <f t="shared" si="152"/>
        <v>0</v>
      </c>
      <c r="M1948" s="66">
        <f t="shared" si="153"/>
        <v>0</v>
      </c>
      <c r="N1948" s="66">
        <f t="shared" si="154"/>
        <v>0</v>
      </c>
    </row>
    <row r="1949" spans="1:14">
      <c r="A1949" s="83">
        <v>35370</v>
      </c>
      <c r="B1949" s="83">
        <v>0</v>
      </c>
      <c r="C1949" s="83">
        <v>2015</v>
      </c>
      <c r="D1949" s="86">
        <v>0</v>
      </c>
      <c r="E1949" s="83">
        <v>0</v>
      </c>
      <c r="F1949" s="86">
        <v>0</v>
      </c>
      <c r="G1949" s="86">
        <v>0</v>
      </c>
      <c r="H1949" s="86">
        <v>0</v>
      </c>
      <c r="J1949" s="83">
        <f t="shared" si="150"/>
        <v>35370</v>
      </c>
      <c r="K1949" s="83">
        <f t="shared" si="151"/>
        <v>2015</v>
      </c>
      <c r="L1949" s="66">
        <f t="shared" si="152"/>
        <v>0</v>
      </c>
      <c r="M1949" s="66">
        <f t="shared" si="153"/>
        <v>0</v>
      </c>
      <c r="N1949" s="66">
        <f t="shared" si="154"/>
        <v>0</v>
      </c>
    </row>
    <row r="1950" spans="1:14">
      <c r="A1950" s="83">
        <v>35370</v>
      </c>
      <c r="B1950" s="83">
        <v>0</v>
      </c>
      <c r="C1950" s="83">
        <v>2015</v>
      </c>
      <c r="D1950" s="86">
        <v>0</v>
      </c>
      <c r="E1950" s="83">
        <v>0</v>
      </c>
      <c r="F1950" s="86">
        <v>0</v>
      </c>
      <c r="G1950" s="86">
        <v>0</v>
      </c>
      <c r="H1950" s="86">
        <v>0</v>
      </c>
      <c r="J1950" s="83">
        <f t="shared" si="150"/>
        <v>35370</v>
      </c>
      <c r="K1950" s="83">
        <f t="shared" si="151"/>
        <v>2015</v>
      </c>
      <c r="L1950" s="66">
        <f t="shared" si="152"/>
        <v>0</v>
      </c>
      <c r="M1950" s="66">
        <f t="shared" si="153"/>
        <v>0</v>
      </c>
      <c r="N1950" s="66">
        <f t="shared" si="154"/>
        <v>0</v>
      </c>
    </row>
    <row r="1951" spans="1:14">
      <c r="A1951" s="83">
        <v>35370</v>
      </c>
      <c r="B1951" s="83">
        <v>0</v>
      </c>
      <c r="C1951" s="83">
        <v>2015</v>
      </c>
      <c r="D1951" s="86">
        <v>0</v>
      </c>
      <c r="E1951" s="83">
        <v>0</v>
      </c>
      <c r="F1951" s="86">
        <v>0</v>
      </c>
      <c r="G1951" s="86">
        <v>0</v>
      </c>
      <c r="H1951" s="86">
        <v>0</v>
      </c>
      <c r="J1951" s="83">
        <f t="shared" si="150"/>
        <v>35370</v>
      </c>
      <c r="K1951" s="83">
        <f t="shared" si="151"/>
        <v>2015</v>
      </c>
      <c r="L1951" s="66">
        <f t="shared" si="152"/>
        <v>0</v>
      </c>
      <c r="M1951" s="66">
        <f t="shared" si="153"/>
        <v>0</v>
      </c>
      <c r="N1951" s="66">
        <f t="shared" si="154"/>
        <v>0</v>
      </c>
    </row>
    <row r="1952" spans="1:14">
      <c r="A1952" s="83">
        <v>35370</v>
      </c>
      <c r="B1952" s="83">
        <v>0</v>
      </c>
      <c r="C1952" s="83">
        <v>2015</v>
      </c>
      <c r="D1952" s="86">
        <v>0</v>
      </c>
      <c r="E1952" s="83">
        <v>0</v>
      </c>
      <c r="F1952" s="86">
        <v>0</v>
      </c>
      <c r="G1952" s="86">
        <v>0</v>
      </c>
      <c r="H1952" s="86">
        <v>0</v>
      </c>
      <c r="J1952" s="83">
        <f t="shared" si="150"/>
        <v>35370</v>
      </c>
      <c r="K1952" s="83">
        <f t="shared" si="151"/>
        <v>2015</v>
      </c>
      <c r="L1952" s="66">
        <f t="shared" si="152"/>
        <v>0</v>
      </c>
      <c r="M1952" s="66">
        <f t="shared" si="153"/>
        <v>0</v>
      </c>
      <c r="N1952" s="66">
        <f t="shared" si="154"/>
        <v>0</v>
      </c>
    </row>
    <row r="1953" spans="1:14">
      <c r="A1953" s="83">
        <v>35370</v>
      </c>
      <c r="B1953" s="83">
        <v>0</v>
      </c>
      <c r="C1953" s="83">
        <v>2015</v>
      </c>
      <c r="D1953" s="86">
        <v>0</v>
      </c>
      <c r="E1953" s="83">
        <v>0</v>
      </c>
      <c r="F1953" s="86">
        <v>0</v>
      </c>
      <c r="G1953" s="86">
        <v>0</v>
      </c>
      <c r="H1953" s="86">
        <v>0</v>
      </c>
      <c r="J1953" s="83">
        <f t="shared" si="150"/>
        <v>35370</v>
      </c>
      <c r="K1953" s="83">
        <f t="shared" si="151"/>
        <v>2015</v>
      </c>
      <c r="L1953" s="66">
        <f t="shared" si="152"/>
        <v>0</v>
      </c>
      <c r="M1953" s="66">
        <f t="shared" si="153"/>
        <v>0</v>
      </c>
      <c r="N1953" s="66">
        <f t="shared" si="154"/>
        <v>0</v>
      </c>
    </row>
    <row r="1954" spans="1:14">
      <c r="A1954" s="83">
        <v>35370</v>
      </c>
      <c r="B1954" s="83">
        <v>0</v>
      </c>
      <c r="C1954" s="83">
        <v>2015</v>
      </c>
      <c r="D1954" s="86">
        <v>0</v>
      </c>
      <c r="E1954" s="83">
        <v>0</v>
      </c>
      <c r="F1954" s="86">
        <v>0</v>
      </c>
      <c r="G1954" s="86">
        <v>0</v>
      </c>
      <c r="H1954" s="86">
        <v>0</v>
      </c>
      <c r="J1954" s="83">
        <f t="shared" si="150"/>
        <v>35370</v>
      </c>
      <c r="K1954" s="83">
        <f t="shared" si="151"/>
        <v>2015</v>
      </c>
      <c r="L1954" s="66">
        <f t="shared" si="152"/>
        <v>0</v>
      </c>
      <c r="M1954" s="66">
        <f t="shared" si="153"/>
        <v>0</v>
      </c>
      <c r="N1954" s="66">
        <f t="shared" si="154"/>
        <v>0</v>
      </c>
    </row>
    <row r="1955" spans="1:14">
      <c r="A1955" s="83">
        <v>35370</v>
      </c>
      <c r="B1955" s="83">
        <v>0</v>
      </c>
      <c r="C1955" s="83">
        <v>2015</v>
      </c>
      <c r="D1955" s="86">
        <v>0</v>
      </c>
      <c r="E1955" s="83">
        <v>0</v>
      </c>
      <c r="F1955" s="86">
        <v>0</v>
      </c>
      <c r="G1955" s="86">
        <v>0</v>
      </c>
      <c r="H1955" s="86">
        <v>0</v>
      </c>
      <c r="J1955" s="83">
        <f t="shared" si="150"/>
        <v>35370</v>
      </c>
      <c r="K1955" s="83">
        <f t="shared" si="151"/>
        <v>2015</v>
      </c>
      <c r="L1955" s="66">
        <f t="shared" si="152"/>
        <v>0</v>
      </c>
      <c r="M1955" s="66">
        <f t="shared" si="153"/>
        <v>0</v>
      </c>
      <c r="N1955" s="66">
        <f t="shared" si="154"/>
        <v>0</v>
      </c>
    </row>
    <row r="1956" spans="1:14">
      <c r="A1956" s="83">
        <v>35370</v>
      </c>
      <c r="B1956" s="83">
        <v>0</v>
      </c>
      <c r="C1956" s="83">
        <v>2015</v>
      </c>
      <c r="D1956" s="86">
        <v>0</v>
      </c>
      <c r="E1956" s="83">
        <v>0</v>
      </c>
      <c r="F1956" s="86">
        <v>0</v>
      </c>
      <c r="G1956" s="86">
        <v>0</v>
      </c>
      <c r="H1956" s="86">
        <v>0</v>
      </c>
      <c r="J1956" s="83">
        <f t="shared" si="150"/>
        <v>35370</v>
      </c>
      <c r="K1956" s="83">
        <f t="shared" si="151"/>
        <v>2015</v>
      </c>
      <c r="L1956" s="66">
        <f t="shared" si="152"/>
        <v>0</v>
      </c>
      <c r="M1956" s="66">
        <f t="shared" si="153"/>
        <v>0</v>
      </c>
      <c r="N1956" s="66">
        <f t="shared" si="154"/>
        <v>0</v>
      </c>
    </row>
    <row r="1957" spans="1:14">
      <c r="A1957" s="83">
        <v>35370</v>
      </c>
      <c r="B1957" s="83">
        <v>0</v>
      </c>
      <c r="C1957" s="83">
        <v>2015</v>
      </c>
      <c r="D1957" s="86">
        <v>0</v>
      </c>
      <c r="E1957" s="83">
        <v>0</v>
      </c>
      <c r="F1957" s="86">
        <v>0</v>
      </c>
      <c r="G1957" s="86">
        <v>0</v>
      </c>
      <c r="H1957" s="86">
        <v>0</v>
      </c>
      <c r="J1957" s="83">
        <f t="shared" si="150"/>
        <v>35370</v>
      </c>
      <c r="K1957" s="83">
        <f t="shared" si="151"/>
        <v>2015</v>
      </c>
      <c r="L1957" s="66">
        <f t="shared" si="152"/>
        <v>0</v>
      </c>
      <c r="M1957" s="66">
        <f t="shared" si="153"/>
        <v>0</v>
      </c>
      <c r="N1957" s="66">
        <f t="shared" si="154"/>
        <v>0</v>
      </c>
    </row>
    <row r="1958" spans="1:14">
      <c r="A1958" s="83">
        <v>35370</v>
      </c>
      <c r="B1958" s="83">
        <v>0</v>
      </c>
      <c r="C1958" s="83">
        <v>2015</v>
      </c>
      <c r="D1958" s="86">
        <v>0</v>
      </c>
      <c r="E1958" s="83">
        <v>0</v>
      </c>
      <c r="F1958" s="86">
        <v>0</v>
      </c>
      <c r="G1958" s="86">
        <v>0</v>
      </c>
      <c r="H1958" s="86">
        <v>0</v>
      </c>
      <c r="J1958" s="83">
        <f t="shared" si="150"/>
        <v>35370</v>
      </c>
      <c r="K1958" s="83">
        <f t="shared" si="151"/>
        <v>2015</v>
      </c>
      <c r="L1958" s="66">
        <f t="shared" si="152"/>
        <v>0</v>
      </c>
      <c r="M1958" s="66">
        <f t="shared" si="153"/>
        <v>0</v>
      </c>
      <c r="N1958" s="66">
        <f t="shared" si="154"/>
        <v>0</v>
      </c>
    </row>
    <row r="1959" spans="1:14">
      <c r="A1959" s="83">
        <v>35370</v>
      </c>
      <c r="B1959" s="83">
        <v>0</v>
      </c>
      <c r="C1959" s="83">
        <v>2015</v>
      </c>
      <c r="D1959" s="86">
        <v>0</v>
      </c>
      <c r="E1959" s="83">
        <v>0</v>
      </c>
      <c r="F1959" s="86">
        <v>0</v>
      </c>
      <c r="G1959" s="86">
        <v>0</v>
      </c>
      <c r="H1959" s="86">
        <v>0</v>
      </c>
      <c r="J1959" s="83">
        <f t="shared" si="150"/>
        <v>35370</v>
      </c>
      <c r="K1959" s="83">
        <f t="shared" si="151"/>
        <v>2015</v>
      </c>
      <c r="L1959" s="66">
        <f t="shared" si="152"/>
        <v>0</v>
      </c>
      <c r="M1959" s="66">
        <f t="shared" si="153"/>
        <v>0</v>
      </c>
      <c r="N1959" s="66">
        <f t="shared" si="154"/>
        <v>0</v>
      </c>
    </row>
    <row r="1960" spans="1:14">
      <c r="A1960" s="83">
        <v>35370</v>
      </c>
      <c r="B1960" s="83">
        <v>0</v>
      </c>
      <c r="C1960" s="83">
        <v>2015</v>
      </c>
      <c r="D1960" s="86">
        <v>0</v>
      </c>
      <c r="E1960" s="83">
        <v>0</v>
      </c>
      <c r="F1960" s="86">
        <v>0</v>
      </c>
      <c r="G1960" s="86">
        <v>0</v>
      </c>
      <c r="H1960" s="86">
        <v>0</v>
      </c>
      <c r="J1960" s="83">
        <f t="shared" si="150"/>
        <v>35370</v>
      </c>
      <c r="K1960" s="83">
        <f t="shared" si="151"/>
        <v>2015</v>
      </c>
      <c r="L1960" s="66">
        <f t="shared" si="152"/>
        <v>0</v>
      </c>
      <c r="M1960" s="66">
        <f t="shared" si="153"/>
        <v>0</v>
      </c>
      <c r="N1960" s="66">
        <f t="shared" si="154"/>
        <v>0</v>
      </c>
    </row>
    <row r="1961" spans="1:14">
      <c r="A1961" s="83">
        <v>35370</v>
      </c>
      <c r="B1961" s="83">
        <v>0</v>
      </c>
      <c r="C1961" s="83">
        <v>2015</v>
      </c>
      <c r="D1961" s="86">
        <v>0</v>
      </c>
      <c r="E1961" s="83">
        <v>0</v>
      </c>
      <c r="F1961" s="86">
        <v>0</v>
      </c>
      <c r="G1961" s="86">
        <v>0</v>
      </c>
      <c r="H1961" s="86">
        <v>0</v>
      </c>
      <c r="J1961" s="83">
        <f t="shared" si="150"/>
        <v>35370</v>
      </c>
      <c r="K1961" s="83">
        <f t="shared" si="151"/>
        <v>2015</v>
      </c>
      <c r="L1961" s="66">
        <f t="shared" si="152"/>
        <v>0</v>
      </c>
      <c r="M1961" s="66">
        <f t="shared" si="153"/>
        <v>0</v>
      </c>
      <c r="N1961" s="66">
        <f t="shared" si="154"/>
        <v>0</v>
      </c>
    </row>
    <row r="1962" spans="1:14">
      <c r="A1962" s="83">
        <v>35370</v>
      </c>
      <c r="B1962" s="83">
        <v>0</v>
      </c>
      <c r="C1962" s="83">
        <v>2015</v>
      </c>
      <c r="D1962" s="86">
        <v>0</v>
      </c>
      <c r="E1962" s="83">
        <v>0</v>
      </c>
      <c r="F1962" s="86">
        <v>0</v>
      </c>
      <c r="G1962" s="86">
        <v>0</v>
      </c>
      <c r="H1962" s="86">
        <v>0</v>
      </c>
      <c r="J1962" s="83">
        <f t="shared" si="150"/>
        <v>35370</v>
      </c>
      <c r="K1962" s="83">
        <f t="shared" si="151"/>
        <v>2015</v>
      </c>
      <c r="L1962" s="66">
        <f t="shared" si="152"/>
        <v>0</v>
      </c>
      <c r="M1962" s="66">
        <f t="shared" si="153"/>
        <v>0</v>
      </c>
      <c r="N1962" s="66">
        <f t="shared" si="154"/>
        <v>0</v>
      </c>
    </row>
    <row r="1963" spans="1:14">
      <c r="A1963" s="83">
        <v>35370</v>
      </c>
      <c r="B1963" s="83">
        <v>0</v>
      </c>
      <c r="C1963" s="83">
        <v>2015</v>
      </c>
      <c r="D1963" s="86">
        <v>0</v>
      </c>
      <c r="E1963" s="83">
        <v>0</v>
      </c>
      <c r="F1963" s="86">
        <v>0</v>
      </c>
      <c r="G1963" s="86">
        <v>0</v>
      </c>
      <c r="H1963" s="86">
        <v>0</v>
      </c>
      <c r="J1963" s="83">
        <f t="shared" si="150"/>
        <v>35370</v>
      </c>
      <c r="K1963" s="83">
        <f t="shared" si="151"/>
        <v>2015</v>
      </c>
      <c r="L1963" s="66">
        <f t="shared" si="152"/>
        <v>0</v>
      </c>
      <c r="M1963" s="66">
        <f t="shared" si="153"/>
        <v>0</v>
      </c>
      <c r="N1963" s="66">
        <f t="shared" si="154"/>
        <v>0</v>
      </c>
    </row>
    <row r="1964" spans="1:14">
      <c r="A1964" s="83">
        <v>35370</v>
      </c>
      <c r="B1964" s="83">
        <v>0</v>
      </c>
      <c r="C1964" s="83">
        <v>2015</v>
      </c>
      <c r="D1964" s="86">
        <v>0</v>
      </c>
      <c r="E1964" s="83">
        <v>0</v>
      </c>
      <c r="F1964" s="86">
        <v>0</v>
      </c>
      <c r="G1964" s="86">
        <v>0</v>
      </c>
      <c r="H1964" s="86">
        <v>0</v>
      </c>
      <c r="J1964" s="83">
        <f t="shared" si="150"/>
        <v>35370</v>
      </c>
      <c r="K1964" s="83">
        <f t="shared" si="151"/>
        <v>2015</v>
      </c>
      <c r="L1964" s="66">
        <f t="shared" si="152"/>
        <v>0</v>
      </c>
      <c r="M1964" s="66">
        <f t="shared" si="153"/>
        <v>0</v>
      </c>
      <c r="N1964" s="66">
        <f t="shared" si="154"/>
        <v>0</v>
      </c>
    </row>
    <row r="1965" spans="1:14">
      <c r="A1965" s="83">
        <v>35370</v>
      </c>
      <c r="B1965" s="83">
        <v>0</v>
      </c>
      <c r="C1965" s="83">
        <v>2015</v>
      </c>
      <c r="D1965" s="86">
        <v>0</v>
      </c>
      <c r="E1965" s="83">
        <v>0</v>
      </c>
      <c r="F1965" s="86">
        <v>0</v>
      </c>
      <c r="G1965" s="86">
        <v>0</v>
      </c>
      <c r="H1965" s="86">
        <v>0</v>
      </c>
      <c r="J1965" s="83">
        <f t="shared" si="150"/>
        <v>35370</v>
      </c>
      <c r="K1965" s="83">
        <f t="shared" si="151"/>
        <v>2015</v>
      </c>
      <c r="L1965" s="66">
        <f t="shared" si="152"/>
        <v>0</v>
      </c>
      <c r="M1965" s="66">
        <f t="shared" si="153"/>
        <v>0</v>
      </c>
      <c r="N1965" s="66">
        <f t="shared" si="154"/>
        <v>0</v>
      </c>
    </row>
    <row r="1966" spans="1:14">
      <c r="A1966" s="83">
        <v>35370</v>
      </c>
      <c r="B1966" s="83">
        <v>0</v>
      </c>
      <c r="C1966" s="83">
        <v>2015</v>
      </c>
      <c r="D1966" s="86">
        <v>0</v>
      </c>
      <c r="E1966" s="83">
        <v>0</v>
      </c>
      <c r="F1966" s="86">
        <v>0</v>
      </c>
      <c r="G1966" s="86">
        <v>0</v>
      </c>
      <c r="H1966" s="86">
        <v>0</v>
      </c>
      <c r="J1966" s="83">
        <f t="shared" si="150"/>
        <v>35370</v>
      </c>
      <c r="K1966" s="83">
        <f t="shared" si="151"/>
        <v>2015</v>
      </c>
      <c r="L1966" s="66">
        <f t="shared" si="152"/>
        <v>0</v>
      </c>
      <c r="M1966" s="66">
        <f t="shared" si="153"/>
        <v>0</v>
      </c>
      <c r="N1966" s="66">
        <f t="shared" si="154"/>
        <v>0</v>
      </c>
    </row>
    <row r="1967" spans="1:14">
      <c r="A1967" s="83">
        <v>35370</v>
      </c>
      <c r="B1967" s="83">
        <v>0</v>
      </c>
      <c r="C1967" s="83">
        <v>2015</v>
      </c>
      <c r="D1967" s="86">
        <v>0</v>
      </c>
      <c r="E1967" s="83">
        <v>0</v>
      </c>
      <c r="F1967" s="86">
        <v>0</v>
      </c>
      <c r="G1967" s="86">
        <v>0</v>
      </c>
      <c r="H1967" s="86">
        <v>0</v>
      </c>
      <c r="J1967" s="83">
        <f t="shared" si="150"/>
        <v>35370</v>
      </c>
      <c r="K1967" s="83">
        <f t="shared" si="151"/>
        <v>2015</v>
      </c>
      <c r="L1967" s="66">
        <f t="shared" si="152"/>
        <v>0</v>
      </c>
      <c r="M1967" s="66">
        <f t="shared" si="153"/>
        <v>0</v>
      </c>
      <c r="N1967" s="66">
        <f t="shared" si="154"/>
        <v>0</v>
      </c>
    </row>
    <row r="1968" spans="1:14">
      <c r="A1968" s="83">
        <v>35370</v>
      </c>
      <c r="B1968" s="83">
        <v>0</v>
      </c>
      <c r="C1968" s="83">
        <v>2015</v>
      </c>
      <c r="D1968" s="86">
        <v>0</v>
      </c>
      <c r="E1968" s="83">
        <v>0</v>
      </c>
      <c r="F1968" s="86">
        <v>0</v>
      </c>
      <c r="G1968" s="86">
        <v>0</v>
      </c>
      <c r="H1968" s="86">
        <v>0</v>
      </c>
      <c r="J1968" s="83">
        <f t="shared" si="150"/>
        <v>35370</v>
      </c>
      <c r="K1968" s="83">
        <f t="shared" si="151"/>
        <v>2015</v>
      </c>
      <c r="L1968" s="66">
        <f t="shared" si="152"/>
        <v>0</v>
      </c>
      <c r="M1968" s="66">
        <f t="shared" si="153"/>
        <v>0</v>
      </c>
      <c r="N1968" s="66">
        <f t="shared" si="154"/>
        <v>0</v>
      </c>
    </row>
    <row r="1969" spans="1:14">
      <c r="A1969" s="83">
        <v>35370</v>
      </c>
      <c r="B1969" s="83">
        <v>0</v>
      </c>
      <c r="C1969" s="83">
        <v>2015</v>
      </c>
      <c r="D1969" s="86">
        <v>0</v>
      </c>
      <c r="E1969" s="83">
        <v>0</v>
      </c>
      <c r="F1969" s="86">
        <v>0</v>
      </c>
      <c r="G1969" s="86">
        <v>0</v>
      </c>
      <c r="H1969" s="86">
        <v>0</v>
      </c>
      <c r="J1969" s="83">
        <f t="shared" si="150"/>
        <v>35370</v>
      </c>
      <c r="K1969" s="83">
        <f t="shared" si="151"/>
        <v>2015</v>
      </c>
      <c r="L1969" s="66">
        <f t="shared" si="152"/>
        <v>0</v>
      </c>
      <c r="M1969" s="66">
        <f t="shared" si="153"/>
        <v>0</v>
      </c>
      <c r="N1969" s="66">
        <f t="shared" si="154"/>
        <v>0</v>
      </c>
    </row>
    <row r="1970" spans="1:14">
      <c r="A1970" s="83">
        <v>35370</v>
      </c>
      <c r="B1970" s="83">
        <v>0</v>
      </c>
      <c r="C1970" s="83">
        <v>2015</v>
      </c>
      <c r="D1970" s="86">
        <v>0</v>
      </c>
      <c r="E1970" s="83">
        <v>0</v>
      </c>
      <c r="F1970" s="86">
        <v>0</v>
      </c>
      <c r="G1970" s="86">
        <v>0</v>
      </c>
      <c r="H1970" s="86">
        <v>0</v>
      </c>
      <c r="J1970" s="83">
        <f t="shared" si="150"/>
        <v>35370</v>
      </c>
      <c r="K1970" s="83">
        <f t="shared" si="151"/>
        <v>2015</v>
      </c>
      <c r="L1970" s="66">
        <f t="shared" si="152"/>
        <v>0</v>
      </c>
      <c r="M1970" s="66">
        <f t="shared" si="153"/>
        <v>0</v>
      </c>
      <c r="N1970" s="66">
        <f t="shared" si="154"/>
        <v>0</v>
      </c>
    </row>
    <row r="1971" spans="1:14">
      <c r="A1971" s="83">
        <v>35370</v>
      </c>
      <c r="B1971" s="83">
        <v>0</v>
      </c>
      <c r="C1971" s="83">
        <v>2015</v>
      </c>
      <c r="D1971" s="86">
        <v>0</v>
      </c>
      <c r="E1971" s="83">
        <v>0</v>
      </c>
      <c r="F1971" s="86">
        <v>0</v>
      </c>
      <c r="G1971" s="86">
        <v>0</v>
      </c>
      <c r="H1971" s="86">
        <v>0</v>
      </c>
      <c r="J1971" s="83">
        <f t="shared" si="150"/>
        <v>35370</v>
      </c>
      <c r="K1971" s="83">
        <f t="shared" si="151"/>
        <v>2015</v>
      </c>
      <c r="L1971" s="66">
        <f t="shared" si="152"/>
        <v>0</v>
      </c>
      <c r="M1971" s="66">
        <f t="shared" si="153"/>
        <v>0</v>
      </c>
      <c r="N1971" s="66">
        <f t="shared" si="154"/>
        <v>0</v>
      </c>
    </row>
    <row r="1972" spans="1:14">
      <c r="A1972" s="83">
        <v>35370</v>
      </c>
      <c r="B1972" s="83">
        <v>0</v>
      </c>
      <c r="C1972" s="83">
        <v>2015</v>
      </c>
      <c r="D1972" s="86">
        <v>0</v>
      </c>
      <c r="E1972" s="83">
        <v>0</v>
      </c>
      <c r="F1972" s="86">
        <v>0</v>
      </c>
      <c r="G1972" s="86">
        <v>0</v>
      </c>
      <c r="H1972" s="86">
        <v>0</v>
      </c>
      <c r="J1972" s="83">
        <f t="shared" si="150"/>
        <v>35370</v>
      </c>
      <c r="K1972" s="83">
        <f t="shared" si="151"/>
        <v>2015</v>
      </c>
      <c r="L1972" s="66">
        <f t="shared" si="152"/>
        <v>0</v>
      </c>
      <c r="M1972" s="66">
        <f t="shared" si="153"/>
        <v>0</v>
      </c>
      <c r="N1972" s="66">
        <f t="shared" si="154"/>
        <v>0</v>
      </c>
    </row>
    <row r="1973" spans="1:14">
      <c r="A1973" s="83">
        <v>35370</v>
      </c>
      <c r="B1973" s="83">
        <v>0</v>
      </c>
      <c r="C1973" s="83">
        <v>2015</v>
      </c>
      <c r="D1973" s="86">
        <v>0</v>
      </c>
      <c r="E1973" s="83">
        <v>0</v>
      </c>
      <c r="F1973" s="86">
        <v>0</v>
      </c>
      <c r="G1973" s="86">
        <v>0</v>
      </c>
      <c r="H1973" s="86">
        <v>0</v>
      </c>
      <c r="J1973" s="83">
        <f t="shared" si="150"/>
        <v>35370</v>
      </c>
      <c r="K1973" s="83">
        <f t="shared" si="151"/>
        <v>2015</v>
      </c>
      <c r="L1973" s="66">
        <f t="shared" si="152"/>
        <v>0</v>
      </c>
      <c r="M1973" s="66">
        <f t="shared" si="153"/>
        <v>0</v>
      </c>
      <c r="N1973" s="66">
        <f t="shared" si="154"/>
        <v>0</v>
      </c>
    </row>
    <row r="1974" spans="1:14">
      <c r="A1974" s="83">
        <v>35370</v>
      </c>
      <c r="B1974" s="83">
        <v>0</v>
      </c>
      <c r="C1974" s="83">
        <v>2015</v>
      </c>
      <c r="D1974" s="86">
        <v>0</v>
      </c>
      <c r="E1974" s="83">
        <v>0</v>
      </c>
      <c r="F1974" s="86">
        <v>0</v>
      </c>
      <c r="G1974" s="86">
        <v>0</v>
      </c>
      <c r="H1974" s="86">
        <v>0</v>
      </c>
      <c r="J1974" s="83">
        <f t="shared" si="150"/>
        <v>35370</v>
      </c>
      <c r="K1974" s="83">
        <f t="shared" si="151"/>
        <v>2015</v>
      </c>
      <c r="L1974" s="66">
        <f t="shared" si="152"/>
        <v>0</v>
      </c>
      <c r="M1974" s="66">
        <f t="shared" si="153"/>
        <v>0</v>
      </c>
      <c r="N1974" s="66">
        <f t="shared" si="154"/>
        <v>0</v>
      </c>
    </row>
    <row r="1975" spans="1:14">
      <c r="A1975" s="83">
        <v>35370</v>
      </c>
      <c r="B1975" s="83">
        <v>0</v>
      </c>
      <c r="C1975" s="83">
        <v>2015</v>
      </c>
      <c r="D1975" s="86">
        <v>0</v>
      </c>
      <c r="E1975" s="83">
        <v>0</v>
      </c>
      <c r="F1975" s="86">
        <v>0</v>
      </c>
      <c r="G1975" s="86">
        <v>0</v>
      </c>
      <c r="H1975" s="86">
        <v>0</v>
      </c>
      <c r="J1975" s="83">
        <f t="shared" si="150"/>
        <v>35370</v>
      </c>
      <c r="K1975" s="83">
        <f t="shared" si="151"/>
        <v>2015</v>
      </c>
      <c r="L1975" s="66">
        <f t="shared" si="152"/>
        <v>0</v>
      </c>
      <c r="M1975" s="66">
        <f t="shared" si="153"/>
        <v>0</v>
      </c>
      <c r="N1975" s="66">
        <f t="shared" si="154"/>
        <v>0</v>
      </c>
    </row>
    <row r="1976" spans="1:14">
      <c r="A1976" s="83">
        <v>35370</v>
      </c>
      <c r="B1976" s="83">
        <v>0</v>
      </c>
      <c r="C1976" s="83">
        <v>2015</v>
      </c>
      <c r="D1976" s="86">
        <v>0</v>
      </c>
      <c r="E1976" s="83">
        <v>0</v>
      </c>
      <c r="F1976" s="86">
        <v>0</v>
      </c>
      <c r="G1976" s="86">
        <v>0</v>
      </c>
      <c r="H1976" s="86">
        <v>0</v>
      </c>
      <c r="J1976" s="83">
        <f t="shared" si="150"/>
        <v>35370</v>
      </c>
      <c r="K1976" s="83">
        <f t="shared" si="151"/>
        <v>2015</v>
      </c>
      <c r="L1976" s="66">
        <f t="shared" si="152"/>
        <v>0</v>
      </c>
      <c r="M1976" s="66">
        <f t="shared" si="153"/>
        <v>0</v>
      </c>
      <c r="N1976" s="66">
        <f t="shared" si="154"/>
        <v>0</v>
      </c>
    </row>
    <row r="1977" spans="1:14">
      <c r="A1977" s="83">
        <v>35370</v>
      </c>
      <c r="B1977" s="83">
        <v>0</v>
      </c>
      <c r="C1977" s="83">
        <v>2015</v>
      </c>
      <c r="D1977" s="86">
        <v>0</v>
      </c>
      <c r="E1977" s="83">
        <v>0</v>
      </c>
      <c r="F1977" s="86">
        <v>0</v>
      </c>
      <c r="G1977" s="86">
        <v>0</v>
      </c>
      <c r="H1977" s="86">
        <v>0</v>
      </c>
      <c r="J1977" s="83">
        <f t="shared" si="150"/>
        <v>35370</v>
      </c>
      <c r="K1977" s="83">
        <f t="shared" si="151"/>
        <v>2015</v>
      </c>
      <c r="L1977" s="66">
        <f t="shared" si="152"/>
        <v>0</v>
      </c>
      <c r="M1977" s="66">
        <f t="shared" si="153"/>
        <v>0</v>
      </c>
      <c r="N1977" s="66">
        <f t="shared" si="154"/>
        <v>0</v>
      </c>
    </row>
    <row r="1978" spans="1:14">
      <c r="A1978" s="83">
        <v>35370</v>
      </c>
      <c r="B1978" s="83">
        <v>0</v>
      </c>
      <c r="C1978" s="83">
        <v>2015</v>
      </c>
      <c r="D1978" s="86">
        <v>0</v>
      </c>
      <c r="E1978" s="83">
        <v>0</v>
      </c>
      <c r="F1978" s="86">
        <v>0</v>
      </c>
      <c r="G1978" s="86">
        <v>0</v>
      </c>
      <c r="H1978" s="86">
        <v>0</v>
      </c>
      <c r="J1978" s="83">
        <f t="shared" si="150"/>
        <v>35370</v>
      </c>
      <c r="K1978" s="83">
        <f t="shared" si="151"/>
        <v>2015</v>
      </c>
      <c r="L1978" s="66">
        <f t="shared" si="152"/>
        <v>0</v>
      </c>
      <c r="M1978" s="66">
        <f t="shared" si="153"/>
        <v>0</v>
      </c>
      <c r="N1978" s="66">
        <f t="shared" si="154"/>
        <v>0</v>
      </c>
    </row>
    <row r="1979" spans="1:14">
      <c r="A1979" s="83">
        <v>35370</v>
      </c>
      <c r="B1979" s="83">
        <v>0</v>
      </c>
      <c r="C1979" s="83">
        <v>2015</v>
      </c>
      <c r="D1979" s="86">
        <v>0</v>
      </c>
      <c r="E1979" s="83">
        <v>0</v>
      </c>
      <c r="F1979" s="86">
        <v>0</v>
      </c>
      <c r="G1979" s="86">
        <v>0</v>
      </c>
      <c r="H1979" s="86">
        <v>0</v>
      </c>
      <c r="J1979" s="83">
        <f t="shared" si="150"/>
        <v>35370</v>
      </c>
      <c r="K1979" s="83">
        <f t="shared" si="151"/>
        <v>2015</v>
      </c>
      <c r="L1979" s="66">
        <f t="shared" si="152"/>
        <v>0</v>
      </c>
      <c r="M1979" s="66">
        <f t="shared" si="153"/>
        <v>0</v>
      </c>
      <c r="N1979" s="66">
        <f t="shared" si="154"/>
        <v>0</v>
      </c>
    </row>
    <row r="1980" spans="1:14">
      <c r="A1980" s="83">
        <v>35370</v>
      </c>
      <c r="B1980" s="83">
        <v>0</v>
      </c>
      <c r="C1980" s="83">
        <v>2015</v>
      </c>
      <c r="D1980" s="86">
        <v>0</v>
      </c>
      <c r="E1980" s="83">
        <v>0</v>
      </c>
      <c r="F1980" s="86">
        <v>734611.07</v>
      </c>
      <c r="G1980" s="86">
        <v>0</v>
      </c>
      <c r="H1980" s="86">
        <v>0</v>
      </c>
      <c r="J1980" s="83">
        <f t="shared" si="150"/>
        <v>35370</v>
      </c>
      <c r="K1980" s="83">
        <f t="shared" si="151"/>
        <v>2015</v>
      </c>
      <c r="L1980" s="66">
        <f t="shared" si="152"/>
        <v>0</v>
      </c>
      <c r="M1980" s="66">
        <f t="shared" si="153"/>
        <v>734611.07</v>
      </c>
      <c r="N1980" s="66">
        <f t="shared" si="154"/>
        <v>0</v>
      </c>
    </row>
    <row r="1981" spans="1:14">
      <c r="A1981" s="83">
        <v>35370</v>
      </c>
      <c r="B1981" s="83">
        <v>0</v>
      </c>
      <c r="C1981" s="83">
        <v>2015</v>
      </c>
      <c r="D1981" s="86">
        <v>-2436456.63</v>
      </c>
      <c r="E1981" s="83">
        <v>0</v>
      </c>
      <c r="F1981" s="86">
        <v>0</v>
      </c>
      <c r="G1981" s="86">
        <v>0</v>
      </c>
      <c r="H1981" s="86">
        <v>0</v>
      </c>
      <c r="J1981" s="83">
        <f t="shared" si="150"/>
        <v>35370</v>
      </c>
      <c r="K1981" s="83">
        <f t="shared" si="151"/>
        <v>2015</v>
      </c>
      <c r="L1981" s="66">
        <f t="shared" si="152"/>
        <v>-2436456.63</v>
      </c>
      <c r="M1981" s="66">
        <f t="shared" si="153"/>
        <v>0</v>
      </c>
      <c r="N1981" s="66">
        <f t="shared" si="154"/>
        <v>0</v>
      </c>
    </row>
    <row r="1982" spans="1:14">
      <c r="A1982" s="83">
        <v>35370</v>
      </c>
      <c r="B1982" s="83">
        <v>0</v>
      </c>
      <c r="C1982" s="83">
        <v>2012</v>
      </c>
      <c r="D1982" s="86">
        <v>0</v>
      </c>
      <c r="E1982" s="83">
        <v>0</v>
      </c>
      <c r="F1982" s="86">
        <v>0</v>
      </c>
      <c r="G1982" s="86">
        <v>0</v>
      </c>
      <c r="H1982" s="86">
        <v>0</v>
      </c>
      <c r="J1982" s="83">
        <f t="shared" si="150"/>
        <v>35370</v>
      </c>
      <c r="K1982" s="83">
        <f t="shared" si="151"/>
        <v>2012</v>
      </c>
      <c r="L1982" s="66">
        <f t="shared" si="152"/>
        <v>0</v>
      </c>
      <c r="M1982" s="66">
        <f t="shared" si="153"/>
        <v>0</v>
      </c>
      <c r="N1982" s="66">
        <f t="shared" si="154"/>
        <v>0</v>
      </c>
    </row>
    <row r="1983" spans="1:14">
      <c r="A1983" s="83">
        <v>35370</v>
      </c>
      <c r="B1983" s="83">
        <v>0</v>
      </c>
      <c r="C1983" s="83">
        <v>2012</v>
      </c>
      <c r="D1983" s="86">
        <v>0</v>
      </c>
      <c r="E1983" s="83">
        <v>0</v>
      </c>
      <c r="F1983" s="86">
        <v>0</v>
      </c>
      <c r="G1983" s="86">
        <v>0</v>
      </c>
      <c r="H1983" s="86">
        <v>0</v>
      </c>
      <c r="J1983" s="83">
        <f t="shared" si="150"/>
        <v>35370</v>
      </c>
      <c r="K1983" s="83">
        <f t="shared" si="151"/>
        <v>2012</v>
      </c>
      <c r="L1983" s="66">
        <f t="shared" si="152"/>
        <v>0</v>
      </c>
      <c r="M1983" s="66">
        <f t="shared" si="153"/>
        <v>0</v>
      </c>
      <c r="N1983" s="66">
        <f t="shared" si="154"/>
        <v>0</v>
      </c>
    </row>
    <row r="1984" spans="1:14">
      <c r="A1984" s="83">
        <v>35370</v>
      </c>
      <c r="B1984" s="83">
        <v>0</v>
      </c>
      <c r="C1984" s="83">
        <v>2012</v>
      </c>
      <c r="D1984" s="86">
        <v>0</v>
      </c>
      <c r="E1984" s="83">
        <v>0</v>
      </c>
      <c r="F1984" s="86">
        <v>0</v>
      </c>
      <c r="G1984" s="86">
        <v>0</v>
      </c>
      <c r="H1984" s="86">
        <v>0</v>
      </c>
      <c r="J1984" s="83">
        <f t="shared" si="150"/>
        <v>35370</v>
      </c>
      <c r="K1984" s="83">
        <f t="shared" si="151"/>
        <v>2012</v>
      </c>
      <c r="L1984" s="66">
        <f t="shared" si="152"/>
        <v>0</v>
      </c>
      <c r="M1984" s="66">
        <f t="shared" si="153"/>
        <v>0</v>
      </c>
      <c r="N1984" s="66">
        <f t="shared" si="154"/>
        <v>0</v>
      </c>
    </row>
    <row r="1985" spans="1:14">
      <c r="A1985" s="83">
        <v>35370</v>
      </c>
      <c r="B1985" s="83">
        <v>0</v>
      </c>
      <c r="C1985" s="83">
        <v>2012</v>
      </c>
      <c r="D1985" s="86">
        <v>0</v>
      </c>
      <c r="E1985" s="83">
        <v>0</v>
      </c>
      <c r="F1985" s="86">
        <v>0</v>
      </c>
      <c r="G1985" s="86">
        <v>0</v>
      </c>
      <c r="H1985" s="86">
        <v>0</v>
      </c>
      <c r="J1985" s="83">
        <f t="shared" si="150"/>
        <v>35370</v>
      </c>
      <c r="K1985" s="83">
        <f t="shared" si="151"/>
        <v>2012</v>
      </c>
      <c r="L1985" s="66">
        <f t="shared" si="152"/>
        <v>0</v>
      </c>
      <c r="M1985" s="66">
        <f t="shared" si="153"/>
        <v>0</v>
      </c>
      <c r="N1985" s="66">
        <f t="shared" si="154"/>
        <v>0</v>
      </c>
    </row>
    <row r="1986" spans="1:14">
      <c r="A1986" s="83">
        <v>35370</v>
      </c>
      <c r="B1986" s="83">
        <v>0</v>
      </c>
      <c r="C1986" s="83">
        <v>2012</v>
      </c>
      <c r="D1986" s="86">
        <v>0</v>
      </c>
      <c r="E1986" s="83">
        <v>0</v>
      </c>
      <c r="F1986" s="86">
        <v>2390.27</v>
      </c>
      <c r="G1986" s="86">
        <v>0</v>
      </c>
      <c r="H1986" s="86">
        <v>0</v>
      </c>
      <c r="J1986" s="83">
        <f t="shared" si="150"/>
        <v>35370</v>
      </c>
      <c r="K1986" s="83">
        <f t="shared" si="151"/>
        <v>2012</v>
      </c>
      <c r="L1986" s="66">
        <f t="shared" si="152"/>
        <v>0</v>
      </c>
      <c r="M1986" s="66">
        <f t="shared" si="153"/>
        <v>2390.27</v>
      </c>
      <c r="N1986" s="66">
        <f t="shared" si="154"/>
        <v>0</v>
      </c>
    </row>
    <row r="1987" spans="1:14">
      <c r="A1987" s="83">
        <v>35370</v>
      </c>
      <c r="B1987" s="83">
        <v>0</v>
      </c>
      <c r="C1987" s="83">
        <v>2012</v>
      </c>
      <c r="D1987" s="86">
        <v>-7173.86</v>
      </c>
      <c r="E1987" s="83">
        <v>0</v>
      </c>
      <c r="F1987" s="86">
        <v>8287.4599999999991</v>
      </c>
      <c r="G1987" s="86">
        <v>0</v>
      </c>
      <c r="H1987" s="86">
        <v>0</v>
      </c>
      <c r="J1987" s="83">
        <f t="shared" ref="J1987:J2050" si="155">A1987</f>
        <v>35370</v>
      </c>
      <c r="K1987" s="83">
        <f t="shared" ref="K1987:K2050" si="156">IF(E1987=0,C1987,E1987)</f>
        <v>2012</v>
      </c>
      <c r="L1987" s="66">
        <f t="shared" ref="L1987:L2050" si="157">D1987</f>
        <v>-7173.86</v>
      </c>
      <c r="M1987" s="66">
        <f t="shared" ref="M1987:M2050" si="158">F1987</f>
        <v>8287.4599999999991</v>
      </c>
      <c r="N1987" s="66">
        <f t="shared" ref="N1987:N2050" si="159">H1987</f>
        <v>0</v>
      </c>
    </row>
    <row r="1988" spans="1:14">
      <c r="A1988" s="83">
        <v>35370</v>
      </c>
      <c r="B1988" s="83">
        <v>0</v>
      </c>
      <c r="C1988" s="83">
        <v>2012</v>
      </c>
      <c r="D1988" s="86">
        <v>0</v>
      </c>
      <c r="E1988" s="83">
        <v>0</v>
      </c>
      <c r="F1988" s="86">
        <v>0</v>
      </c>
      <c r="G1988" s="86">
        <v>0</v>
      </c>
      <c r="H1988" s="86">
        <v>0</v>
      </c>
      <c r="J1988" s="83">
        <f t="shared" si="155"/>
        <v>35370</v>
      </c>
      <c r="K1988" s="83">
        <f t="shared" si="156"/>
        <v>2012</v>
      </c>
      <c r="L1988" s="66">
        <f t="shared" si="157"/>
        <v>0</v>
      </c>
      <c r="M1988" s="66">
        <f t="shared" si="158"/>
        <v>0</v>
      </c>
      <c r="N1988" s="66">
        <f t="shared" si="159"/>
        <v>0</v>
      </c>
    </row>
    <row r="1989" spans="1:14">
      <c r="A1989" s="83">
        <v>35370</v>
      </c>
      <c r="B1989" s="83">
        <v>0</v>
      </c>
      <c r="C1989" s="83">
        <v>2012</v>
      </c>
      <c r="D1989" s="86">
        <v>0</v>
      </c>
      <c r="E1989" s="83">
        <v>0</v>
      </c>
      <c r="F1989" s="86">
        <v>0</v>
      </c>
      <c r="G1989" s="86">
        <v>0</v>
      </c>
      <c r="H1989" s="86">
        <v>0</v>
      </c>
      <c r="J1989" s="83">
        <f t="shared" si="155"/>
        <v>35370</v>
      </c>
      <c r="K1989" s="83">
        <f t="shared" si="156"/>
        <v>2012</v>
      </c>
      <c r="L1989" s="66">
        <f t="shared" si="157"/>
        <v>0</v>
      </c>
      <c r="M1989" s="66">
        <f t="shared" si="158"/>
        <v>0</v>
      </c>
      <c r="N1989" s="66">
        <f t="shared" si="159"/>
        <v>0</v>
      </c>
    </row>
    <row r="1990" spans="1:14">
      <c r="A1990" s="83">
        <v>35370</v>
      </c>
      <c r="B1990" s="83">
        <v>0</v>
      </c>
      <c r="C1990" s="83">
        <v>2012</v>
      </c>
      <c r="D1990" s="86">
        <v>0</v>
      </c>
      <c r="E1990" s="83">
        <v>0</v>
      </c>
      <c r="F1990" s="86">
        <v>0</v>
      </c>
      <c r="G1990" s="86">
        <v>0</v>
      </c>
      <c r="H1990" s="86">
        <v>0</v>
      </c>
      <c r="J1990" s="83">
        <f t="shared" si="155"/>
        <v>35370</v>
      </c>
      <c r="K1990" s="83">
        <f t="shared" si="156"/>
        <v>2012</v>
      </c>
      <c r="L1990" s="66">
        <f t="shared" si="157"/>
        <v>0</v>
      </c>
      <c r="M1990" s="66">
        <f t="shared" si="158"/>
        <v>0</v>
      </c>
      <c r="N1990" s="66">
        <f t="shared" si="159"/>
        <v>0</v>
      </c>
    </row>
    <row r="1991" spans="1:14">
      <c r="A1991" s="83">
        <v>35370</v>
      </c>
      <c r="B1991" s="83">
        <v>0</v>
      </c>
      <c r="C1991" s="83">
        <v>2012</v>
      </c>
      <c r="D1991" s="86">
        <v>0</v>
      </c>
      <c r="E1991" s="83">
        <v>0</v>
      </c>
      <c r="F1991" s="86">
        <v>0</v>
      </c>
      <c r="G1991" s="86">
        <v>0</v>
      </c>
      <c r="H1991" s="86">
        <v>0</v>
      </c>
      <c r="J1991" s="83">
        <f t="shared" si="155"/>
        <v>35370</v>
      </c>
      <c r="K1991" s="83">
        <f t="shared" si="156"/>
        <v>2012</v>
      </c>
      <c r="L1991" s="66">
        <f t="shared" si="157"/>
        <v>0</v>
      </c>
      <c r="M1991" s="66">
        <f t="shared" si="158"/>
        <v>0</v>
      </c>
      <c r="N1991" s="66">
        <f t="shared" si="159"/>
        <v>0</v>
      </c>
    </row>
    <row r="1992" spans="1:14">
      <c r="A1992" s="83">
        <v>35370</v>
      </c>
      <c r="B1992" s="83">
        <v>0</v>
      </c>
      <c r="C1992" s="83">
        <v>2012</v>
      </c>
      <c r="D1992" s="86">
        <v>0</v>
      </c>
      <c r="E1992" s="83">
        <v>0</v>
      </c>
      <c r="F1992" s="86">
        <v>0</v>
      </c>
      <c r="G1992" s="86">
        <v>0</v>
      </c>
      <c r="H1992" s="86">
        <v>0</v>
      </c>
      <c r="J1992" s="83">
        <f t="shared" si="155"/>
        <v>35370</v>
      </c>
      <c r="K1992" s="83">
        <f t="shared" si="156"/>
        <v>2012</v>
      </c>
      <c r="L1992" s="66">
        <f t="shared" si="157"/>
        <v>0</v>
      </c>
      <c r="M1992" s="66">
        <f t="shared" si="158"/>
        <v>0</v>
      </c>
      <c r="N1992" s="66">
        <f t="shared" si="159"/>
        <v>0</v>
      </c>
    </row>
    <row r="1993" spans="1:14">
      <c r="A1993" s="83">
        <v>35370</v>
      </c>
      <c r="B1993" s="83">
        <v>0</v>
      </c>
      <c r="C1993" s="83">
        <v>2012</v>
      </c>
      <c r="D1993" s="86">
        <v>0</v>
      </c>
      <c r="E1993" s="83">
        <v>0</v>
      </c>
      <c r="F1993" s="86">
        <v>0</v>
      </c>
      <c r="G1993" s="86">
        <v>0</v>
      </c>
      <c r="H1993" s="86">
        <v>0</v>
      </c>
      <c r="J1993" s="83">
        <f t="shared" si="155"/>
        <v>35370</v>
      </c>
      <c r="K1993" s="83">
        <f t="shared" si="156"/>
        <v>2012</v>
      </c>
      <c r="L1993" s="66">
        <f t="shared" si="157"/>
        <v>0</v>
      </c>
      <c r="M1993" s="66">
        <f t="shared" si="158"/>
        <v>0</v>
      </c>
      <c r="N1993" s="66">
        <f t="shared" si="159"/>
        <v>0</v>
      </c>
    </row>
    <row r="1994" spans="1:14">
      <c r="A1994" s="83">
        <v>35370</v>
      </c>
      <c r="B1994" s="83">
        <v>0</v>
      </c>
      <c r="C1994" s="83">
        <v>2012</v>
      </c>
      <c r="D1994" s="86">
        <v>0</v>
      </c>
      <c r="E1994" s="83">
        <v>0</v>
      </c>
      <c r="F1994" s="86">
        <v>0</v>
      </c>
      <c r="G1994" s="86">
        <v>0</v>
      </c>
      <c r="H1994" s="86">
        <v>0</v>
      </c>
      <c r="J1994" s="83">
        <f t="shared" si="155"/>
        <v>35370</v>
      </c>
      <c r="K1994" s="83">
        <f t="shared" si="156"/>
        <v>2012</v>
      </c>
      <c r="L1994" s="66">
        <f t="shared" si="157"/>
        <v>0</v>
      </c>
      <c r="M1994" s="66">
        <f t="shared" si="158"/>
        <v>0</v>
      </c>
      <c r="N1994" s="66">
        <f t="shared" si="159"/>
        <v>0</v>
      </c>
    </row>
    <row r="1995" spans="1:14">
      <c r="A1995" s="83">
        <v>35370</v>
      </c>
      <c r="B1995" s="83">
        <v>0</v>
      </c>
      <c r="C1995" s="83">
        <v>2012</v>
      </c>
      <c r="D1995" s="86">
        <v>0</v>
      </c>
      <c r="E1995" s="83">
        <v>0</v>
      </c>
      <c r="F1995" s="86">
        <v>0</v>
      </c>
      <c r="G1995" s="86">
        <v>0</v>
      </c>
      <c r="H1995" s="86">
        <v>0</v>
      </c>
      <c r="J1995" s="83">
        <f t="shared" si="155"/>
        <v>35370</v>
      </c>
      <c r="K1995" s="83">
        <f t="shared" si="156"/>
        <v>2012</v>
      </c>
      <c r="L1995" s="66">
        <f t="shared" si="157"/>
        <v>0</v>
      </c>
      <c r="M1995" s="66">
        <f t="shared" si="158"/>
        <v>0</v>
      </c>
      <c r="N1995" s="66">
        <f t="shared" si="159"/>
        <v>0</v>
      </c>
    </row>
    <row r="1996" spans="1:14">
      <c r="A1996" s="83">
        <v>35370</v>
      </c>
      <c r="B1996" s="83">
        <v>0</v>
      </c>
      <c r="C1996" s="83">
        <v>2012</v>
      </c>
      <c r="D1996" s="86">
        <v>0</v>
      </c>
      <c r="E1996" s="83">
        <v>0</v>
      </c>
      <c r="F1996" s="86">
        <v>0</v>
      </c>
      <c r="G1996" s="86">
        <v>0</v>
      </c>
      <c r="H1996" s="86">
        <v>0</v>
      </c>
      <c r="J1996" s="83">
        <f t="shared" si="155"/>
        <v>35370</v>
      </c>
      <c r="K1996" s="83">
        <f t="shared" si="156"/>
        <v>2012</v>
      </c>
      <c r="L1996" s="66">
        <f t="shared" si="157"/>
        <v>0</v>
      </c>
      <c r="M1996" s="66">
        <f t="shared" si="158"/>
        <v>0</v>
      </c>
      <c r="N1996" s="66">
        <f t="shared" si="159"/>
        <v>0</v>
      </c>
    </row>
    <row r="1997" spans="1:14">
      <c r="A1997" s="83">
        <v>35370</v>
      </c>
      <c r="B1997" s="83">
        <v>0</v>
      </c>
      <c r="C1997" s="83">
        <v>2012</v>
      </c>
      <c r="D1997" s="86">
        <v>0</v>
      </c>
      <c r="E1997" s="83">
        <v>0</v>
      </c>
      <c r="F1997" s="86">
        <v>0</v>
      </c>
      <c r="G1997" s="86">
        <v>0</v>
      </c>
      <c r="H1997" s="86">
        <v>0</v>
      </c>
      <c r="J1997" s="83">
        <f t="shared" si="155"/>
        <v>35370</v>
      </c>
      <c r="K1997" s="83">
        <f t="shared" si="156"/>
        <v>2012</v>
      </c>
      <c r="L1997" s="66">
        <f t="shared" si="157"/>
        <v>0</v>
      </c>
      <c r="M1997" s="66">
        <f t="shared" si="158"/>
        <v>0</v>
      </c>
      <c r="N1997" s="66">
        <f t="shared" si="159"/>
        <v>0</v>
      </c>
    </row>
    <row r="1998" spans="1:14">
      <c r="A1998" s="83">
        <v>35370</v>
      </c>
      <c r="B1998" s="83">
        <v>0</v>
      </c>
      <c r="C1998" s="83">
        <v>2012</v>
      </c>
      <c r="D1998" s="86">
        <v>0</v>
      </c>
      <c r="E1998" s="83">
        <v>0</v>
      </c>
      <c r="F1998" s="86">
        <v>0</v>
      </c>
      <c r="G1998" s="86">
        <v>0</v>
      </c>
      <c r="H1998" s="86">
        <v>0</v>
      </c>
      <c r="J1998" s="83">
        <f t="shared" si="155"/>
        <v>35370</v>
      </c>
      <c r="K1998" s="83">
        <f t="shared" si="156"/>
        <v>2012</v>
      </c>
      <c r="L1998" s="66">
        <f t="shared" si="157"/>
        <v>0</v>
      </c>
      <c r="M1998" s="66">
        <f t="shared" si="158"/>
        <v>0</v>
      </c>
      <c r="N1998" s="66">
        <f t="shared" si="159"/>
        <v>0</v>
      </c>
    </row>
    <row r="1999" spans="1:14">
      <c r="A1999" s="83">
        <v>35370</v>
      </c>
      <c r="B1999" s="83">
        <v>0</v>
      </c>
      <c r="C1999" s="83">
        <v>2012</v>
      </c>
      <c r="D1999" s="86">
        <v>0</v>
      </c>
      <c r="E1999" s="83">
        <v>0</v>
      </c>
      <c r="F1999" s="86">
        <v>0</v>
      </c>
      <c r="G1999" s="86">
        <v>0</v>
      </c>
      <c r="H1999" s="86">
        <v>0</v>
      </c>
      <c r="J1999" s="83">
        <f t="shared" si="155"/>
        <v>35370</v>
      </c>
      <c r="K1999" s="83">
        <f t="shared" si="156"/>
        <v>2012</v>
      </c>
      <c r="L1999" s="66">
        <f t="shared" si="157"/>
        <v>0</v>
      </c>
      <c r="M1999" s="66">
        <f t="shared" si="158"/>
        <v>0</v>
      </c>
      <c r="N1999" s="66">
        <f t="shared" si="159"/>
        <v>0</v>
      </c>
    </row>
    <row r="2000" spans="1:14">
      <c r="A2000" s="83">
        <v>35370</v>
      </c>
      <c r="B2000" s="83">
        <v>0</v>
      </c>
      <c r="C2000" s="83">
        <v>2012</v>
      </c>
      <c r="D2000" s="86">
        <v>0</v>
      </c>
      <c r="E2000" s="83">
        <v>0</v>
      </c>
      <c r="F2000" s="86">
        <v>0</v>
      </c>
      <c r="G2000" s="86">
        <v>0</v>
      </c>
      <c r="H2000" s="86">
        <v>0</v>
      </c>
      <c r="J2000" s="83">
        <f t="shared" si="155"/>
        <v>35370</v>
      </c>
      <c r="K2000" s="83">
        <f t="shared" si="156"/>
        <v>2012</v>
      </c>
      <c r="L2000" s="66">
        <f t="shared" si="157"/>
        <v>0</v>
      </c>
      <c r="M2000" s="66">
        <f t="shared" si="158"/>
        <v>0</v>
      </c>
      <c r="N2000" s="66">
        <f t="shared" si="159"/>
        <v>0</v>
      </c>
    </row>
    <row r="2001" spans="1:14">
      <c r="A2001" s="83">
        <v>35370</v>
      </c>
      <c r="B2001" s="83">
        <v>0</v>
      </c>
      <c r="C2001" s="83">
        <v>2012</v>
      </c>
      <c r="D2001" s="86">
        <v>0</v>
      </c>
      <c r="E2001" s="83">
        <v>0</v>
      </c>
      <c r="F2001" s="86">
        <v>0</v>
      </c>
      <c r="G2001" s="86">
        <v>0</v>
      </c>
      <c r="H2001" s="86">
        <v>0</v>
      </c>
      <c r="J2001" s="83">
        <f t="shared" si="155"/>
        <v>35370</v>
      </c>
      <c r="K2001" s="83">
        <f t="shared" si="156"/>
        <v>2012</v>
      </c>
      <c r="L2001" s="66">
        <f t="shared" si="157"/>
        <v>0</v>
      </c>
      <c r="M2001" s="66">
        <f t="shared" si="158"/>
        <v>0</v>
      </c>
      <c r="N2001" s="66">
        <f t="shared" si="159"/>
        <v>0</v>
      </c>
    </row>
    <row r="2002" spans="1:14">
      <c r="A2002" s="83">
        <v>35370</v>
      </c>
      <c r="B2002" s="83">
        <v>0</v>
      </c>
      <c r="C2002" s="83">
        <v>2012</v>
      </c>
      <c r="D2002" s="86">
        <v>0</v>
      </c>
      <c r="E2002" s="83">
        <v>0</v>
      </c>
      <c r="F2002" s="86">
        <v>0</v>
      </c>
      <c r="G2002" s="86">
        <v>0</v>
      </c>
      <c r="H2002" s="86">
        <v>0</v>
      </c>
      <c r="J2002" s="83">
        <f t="shared" si="155"/>
        <v>35370</v>
      </c>
      <c r="K2002" s="83">
        <f t="shared" si="156"/>
        <v>2012</v>
      </c>
      <c r="L2002" s="66">
        <f t="shared" si="157"/>
        <v>0</v>
      </c>
      <c r="M2002" s="66">
        <f t="shared" si="158"/>
        <v>0</v>
      </c>
      <c r="N2002" s="66">
        <f t="shared" si="159"/>
        <v>0</v>
      </c>
    </row>
    <row r="2003" spans="1:14">
      <c r="A2003" s="83">
        <v>35370</v>
      </c>
      <c r="B2003" s="83">
        <v>0</v>
      </c>
      <c r="C2003" s="83">
        <v>2012</v>
      </c>
      <c r="D2003" s="86">
        <v>0</v>
      </c>
      <c r="E2003" s="83">
        <v>0</v>
      </c>
      <c r="F2003" s="86">
        <v>0</v>
      </c>
      <c r="G2003" s="86">
        <v>0</v>
      </c>
      <c r="H2003" s="86">
        <v>0</v>
      </c>
      <c r="J2003" s="83">
        <f t="shared" si="155"/>
        <v>35370</v>
      </c>
      <c r="K2003" s="83">
        <f t="shared" si="156"/>
        <v>2012</v>
      </c>
      <c r="L2003" s="66">
        <f t="shared" si="157"/>
        <v>0</v>
      </c>
      <c r="M2003" s="66">
        <f t="shared" si="158"/>
        <v>0</v>
      </c>
      <c r="N2003" s="66">
        <f t="shared" si="159"/>
        <v>0</v>
      </c>
    </row>
    <row r="2004" spans="1:14">
      <c r="A2004" s="83">
        <v>35370</v>
      </c>
      <c r="B2004" s="83">
        <v>0</v>
      </c>
      <c r="C2004" s="83">
        <v>2012</v>
      </c>
      <c r="D2004" s="86">
        <v>0</v>
      </c>
      <c r="E2004" s="83">
        <v>0</v>
      </c>
      <c r="F2004" s="86">
        <v>0</v>
      </c>
      <c r="G2004" s="86">
        <v>0</v>
      </c>
      <c r="H2004" s="86">
        <v>0</v>
      </c>
      <c r="J2004" s="83">
        <f t="shared" si="155"/>
        <v>35370</v>
      </c>
      <c r="K2004" s="83">
        <f t="shared" si="156"/>
        <v>2012</v>
      </c>
      <c r="L2004" s="66">
        <f t="shared" si="157"/>
        <v>0</v>
      </c>
      <c r="M2004" s="66">
        <f t="shared" si="158"/>
        <v>0</v>
      </c>
      <c r="N2004" s="66">
        <f t="shared" si="159"/>
        <v>0</v>
      </c>
    </row>
    <row r="2005" spans="1:14">
      <c r="A2005" s="83">
        <v>35370</v>
      </c>
      <c r="B2005" s="83">
        <v>0</v>
      </c>
      <c r="C2005" s="83">
        <v>2012</v>
      </c>
      <c r="D2005" s="86">
        <v>0</v>
      </c>
      <c r="E2005" s="83">
        <v>0</v>
      </c>
      <c r="F2005" s="86">
        <v>0</v>
      </c>
      <c r="G2005" s="86">
        <v>0</v>
      </c>
      <c r="H2005" s="86">
        <v>0</v>
      </c>
      <c r="J2005" s="83">
        <f t="shared" si="155"/>
        <v>35370</v>
      </c>
      <c r="K2005" s="83">
        <f t="shared" si="156"/>
        <v>2012</v>
      </c>
      <c r="L2005" s="66">
        <f t="shared" si="157"/>
        <v>0</v>
      </c>
      <c r="M2005" s="66">
        <f t="shared" si="158"/>
        <v>0</v>
      </c>
      <c r="N2005" s="66">
        <f t="shared" si="159"/>
        <v>0</v>
      </c>
    </row>
    <row r="2006" spans="1:14">
      <c r="A2006" s="83">
        <v>35370</v>
      </c>
      <c r="B2006" s="83">
        <v>0</v>
      </c>
      <c r="C2006" s="83">
        <v>2012</v>
      </c>
      <c r="D2006" s="86">
        <v>0</v>
      </c>
      <c r="E2006" s="83">
        <v>0</v>
      </c>
      <c r="F2006" s="86">
        <v>0</v>
      </c>
      <c r="G2006" s="86">
        <v>0</v>
      </c>
      <c r="H2006" s="86">
        <v>0</v>
      </c>
      <c r="J2006" s="83">
        <f t="shared" si="155"/>
        <v>35370</v>
      </c>
      <c r="K2006" s="83">
        <f t="shared" si="156"/>
        <v>2012</v>
      </c>
      <c r="L2006" s="66">
        <f t="shared" si="157"/>
        <v>0</v>
      </c>
      <c r="M2006" s="66">
        <f t="shared" si="158"/>
        <v>0</v>
      </c>
      <c r="N2006" s="66">
        <f t="shared" si="159"/>
        <v>0</v>
      </c>
    </row>
    <row r="2007" spans="1:14">
      <c r="A2007" s="83">
        <v>35370</v>
      </c>
      <c r="B2007" s="83">
        <v>0</v>
      </c>
      <c r="C2007" s="83">
        <v>2012</v>
      </c>
      <c r="D2007" s="86">
        <v>0</v>
      </c>
      <c r="E2007" s="83">
        <v>0</v>
      </c>
      <c r="F2007" s="86">
        <v>0</v>
      </c>
      <c r="G2007" s="86">
        <v>0</v>
      </c>
      <c r="H2007" s="86">
        <v>0</v>
      </c>
      <c r="J2007" s="83">
        <f t="shared" si="155"/>
        <v>35370</v>
      </c>
      <c r="K2007" s="83">
        <f t="shared" si="156"/>
        <v>2012</v>
      </c>
      <c r="L2007" s="66">
        <f t="shared" si="157"/>
        <v>0</v>
      </c>
      <c r="M2007" s="66">
        <f t="shared" si="158"/>
        <v>0</v>
      </c>
      <c r="N2007" s="66">
        <f t="shared" si="159"/>
        <v>0</v>
      </c>
    </row>
    <row r="2008" spans="1:14">
      <c r="A2008" s="83">
        <v>35370</v>
      </c>
      <c r="B2008" s="83">
        <v>0</v>
      </c>
      <c r="C2008" s="83">
        <v>2012</v>
      </c>
      <c r="D2008" s="86">
        <v>-1415679.48</v>
      </c>
      <c r="E2008" s="83">
        <v>0</v>
      </c>
      <c r="F2008" s="86">
        <v>348095.66</v>
      </c>
      <c r="G2008" s="86">
        <v>0</v>
      </c>
      <c r="H2008" s="86">
        <v>0</v>
      </c>
      <c r="J2008" s="83">
        <f t="shared" si="155"/>
        <v>35370</v>
      </c>
      <c r="K2008" s="83">
        <f t="shared" si="156"/>
        <v>2012</v>
      </c>
      <c r="L2008" s="66">
        <f t="shared" si="157"/>
        <v>-1415679.48</v>
      </c>
      <c r="M2008" s="66">
        <f t="shared" si="158"/>
        <v>348095.66</v>
      </c>
      <c r="N2008" s="66">
        <f t="shared" si="159"/>
        <v>0</v>
      </c>
    </row>
    <row r="2009" spans="1:14">
      <c r="A2009" s="83">
        <v>35370</v>
      </c>
      <c r="B2009" s="83">
        <v>0</v>
      </c>
      <c r="C2009" s="83">
        <v>2007</v>
      </c>
      <c r="D2009" s="86">
        <v>-5398.93</v>
      </c>
      <c r="E2009" s="83">
        <v>0</v>
      </c>
      <c r="F2009" s="86">
        <v>0</v>
      </c>
      <c r="G2009" s="86">
        <v>0</v>
      </c>
      <c r="H2009" s="86">
        <v>0</v>
      </c>
      <c r="J2009" s="83">
        <f t="shared" si="155"/>
        <v>35370</v>
      </c>
      <c r="K2009" s="83">
        <f t="shared" si="156"/>
        <v>2007</v>
      </c>
      <c r="L2009" s="66">
        <f t="shared" si="157"/>
        <v>-5398.93</v>
      </c>
      <c r="M2009" s="66">
        <f t="shared" si="158"/>
        <v>0</v>
      </c>
      <c r="N2009" s="66">
        <f t="shared" si="159"/>
        <v>0</v>
      </c>
    </row>
    <row r="2010" spans="1:14">
      <c r="A2010" s="83">
        <v>35370</v>
      </c>
      <c r="B2010" s="83">
        <v>0</v>
      </c>
      <c r="C2010" s="83">
        <v>2009</v>
      </c>
      <c r="D2010" s="86">
        <v>-4091823.53</v>
      </c>
      <c r="E2010" s="83">
        <v>0</v>
      </c>
      <c r="F2010" s="86">
        <v>602408.88</v>
      </c>
      <c r="G2010" s="86">
        <v>0</v>
      </c>
      <c r="H2010" s="86">
        <v>0</v>
      </c>
      <c r="J2010" s="83">
        <f t="shared" si="155"/>
        <v>35370</v>
      </c>
      <c r="K2010" s="83">
        <f t="shared" si="156"/>
        <v>2009</v>
      </c>
      <c r="L2010" s="66">
        <f t="shared" si="157"/>
        <v>-4091823.53</v>
      </c>
      <c r="M2010" s="66">
        <f t="shared" si="158"/>
        <v>602408.88</v>
      </c>
      <c r="N2010" s="66">
        <f t="shared" si="159"/>
        <v>0</v>
      </c>
    </row>
    <row r="2011" spans="1:14">
      <c r="A2011" s="83">
        <v>35370</v>
      </c>
      <c r="B2011" s="83">
        <v>0</v>
      </c>
      <c r="C2011" s="83">
        <v>2008</v>
      </c>
      <c r="D2011" s="86">
        <v>-2728220.1</v>
      </c>
      <c r="E2011" s="83">
        <v>0</v>
      </c>
      <c r="F2011" s="86">
        <v>175368.93</v>
      </c>
      <c r="G2011" s="86">
        <v>0</v>
      </c>
      <c r="H2011" s="86">
        <v>0</v>
      </c>
      <c r="J2011" s="83">
        <f t="shared" si="155"/>
        <v>35370</v>
      </c>
      <c r="K2011" s="83">
        <f t="shared" si="156"/>
        <v>2008</v>
      </c>
      <c r="L2011" s="66">
        <f t="shared" si="157"/>
        <v>-2728220.1</v>
      </c>
      <c r="M2011" s="66">
        <f t="shared" si="158"/>
        <v>175368.93</v>
      </c>
      <c r="N2011" s="66">
        <f t="shared" si="159"/>
        <v>0</v>
      </c>
    </row>
    <row r="2012" spans="1:14">
      <c r="A2012" s="83">
        <v>35370</v>
      </c>
      <c r="B2012" s="83">
        <v>0</v>
      </c>
      <c r="C2012" s="83">
        <v>2011</v>
      </c>
      <c r="D2012" s="86">
        <v>-1736516.42</v>
      </c>
      <c r="E2012" s="83">
        <v>0</v>
      </c>
      <c r="F2012" s="86">
        <v>965084.52</v>
      </c>
      <c r="G2012" s="86">
        <v>0</v>
      </c>
      <c r="H2012" s="86">
        <v>0</v>
      </c>
      <c r="J2012" s="83">
        <f t="shared" si="155"/>
        <v>35370</v>
      </c>
      <c r="K2012" s="83">
        <f t="shared" si="156"/>
        <v>2011</v>
      </c>
      <c r="L2012" s="66">
        <f t="shared" si="157"/>
        <v>-1736516.42</v>
      </c>
      <c r="M2012" s="66">
        <f t="shared" si="158"/>
        <v>965084.52</v>
      </c>
      <c r="N2012" s="66">
        <f t="shared" si="159"/>
        <v>0</v>
      </c>
    </row>
    <row r="2013" spans="1:14">
      <c r="A2013" s="83">
        <v>35370</v>
      </c>
      <c r="B2013" s="83">
        <v>0</v>
      </c>
      <c r="C2013" s="83">
        <v>2010</v>
      </c>
      <c r="D2013" s="86">
        <v>-1455002.09</v>
      </c>
      <c r="E2013" s="83">
        <v>0</v>
      </c>
      <c r="F2013" s="86">
        <v>-170630.97</v>
      </c>
      <c r="G2013" s="86">
        <v>0</v>
      </c>
      <c r="H2013" s="86">
        <v>0</v>
      </c>
      <c r="J2013" s="83">
        <f t="shared" si="155"/>
        <v>35370</v>
      </c>
      <c r="K2013" s="83">
        <f t="shared" si="156"/>
        <v>2010</v>
      </c>
      <c r="L2013" s="66">
        <f t="shared" si="157"/>
        <v>-1455002.09</v>
      </c>
      <c r="M2013" s="66">
        <f t="shared" si="158"/>
        <v>-170630.97</v>
      </c>
      <c r="N2013" s="66">
        <f t="shared" si="159"/>
        <v>0</v>
      </c>
    </row>
    <row r="2014" spans="1:14">
      <c r="A2014" s="83">
        <v>35370</v>
      </c>
      <c r="B2014" s="83">
        <v>0</v>
      </c>
      <c r="C2014" s="83">
        <v>2007</v>
      </c>
      <c r="D2014" s="86">
        <v>-1062421.57</v>
      </c>
      <c r="E2014" s="83">
        <v>0</v>
      </c>
      <c r="F2014" s="86">
        <v>981.95</v>
      </c>
      <c r="G2014" s="86">
        <v>0</v>
      </c>
      <c r="H2014" s="86">
        <v>0</v>
      </c>
      <c r="J2014" s="83">
        <f t="shared" si="155"/>
        <v>35370</v>
      </c>
      <c r="K2014" s="83">
        <f t="shared" si="156"/>
        <v>2007</v>
      </c>
      <c r="L2014" s="66">
        <f t="shared" si="157"/>
        <v>-1062421.57</v>
      </c>
      <c r="M2014" s="66">
        <f t="shared" si="158"/>
        <v>981.95</v>
      </c>
      <c r="N2014" s="66">
        <f t="shared" si="159"/>
        <v>0</v>
      </c>
    </row>
    <row r="2015" spans="1:14">
      <c r="A2015" s="83">
        <v>35370</v>
      </c>
      <c r="B2015" s="83">
        <v>0</v>
      </c>
      <c r="C2015" s="83">
        <v>2011</v>
      </c>
      <c r="D2015" s="86">
        <v>-505676.26</v>
      </c>
      <c r="E2015" s="83">
        <v>0</v>
      </c>
      <c r="F2015" s="86">
        <v>81757.48</v>
      </c>
      <c r="G2015" s="86">
        <v>0</v>
      </c>
      <c r="H2015" s="86">
        <v>0</v>
      </c>
      <c r="J2015" s="83">
        <f t="shared" si="155"/>
        <v>35370</v>
      </c>
      <c r="K2015" s="83">
        <f t="shared" si="156"/>
        <v>2011</v>
      </c>
      <c r="L2015" s="66">
        <f t="shared" si="157"/>
        <v>-505676.26</v>
      </c>
      <c r="M2015" s="66">
        <f t="shared" si="158"/>
        <v>81757.48</v>
      </c>
      <c r="N2015" s="66">
        <f t="shared" si="159"/>
        <v>0</v>
      </c>
    </row>
    <row r="2016" spans="1:14">
      <c r="A2016" s="83">
        <v>35370</v>
      </c>
      <c r="B2016" s="83">
        <v>0</v>
      </c>
      <c r="C2016" s="83">
        <v>2008</v>
      </c>
      <c r="D2016" s="86">
        <v>-448937.78</v>
      </c>
      <c r="E2016" s="83">
        <v>0</v>
      </c>
      <c r="F2016" s="86">
        <v>0</v>
      </c>
      <c r="G2016" s="86">
        <v>0</v>
      </c>
      <c r="H2016" s="86">
        <v>0</v>
      </c>
      <c r="J2016" s="83">
        <f t="shared" si="155"/>
        <v>35370</v>
      </c>
      <c r="K2016" s="83">
        <f t="shared" si="156"/>
        <v>2008</v>
      </c>
      <c r="L2016" s="66">
        <f t="shared" si="157"/>
        <v>-448937.78</v>
      </c>
      <c r="M2016" s="66">
        <f t="shared" si="158"/>
        <v>0</v>
      </c>
      <c r="N2016" s="66">
        <f t="shared" si="159"/>
        <v>0</v>
      </c>
    </row>
    <row r="2017" spans="1:14">
      <c r="A2017" s="83">
        <v>35370</v>
      </c>
      <c r="B2017" s="83">
        <v>0</v>
      </c>
      <c r="C2017" s="83">
        <v>2008</v>
      </c>
      <c r="D2017" s="86">
        <v>-161842.94</v>
      </c>
      <c r="E2017" s="83">
        <v>0</v>
      </c>
      <c r="F2017" s="86">
        <v>2398.65</v>
      </c>
      <c r="G2017" s="86">
        <v>0</v>
      </c>
      <c r="H2017" s="86">
        <v>0</v>
      </c>
      <c r="J2017" s="83">
        <f t="shared" si="155"/>
        <v>35370</v>
      </c>
      <c r="K2017" s="83">
        <f t="shared" si="156"/>
        <v>2008</v>
      </c>
      <c r="L2017" s="66">
        <f t="shared" si="157"/>
        <v>-161842.94</v>
      </c>
      <c r="M2017" s="66">
        <f t="shared" si="158"/>
        <v>2398.65</v>
      </c>
      <c r="N2017" s="66">
        <f t="shared" si="159"/>
        <v>0</v>
      </c>
    </row>
    <row r="2018" spans="1:14">
      <c r="A2018" s="83">
        <v>35370</v>
      </c>
      <c r="B2018" s="83">
        <v>0</v>
      </c>
      <c r="C2018" s="83">
        <v>2008</v>
      </c>
      <c r="D2018" s="86">
        <v>-82517.83</v>
      </c>
      <c r="E2018" s="83">
        <v>0</v>
      </c>
      <c r="F2018" s="86">
        <v>20092.240000000002</v>
      </c>
      <c r="G2018" s="86">
        <v>0</v>
      </c>
      <c r="H2018" s="86">
        <v>0</v>
      </c>
      <c r="J2018" s="83">
        <f t="shared" si="155"/>
        <v>35370</v>
      </c>
      <c r="K2018" s="83">
        <f t="shared" si="156"/>
        <v>2008</v>
      </c>
      <c r="L2018" s="66">
        <f t="shared" si="157"/>
        <v>-82517.83</v>
      </c>
      <c r="M2018" s="66">
        <f t="shared" si="158"/>
        <v>20092.240000000002</v>
      </c>
      <c r="N2018" s="66">
        <f t="shared" si="159"/>
        <v>0</v>
      </c>
    </row>
    <row r="2019" spans="1:14">
      <c r="A2019" s="83">
        <v>35370</v>
      </c>
      <c r="B2019" s="83">
        <v>0</v>
      </c>
      <c r="C2019" s="83">
        <v>2011</v>
      </c>
      <c r="D2019" s="86">
        <v>-77902.45</v>
      </c>
      <c r="E2019" s="83">
        <v>0</v>
      </c>
      <c r="F2019" s="86">
        <v>4468.7299999999996</v>
      </c>
      <c r="G2019" s="86">
        <v>0</v>
      </c>
      <c r="H2019" s="86">
        <v>0</v>
      </c>
      <c r="J2019" s="83">
        <f t="shared" si="155"/>
        <v>35370</v>
      </c>
      <c r="K2019" s="83">
        <f t="shared" si="156"/>
        <v>2011</v>
      </c>
      <c r="L2019" s="66">
        <f t="shared" si="157"/>
        <v>-77902.45</v>
      </c>
      <c r="M2019" s="66">
        <f t="shared" si="158"/>
        <v>4468.7299999999996</v>
      </c>
      <c r="N2019" s="66">
        <f t="shared" si="159"/>
        <v>0</v>
      </c>
    </row>
    <row r="2020" spans="1:14">
      <c r="A2020" s="83">
        <v>35370</v>
      </c>
      <c r="B2020" s="83">
        <v>0</v>
      </c>
      <c r="C2020" s="83">
        <v>2011</v>
      </c>
      <c r="D2020" s="86">
        <v>-35594.639999999999</v>
      </c>
      <c r="E2020" s="83">
        <v>0</v>
      </c>
      <c r="F2020" s="86">
        <v>20985.98</v>
      </c>
      <c r="G2020" s="86">
        <v>0</v>
      </c>
      <c r="H2020" s="86">
        <v>0</v>
      </c>
      <c r="J2020" s="83">
        <f t="shared" si="155"/>
        <v>35370</v>
      </c>
      <c r="K2020" s="83">
        <f t="shared" si="156"/>
        <v>2011</v>
      </c>
      <c r="L2020" s="66">
        <f t="shared" si="157"/>
        <v>-35594.639999999999</v>
      </c>
      <c r="M2020" s="66">
        <f t="shared" si="158"/>
        <v>20985.98</v>
      </c>
      <c r="N2020" s="66">
        <f t="shared" si="159"/>
        <v>0</v>
      </c>
    </row>
    <row r="2021" spans="1:14">
      <c r="A2021" s="83">
        <v>35370</v>
      </c>
      <c r="B2021" s="83">
        <v>0</v>
      </c>
      <c r="C2021" s="83">
        <v>2011</v>
      </c>
      <c r="D2021" s="86">
        <v>-11567.49</v>
      </c>
      <c r="E2021" s="83">
        <v>0</v>
      </c>
      <c r="F2021" s="86">
        <v>3149.62</v>
      </c>
      <c r="G2021" s="86">
        <v>0</v>
      </c>
      <c r="H2021" s="86">
        <v>0</v>
      </c>
      <c r="J2021" s="83">
        <f t="shared" si="155"/>
        <v>35370</v>
      </c>
      <c r="K2021" s="83">
        <f t="shared" si="156"/>
        <v>2011</v>
      </c>
      <c r="L2021" s="66">
        <f t="shared" si="157"/>
        <v>-11567.49</v>
      </c>
      <c r="M2021" s="66">
        <f t="shared" si="158"/>
        <v>3149.62</v>
      </c>
      <c r="N2021" s="66">
        <f t="shared" si="159"/>
        <v>0</v>
      </c>
    </row>
    <row r="2022" spans="1:14">
      <c r="A2022" s="83">
        <v>35370</v>
      </c>
      <c r="B2022" s="83">
        <v>0</v>
      </c>
      <c r="C2022" s="83">
        <v>2007</v>
      </c>
      <c r="D2022" s="86">
        <v>-6719.63</v>
      </c>
      <c r="E2022" s="83">
        <v>0</v>
      </c>
      <c r="F2022" s="86">
        <v>0</v>
      </c>
      <c r="G2022" s="86">
        <v>0</v>
      </c>
      <c r="H2022" s="86">
        <v>0</v>
      </c>
      <c r="J2022" s="83">
        <f t="shared" si="155"/>
        <v>35370</v>
      </c>
      <c r="K2022" s="83">
        <f t="shared" si="156"/>
        <v>2007</v>
      </c>
      <c r="L2022" s="66">
        <f t="shared" si="157"/>
        <v>-6719.63</v>
      </c>
      <c r="M2022" s="66">
        <f t="shared" si="158"/>
        <v>0</v>
      </c>
      <c r="N2022" s="66">
        <f t="shared" si="159"/>
        <v>0</v>
      </c>
    </row>
    <row r="2023" spans="1:14">
      <c r="A2023" s="83">
        <v>35370</v>
      </c>
      <c r="B2023" s="83">
        <v>0</v>
      </c>
      <c r="C2023" s="83">
        <v>2010</v>
      </c>
      <c r="D2023" s="86">
        <v>-3506.67</v>
      </c>
      <c r="E2023" s="83">
        <v>0</v>
      </c>
      <c r="F2023" s="86">
        <v>447.83</v>
      </c>
      <c r="G2023" s="86">
        <v>0</v>
      </c>
      <c r="H2023" s="86">
        <v>0</v>
      </c>
      <c r="J2023" s="83">
        <f t="shared" si="155"/>
        <v>35370</v>
      </c>
      <c r="K2023" s="83">
        <f t="shared" si="156"/>
        <v>2010</v>
      </c>
      <c r="L2023" s="66">
        <f t="shared" si="157"/>
        <v>-3506.67</v>
      </c>
      <c r="M2023" s="66">
        <f t="shared" si="158"/>
        <v>447.83</v>
      </c>
      <c r="N2023" s="66">
        <f t="shared" si="159"/>
        <v>0</v>
      </c>
    </row>
    <row r="2024" spans="1:14">
      <c r="A2024" s="83">
        <v>35370</v>
      </c>
      <c r="B2024" s="83">
        <v>0</v>
      </c>
      <c r="C2024" s="83">
        <v>2007</v>
      </c>
      <c r="D2024" s="86">
        <v>-306199.53999999998</v>
      </c>
      <c r="E2024" s="83">
        <v>0</v>
      </c>
      <c r="F2024" s="86">
        <v>223258.25</v>
      </c>
      <c r="G2024" s="86">
        <v>0</v>
      </c>
      <c r="H2024" s="86">
        <v>0</v>
      </c>
      <c r="J2024" s="83">
        <f t="shared" si="155"/>
        <v>35370</v>
      </c>
      <c r="K2024" s="83">
        <f t="shared" si="156"/>
        <v>2007</v>
      </c>
      <c r="L2024" s="66">
        <f t="shared" si="157"/>
        <v>-306199.53999999998</v>
      </c>
      <c r="M2024" s="66">
        <f t="shared" si="158"/>
        <v>223258.25</v>
      </c>
      <c r="N2024" s="66">
        <f t="shared" si="159"/>
        <v>0</v>
      </c>
    </row>
    <row r="2025" spans="1:14">
      <c r="A2025" s="83">
        <v>35370</v>
      </c>
      <c r="B2025" s="83">
        <v>0</v>
      </c>
      <c r="C2025" s="83">
        <v>2008</v>
      </c>
      <c r="D2025" s="86">
        <v>-3001.89</v>
      </c>
      <c r="E2025" s="83">
        <v>0</v>
      </c>
      <c r="F2025" s="86">
        <v>2918.58</v>
      </c>
      <c r="G2025" s="86">
        <v>0</v>
      </c>
      <c r="H2025" s="86">
        <v>0</v>
      </c>
      <c r="J2025" s="83">
        <f t="shared" si="155"/>
        <v>35370</v>
      </c>
      <c r="K2025" s="83">
        <f t="shared" si="156"/>
        <v>2008</v>
      </c>
      <c r="L2025" s="66">
        <f t="shared" si="157"/>
        <v>-3001.89</v>
      </c>
      <c r="M2025" s="66">
        <f t="shared" si="158"/>
        <v>2918.58</v>
      </c>
      <c r="N2025" s="66">
        <f t="shared" si="159"/>
        <v>0</v>
      </c>
    </row>
    <row r="2026" spans="1:14">
      <c r="A2026" s="83">
        <v>35370</v>
      </c>
      <c r="B2026" s="83">
        <v>0</v>
      </c>
      <c r="C2026" s="83">
        <v>2011</v>
      </c>
      <c r="D2026" s="86">
        <v>-2517.34</v>
      </c>
      <c r="E2026" s="83">
        <v>0</v>
      </c>
      <c r="F2026" s="86">
        <v>4819.78</v>
      </c>
      <c r="G2026" s="86">
        <v>0</v>
      </c>
      <c r="H2026" s="86">
        <v>0</v>
      </c>
      <c r="J2026" s="83">
        <f t="shared" si="155"/>
        <v>35370</v>
      </c>
      <c r="K2026" s="83">
        <f t="shared" si="156"/>
        <v>2011</v>
      </c>
      <c r="L2026" s="66">
        <f t="shared" si="157"/>
        <v>-2517.34</v>
      </c>
      <c r="M2026" s="66">
        <f t="shared" si="158"/>
        <v>4819.78</v>
      </c>
      <c r="N2026" s="66">
        <f t="shared" si="159"/>
        <v>0</v>
      </c>
    </row>
    <row r="2027" spans="1:14">
      <c r="A2027" s="83">
        <v>35370</v>
      </c>
      <c r="B2027" s="83">
        <v>0</v>
      </c>
      <c r="C2027" s="83">
        <v>2009</v>
      </c>
      <c r="D2027" s="86">
        <v>-990.69</v>
      </c>
      <c r="E2027" s="83">
        <v>0</v>
      </c>
      <c r="F2027" s="86">
        <v>2155.2800000000002</v>
      </c>
      <c r="G2027" s="86">
        <v>0</v>
      </c>
      <c r="H2027" s="86">
        <v>0</v>
      </c>
      <c r="J2027" s="83">
        <f t="shared" si="155"/>
        <v>35370</v>
      </c>
      <c r="K2027" s="83">
        <f t="shared" si="156"/>
        <v>2009</v>
      </c>
      <c r="L2027" s="66">
        <f t="shared" si="157"/>
        <v>-990.69</v>
      </c>
      <c r="M2027" s="66">
        <f t="shared" si="158"/>
        <v>2155.2800000000002</v>
      </c>
      <c r="N2027" s="66">
        <f t="shared" si="159"/>
        <v>0</v>
      </c>
    </row>
    <row r="2028" spans="1:14">
      <c r="A2028" s="83">
        <v>35370</v>
      </c>
      <c r="B2028" s="83">
        <v>0</v>
      </c>
      <c r="C2028" s="83">
        <v>2010</v>
      </c>
      <c r="D2028" s="86">
        <v>0</v>
      </c>
      <c r="E2028" s="83">
        <v>0</v>
      </c>
      <c r="F2028" s="86">
        <v>-2155.2800000000002</v>
      </c>
      <c r="G2028" s="86">
        <v>0</v>
      </c>
      <c r="H2028" s="86">
        <v>0</v>
      </c>
      <c r="J2028" s="83">
        <f t="shared" si="155"/>
        <v>35370</v>
      </c>
      <c r="K2028" s="83">
        <f t="shared" si="156"/>
        <v>2010</v>
      </c>
      <c r="L2028" s="66">
        <f t="shared" si="157"/>
        <v>0</v>
      </c>
      <c r="M2028" s="66">
        <f t="shared" si="158"/>
        <v>-2155.2800000000002</v>
      </c>
      <c r="N2028" s="66">
        <f t="shared" si="159"/>
        <v>0</v>
      </c>
    </row>
    <row r="2029" spans="1:14">
      <c r="A2029" s="83">
        <v>35370</v>
      </c>
      <c r="B2029" s="83">
        <v>0</v>
      </c>
      <c r="C2029" s="83">
        <v>2008</v>
      </c>
      <c r="D2029" s="86">
        <v>0</v>
      </c>
      <c r="E2029" s="83">
        <v>0</v>
      </c>
      <c r="F2029" s="86">
        <v>2261.36</v>
      </c>
      <c r="G2029" s="86">
        <v>0</v>
      </c>
      <c r="H2029" s="86">
        <v>0</v>
      </c>
      <c r="J2029" s="83">
        <f t="shared" si="155"/>
        <v>35370</v>
      </c>
      <c r="K2029" s="83">
        <f t="shared" si="156"/>
        <v>2008</v>
      </c>
      <c r="L2029" s="66">
        <f t="shared" si="157"/>
        <v>0</v>
      </c>
      <c r="M2029" s="66">
        <f t="shared" si="158"/>
        <v>2261.36</v>
      </c>
      <c r="N2029" s="66">
        <f t="shared" si="159"/>
        <v>0</v>
      </c>
    </row>
    <row r="2030" spans="1:14">
      <c r="A2030" s="83">
        <v>35370</v>
      </c>
      <c r="B2030" s="83">
        <v>0</v>
      </c>
      <c r="C2030" s="83">
        <v>2012</v>
      </c>
      <c r="D2030" s="86">
        <v>0</v>
      </c>
      <c r="E2030" s="83">
        <v>0</v>
      </c>
      <c r="F2030" s="86">
        <v>0</v>
      </c>
      <c r="G2030" s="86">
        <v>0</v>
      </c>
      <c r="H2030" s="86">
        <v>0</v>
      </c>
      <c r="J2030" s="83">
        <f t="shared" si="155"/>
        <v>35370</v>
      </c>
      <c r="K2030" s="83">
        <f t="shared" si="156"/>
        <v>2012</v>
      </c>
      <c r="L2030" s="66">
        <f t="shared" si="157"/>
        <v>0</v>
      </c>
      <c r="M2030" s="66">
        <f t="shared" si="158"/>
        <v>0</v>
      </c>
      <c r="N2030" s="66">
        <f t="shared" si="159"/>
        <v>0</v>
      </c>
    </row>
    <row r="2031" spans="1:14">
      <c r="A2031" s="83">
        <v>35370</v>
      </c>
      <c r="B2031" s="83">
        <v>0</v>
      </c>
      <c r="C2031" s="83">
        <v>2012</v>
      </c>
      <c r="D2031" s="86">
        <v>0</v>
      </c>
      <c r="E2031" s="83">
        <v>0</v>
      </c>
      <c r="F2031" s="86">
        <v>0</v>
      </c>
      <c r="G2031" s="86">
        <v>0</v>
      </c>
      <c r="H2031" s="86">
        <v>0</v>
      </c>
      <c r="J2031" s="83">
        <f t="shared" si="155"/>
        <v>35370</v>
      </c>
      <c r="K2031" s="83">
        <f t="shared" si="156"/>
        <v>2012</v>
      </c>
      <c r="L2031" s="66">
        <f t="shared" si="157"/>
        <v>0</v>
      </c>
      <c r="M2031" s="66">
        <f t="shared" si="158"/>
        <v>0</v>
      </c>
      <c r="N2031" s="66">
        <f t="shared" si="159"/>
        <v>0</v>
      </c>
    </row>
    <row r="2032" spans="1:14">
      <c r="A2032" s="83">
        <v>35370</v>
      </c>
      <c r="B2032" s="83">
        <v>0</v>
      </c>
      <c r="C2032" s="83">
        <v>2012</v>
      </c>
      <c r="D2032" s="86">
        <v>0</v>
      </c>
      <c r="E2032" s="83">
        <v>0</v>
      </c>
      <c r="F2032" s="86">
        <v>0</v>
      </c>
      <c r="G2032" s="86">
        <v>0</v>
      </c>
      <c r="H2032" s="86">
        <v>0</v>
      </c>
      <c r="J2032" s="83">
        <f t="shared" si="155"/>
        <v>35370</v>
      </c>
      <c r="K2032" s="83">
        <f t="shared" si="156"/>
        <v>2012</v>
      </c>
      <c r="L2032" s="66">
        <f t="shared" si="157"/>
        <v>0</v>
      </c>
      <c r="M2032" s="66">
        <f t="shared" si="158"/>
        <v>0</v>
      </c>
      <c r="N2032" s="66">
        <f t="shared" si="159"/>
        <v>0</v>
      </c>
    </row>
    <row r="2033" spans="1:14">
      <c r="A2033" s="83">
        <v>35370</v>
      </c>
      <c r="B2033" s="83">
        <v>0</v>
      </c>
      <c r="C2033" s="83">
        <v>2012</v>
      </c>
      <c r="D2033" s="86">
        <v>0</v>
      </c>
      <c r="E2033" s="83">
        <v>0</v>
      </c>
      <c r="F2033" s="86">
        <v>0</v>
      </c>
      <c r="G2033" s="86">
        <v>0</v>
      </c>
      <c r="H2033" s="86">
        <v>0</v>
      </c>
      <c r="J2033" s="83">
        <f t="shared" si="155"/>
        <v>35370</v>
      </c>
      <c r="K2033" s="83">
        <f t="shared" si="156"/>
        <v>2012</v>
      </c>
      <c r="L2033" s="66">
        <f t="shared" si="157"/>
        <v>0</v>
      </c>
      <c r="M2033" s="66">
        <f t="shared" si="158"/>
        <v>0</v>
      </c>
      <c r="N2033" s="66">
        <f t="shared" si="159"/>
        <v>0</v>
      </c>
    </row>
    <row r="2034" spans="1:14">
      <c r="A2034" s="83">
        <v>35370</v>
      </c>
      <c r="B2034" s="83">
        <v>0</v>
      </c>
      <c r="C2034" s="83">
        <v>2012</v>
      </c>
      <c r="D2034" s="86">
        <v>0</v>
      </c>
      <c r="E2034" s="83">
        <v>0</v>
      </c>
      <c r="F2034" s="86">
        <v>0</v>
      </c>
      <c r="G2034" s="86">
        <v>0</v>
      </c>
      <c r="H2034" s="86">
        <v>0</v>
      </c>
      <c r="J2034" s="83">
        <f t="shared" si="155"/>
        <v>35370</v>
      </c>
      <c r="K2034" s="83">
        <f t="shared" si="156"/>
        <v>2012</v>
      </c>
      <c r="L2034" s="66">
        <f t="shared" si="157"/>
        <v>0</v>
      </c>
      <c r="M2034" s="66">
        <f t="shared" si="158"/>
        <v>0</v>
      </c>
      <c r="N2034" s="66">
        <f t="shared" si="159"/>
        <v>0</v>
      </c>
    </row>
    <row r="2035" spans="1:14">
      <c r="A2035" s="83">
        <v>35370</v>
      </c>
      <c r="B2035" s="83">
        <v>0</v>
      </c>
      <c r="C2035" s="83">
        <v>2012</v>
      </c>
      <c r="D2035" s="86">
        <v>0</v>
      </c>
      <c r="E2035" s="83">
        <v>0</v>
      </c>
      <c r="F2035" s="86">
        <v>0</v>
      </c>
      <c r="G2035" s="86">
        <v>0</v>
      </c>
      <c r="H2035" s="86">
        <v>0</v>
      </c>
      <c r="J2035" s="83">
        <f t="shared" si="155"/>
        <v>35370</v>
      </c>
      <c r="K2035" s="83">
        <f t="shared" si="156"/>
        <v>2012</v>
      </c>
      <c r="L2035" s="66">
        <f t="shared" si="157"/>
        <v>0</v>
      </c>
      <c r="M2035" s="66">
        <f t="shared" si="158"/>
        <v>0</v>
      </c>
      <c r="N2035" s="66">
        <f t="shared" si="159"/>
        <v>0</v>
      </c>
    </row>
    <row r="2036" spans="1:14">
      <c r="A2036" s="83">
        <v>35370</v>
      </c>
      <c r="B2036" s="83">
        <v>0</v>
      </c>
      <c r="C2036" s="83">
        <v>2012</v>
      </c>
      <c r="D2036" s="86">
        <v>0</v>
      </c>
      <c r="E2036" s="83">
        <v>0</v>
      </c>
      <c r="F2036" s="86">
        <v>0</v>
      </c>
      <c r="G2036" s="86">
        <v>0</v>
      </c>
      <c r="H2036" s="86">
        <v>0</v>
      </c>
      <c r="J2036" s="83">
        <f t="shared" si="155"/>
        <v>35370</v>
      </c>
      <c r="K2036" s="83">
        <f t="shared" si="156"/>
        <v>2012</v>
      </c>
      <c r="L2036" s="66">
        <f t="shared" si="157"/>
        <v>0</v>
      </c>
      <c r="M2036" s="66">
        <f t="shared" si="158"/>
        <v>0</v>
      </c>
      <c r="N2036" s="66">
        <f t="shared" si="159"/>
        <v>0</v>
      </c>
    </row>
    <row r="2037" spans="1:14">
      <c r="A2037" s="83">
        <v>35370</v>
      </c>
      <c r="B2037" s="83">
        <v>0</v>
      </c>
      <c r="C2037" s="83">
        <v>2012</v>
      </c>
      <c r="D2037" s="86">
        <v>0</v>
      </c>
      <c r="E2037" s="83">
        <v>0</v>
      </c>
      <c r="F2037" s="86">
        <v>0</v>
      </c>
      <c r="G2037" s="86">
        <v>0</v>
      </c>
      <c r="H2037" s="86">
        <v>0</v>
      </c>
      <c r="J2037" s="83">
        <f t="shared" si="155"/>
        <v>35370</v>
      </c>
      <c r="K2037" s="83">
        <f t="shared" si="156"/>
        <v>2012</v>
      </c>
      <c r="L2037" s="66">
        <f t="shared" si="157"/>
        <v>0</v>
      </c>
      <c r="M2037" s="66">
        <f t="shared" si="158"/>
        <v>0</v>
      </c>
      <c r="N2037" s="66">
        <f t="shared" si="159"/>
        <v>0</v>
      </c>
    </row>
    <row r="2038" spans="1:14">
      <c r="A2038" s="83">
        <v>35370</v>
      </c>
      <c r="B2038" s="83">
        <v>0</v>
      </c>
      <c r="C2038" s="83">
        <v>2012</v>
      </c>
      <c r="D2038" s="86">
        <v>-38749.300000000003</v>
      </c>
      <c r="E2038" s="83">
        <v>0</v>
      </c>
      <c r="F2038" s="86">
        <v>13889.83</v>
      </c>
      <c r="G2038" s="86">
        <v>0</v>
      </c>
      <c r="H2038" s="86">
        <v>0</v>
      </c>
      <c r="J2038" s="83">
        <f t="shared" si="155"/>
        <v>35370</v>
      </c>
      <c r="K2038" s="83">
        <f t="shared" si="156"/>
        <v>2012</v>
      </c>
      <c r="L2038" s="66">
        <f t="shared" si="157"/>
        <v>-38749.300000000003</v>
      </c>
      <c r="M2038" s="66">
        <f t="shared" si="158"/>
        <v>13889.83</v>
      </c>
      <c r="N2038" s="66">
        <f t="shared" si="159"/>
        <v>0</v>
      </c>
    </row>
    <row r="2039" spans="1:14">
      <c r="A2039" s="83">
        <v>35370</v>
      </c>
      <c r="B2039" s="83">
        <v>0</v>
      </c>
      <c r="C2039" s="83">
        <v>2012</v>
      </c>
      <c r="D2039" s="86">
        <v>0</v>
      </c>
      <c r="E2039" s="83">
        <v>0</v>
      </c>
      <c r="F2039" s="86">
        <v>0</v>
      </c>
      <c r="G2039" s="86">
        <v>0</v>
      </c>
      <c r="H2039" s="86">
        <v>0</v>
      </c>
      <c r="J2039" s="83">
        <f t="shared" si="155"/>
        <v>35370</v>
      </c>
      <c r="K2039" s="83">
        <f t="shared" si="156"/>
        <v>2012</v>
      </c>
      <c r="L2039" s="66">
        <f t="shared" si="157"/>
        <v>0</v>
      </c>
      <c r="M2039" s="66">
        <f t="shared" si="158"/>
        <v>0</v>
      </c>
      <c r="N2039" s="66">
        <f t="shared" si="159"/>
        <v>0</v>
      </c>
    </row>
    <row r="2040" spans="1:14">
      <c r="A2040" s="83">
        <v>35370</v>
      </c>
      <c r="B2040" s="83">
        <v>0</v>
      </c>
      <c r="C2040" s="83">
        <v>2012</v>
      </c>
      <c r="D2040" s="86">
        <v>0</v>
      </c>
      <c r="E2040" s="83">
        <v>0</v>
      </c>
      <c r="F2040" s="86">
        <v>0</v>
      </c>
      <c r="G2040" s="86">
        <v>0</v>
      </c>
      <c r="H2040" s="86">
        <v>0</v>
      </c>
      <c r="J2040" s="83">
        <f t="shared" si="155"/>
        <v>35370</v>
      </c>
      <c r="K2040" s="83">
        <f t="shared" si="156"/>
        <v>2012</v>
      </c>
      <c r="L2040" s="66">
        <f t="shared" si="157"/>
        <v>0</v>
      </c>
      <c r="M2040" s="66">
        <f t="shared" si="158"/>
        <v>0</v>
      </c>
      <c r="N2040" s="66">
        <f t="shared" si="159"/>
        <v>0</v>
      </c>
    </row>
    <row r="2041" spans="1:14">
      <c r="A2041" s="83">
        <v>35370</v>
      </c>
      <c r="B2041" s="83">
        <v>0</v>
      </c>
      <c r="C2041" s="83">
        <v>2013</v>
      </c>
      <c r="D2041" s="86">
        <v>0</v>
      </c>
      <c r="E2041" s="83">
        <v>0</v>
      </c>
      <c r="F2041" s="86">
        <v>0</v>
      </c>
      <c r="G2041" s="86">
        <v>0</v>
      </c>
      <c r="H2041" s="86">
        <v>0</v>
      </c>
      <c r="J2041" s="83">
        <f t="shared" si="155"/>
        <v>35370</v>
      </c>
      <c r="K2041" s="83">
        <f t="shared" si="156"/>
        <v>2013</v>
      </c>
      <c r="L2041" s="66">
        <f t="shared" si="157"/>
        <v>0</v>
      </c>
      <c r="M2041" s="66">
        <f t="shared" si="158"/>
        <v>0</v>
      </c>
      <c r="N2041" s="66">
        <f t="shared" si="159"/>
        <v>0</v>
      </c>
    </row>
    <row r="2042" spans="1:14">
      <c r="A2042" s="83">
        <v>35370</v>
      </c>
      <c r="B2042" s="83">
        <v>0</v>
      </c>
      <c r="C2042" s="83">
        <v>2013</v>
      </c>
      <c r="D2042" s="86">
        <v>0</v>
      </c>
      <c r="E2042" s="83">
        <v>0</v>
      </c>
      <c r="F2042" s="86">
        <v>0</v>
      </c>
      <c r="G2042" s="86">
        <v>0</v>
      </c>
      <c r="H2042" s="86">
        <v>0</v>
      </c>
      <c r="J2042" s="83">
        <f t="shared" si="155"/>
        <v>35370</v>
      </c>
      <c r="K2042" s="83">
        <f t="shared" si="156"/>
        <v>2013</v>
      </c>
      <c r="L2042" s="66">
        <f t="shared" si="157"/>
        <v>0</v>
      </c>
      <c r="M2042" s="66">
        <f t="shared" si="158"/>
        <v>0</v>
      </c>
      <c r="N2042" s="66">
        <f t="shared" si="159"/>
        <v>0</v>
      </c>
    </row>
    <row r="2043" spans="1:14">
      <c r="A2043" s="83">
        <v>35370</v>
      </c>
      <c r="B2043" s="83">
        <v>0</v>
      </c>
      <c r="C2043" s="83">
        <v>2013</v>
      </c>
      <c r="D2043" s="86">
        <v>0</v>
      </c>
      <c r="E2043" s="83">
        <v>0</v>
      </c>
      <c r="F2043" s="86">
        <v>0</v>
      </c>
      <c r="G2043" s="86">
        <v>0</v>
      </c>
      <c r="H2043" s="86">
        <v>0</v>
      </c>
      <c r="J2043" s="83">
        <f t="shared" si="155"/>
        <v>35370</v>
      </c>
      <c r="K2043" s="83">
        <f t="shared" si="156"/>
        <v>2013</v>
      </c>
      <c r="L2043" s="66">
        <f t="shared" si="157"/>
        <v>0</v>
      </c>
      <c r="M2043" s="66">
        <f t="shared" si="158"/>
        <v>0</v>
      </c>
      <c r="N2043" s="66">
        <f t="shared" si="159"/>
        <v>0</v>
      </c>
    </row>
    <row r="2044" spans="1:14">
      <c r="A2044" s="83">
        <v>35370</v>
      </c>
      <c r="B2044" s="83">
        <v>0</v>
      </c>
      <c r="C2044" s="83">
        <v>2013</v>
      </c>
      <c r="D2044" s="86">
        <v>0</v>
      </c>
      <c r="E2044" s="83">
        <v>0</v>
      </c>
      <c r="F2044" s="86">
        <v>0</v>
      </c>
      <c r="G2044" s="86">
        <v>0</v>
      </c>
      <c r="H2044" s="86">
        <v>0</v>
      </c>
      <c r="J2044" s="83">
        <f t="shared" si="155"/>
        <v>35370</v>
      </c>
      <c r="K2044" s="83">
        <f t="shared" si="156"/>
        <v>2013</v>
      </c>
      <c r="L2044" s="66">
        <f t="shared" si="157"/>
        <v>0</v>
      </c>
      <c r="M2044" s="66">
        <f t="shared" si="158"/>
        <v>0</v>
      </c>
      <c r="N2044" s="66">
        <f t="shared" si="159"/>
        <v>0</v>
      </c>
    </row>
    <row r="2045" spans="1:14">
      <c r="A2045" s="83">
        <v>35370</v>
      </c>
      <c r="B2045" s="83">
        <v>0</v>
      </c>
      <c r="C2045" s="83">
        <v>2013</v>
      </c>
      <c r="D2045" s="86">
        <v>-2318937.84</v>
      </c>
      <c r="E2045" s="83">
        <v>0</v>
      </c>
      <c r="F2045" s="86">
        <v>360012.55</v>
      </c>
      <c r="G2045" s="86">
        <v>0</v>
      </c>
      <c r="H2045" s="86">
        <v>0</v>
      </c>
      <c r="J2045" s="83">
        <f t="shared" si="155"/>
        <v>35370</v>
      </c>
      <c r="K2045" s="83">
        <f t="shared" si="156"/>
        <v>2013</v>
      </c>
      <c r="L2045" s="66">
        <f t="shared" si="157"/>
        <v>-2318937.84</v>
      </c>
      <c r="M2045" s="66">
        <f t="shared" si="158"/>
        <v>360012.55</v>
      </c>
      <c r="N2045" s="66">
        <f t="shared" si="159"/>
        <v>0</v>
      </c>
    </row>
    <row r="2046" spans="1:14">
      <c r="A2046" s="83">
        <v>35370</v>
      </c>
      <c r="B2046" s="83">
        <v>0</v>
      </c>
      <c r="C2046" s="83">
        <v>2013</v>
      </c>
      <c r="D2046" s="86">
        <v>0</v>
      </c>
      <c r="E2046" s="83">
        <v>0</v>
      </c>
      <c r="F2046" s="86">
        <v>0</v>
      </c>
      <c r="G2046" s="86">
        <v>0</v>
      </c>
      <c r="H2046" s="86">
        <v>0</v>
      </c>
      <c r="J2046" s="83">
        <f t="shared" si="155"/>
        <v>35370</v>
      </c>
      <c r="K2046" s="83">
        <f t="shared" si="156"/>
        <v>2013</v>
      </c>
      <c r="L2046" s="66">
        <f t="shared" si="157"/>
        <v>0</v>
      </c>
      <c r="M2046" s="66">
        <f t="shared" si="158"/>
        <v>0</v>
      </c>
      <c r="N2046" s="66">
        <f t="shared" si="159"/>
        <v>0</v>
      </c>
    </row>
    <row r="2047" spans="1:14">
      <c r="A2047" s="83">
        <v>35370</v>
      </c>
      <c r="B2047" s="83">
        <v>0</v>
      </c>
      <c r="C2047" s="83">
        <v>2013</v>
      </c>
      <c r="D2047" s="86">
        <v>0</v>
      </c>
      <c r="E2047" s="83">
        <v>0</v>
      </c>
      <c r="F2047" s="86">
        <v>0</v>
      </c>
      <c r="G2047" s="86">
        <v>0</v>
      </c>
      <c r="H2047" s="86">
        <v>0</v>
      </c>
      <c r="J2047" s="83">
        <f t="shared" si="155"/>
        <v>35370</v>
      </c>
      <c r="K2047" s="83">
        <f t="shared" si="156"/>
        <v>2013</v>
      </c>
      <c r="L2047" s="66">
        <f t="shared" si="157"/>
        <v>0</v>
      </c>
      <c r="M2047" s="66">
        <f t="shared" si="158"/>
        <v>0</v>
      </c>
      <c r="N2047" s="66">
        <f t="shared" si="159"/>
        <v>0</v>
      </c>
    </row>
    <row r="2048" spans="1:14">
      <c r="A2048" s="83">
        <v>35370</v>
      </c>
      <c r="B2048" s="83">
        <v>0</v>
      </c>
      <c r="C2048" s="83">
        <v>2013</v>
      </c>
      <c r="D2048" s="86">
        <v>0</v>
      </c>
      <c r="E2048" s="83">
        <v>0</v>
      </c>
      <c r="F2048" s="86">
        <v>0</v>
      </c>
      <c r="G2048" s="86">
        <v>0</v>
      </c>
      <c r="H2048" s="86">
        <v>0</v>
      </c>
      <c r="J2048" s="83">
        <f t="shared" si="155"/>
        <v>35370</v>
      </c>
      <c r="K2048" s="83">
        <f t="shared" si="156"/>
        <v>2013</v>
      </c>
      <c r="L2048" s="66">
        <f t="shared" si="157"/>
        <v>0</v>
      </c>
      <c r="M2048" s="66">
        <f t="shared" si="158"/>
        <v>0</v>
      </c>
      <c r="N2048" s="66">
        <f t="shared" si="159"/>
        <v>0</v>
      </c>
    </row>
    <row r="2049" spans="1:14">
      <c r="A2049" s="83">
        <v>35370</v>
      </c>
      <c r="B2049" s="83">
        <v>0</v>
      </c>
      <c r="C2049" s="83">
        <v>2013</v>
      </c>
      <c r="D2049" s="86">
        <v>0</v>
      </c>
      <c r="E2049" s="83">
        <v>0</v>
      </c>
      <c r="F2049" s="86">
        <v>0</v>
      </c>
      <c r="G2049" s="86">
        <v>0</v>
      </c>
      <c r="H2049" s="86">
        <v>0</v>
      </c>
      <c r="J2049" s="83">
        <f t="shared" si="155"/>
        <v>35370</v>
      </c>
      <c r="K2049" s="83">
        <f t="shared" si="156"/>
        <v>2013</v>
      </c>
      <c r="L2049" s="66">
        <f t="shared" si="157"/>
        <v>0</v>
      </c>
      <c r="M2049" s="66">
        <f t="shared" si="158"/>
        <v>0</v>
      </c>
      <c r="N2049" s="66">
        <f t="shared" si="159"/>
        <v>0</v>
      </c>
    </row>
    <row r="2050" spans="1:14">
      <c r="A2050" s="83">
        <v>35370</v>
      </c>
      <c r="B2050" s="83">
        <v>0</v>
      </c>
      <c r="C2050" s="83">
        <v>2013</v>
      </c>
      <c r="D2050" s="86">
        <v>0</v>
      </c>
      <c r="E2050" s="83">
        <v>0</v>
      </c>
      <c r="F2050" s="86">
        <v>0</v>
      </c>
      <c r="G2050" s="86">
        <v>0</v>
      </c>
      <c r="H2050" s="86">
        <v>0</v>
      </c>
      <c r="J2050" s="83">
        <f t="shared" si="155"/>
        <v>35370</v>
      </c>
      <c r="K2050" s="83">
        <f t="shared" si="156"/>
        <v>2013</v>
      </c>
      <c r="L2050" s="66">
        <f t="shared" si="157"/>
        <v>0</v>
      </c>
      <c r="M2050" s="66">
        <f t="shared" si="158"/>
        <v>0</v>
      </c>
      <c r="N2050" s="66">
        <f t="shared" si="159"/>
        <v>0</v>
      </c>
    </row>
    <row r="2051" spans="1:14">
      <c r="A2051" s="83">
        <v>35370</v>
      </c>
      <c r="B2051" s="83">
        <v>0</v>
      </c>
      <c r="C2051" s="83">
        <v>2013</v>
      </c>
      <c r="D2051" s="86">
        <v>0</v>
      </c>
      <c r="E2051" s="83">
        <v>0</v>
      </c>
      <c r="F2051" s="86">
        <v>0</v>
      </c>
      <c r="G2051" s="86">
        <v>0</v>
      </c>
      <c r="H2051" s="86">
        <v>0</v>
      </c>
      <c r="J2051" s="83">
        <f t="shared" ref="J2051:J2114" si="160">A2051</f>
        <v>35370</v>
      </c>
      <c r="K2051" s="83">
        <f t="shared" ref="K2051:K2114" si="161">IF(E2051=0,C2051,E2051)</f>
        <v>2013</v>
      </c>
      <c r="L2051" s="66">
        <f t="shared" ref="L2051:L2114" si="162">D2051</f>
        <v>0</v>
      </c>
      <c r="M2051" s="66">
        <f t="shared" ref="M2051:M2114" si="163">F2051</f>
        <v>0</v>
      </c>
      <c r="N2051" s="66">
        <f t="shared" ref="N2051:N2114" si="164">H2051</f>
        <v>0</v>
      </c>
    </row>
    <row r="2052" spans="1:14">
      <c r="A2052" s="83">
        <v>35370</v>
      </c>
      <c r="B2052" s="83">
        <v>0</v>
      </c>
      <c r="C2052" s="83">
        <v>2013</v>
      </c>
      <c r="D2052" s="86">
        <v>0</v>
      </c>
      <c r="E2052" s="83">
        <v>0</v>
      </c>
      <c r="F2052" s="86">
        <v>0</v>
      </c>
      <c r="G2052" s="86">
        <v>0</v>
      </c>
      <c r="H2052" s="86">
        <v>0</v>
      </c>
      <c r="J2052" s="83">
        <f t="shared" si="160"/>
        <v>35370</v>
      </c>
      <c r="K2052" s="83">
        <f t="shared" si="161"/>
        <v>2013</v>
      </c>
      <c r="L2052" s="66">
        <f t="shared" si="162"/>
        <v>0</v>
      </c>
      <c r="M2052" s="66">
        <f t="shared" si="163"/>
        <v>0</v>
      </c>
      <c r="N2052" s="66">
        <f t="shared" si="164"/>
        <v>0</v>
      </c>
    </row>
    <row r="2053" spans="1:14">
      <c r="A2053" s="83">
        <v>35370</v>
      </c>
      <c r="B2053" s="83">
        <v>0</v>
      </c>
      <c r="C2053" s="83">
        <v>2013</v>
      </c>
      <c r="D2053" s="86">
        <v>0</v>
      </c>
      <c r="E2053" s="83">
        <v>0</v>
      </c>
      <c r="F2053" s="86">
        <v>0</v>
      </c>
      <c r="G2053" s="86">
        <v>0</v>
      </c>
      <c r="H2053" s="86">
        <v>0</v>
      </c>
      <c r="J2053" s="83">
        <f t="shared" si="160"/>
        <v>35370</v>
      </c>
      <c r="K2053" s="83">
        <f t="shared" si="161"/>
        <v>2013</v>
      </c>
      <c r="L2053" s="66">
        <f t="shared" si="162"/>
        <v>0</v>
      </c>
      <c r="M2053" s="66">
        <f t="shared" si="163"/>
        <v>0</v>
      </c>
      <c r="N2053" s="66">
        <f t="shared" si="164"/>
        <v>0</v>
      </c>
    </row>
    <row r="2054" spans="1:14">
      <c r="A2054" s="83">
        <v>35370</v>
      </c>
      <c r="B2054" s="83">
        <v>0</v>
      </c>
      <c r="C2054" s="83">
        <v>2013</v>
      </c>
      <c r="D2054" s="86">
        <v>0</v>
      </c>
      <c r="E2054" s="83">
        <v>0</v>
      </c>
      <c r="F2054" s="86">
        <v>0</v>
      </c>
      <c r="G2054" s="86">
        <v>0</v>
      </c>
      <c r="H2054" s="86">
        <v>0</v>
      </c>
      <c r="J2054" s="83">
        <f t="shared" si="160"/>
        <v>35370</v>
      </c>
      <c r="K2054" s="83">
        <f t="shared" si="161"/>
        <v>2013</v>
      </c>
      <c r="L2054" s="66">
        <f t="shared" si="162"/>
        <v>0</v>
      </c>
      <c r="M2054" s="66">
        <f t="shared" si="163"/>
        <v>0</v>
      </c>
      <c r="N2054" s="66">
        <f t="shared" si="164"/>
        <v>0</v>
      </c>
    </row>
    <row r="2055" spans="1:14">
      <c r="A2055" s="83">
        <v>35370</v>
      </c>
      <c r="B2055" s="83">
        <v>0</v>
      </c>
      <c r="C2055" s="83">
        <v>2013</v>
      </c>
      <c r="D2055" s="86">
        <v>0</v>
      </c>
      <c r="E2055" s="83">
        <v>0</v>
      </c>
      <c r="F2055" s="86">
        <v>0</v>
      </c>
      <c r="G2055" s="86">
        <v>0</v>
      </c>
      <c r="H2055" s="86">
        <v>0</v>
      </c>
      <c r="J2055" s="83">
        <f t="shared" si="160"/>
        <v>35370</v>
      </c>
      <c r="K2055" s="83">
        <f t="shared" si="161"/>
        <v>2013</v>
      </c>
      <c r="L2055" s="66">
        <f t="shared" si="162"/>
        <v>0</v>
      </c>
      <c r="M2055" s="66">
        <f t="shared" si="163"/>
        <v>0</v>
      </c>
      <c r="N2055" s="66">
        <f t="shared" si="164"/>
        <v>0</v>
      </c>
    </row>
    <row r="2056" spans="1:14">
      <c r="A2056" s="83">
        <v>35370</v>
      </c>
      <c r="B2056" s="83">
        <v>0</v>
      </c>
      <c r="C2056" s="83">
        <v>2013</v>
      </c>
      <c r="D2056" s="86">
        <v>0</v>
      </c>
      <c r="E2056" s="83">
        <v>0</v>
      </c>
      <c r="F2056" s="86">
        <v>0</v>
      </c>
      <c r="G2056" s="86">
        <v>0</v>
      </c>
      <c r="H2056" s="86">
        <v>0</v>
      </c>
      <c r="J2056" s="83">
        <f t="shared" si="160"/>
        <v>35370</v>
      </c>
      <c r="K2056" s="83">
        <f t="shared" si="161"/>
        <v>2013</v>
      </c>
      <c r="L2056" s="66">
        <f t="shared" si="162"/>
        <v>0</v>
      </c>
      <c r="M2056" s="66">
        <f t="shared" si="163"/>
        <v>0</v>
      </c>
      <c r="N2056" s="66">
        <f t="shared" si="164"/>
        <v>0</v>
      </c>
    </row>
    <row r="2057" spans="1:14">
      <c r="A2057" s="83">
        <v>35370</v>
      </c>
      <c r="B2057" s="83">
        <v>0</v>
      </c>
      <c r="C2057" s="83">
        <v>2013</v>
      </c>
      <c r="D2057" s="86">
        <v>0</v>
      </c>
      <c r="E2057" s="83">
        <v>0</v>
      </c>
      <c r="F2057" s="86">
        <v>0</v>
      </c>
      <c r="G2057" s="86">
        <v>0</v>
      </c>
      <c r="H2057" s="86">
        <v>0</v>
      </c>
      <c r="J2057" s="83">
        <f t="shared" si="160"/>
        <v>35370</v>
      </c>
      <c r="K2057" s="83">
        <f t="shared" si="161"/>
        <v>2013</v>
      </c>
      <c r="L2057" s="66">
        <f t="shared" si="162"/>
        <v>0</v>
      </c>
      <c r="M2057" s="66">
        <f t="shared" si="163"/>
        <v>0</v>
      </c>
      <c r="N2057" s="66">
        <f t="shared" si="164"/>
        <v>0</v>
      </c>
    </row>
    <row r="2058" spans="1:14">
      <c r="A2058" s="83">
        <v>35370</v>
      </c>
      <c r="B2058" s="83">
        <v>0</v>
      </c>
      <c r="C2058" s="83">
        <v>2013</v>
      </c>
      <c r="D2058" s="86">
        <v>0</v>
      </c>
      <c r="E2058" s="83">
        <v>0</v>
      </c>
      <c r="F2058" s="86">
        <v>0</v>
      </c>
      <c r="G2058" s="86">
        <v>0</v>
      </c>
      <c r="H2058" s="86">
        <v>0</v>
      </c>
      <c r="J2058" s="83">
        <f t="shared" si="160"/>
        <v>35370</v>
      </c>
      <c r="K2058" s="83">
        <f t="shared" si="161"/>
        <v>2013</v>
      </c>
      <c r="L2058" s="66">
        <f t="shared" si="162"/>
        <v>0</v>
      </c>
      <c r="M2058" s="66">
        <f t="shared" si="163"/>
        <v>0</v>
      </c>
      <c r="N2058" s="66">
        <f t="shared" si="164"/>
        <v>0</v>
      </c>
    </row>
    <row r="2059" spans="1:14">
      <c r="A2059" s="83">
        <v>35370</v>
      </c>
      <c r="B2059" s="83">
        <v>0</v>
      </c>
      <c r="C2059" s="83">
        <v>2013</v>
      </c>
      <c r="D2059" s="86">
        <v>0</v>
      </c>
      <c r="E2059" s="83">
        <v>0</v>
      </c>
      <c r="F2059" s="86">
        <v>0</v>
      </c>
      <c r="G2059" s="86">
        <v>0</v>
      </c>
      <c r="H2059" s="86">
        <v>0</v>
      </c>
      <c r="J2059" s="83">
        <f t="shared" si="160"/>
        <v>35370</v>
      </c>
      <c r="K2059" s="83">
        <f t="shared" si="161"/>
        <v>2013</v>
      </c>
      <c r="L2059" s="66">
        <f t="shared" si="162"/>
        <v>0</v>
      </c>
      <c r="M2059" s="66">
        <f t="shared" si="163"/>
        <v>0</v>
      </c>
      <c r="N2059" s="66">
        <f t="shared" si="164"/>
        <v>0</v>
      </c>
    </row>
    <row r="2060" spans="1:14">
      <c r="A2060" s="83">
        <v>35370</v>
      </c>
      <c r="B2060" s="83">
        <v>0</v>
      </c>
      <c r="C2060" s="83">
        <v>2013</v>
      </c>
      <c r="D2060" s="86">
        <v>0</v>
      </c>
      <c r="E2060" s="83">
        <v>0</v>
      </c>
      <c r="F2060" s="86">
        <v>0</v>
      </c>
      <c r="G2060" s="86">
        <v>0</v>
      </c>
      <c r="H2060" s="86">
        <v>0</v>
      </c>
      <c r="J2060" s="83">
        <f t="shared" si="160"/>
        <v>35370</v>
      </c>
      <c r="K2060" s="83">
        <f t="shared" si="161"/>
        <v>2013</v>
      </c>
      <c r="L2060" s="66">
        <f t="shared" si="162"/>
        <v>0</v>
      </c>
      <c r="M2060" s="66">
        <f t="shared" si="163"/>
        <v>0</v>
      </c>
      <c r="N2060" s="66">
        <f t="shared" si="164"/>
        <v>0</v>
      </c>
    </row>
    <row r="2061" spans="1:14">
      <c r="A2061" s="83">
        <v>35370</v>
      </c>
      <c r="B2061" s="83">
        <v>0</v>
      </c>
      <c r="C2061" s="83">
        <v>2013</v>
      </c>
      <c r="D2061" s="86">
        <v>0</v>
      </c>
      <c r="E2061" s="83">
        <v>0</v>
      </c>
      <c r="F2061" s="86">
        <v>0</v>
      </c>
      <c r="G2061" s="86">
        <v>0</v>
      </c>
      <c r="H2061" s="86">
        <v>0</v>
      </c>
      <c r="J2061" s="83">
        <f t="shared" si="160"/>
        <v>35370</v>
      </c>
      <c r="K2061" s="83">
        <f t="shared" si="161"/>
        <v>2013</v>
      </c>
      <c r="L2061" s="66">
        <f t="shared" si="162"/>
        <v>0</v>
      </c>
      <c r="M2061" s="66">
        <f t="shared" si="163"/>
        <v>0</v>
      </c>
      <c r="N2061" s="66">
        <f t="shared" si="164"/>
        <v>0</v>
      </c>
    </row>
    <row r="2062" spans="1:14">
      <c r="A2062" s="83">
        <v>35370</v>
      </c>
      <c r="B2062" s="83">
        <v>0</v>
      </c>
      <c r="C2062" s="83">
        <v>2013</v>
      </c>
      <c r="D2062" s="86">
        <v>0</v>
      </c>
      <c r="E2062" s="83">
        <v>0</v>
      </c>
      <c r="F2062" s="86">
        <v>0</v>
      </c>
      <c r="G2062" s="86">
        <v>0</v>
      </c>
      <c r="H2062" s="86">
        <v>0</v>
      </c>
      <c r="J2062" s="83">
        <f t="shared" si="160"/>
        <v>35370</v>
      </c>
      <c r="K2062" s="83">
        <f t="shared" si="161"/>
        <v>2013</v>
      </c>
      <c r="L2062" s="66">
        <f t="shared" si="162"/>
        <v>0</v>
      </c>
      <c r="M2062" s="66">
        <f t="shared" si="163"/>
        <v>0</v>
      </c>
      <c r="N2062" s="66">
        <f t="shared" si="164"/>
        <v>0</v>
      </c>
    </row>
    <row r="2063" spans="1:14">
      <c r="A2063" s="83">
        <v>35370</v>
      </c>
      <c r="B2063" s="83">
        <v>0</v>
      </c>
      <c r="C2063" s="83">
        <v>2013</v>
      </c>
      <c r="D2063" s="86">
        <v>0</v>
      </c>
      <c r="E2063" s="83">
        <v>0</v>
      </c>
      <c r="F2063" s="86">
        <v>0</v>
      </c>
      <c r="G2063" s="86">
        <v>0</v>
      </c>
      <c r="H2063" s="86">
        <v>0</v>
      </c>
      <c r="J2063" s="83">
        <f t="shared" si="160"/>
        <v>35370</v>
      </c>
      <c r="K2063" s="83">
        <f t="shared" si="161"/>
        <v>2013</v>
      </c>
      <c r="L2063" s="66">
        <f t="shared" si="162"/>
        <v>0</v>
      </c>
      <c r="M2063" s="66">
        <f t="shared" si="163"/>
        <v>0</v>
      </c>
      <c r="N2063" s="66">
        <f t="shared" si="164"/>
        <v>0</v>
      </c>
    </row>
    <row r="2064" spans="1:14">
      <c r="A2064" s="83">
        <v>35370</v>
      </c>
      <c r="B2064" s="83">
        <v>0</v>
      </c>
      <c r="C2064" s="83">
        <v>2013</v>
      </c>
      <c r="D2064" s="86">
        <v>0</v>
      </c>
      <c r="E2064" s="83">
        <v>0</v>
      </c>
      <c r="F2064" s="86">
        <v>0</v>
      </c>
      <c r="G2064" s="86">
        <v>0</v>
      </c>
      <c r="H2064" s="86">
        <v>0</v>
      </c>
      <c r="J2064" s="83">
        <f t="shared" si="160"/>
        <v>35370</v>
      </c>
      <c r="K2064" s="83">
        <f t="shared" si="161"/>
        <v>2013</v>
      </c>
      <c r="L2064" s="66">
        <f t="shared" si="162"/>
        <v>0</v>
      </c>
      <c r="M2064" s="66">
        <f t="shared" si="163"/>
        <v>0</v>
      </c>
      <c r="N2064" s="66">
        <f t="shared" si="164"/>
        <v>0</v>
      </c>
    </row>
    <row r="2065" spans="1:14">
      <c r="A2065" s="83">
        <v>35370</v>
      </c>
      <c r="B2065" s="83">
        <v>0</v>
      </c>
      <c r="C2065" s="83">
        <v>2013</v>
      </c>
      <c r="D2065" s="86">
        <v>0</v>
      </c>
      <c r="E2065" s="83">
        <v>0</v>
      </c>
      <c r="F2065" s="86">
        <v>0</v>
      </c>
      <c r="G2065" s="86">
        <v>0</v>
      </c>
      <c r="H2065" s="86">
        <v>0</v>
      </c>
      <c r="J2065" s="83">
        <f t="shared" si="160"/>
        <v>35370</v>
      </c>
      <c r="K2065" s="83">
        <f t="shared" si="161"/>
        <v>2013</v>
      </c>
      <c r="L2065" s="66">
        <f t="shared" si="162"/>
        <v>0</v>
      </c>
      <c r="M2065" s="66">
        <f t="shared" si="163"/>
        <v>0</v>
      </c>
      <c r="N2065" s="66">
        <f t="shared" si="164"/>
        <v>0</v>
      </c>
    </row>
    <row r="2066" spans="1:14">
      <c r="A2066" s="83">
        <v>35370</v>
      </c>
      <c r="B2066" s="83">
        <v>0</v>
      </c>
      <c r="C2066" s="83">
        <v>2013</v>
      </c>
      <c r="D2066" s="86">
        <v>0</v>
      </c>
      <c r="E2066" s="83">
        <v>0</v>
      </c>
      <c r="F2066" s="86">
        <v>0</v>
      </c>
      <c r="G2066" s="86">
        <v>0</v>
      </c>
      <c r="H2066" s="86">
        <v>0</v>
      </c>
      <c r="J2066" s="83">
        <f t="shared" si="160"/>
        <v>35370</v>
      </c>
      <c r="K2066" s="83">
        <f t="shared" si="161"/>
        <v>2013</v>
      </c>
      <c r="L2066" s="66">
        <f t="shared" si="162"/>
        <v>0</v>
      </c>
      <c r="M2066" s="66">
        <f t="shared" si="163"/>
        <v>0</v>
      </c>
      <c r="N2066" s="66">
        <f t="shared" si="164"/>
        <v>0</v>
      </c>
    </row>
    <row r="2067" spans="1:14">
      <c r="A2067" s="83">
        <v>35370</v>
      </c>
      <c r="B2067" s="83">
        <v>0</v>
      </c>
      <c r="C2067" s="83">
        <v>2013</v>
      </c>
      <c r="D2067" s="86">
        <v>0</v>
      </c>
      <c r="E2067" s="83">
        <v>0</v>
      </c>
      <c r="F2067" s="86">
        <v>0</v>
      </c>
      <c r="G2067" s="86">
        <v>0</v>
      </c>
      <c r="H2067" s="86">
        <v>0</v>
      </c>
      <c r="J2067" s="83">
        <f t="shared" si="160"/>
        <v>35370</v>
      </c>
      <c r="K2067" s="83">
        <f t="shared" si="161"/>
        <v>2013</v>
      </c>
      <c r="L2067" s="66">
        <f t="shared" si="162"/>
        <v>0</v>
      </c>
      <c r="M2067" s="66">
        <f t="shared" si="163"/>
        <v>0</v>
      </c>
      <c r="N2067" s="66">
        <f t="shared" si="164"/>
        <v>0</v>
      </c>
    </row>
    <row r="2068" spans="1:14">
      <c r="A2068" s="83">
        <v>35370</v>
      </c>
      <c r="B2068" s="83">
        <v>0</v>
      </c>
      <c r="C2068" s="83">
        <v>2013</v>
      </c>
      <c r="D2068" s="86">
        <v>0</v>
      </c>
      <c r="E2068" s="83">
        <v>0</v>
      </c>
      <c r="F2068" s="86">
        <v>0</v>
      </c>
      <c r="G2068" s="86">
        <v>0</v>
      </c>
      <c r="H2068" s="86">
        <v>0</v>
      </c>
      <c r="J2068" s="83">
        <f t="shared" si="160"/>
        <v>35370</v>
      </c>
      <c r="K2068" s="83">
        <f t="shared" si="161"/>
        <v>2013</v>
      </c>
      <c r="L2068" s="66">
        <f t="shared" si="162"/>
        <v>0</v>
      </c>
      <c r="M2068" s="66">
        <f t="shared" si="163"/>
        <v>0</v>
      </c>
      <c r="N2068" s="66">
        <f t="shared" si="164"/>
        <v>0</v>
      </c>
    </row>
    <row r="2069" spans="1:14">
      <c r="A2069" s="83">
        <v>35370</v>
      </c>
      <c r="B2069" s="83">
        <v>0</v>
      </c>
      <c r="C2069" s="83">
        <v>2013</v>
      </c>
      <c r="D2069" s="86">
        <v>0</v>
      </c>
      <c r="E2069" s="83">
        <v>0</v>
      </c>
      <c r="F2069" s="86">
        <v>0</v>
      </c>
      <c r="G2069" s="86">
        <v>0</v>
      </c>
      <c r="H2069" s="86">
        <v>0</v>
      </c>
      <c r="J2069" s="83">
        <f t="shared" si="160"/>
        <v>35370</v>
      </c>
      <c r="K2069" s="83">
        <f t="shared" si="161"/>
        <v>2013</v>
      </c>
      <c r="L2069" s="66">
        <f t="shared" si="162"/>
        <v>0</v>
      </c>
      <c r="M2069" s="66">
        <f t="shared" si="163"/>
        <v>0</v>
      </c>
      <c r="N2069" s="66">
        <f t="shared" si="164"/>
        <v>0</v>
      </c>
    </row>
    <row r="2070" spans="1:14">
      <c r="A2070" s="83">
        <v>35370</v>
      </c>
      <c r="B2070" s="83">
        <v>0</v>
      </c>
      <c r="C2070" s="83">
        <v>2013</v>
      </c>
      <c r="D2070" s="86">
        <v>0</v>
      </c>
      <c r="E2070" s="83">
        <v>0</v>
      </c>
      <c r="F2070" s="86">
        <v>0</v>
      </c>
      <c r="G2070" s="86">
        <v>0</v>
      </c>
      <c r="H2070" s="86">
        <v>0</v>
      </c>
      <c r="J2070" s="83">
        <f t="shared" si="160"/>
        <v>35370</v>
      </c>
      <c r="K2070" s="83">
        <f t="shared" si="161"/>
        <v>2013</v>
      </c>
      <c r="L2070" s="66">
        <f t="shared" si="162"/>
        <v>0</v>
      </c>
      <c r="M2070" s="66">
        <f t="shared" si="163"/>
        <v>0</v>
      </c>
      <c r="N2070" s="66">
        <f t="shared" si="164"/>
        <v>0</v>
      </c>
    </row>
    <row r="2071" spans="1:14">
      <c r="A2071" s="83">
        <v>35370</v>
      </c>
      <c r="B2071" s="83">
        <v>0</v>
      </c>
      <c r="C2071" s="83">
        <v>2013</v>
      </c>
      <c r="D2071" s="86">
        <v>0</v>
      </c>
      <c r="E2071" s="83">
        <v>0</v>
      </c>
      <c r="F2071" s="86">
        <v>0</v>
      </c>
      <c r="G2071" s="86">
        <v>0</v>
      </c>
      <c r="H2071" s="86">
        <v>0</v>
      </c>
      <c r="J2071" s="83">
        <f t="shared" si="160"/>
        <v>35370</v>
      </c>
      <c r="K2071" s="83">
        <f t="shared" si="161"/>
        <v>2013</v>
      </c>
      <c r="L2071" s="66">
        <f t="shared" si="162"/>
        <v>0</v>
      </c>
      <c r="M2071" s="66">
        <f t="shared" si="163"/>
        <v>0</v>
      </c>
      <c r="N2071" s="66">
        <f t="shared" si="164"/>
        <v>0</v>
      </c>
    </row>
    <row r="2072" spans="1:14">
      <c r="A2072" s="83">
        <v>35370</v>
      </c>
      <c r="B2072" s="83">
        <v>0</v>
      </c>
      <c r="C2072" s="83">
        <v>2013</v>
      </c>
      <c r="D2072" s="86">
        <v>0</v>
      </c>
      <c r="E2072" s="83">
        <v>0</v>
      </c>
      <c r="F2072" s="86">
        <v>0</v>
      </c>
      <c r="G2072" s="86">
        <v>0</v>
      </c>
      <c r="H2072" s="86">
        <v>0</v>
      </c>
      <c r="J2072" s="83">
        <f t="shared" si="160"/>
        <v>35370</v>
      </c>
      <c r="K2072" s="83">
        <f t="shared" si="161"/>
        <v>2013</v>
      </c>
      <c r="L2072" s="66">
        <f t="shared" si="162"/>
        <v>0</v>
      </c>
      <c r="M2072" s="66">
        <f t="shared" si="163"/>
        <v>0</v>
      </c>
      <c r="N2072" s="66">
        <f t="shared" si="164"/>
        <v>0</v>
      </c>
    </row>
    <row r="2073" spans="1:14">
      <c r="A2073" s="83">
        <v>35370</v>
      </c>
      <c r="B2073" s="83">
        <v>0</v>
      </c>
      <c r="C2073" s="83">
        <v>2013</v>
      </c>
      <c r="D2073" s="86">
        <v>0</v>
      </c>
      <c r="E2073" s="83">
        <v>0</v>
      </c>
      <c r="F2073" s="86">
        <v>0</v>
      </c>
      <c r="G2073" s="86">
        <v>0</v>
      </c>
      <c r="H2073" s="86">
        <v>0</v>
      </c>
      <c r="J2073" s="83">
        <f t="shared" si="160"/>
        <v>35370</v>
      </c>
      <c r="K2073" s="83">
        <f t="shared" si="161"/>
        <v>2013</v>
      </c>
      <c r="L2073" s="66">
        <f t="shared" si="162"/>
        <v>0</v>
      </c>
      <c r="M2073" s="66">
        <f t="shared" si="163"/>
        <v>0</v>
      </c>
      <c r="N2073" s="66">
        <f t="shared" si="164"/>
        <v>0</v>
      </c>
    </row>
    <row r="2074" spans="1:14">
      <c r="A2074" s="83">
        <v>35370</v>
      </c>
      <c r="B2074" s="83">
        <v>0</v>
      </c>
      <c r="C2074" s="83">
        <v>2013</v>
      </c>
      <c r="D2074" s="86">
        <v>0</v>
      </c>
      <c r="E2074" s="83">
        <v>0</v>
      </c>
      <c r="F2074" s="86">
        <v>0</v>
      </c>
      <c r="G2074" s="86">
        <v>0</v>
      </c>
      <c r="H2074" s="86">
        <v>0</v>
      </c>
      <c r="J2074" s="83">
        <f t="shared" si="160"/>
        <v>35370</v>
      </c>
      <c r="K2074" s="83">
        <f t="shared" si="161"/>
        <v>2013</v>
      </c>
      <c r="L2074" s="66">
        <f t="shared" si="162"/>
        <v>0</v>
      </c>
      <c r="M2074" s="66">
        <f t="shared" si="163"/>
        <v>0</v>
      </c>
      <c r="N2074" s="66">
        <f t="shared" si="164"/>
        <v>0</v>
      </c>
    </row>
    <row r="2075" spans="1:14">
      <c r="A2075" s="83">
        <v>35370</v>
      </c>
      <c r="B2075" s="83">
        <v>0</v>
      </c>
      <c r="C2075" s="83">
        <v>2013</v>
      </c>
      <c r="D2075" s="86">
        <v>0</v>
      </c>
      <c r="E2075" s="83">
        <v>0</v>
      </c>
      <c r="F2075" s="86">
        <v>0</v>
      </c>
      <c r="G2075" s="86">
        <v>0</v>
      </c>
      <c r="H2075" s="86">
        <v>0</v>
      </c>
      <c r="J2075" s="83">
        <f t="shared" si="160"/>
        <v>35370</v>
      </c>
      <c r="K2075" s="83">
        <f t="shared" si="161"/>
        <v>2013</v>
      </c>
      <c r="L2075" s="66">
        <f t="shared" si="162"/>
        <v>0</v>
      </c>
      <c r="M2075" s="66">
        <f t="shared" si="163"/>
        <v>0</v>
      </c>
      <c r="N2075" s="66">
        <f t="shared" si="164"/>
        <v>0</v>
      </c>
    </row>
    <row r="2076" spans="1:14">
      <c r="A2076" s="83">
        <v>35370</v>
      </c>
      <c r="B2076" s="83">
        <v>0</v>
      </c>
      <c r="C2076" s="83">
        <v>2013</v>
      </c>
      <c r="D2076" s="86">
        <v>0</v>
      </c>
      <c r="E2076" s="83">
        <v>0</v>
      </c>
      <c r="F2076" s="86">
        <v>0</v>
      </c>
      <c r="G2076" s="86">
        <v>0</v>
      </c>
      <c r="H2076" s="86">
        <v>0</v>
      </c>
      <c r="J2076" s="83">
        <f t="shared" si="160"/>
        <v>35370</v>
      </c>
      <c r="K2076" s="83">
        <f t="shared" si="161"/>
        <v>2013</v>
      </c>
      <c r="L2076" s="66">
        <f t="shared" si="162"/>
        <v>0</v>
      </c>
      <c r="M2076" s="66">
        <f t="shared" si="163"/>
        <v>0</v>
      </c>
      <c r="N2076" s="66">
        <f t="shared" si="164"/>
        <v>0</v>
      </c>
    </row>
    <row r="2077" spans="1:14">
      <c r="A2077" s="83">
        <v>35370</v>
      </c>
      <c r="B2077" s="83">
        <v>0</v>
      </c>
      <c r="C2077" s="83">
        <v>2013</v>
      </c>
      <c r="D2077" s="86">
        <v>0</v>
      </c>
      <c r="E2077" s="83">
        <v>0</v>
      </c>
      <c r="F2077" s="86">
        <v>0</v>
      </c>
      <c r="G2077" s="86">
        <v>0</v>
      </c>
      <c r="H2077" s="86">
        <v>0</v>
      </c>
      <c r="J2077" s="83">
        <f t="shared" si="160"/>
        <v>35370</v>
      </c>
      <c r="K2077" s="83">
        <f t="shared" si="161"/>
        <v>2013</v>
      </c>
      <c r="L2077" s="66">
        <f t="shared" si="162"/>
        <v>0</v>
      </c>
      <c r="M2077" s="66">
        <f t="shared" si="163"/>
        <v>0</v>
      </c>
      <c r="N2077" s="66">
        <f t="shared" si="164"/>
        <v>0</v>
      </c>
    </row>
    <row r="2078" spans="1:14">
      <c r="A2078" s="83">
        <v>35370</v>
      </c>
      <c r="B2078" s="83">
        <v>0</v>
      </c>
      <c r="C2078" s="83">
        <v>2013</v>
      </c>
      <c r="D2078" s="86">
        <v>0</v>
      </c>
      <c r="E2078" s="83">
        <v>0</v>
      </c>
      <c r="F2078" s="86">
        <v>0</v>
      </c>
      <c r="G2078" s="86">
        <v>0</v>
      </c>
      <c r="H2078" s="86">
        <v>0</v>
      </c>
      <c r="J2078" s="83">
        <f t="shared" si="160"/>
        <v>35370</v>
      </c>
      <c r="K2078" s="83">
        <f t="shared" si="161"/>
        <v>2013</v>
      </c>
      <c r="L2078" s="66">
        <f t="shared" si="162"/>
        <v>0</v>
      </c>
      <c r="M2078" s="66">
        <f t="shared" si="163"/>
        <v>0</v>
      </c>
      <c r="N2078" s="66">
        <f t="shared" si="164"/>
        <v>0</v>
      </c>
    </row>
    <row r="2079" spans="1:14">
      <c r="A2079" s="83">
        <v>35370</v>
      </c>
      <c r="B2079" s="83">
        <v>0</v>
      </c>
      <c r="C2079" s="83">
        <v>2014</v>
      </c>
      <c r="D2079" s="86">
        <v>0</v>
      </c>
      <c r="E2079" s="83">
        <v>0</v>
      </c>
      <c r="F2079" s="86">
        <v>0</v>
      </c>
      <c r="G2079" s="86">
        <v>0</v>
      </c>
      <c r="H2079" s="86">
        <v>0</v>
      </c>
      <c r="J2079" s="83">
        <f t="shared" si="160"/>
        <v>35370</v>
      </c>
      <c r="K2079" s="83">
        <f t="shared" si="161"/>
        <v>2014</v>
      </c>
      <c r="L2079" s="66">
        <f t="shared" si="162"/>
        <v>0</v>
      </c>
      <c r="M2079" s="66">
        <f t="shared" si="163"/>
        <v>0</v>
      </c>
      <c r="N2079" s="66">
        <f t="shared" si="164"/>
        <v>0</v>
      </c>
    </row>
    <row r="2080" spans="1:14">
      <c r="A2080" s="83">
        <v>35370</v>
      </c>
      <c r="B2080" s="83">
        <v>0</v>
      </c>
      <c r="C2080" s="83">
        <v>2014</v>
      </c>
      <c r="D2080" s="86">
        <v>0</v>
      </c>
      <c r="E2080" s="83">
        <v>0</v>
      </c>
      <c r="F2080" s="86">
        <v>0</v>
      </c>
      <c r="G2080" s="86">
        <v>0</v>
      </c>
      <c r="H2080" s="86">
        <v>0</v>
      </c>
      <c r="J2080" s="83">
        <f t="shared" si="160"/>
        <v>35370</v>
      </c>
      <c r="K2080" s="83">
        <f t="shared" si="161"/>
        <v>2014</v>
      </c>
      <c r="L2080" s="66">
        <f t="shared" si="162"/>
        <v>0</v>
      </c>
      <c r="M2080" s="66">
        <f t="shared" si="163"/>
        <v>0</v>
      </c>
      <c r="N2080" s="66">
        <f t="shared" si="164"/>
        <v>0</v>
      </c>
    </row>
    <row r="2081" spans="1:14">
      <c r="A2081" s="83">
        <v>35370</v>
      </c>
      <c r="B2081" s="83">
        <v>0</v>
      </c>
      <c r="C2081" s="83">
        <v>2014</v>
      </c>
      <c r="D2081" s="86">
        <v>0</v>
      </c>
      <c r="E2081" s="83">
        <v>0</v>
      </c>
      <c r="F2081" s="86">
        <v>0</v>
      </c>
      <c r="G2081" s="86">
        <v>0</v>
      </c>
      <c r="H2081" s="86">
        <v>0</v>
      </c>
      <c r="J2081" s="83">
        <f t="shared" si="160"/>
        <v>35370</v>
      </c>
      <c r="K2081" s="83">
        <f t="shared" si="161"/>
        <v>2014</v>
      </c>
      <c r="L2081" s="66">
        <f t="shared" si="162"/>
        <v>0</v>
      </c>
      <c r="M2081" s="66">
        <f t="shared" si="163"/>
        <v>0</v>
      </c>
      <c r="N2081" s="66">
        <f t="shared" si="164"/>
        <v>0</v>
      </c>
    </row>
    <row r="2082" spans="1:14">
      <c r="A2082" s="83">
        <v>35370</v>
      </c>
      <c r="B2082" s="83">
        <v>0</v>
      </c>
      <c r="C2082" s="83">
        <v>2014</v>
      </c>
      <c r="D2082" s="86">
        <v>0</v>
      </c>
      <c r="E2082" s="83">
        <v>0</v>
      </c>
      <c r="F2082" s="86">
        <v>0</v>
      </c>
      <c r="G2082" s="86">
        <v>0</v>
      </c>
      <c r="H2082" s="86">
        <v>0</v>
      </c>
      <c r="J2082" s="83">
        <f t="shared" si="160"/>
        <v>35370</v>
      </c>
      <c r="K2082" s="83">
        <f t="shared" si="161"/>
        <v>2014</v>
      </c>
      <c r="L2082" s="66">
        <f t="shared" si="162"/>
        <v>0</v>
      </c>
      <c r="M2082" s="66">
        <f t="shared" si="163"/>
        <v>0</v>
      </c>
      <c r="N2082" s="66">
        <f t="shared" si="164"/>
        <v>0</v>
      </c>
    </row>
    <row r="2083" spans="1:14">
      <c r="A2083" s="83">
        <v>35370</v>
      </c>
      <c r="B2083" s="83">
        <v>0</v>
      </c>
      <c r="C2083" s="83">
        <v>2014</v>
      </c>
      <c r="D2083" s="86">
        <v>0</v>
      </c>
      <c r="E2083" s="83">
        <v>0</v>
      </c>
      <c r="F2083" s="86">
        <v>0</v>
      </c>
      <c r="G2083" s="86">
        <v>0</v>
      </c>
      <c r="H2083" s="86">
        <v>0</v>
      </c>
      <c r="J2083" s="83">
        <f t="shared" si="160"/>
        <v>35370</v>
      </c>
      <c r="K2083" s="83">
        <f t="shared" si="161"/>
        <v>2014</v>
      </c>
      <c r="L2083" s="66">
        <f t="shared" si="162"/>
        <v>0</v>
      </c>
      <c r="M2083" s="66">
        <f t="shared" si="163"/>
        <v>0</v>
      </c>
      <c r="N2083" s="66">
        <f t="shared" si="164"/>
        <v>0</v>
      </c>
    </row>
    <row r="2084" spans="1:14">
      <c r="A2084" s="83">
        <v>35370</v>
      </c>
      <c r="B2084" s="83">
        <v>0</v>
      </c>
      <c r="C2084" s="83">
        <v>2014</v>
      </c>
      <c r="D2084" s="86">
        <v>0</v>
      </c>
      <c r="E2084" s="83">
        <v>0</v>
      </c>
      <c r="F2084" s="86">
        <v>0</v>
      </c>
      <c r="G2084" s="86">
        <v>0</v>
      </c>
      <c r="H2084" s="86">
        <v>0</v>
      </c>
      <c r="J2084" s="83">
        <f t="shared" si="160"/>
        <v>35370</v>
      </c>
      <c r="K2084" s="83">
        <f t="shared" si="161"/>
        <v>2014</v>
      </c>
      <c r="L2084" s="66">
        <f t="shared" si="162"/>
        <v>0</v>
      </c>
      <c r="M2084" s="66">
        <f t="shared" si="163"/>
        <v>0</v>
      </c>
      <c r="N2084" s="66">
        <f t="shared" si="164"/>
        <v>0</v>
      </c>
    </row>
    <row r="2085" spans="1:14">
      <c r="A2085" s="83">
        <v>35370</v>
      </c>
      <c r="B2085" s="83">
        <v>0</v>
      </c>
      <c r="C2085" s="83">
        <v>2014</v>
      </c>
      <c r="D2085" s="86">
        <v>0</v>
      </c>
      <c r="E2085" s="83">
        <v>0</v>
      </c>
      <c r="F2085" s="86">
        <v>0</v>
      </c>
      <c r="G2085" s="86">
        <v>0</v>
      </c>
      <c r="H2085" s="86">
        <v>0</v>
      </c>
      <c r="J2085" s="83">
        <f t="shared" si="160"/>
        <v>35370</v>
      </c>
      <c r="K2085" s="83">
        <f t="shared" si="161"/>
        <v>2014</v>
      </c>
      <c r="L2085" s="66">
        <f t="shared" si="162"/>
        <v>0</v>
      </c>
      <c r="M2085" s="66">
        <f t="shared" si="163"/>
        <v>0</v>
      </c>
      <c r="N2085" s="66">
        <f t="shared" si="164"/>
        <v>0</v>
      </c>
    </row>
    <row r="2086" spans="1:14">
      <c r="A2086" s="83">
        <v>35370</v>
      </c>
      <c r="B2086" s="83">
        <v>0</v>
      </c>
      <c r="C2086" s="83">
        <v>2014</v>
      </c>
      <c r="D2086" s="86">
        <v>0</v>
      </c>
      <c r="E2086" s="83">
        <v>0</v>
      </c>
      <c r="F2086" s="86">
        <v>0</v>
      </c>
      <c r="G2086" s="86">
        <v>0</v>
      </c>
      <c r="H2086" s="86">
        <v>0</v>
      </c>
      <c r="J2086" s="83">
        <f t="shared" si="160"/>
        <v>35370</v>
      </c>
      <c r="K2086" s="83">
        <f t="shared" si="161"/>
        <v>2014</v>
      </c>
      <c r="L2086" s="66">
        <f t="shared" si="162"/>
        <v>0</v>
      </c>
      <c r="M2086" s="66">
        <f t="shared" si="163"/>
        <v>0</v>
      </c>
      <c r="N2086" s="66">
        <f t="shared" si="164"/>
        <v>0</v>
      </c>
    </row>
    <row r="2087" spans="1:14">
      <c r="A2087" s="83">
        <v>35370</v>
      </c>
      <c r="B2087" s="83">
        <v>0</v>
      </c>
      <c r="C2087" s="83">
        <v>2014</v>
      </c>
      <c r="D2087" s="86">
        <v>0</v>
      </c>
      <c r="E2087" s="83">
        <v>0</v>
      </c>
      <c r="F2087" s="86">
        <v>0</v>
      </c>
      <c r="G2087" s="86">
        <v>0</v>
      </c>
      <c r="H2087" s="86">
        <v>0</v>
      </c>
      <c r="J2087" s="83">
        <f t="shared" si="160"/>
        <v>35370</v>
      </c>
      <c r="K2087" s="83">
        <f t="shared" si="161"/>
        <v>2014</v>
      </c>
      <c r="L2087" s="66">
        <f t="shared" si="162"/>
        <v>0</v>
      </c>
      <c r="M2087" s="66">
        <f t="shared" si="163"/>
        <v>0</v>
      </c>
      <c r="N2087" s="66">
        <f t="shared" si="164"/>
        <v>0</v>
      </c>
    </row>
    <row r="2088" spans="1:14">
      <c r="A2088" s="83">
        <v>35370</v>
      </c>
      <c r="B2088" s="83">
        <v>0</v>
      </c>
      <c r="C2088" s="83">
        <v>2014</v>
      </c>
      <c r="D2088" s="86">
        <v>0</v>
      </c>
      <c r="E2088" s="83">
        <v>0</v>
      </c>
      <c r="F2088" s="86">
        <v>0</v>
      </c>
      <c r="G2088" s="86">
        <v>0</v>
      </c>
      <c r="H2088" s="86">
        <v>0</v>
      </c>
      <c r="J2088" s="83">
        <f t="shared" si="160"/>
        <v>35370</v>
      </c>
      <c r="K2088" s="83">
        <f t="shared" si="161"/>
        <v>2014</v>
      </c>
      <c r="L2088" s="66">
        <f t="shared" si="162"/>
        <v>0</v>
      </c>
      <c r="M2088" s="66">
        <f t="shared" si="163"/>
        <v>0</v>
      </c>
      <c r="N2088" s="66">
        <f t="shared" si="164"/>
        <v>0</v>
      </c>
    </row>
    <row r="2089" spans="1:14">
      <c r="A2089" s="83">
        <v>35370</v>
      </c>
      <c r="B2089" s="83">
        <v>0</v>
      </c>
      <c r="C2089" s="83">
        <v>2014</v>
      </c>
      <c r="D2089" s="86">
        <v>0</v>
      </c>
      <c r="E2089" s="83">
        <v>0</v>
      </c>
      <c r="F2089" s="86">
        <v>0</v>
      </c>
      <c r="G2089" s="86">
        <v>0</v>
      </c>
      <c r="H2089" s="86">
        <v>0</v>
      </c>
      <c r="J2089" s="83">
        <f t="shared" si="160"/>
        <v>35370</v>
      </c>
      <c r="K2089" s="83">
        <f t="shared" si="161"/>
        <v>2014</v>
      </c>
      <c r="L2089" s="66">
        <f t="shared" si="162"/>
        <v>0</v>
      </c>
      <c r="M2089" s="66">
        <f t="shared" si="163"/>
        <v>0</v>
      </c>
      <c r="N2089" s="66">
        <f t="shared" si="164"/>
        <v>0</v>
      </c>
    </row>
    <row r="2090" spans="1:14">
      <c r="A2090" s="83">
        <v>35370</v>
      </c>
      <c r="B2090" s="83">
        <v>0</v>
      </c>
      <c r="C2090" s="83">
        <v>2014</v>
      </c>
      <c r="D2090" s="86">
        <v>0</v>
      </c>
      <c r="E2090" s="83">
        <v>0</v>
      </c>
      <c r="F2090" s="86">
        <v>0</v>
      </c>
      <c r="G2090" s="86">
        <v>0</v>
      </c>
      <c r="H2090" s="86">
        <v>0</v>
      </c>
      <c r="J2090" s="83">
        <f t="shared" si="160"/>
        <v>35370</v>
      </c>
      <c r="K2090" s="83">
        <f t="shared" si="161"/>
        <v>2014</v>
      </c>
      <c r="L2090" s="66">
        <f t="shared" si="162"/>
        <v>0</v>
      </c>
      <c r="M2090" s="66">
        <f t="shared" si="163"/>
        <v>0</v>
      </c>
      <c r="N2090" s="66">
        <f t="shared" si="164"/>
        <v>0</v>
      </c>
    </row>
    <row r="2091" spans="1:14">
      <c r="A2091" s="83">
        <v>35370</v>
      </c>
      <c r="B2091" s="83">
        <v>0</v>
      </c>
      <c r="C2091" s="83">
        <v>2014</v>
      </c>
      <c r="D2091" s="86">
        <v>0</v>
      </c>
      <c r="E2091" s="83">
        <v>0</v>
      </c>
      <c r="F2091" s="86">
        <v>0</v>
      </c>
      <c r="G2091" s="86">
        <v>0</v>
      </c>
      <c r="H2091" s="86">
        <v>0</v>
      </c>
      <c r="J2091" s="83">
        <f t="shared" si="160"/>
        <v>35370</v>
      </c>
      <c r="K2091" s="83">
        <f t="shared" si="161"/>
        <v>2014</v>
      </c>
      <c r="L2091" s="66">
        <f t="shared" si="162"/>
        <v>0</v>
      </c>
      <c r="M2091" s="66">
        <f t="shared" si="163"/>
        <v>0</v>
      </c>
      <c r="N2091" s="66">
        <f t="shared" si="164"/>
        <v>0</v>
      </c>
    </row>
    <row r="2092" spans="1:14">
      <c r="A2092" s="83">
        <v>35370</v>
      </c>
      <c r="B2092" s="83">
        <v>0</v>
      </c>
      <c r="C2092" s="83">
        <v>2014</v>
      </c>
      <c r="D2092" s="86">
        <v>0</v>
      </c>
      <c r="E2092" s="83">
        <v>0</v>
      </c>
      <c r="F2092" s="86">
        <v>0</v>
      </c>
      <c r="G2092" s="86">
        <v>0</v>
      </c>
      <c r="H2092" s="86">
        <v>0</v>
      </c>
      <c r="J2092" s="83">
        <f t="shared" si="160"/>
        <v>35370</v>
      </c>
      <c r="K2092" s="83">
        <f t="shared" si="161"/>
        <v>2014</v>
      </c>
      <c r="L2092" s="66">
        <f t="shared" si="162"/>
        <v>0</v>
      </c>
      <c r="M2092" s="66">
        <f t="shared" si="163"/>
        <v>0</v>
      </c>
      <c r="N2092" s="66">
        <f t="shared" si="164"/>
        <v>0</v>
      </c>
    </row>
    <row r="2093" spans="1:14">
      <c r="A2093" s="83">
        <v>35370</v>
      </c>
      <c r="B2093" s="83">
        <v>0</v>
      </c>
      <c r="C2093" s="83">
        <v>2014</v>
      </c>
      <c r="D2093" s="86">
        <v>0</v>
      </c>
      <c r="E2093" s="83">
        <v>0</v>
      </c>
      <c r="F2093" s="86">
        <v>0</v>
      </c>
      <c r="G2093" s="86">
        <v>0</v>
      </c>
      <c r="H2093" s="86">
        <v>0</v>
      </c>
      <c r="J2093" s="83">
        <f t="shared" si="160"/>
        <v>35370</v>
      </c>
      <c r="K2093" s="83">
        <f t="shared" si="161"/>
        <v>2014</v>
      </c>
      <c r="L2093" s="66">
        <f t="shared" si="162"/>
        <v>0</v>
      </c>
      <c r="M2093" s="66">
        <f t="shared" si="163"/>
        <v>0</v>
      </c>
      <c r="N2093" s="66">
        <f t="shared" si="164"/>
        <v>0</v>
      </c>
    </row>
    <row r="2094" spans="1:14">
      <c r="A2094" s="83">
        <v>35370</v>
      </c>
      <c r="B2094" s="83">
        <v>0</v>
      </c>
      <c r="C2094" s="83">
        <v>2014</v>
      </c>
      <c r="D2094" s="86">
        <v>0</v>
      </c>
      <c r="E2094" s="83">
        <v>0</v>
      </c>
      <c r="F2094" s="86">
        <v>0</v>
      </c>
      <c r="G2094" s="86">
        <v>0</v>
      </c>
      <c r="H2094" s="86">
        <v>0</v>
      </c>
      <c r="J2094" s="83">
        <f t="shared" si="160"/>
        <v>35370</v>
      </c>
      <c r="K2094" s="83">
        <f t="shared" si="161"/>
        <v>2014</v>
      </c>
      <c r="L2094" s="66">
        <f t="shared" si="162"/>
        <v>0</v>
      </c>
      <c r="M2094" s="66">
        <f t="shared" si="163"/>
        <v>0</v>
      </c>
      <c r="N2094" s="66">
        <f t="shared" si="164"/>
        <v>0</v>
      </c>
    </row>
    <row r="2095" spans="1:14">
      <c r="A2095" s="83">
        <v>35370</v>
      </c>
      <c r="B2095" s="83">
        <v>0</v>
      </c>
      <c r="C2095" s="83">
        <v>2014</v>
      </c>
      <c r="D2095" s="86">
        <v>0</v>
      </c>
      <c r="E2095" s="83">
        <v>0</v>
      </c>
      <c r="F2095" s="86">
        <v>0</v>
      </c>
      <c r="G2095" s="86">
        <v>0</v>
      </c>
      <c r="H2095" s="86">
        <v>0</v>
      </c>
      <c r="J2095" s="83">
        <f t="shared" si="160"/>
        <v>35370</v>
      </c>
      <c r="K2095" s="83">
        <f t="shared" si="161"/>
        <v>2014</v>
      </c>
      <c r="L2095" s="66">
        <f t="shared" si="162"/>
        <v>0</v>
      </c>
      <c r="M2095" s="66">
        <f t="shared" si="163"/>
        <v>0</v>
      </c>
      <c r="N2095" s="66">
        <f t="shared" si="164"/>
        <v>0</v>
      </c>
    </row>
    <row r="2096" spans="1:14">
      <c r="A2096" s="83">
        <v>35370</v>
      </c>
      <c r="B2096" s="83">
        <v>0</v>
      </c>
      <c r="C2096" s="83">
        <v>2014</v>
      </c>
      <c r="D2096" s="86">
        <v>0</v>
      </c>
      <c r="E2096" s="83">
        <v>0</v>
      </c>
      <c r="F2096" s="86">
        <v>0</v>
      </c>
      <c r="G2096" s="86">
        <v>0</v>
      </c>
      <c r="H2096" s="86">
        <v>0</v>
      </c>
      <c r="J2096" s="83">
        <f t="shared" si="160"/>
        <v>35370</v>
      </c>
      <c r="K2096" s="83">
        <f t="shared" si="161"/>
        <v>2014</v>
      </c>
      <c r="L2096" s="66">
        <f t="shared" si="162"/>
        <v>0</v>
      </c>
      <c r="M2096" s="66">
        <f t="shared" si="163"/>
        <v>0</v>
      </c>
      <c r="N2096" s="66">
        <f t="shared" si="164"/>
        <v>0</v>
      </c>
    </row>
    <row r="2097" spans="1:14">
      <c r="A2097" s="83">
        <v>35370</v>
      </c>
      <c r="B2097" s="83">
        <v>0</v>
      </c>
      <c r="C2097" s="83">
        <v>2014</v>
      </c>
      <c r="D2097" s="86">
        <v>0</v>
      </c>
      <c r="E2097" s="83">
        <v>0</v>
      </c>
      <c r="F2097" s="86">
        <v>0</v>
      </c>
      <c r="G2097" s="86">
        <v>0</v>
      </c>
      <c r="H2097" s="86">
        <v>0</v>
      </c>
      <c r="J2097" s="83">
        <f t="shared" si="160"/>
        <v>35370</v>
      </c>
      <c r="K2097" s="83">
        <f t="shared" si="161"/>
        <v>2014</v>
      </c>
      <c r="L2097" s="66">
        <f t="shared" si="162"/>
        <v>0</v>
      </c>
      <c r="M2097" s="66">
        <f t="shared" si="163"/>
        <v>0</v>
      </c>
      <c r="N2097" s="66">
        <f t="shared" si="164"/>
        <v>0</v>
      </c>
    </row>
    <row r="2098" spans="1:14">
      <c r="A2098" s="83">
        <v>35370</v>
      </c>
      <c r="B2098" s="83">
        <v>0</v>
      </c>
      <c r="C2098" s="83">
        <v>2014</v>
      </c>
      <c r="D2098" s="86">
        <v>0</v>
      </c>
      <c r="E2098" s="83">
        <v>0</v>
      </c>
      <c r="F2098" s="86">
        <v>0</v>
      </c>
      <c r="G2098" s="86">
        <v>0</v>
      </c>
      <c r="H2098" s="86">
        <v>0</v>
      </c>
      <c r="J2098" s="83">
        <f t="shared" si="160"/>
        <v>35370</v>
      </c>
      <c r="K2098" s="83">
        <f t="shared" si="161"/>
        <v>2014</v>
      </c>
      <c r="L2098" s="66">
        <f t="shared" si="162"/>
        <v>0</v>
      </c>
      <c r="M2098" s="66">
        <f t="shared" si="163"/>
        <v>0</v>
      </c>
      <c r="N2098" s="66">
        <f t="shared" si="164"/>
        <v>0</v>
      </c>
    </row>
    <row r="2099" spans="1:14">
      <c r="A2099" s="83">
        <v>35370</v>
      </c>
      <c r="B2099" s="83">
        <v>0</v>
      </c>
      <c r="C2099" s="83">
        <v>2014</v>
      </c>
      <c r="D2099" s="86">
        <v>0</v>
      </c>
      <c r="E2099" s="83">
        <v>0</v>
      </c>
      <c r="F2099" s="86">
        <v>0</v>
      </c>
      <c r="G2099" s="86">
        <v>0</v>
      </c>
      <c r="H2099" s="86">
        <v>0</v>
      </c>
      <c r="J2099" s="83">
        <f t="shared" si="160"/>
        <v>35370</v>
      </c>
      <c r="K2099" s="83">
        <f t="shared" si="161"/>
        <v>2014</v>
      </c>
      <c r="L2099" s="66">
        <f t="shared" si="162"/>
        <v>0</v>
      </c>
      <c r="M2099" s="66">
        <f t="shared" si="163"/>
        <v>0</v>
      </c>
      <c r="N2099" s="66">
        <f t="shared" si="164"/>
        <v>0</v>
      </c>
    </row>
    <row r="2100" spans="1:14">
      <c r="A2100" s="83">
        <v>35370</v>
      </c>
      <c r="B2100" s="83">
        <v>0</v>
      </c>
      <c r="C2100" s="83">
        <v>2014</v>
      </c>
      <c r="D2100" s="86">
        <v>0</v>
      </c>
      <c r="E2100" s="83">
        <v>0</v>
      </c>
      <c r="F2100" s="86">
        <v>0</v>
      </c>
      <c r="G2100" s="86">
        <v>0</v>
      </c>
      <c r="H2100" s="86">
        <v>0</v>
      </c>
      <c r="J2100" s="83">
        <f t="shared" si="160"/>
        <v>35370</v>
      </c>
      <c r="K2100" s="83">
        <f t="shared" si="161"/>
        <v>2014</v>
      </c>
      <c r="L2100" s="66">
        <f t="shared" si="162"/>
        <v>0</v>
      </c>
      <c r="M2100" s="66">
        <f t="shared" si="163"/>
        <v>0</v>
      </c>
      <c r="N2100" s="66">
        <f t="shared" si="164"/>
        <v>0</v>
      </c>
    </row>
    <row r="2101" spans="1:14">
      <c r="A2101" s="83">
        <v>35370</v>
      </c>
      <c r="B2101" s="83">
        <v>0</v>
      </c>
      <c r="C2101" s="83">
        <v>2014</v>
      </c>
      <c r="D2101" s="86">
        <v>0</v>
      </c>
      <c r="E2101" s="83">
        <v>0</v>
      </c>
      <c r="F2101" s="86">
        <v>0</v>
      </c>
      <c r="G2101" s="86">
        <v>0</v>
      </c>
      <c r="H2101" s="86">
        <v>0</v>
      </c>
      <c r="J2101" s="83">
        <f t="shared" si="160"/>
        <v>35370</v>
      </c>
      <c r="K2101" s="83">
        <f t="shared" si="161"/>
        <v>2014</v>
      </c>
      <c r="L2101" s="66">
        <f t="shared" si="162"/>
        <v>0</v>
      </c>
      <c r="M2101" s="66">
        <f t="shared" si="163"/>
        <v>0</v>
      </c>
      <c r="N2101" s="66">
        <f t="shared" si="164"/>
        <v>0</v>
      </c>
    </row>
    <row r="2102" spans="1:14">
      <c r="A2102" s="83">
        <v>35370</v>
      </c>
      <c r="B2102" s="83">
        <v>0</v>
      </c>
      <c r="C2102" s="83">
        <v>2014</v>
      </c>
      <c r="D2102" s="86">
        <v>0</v>
      </c>
      <c r="E2102" s="83">
        <v>0</v>
      </c>
      <c r="F2102" s="86">
        <v>0</v>
      </c>
      <c r="G2102" s="86">
        <v>0</v>
      </c>
      <c r="H2102" s="86">
        <v>0</v>
      </c>
      <c r="J2102" s="83">
        <f t="shared" si="160"/>
        <v>35370</v>
      </c>
      <c r="K2102" s="83">
        <f t="shared" si="161"/>
        <v>2014</v>
      </c>
      <c r="L2102" s="66">
        <f t="shared" si="162"/>
        <v>0</v>
      </c>
      <c r="M2102" s="66">
        <f t="shared" si="163"/>
        <v>0</v>
      </c>
      <c r="N2102" s="66">
        <f t="shared" si="164"/>
        <v>0</v>
      </c>
    </row>
    <row r="2103" spans="1:14">
      <c r="A2103" s="83">
        <v>35370</v>
      </c>
      <c r="B2103" s="83">
        <v>0</v>
      </c>
      <c r="C2103" s="83">
        <v>2014</v>
      </c>
      <c r="D2103" s="86">
        <v>0</v>
      </c>
      <c r="E2103" s="83">
        <v>0</v>
      </c>
      <c r="F2103" s="86">
        <v>0</v>
      </c>
      <c r="G2103" s="86">
        <v>0</v>
      </c>
      <c r="H2103" s="86">
        <v>0</v>
      </c>
      <c r="J2103" s="83">
        <f t="shared" si="160"/>
        <v>35370</v>
      </c>
      <c r="K2103" s="83">
        <f t="shared" si="161"/>
        <v>2014</v>
      </c>
      <c r="L2103" s="66">
        <f t="shared" si="162"/>
        <v>0</v>
      </c>
      <c r="M2103" s="66">
        <f t="shared" si="163"/>
        <v>0</v>
      </c>
      <c r="N2103" s="66">
        <f t="shared" si="164"/>
        <v>0</v>
      </c>
    </row>
    <row r="2104" spans="1:14">
      <c r="A2104" s="83">
        <v>35370</v>
      </c>
      <c r="B2104" s="83">
        <v>0</v>
      </c>
      <c r="C2104" s="83">
        <v>2014</v>
      </c>
      <c r="D2104" s="86">
        <v>0</v>
      </c>
      <c r="E2104" s="83">
        <v>0</v>
      </c>
      <c r="F2104" s="86">
        <v>0</v>
      </c>
      <c r="G2104" s="86">
        <v>0</v>
      </c>
      <c r="H2104" s="86">
        <v>0</v>
      </c>
      <c r="J2104" s="83">
        <f t="shared" si="160"/>
        <v>35370</v>
      </c>
      <c r="K2104" s="83">
        <f t="shared" si="161"/>
        <v>2014</v>
      </c>
      <c r="L2104" s="66">
        <f t="shared" si="162"/>
        <v>0</v>
      </c>
      <c r="M2104" s="66">
        <f t="shared" si="163"/>
        <v>0</v>
      </c>
      <c r="N2104" s="66">
        <f t="shared" si="164"/>
        <v>0</v>
      </c>
    </row>
    <row r="2105" spans="1:14">
      <c r="A2105" s="83">
        <v>35370</v>
      </c>
      <c r="B2105" s="83">
        <v>0</v>
      </c>
      <c r="C2105" s="83">
        <v>2014</v>
      </c>
      <c r="D2105" s="86">
        <v>0</v>
      </c>
      <c r="E2105" s="83">
        <v>0</v>
      </c>
      <c r="F2105" s="86">
        <v>0</v>
      </c>
      <c r="G2105" s="86">
        <v>0</v>
      </c>
      <c r="H2105" s="86">
        <v>0</v>
      </c>
      <c r="J2105" s="83">
        <f t="shared" si="160"/>
        <v>35370</v>
      </c>
      <c r="K2105" s="83">
        <f t="shared" si="161"/>
        <v>2014</v>
      </c>
      <c r="L2105" s="66">
        <f t="shared" si="162"/>
        <v>0</v>
      </c>
      <c r="M2105" s="66">
        <f t="shared" si="163"/>
        <v>0</v>
      </c>
      <c r="N2105" s="66">
        <f t="shared" si="164"/>
        <v>0</v>
      </c>
    </row>
    <row r="2106" spans="1:14">
      <c r="A2106" s="83">
        <v>35370</v>
      </c>
      <c r="B2106" s="83">
        <v>0</v>
      </c>
      <c r="C2106" s="83">
        <v>2014</v>
      </c>
      <c r="D2106" s="86">
        <v>0</v>
      </c>
      <c r="E2106" s="83">
        <v>0</v>
      </c>
      <c r="F2106" s="86">
        <v>0</v>
      </c>
      <c r="G2106" s="86">
        <v>0</v>
      </c>
      <c r="H2106" s="86">
        <v>0</v>
      </c>
      <c r="J2106" s="83">
        <f t="shared" si="160"/>
        <v>35370</v>
      </c>
      <c r="K2106" s="83">
        <f t="shared" si="161"/>
        <v>2014</v>
      </c>
      <c r="L2106" s="66">
        <f t="shared" si="162"/>
        <v>0</v>
      </c>
      <c r="M2106" s="66">
        <f t="shared" si="163"/>
        <v>0</v>
      </c>
      <c r="N2106" s="66">
        <f t="shared" si="164"/>
        <v>0</v>
      </c>
    </row>
    <row r="2107" spans="1:14">
      <c r="A2107" s="83">
        <v>35370</v>
      </c>
      <c r="B2107" s="83">
        <v>0</v>
      </c>
      <c r="C2107" s="83">
        <v>2014</v>
      </c>
      <c r="D2107" s="86">
        <v>0</v>
      </c>
      <c r="E2107" s="83">
        <v>0</v>
      </c>
      <c r="F2107" s="86">
        <v>0</v>
      </c>
      <c r="G2107" s="86">
        <v>0</v>
      </c>
      <c r="H2107" s="86">
        <v>0</v>
      </c>
      <c r="J2107" s="83">
        <f t="shared" si="160"/>
        <v>35370</v>
      </c>
      <c r="K2107" s="83">
        <f t="shared" si="161"/>
        <v>2014</v>
      </c>
      <c r="L2107" s="66">
        <f t="shared" si="162"/>
        <v>0</v>
      </c>
      <c r="M2107" s="66">
        <f t="shared" si="163"/>
        <v>0</v>
      </c>
      <c r="N2107" s="66">
        <f t="shared" si="164"/>
        <v>0</v>
      </c>
    </row>
    <row r="2108" spans="1:14">
      <c r="A2108" s="83">
        <v>35370</v>
      </c>
      <c r="B2108" s="83">
        <v>0</v>
      </c>
      <c r="C2108" s="83">
        <v>2014</v>
      </c>
      <c r="D2108" s="86">
        <v>0</v>
      </c>
      <c r="E2108" s="83">
        <v>0</v>
      </c>
      <c r="F2108" s="86">
        <v>0</v>
      </c>
      <c r="G2108" s="86">
        <v>0</v>
      </c>
      <c r="H2108" s="86">
        <v>0</v>
      </c>
      <c r="J2108" s="83">
        <f t="shared" si="160"/>
        <v>35370</v>
      </c>
      <c r="K2108" s="83">
        <f t="shared" si="161"/>
        <v>2014</v>
      </c>
      <c r="L2108" s="66">
        <f t="shared" si="162"/>
        <v>0</v>
      </c>
      <c r="M2108" s="66">
        <f t="shared" si="163"/>
        <v>0</v>
      </c>
      <c r="N2108" s="66">
        <f t="shared" si="164"/>
        <v>0</v>
      </c>
    </row>
    <row r="2109" spans="1:14">
      <c r="A2109" s="83">
        <v>35370</v>
      </c>
      <c r="B2109" s="83">
        <v>0</v>
      </c>
      <c r="C2109" s="83">
        <v>2014</v>
      </c>
      <c r="D2109" s="86">
        <v>0</v>
      </c>
      <c r="E2109" s="83">
        <v>0</v>
      </c>
      <c r="F2109" s="86">
        <v>0</v>
      </c>
      <c r="G2109" s="86">
        <v>0</v>
      </c>
      <c r="H2109" s="86">
        <v>0</v>
      </c>
      <c r="J2109" s="83">
        <f t="shared" si="160"/>
        <v>35370</v>
      </c>
      <c r="K2109" s="83">
        <f t="shared" si="161"/>
        <v>2014</v>
      </c>
      <c r="L2109" s="66">
        <f t="shared" si="162"/>
        <v>0</v>
      </c>
      <c r="M2109" s="66">
        <f t="shared" si="163"/>
        <v>0</v>
      </c>
      <c r="N2109" s="66">
        <f t="shared" si="164"/>
        <v>0</v>
      </c>
    </row>
    <row r="2110" spans="1:14">
      <c r="A2110" s="83">
        <v>35370</v>
      </c>
      <c r="B2110" s="83">
        <v>0</v>
      </c>
      <c r="C2110" s="83">
        <v>2014</v>
      </c>
      <c r="D2110" s="86">
        <v>0</v>
      </c>
      <c r="E2110" s="83">
        <v>0</v>
      </c>
      <c r="F2110" s="86">
        <v>0</v>
      </c>
      <c r="G2110" s="86">
        <v>0</v>
      </c>
      <c r="H2110" s="86">
        <v>0</v>
      </c>
      <c r="J2110" s="83">
        <f t="shared" si="160"/>
        <v>35370</v>
      </c>
      <c r="K2110" s="83">
        <f t="shared" si="161"/>
        <v>2014</v>
      </c>
      <c r="L2110" s="66">
        <f t="shared" si="162"/>
        <v>0</v>
      </c>
      <c r="M2110" s="66">
        <f t="shared" si="163"/>
        <v>0</v>
      </c>
      <c r="N2110" s="66">
        <f t="shared" si="164"/>
        <v>0</v>
      </c>
    </row>
    <row r="2111" spans="1:14">
      <c r="A2111" s="83">
        <v>35370</v>
      </c>
      <c r="B2111" s="83">
        <v>0</v>
      </c>
      <c r="C2111" s="83">
        <v>2014</v>
      </c>
      <c r="D2111" s="86">
        <v>0</v>
      </c>
      <c r="E2111" s="83">
        <v>0</v>
      </c>
      <c r="F2111" s="86">
        <v>0</v>
      </c>
      <c r="G2111" s="86">
        <v>0</v>
      </c>
      <c r="H2111" s="86">
        <v>0</v>
      </c>
      <c r="J2111" s="83">
        <f t="shared" si="160"/>
        <v>35370</v>
      </c>
      <c r="K2111" s="83">
        <f t="shared" si="161"/>
        <v>2014</v>
      </c>
      <c r="L2111" s="66">
        <f t="shared" si="162"/>
        <v>0</v>
      </c>
      <c r="M2111" s="66">
        <f t="shared" si="163"/>
        <v>0</v>
      </c>
      <c r="N2111" s="66">
        <f t="shared" si="164"/>
        <v>0</v>
      </c>
    </row>
    <row r="2112" spans="1:14">
      <c r="A2112" s="83">
        <v>35370</v>
      </c>
      <c r="B2112" s="83">
        <v>0</v>
      </c>
      <c r="C2112" s="83">
        <v>2014</v>
      </c>
      <c r="D2112" s="86">
        <v>0</v>
      </c>
      <c r="E2112" s="83">
        <v>0</v>
      </c>
      <c r="F2112" s="86">
        <v>0</v>
      </c>
      <c r="G2112" s="86">
        <v>0</v>
      </c>
      <c r="H2112" s="86">
        <v>0</v>
      </c>
      <c r="J2112" s="83">
        <f t="shared" si="160"/>
        <v>35370</v>
      </c>
      <c r="K2112" s="83">
        <f t="shared" si="161"/>
        <v>2014</v>
      </c>
      <c r="L2112" s="66">
        <f t="shared" si="162"/>
        <v>0</v>
      </c>
      <c r="M2112" s="66">
        <f t="shared" si="163"/>
        <v>0</v>
      </c>
      <c r="N2112" s="66">
        <f t="shared" si="164"/>
        <v>0</v>
      </c>
    </row>
    <row r="2113" spans="1:14">
      <c r="A2113" s="83">
        <v>35370</v>
      </c>
      <c r="B2113" s="83">
        <v>0</v>
      </c>
      <c r="C2113" s="83">
        <v>2014</v>
      </c>
      <c r="D2113" s="86">
        <v>0</v>
      </c>
      <c r="E2113" s="83">
        <v>0</v>
      </c>
      <c r="F2113" s="86">
        <v>0</v>
      </c>
      <c r="G2113" s="86">
        <v>0</v>
      </c>
      <c r="H2113" s="86">
        <v>0</v>
      </c>
      <c r="J2113" s="83">
        <f t="shared" si="160"/>
        <v>35370</v>
      </c>
      <c r="K2113" s="83">
        <f t="shared" si="161"/>
        <v>2014</v>
      </c>
      <c r="L2113" s="66">
        <f t="shared" si="162"/>
        <v>0</v>
      </c>
      <c r="M2113" s="66">
        <f t="shared" si="163"/>
        <v>0</v>
      </c>
      <c r="N2113" s="66">
        <f t="shared" si="164"/>
        <v>0</v>
      </c>
    </row>
    <row r="2114" spans="1:14">
      <c r="A2114" s="83">
        <v>35370</v>
      </c>
      <c r="B2114" s="83">
        <v>0</v>
      </c>
      <c r="C2114" s="83">
        <v>2014</v>
      </c>
      <c r="D2114" s="86">
        <v>0</v>
      </c>
      <c r="E2114" s="83">
        <v>0</v>
      </c>
      <c r="F2114" s="86">
        <v>0</v>
      </c>
      <c r="G2114" s="86">
        <v>0</v>
      </c>
      <c r="H2114" s="86">
        <v>0</v>
      </c>
      <c r="J2114" s="83">
        <f t="shared" si="160"/>
        <v>35370</v>
      </c>
      <c r="K2114" s="83">
        <f t="shared" si="161"/>
        <v>2014</v>
      </c>
      <c r="L2114" s="66">
        <f t="shared" si="162"/>
        <v>0</v>
      </c>
      <c r="M2114" s="66">
        <f t="shared" si="163"/>
        <v>0</v>
      </c>
      <c r="N2114" s="66">
        <f t="shared" si="164"/>
        <v>0</v>
      </c>
    </row>
    <row r="2115" spans="1:14">
      <c r="A2115" s="83">
        <v>35370</v>
      </c>
      <c r="B2115" s="83">
        <v>0</v>
      </c>
      <c r="C2115" s="83">
        <v>2014</v>
      </c>
      <c r="D2115" s="86">
        <v>-684.97</v>
      </c>
      <c r="E2115" s="83">
        <v>0</v>
      </c>
      <c r="F2115" s="86">
        <v>21535.59</v>
      </c>
      <c r="G2115" s="86">
        <v>0</v>
      </c>
      <c r="H2115" s="86">
        <v>0</v>
      </c>
      <c r="J2115" s="83">
        <f t="shared" ref="J2115:J2178" si="165">A2115</f>
        <v>35370</v>
      </c>
      <c r="K2115" s="83">
        <f t="shared" ref="K2115:K2178" si="166">IF(E2115=0,C2115,E2115)</f>
        <v>2014</v>
      </c>
      <c r="L2115" s="66">
        <f t="shared" ref="L2115:L2178" si="167">D2115</f>
        <v>-684.97</v>
      </c>
      <c r="M2115" s="66">
        <f t="shared" ref="M2115:M2178" si="168">F2115</f>
        <v>21535.59</v>
      </c>
      <c r="N2115" s="66">
        <f t="shared" ref="N2115:N2178" si="169">H2115</f>
        <v>0</v>
      </c>
    </row>
    <row r="2116" spans="1:14">
      <c r="A2116" s="83">
        <v>35370</v>
      </c>
      <c r="B2116" s="83">
        <v>0</v>
      </c>
      <c r="C2116" s="83">
        <v>2014</v>
      </c>
      <c r="D2116" s="86">
        <v>-3312748.58</v>
      </c>
      <c r="E2116" s="83">
        <v>0</v>
      </c>
      <c r="F2116" s="86">
        <v>449179.18</v>
      </c>
      <c r="G2116" s="86">
        <v>0</v>
      </c>
      <c r="H2116" s="86">
        <v>0</v>
      </c>
      <c r="J2116" s="83">
        <f t="shared" si="165"/>
        <v>35370</v>
      </c>
      <c r="K2116" s="83">
        <f t="shared" si="166"/>
        <v>2014</v>
      </c>
      <c r="L2116" s="66">
        <f t="shared" si="167"/>
        <v>-3312748.58</v>
      </c>
      <c r="M2116" s="66">
        <f t="shared" si="168"/>
        <v>449179.18</v>
      </c>
      <c r="N2116" s="66">
        <f t="shared" si="169"/>
        <v>0</v>
      </c>
    </row>
    <row r="2117" spans="1:14">
      <c r="A2117" s="83">
        <v>35370</v>
      </c>
      <c r="B2117" s="83">
        <v>0</v>
      </c>
      <c r="C2117" s="83">
        <v>2013</v>
      </c>
      <c r="D2117" s="86">
        <v>1623359.43</v>
      </c>
      <c r="E2117" s="83">
        <v>0</v>
      </c>
      <c r="F2117" s="86">
        <v>0</v>
      </c>
      <c r="G2117" s="86">
        <v>0</v>
      </c>
      <c r="H2117" s="86">
        <v>0</v>
      </c>
      <c r="J2117" s="83">
        <f t="shared" si="165"/>
        <v>35370</v>
      </c>
      <c r="K2117" s="83">
        <f t="shared" si="166"/>
        <v>2013</v>
      </c>
      <c r="L2117" s="66">
        <f t="shared" si="167"/>
        <v>1623359.43</v>
      </c>
      <c r="M2117" s="66">
        <f t="shared" si="168"/>
        <v>0</v>
      </c>
      <c r="N2117" s="66">
        <f t="shared" si="169"/>
        <v>0</v>
      </c>
    </row>
    <row r="2118" spans="1:14">
      <c r="A2118" s="83">
        <v>35380</v>
      </c>
      <c r="B2118" s="83">
        <v>0</v>
      </c>
      <c r="C2118" s="83">
        <v>2015</v>
      </c>
      <c r="D2118" s="86">
        <v>0</v>
      </c>
      <c r="E2118" s="83">
        <v>0</v>
      </c>
      <c r="F2118" s="86">
        <v>0</v>
      </c>
      <c r="G2118" s="86">
        <v>0</v>
      </c>
      <c r="H2118" s="86">
        <v>0</v>
      </c>
      <c r="J2118" s="83">
        <f t="shared" si="165"/>
        <v>35380</v>
      </c>
      <c r="K2118" s="83">
        <f t="shared" si="166"/>
        <v>2015</v>
      </c>
      <c r="L2118" s="66">
        <f t="shared" si="167"/>
        <v>0</v>
      </c>
      <c r="M2118" s="66">
        <f t="shared" si="168"/>
        <v>0</v>
      </c>
      <c r="N2118" s="66">
        <f t="shared" si="169"/>
        <v>0</v>
      </c>
    </row>
    <row r="2119" spans="1:14">
      <c r="A2119" s="83">
        <v>35380</v>
      </c>
      <c r="B2119" s="83">
        <v>0</v>
      </c>
      <c r="C2119" s="83">
        <v>2015</v>
      </c>
      <c r="D2119" s="86">
        <v>0</v>
      </c>
      <c r="E2119" s="83">
        <v>0</v>
      </c>
      <c r="F2119" s="86">
        <v>0</v>
      </c>
      <c r="G2119" s="86">
        <v>0</v>
      </c>
      <c r="H2119" s="86">
        <v>0</v>
      </c>
      <c r="J2119" s="83">
        <f t="shared" si="165"/>
        <v>35380</v>
      </c>
      <c r="K2119" s="83">
        <f t="shared" si="166"/>
        <v>2015</v>
      </c>
      <c r="L2119" s="66">
        <f t="shared" si="167"/>
        <v>0</v>
      </c>
      <c r="M2119" s="66">
        <f t="shared" si="168"/>
        <v>0</v>
      </c>
      <c r="N2119" s="66">
        <f t="shared" si="169"/>
        <v>0</v>
      </c>
    </row>
    <row r="2120" spans="1:14">
      <c r="A2120" s="83">
        <v>35380</v>
      </c>
      <c r="B2120" s="83">
        <v>0</v>
      </c>
      <c r="C2120" s="83">
        <v>2012</v>
      </c>
      <c r="D2120" s="86">
        <v>0</v>
      </c>
      <c r="E2120" s="83">
        <v>0</v>
      </c>
      <c r="F2120" s="86">
        <v>0</v>
      </c>
      <c r="G2120" s="86">
        <v>0</v>
      </c>
      <c r="H2120" s="86">
        <v>0</v>
      </c>
      <c r="J2120" s="83">
        <f t="shared" si="165"/>
        <v>35380</v>
      </c>
      <c r="K2120" s="83">
        <f t="shared" si="166"/>
        <v>2012</v>
      </c>
      <c r="L2120" s="66">
        <f t="shared" si="167"/>
        <v>0</v>
      </c>
      <c r="M2120" s="66">
        <f t="shared" si="168"/>
        <v>0</v>
      </c>
      <c r="N2120" s="66">
        <f t="shared" si="169"/>
        <v>0</v>
      </c>
    </row>
    <row r="2121" spans="1:14">
      <c r="A2121" s="83">
        <v>35380</v>
      </c>
      <c r="B2121" s="83">
        <v>0</v>
      </c>
      <c r="C2121" s="83">
        <v>2013</v>
      </c>
      <c r="D2121" s="86">
        <v>0</v>
      </c>
      <c r="E2121" s="83">
        <v>0</v>
      </c>
      <c r="F2121" s="86">
        <v>0</v>
      </c>
      <c r="G2121" s="86">
        <v>0</v>
      </c>
      <c r="H2121" s="86">
        <v>0</v>
      </c>
      <c r="J2121" s="83">
        <f t="shared" si="165"/>
        <v>35380</v>
      </c>
      <c r="K2121" s="83">
        <f t="shared" si="166"/>
        <v>2013</v>
      </c>
      <c r="L2121" s="66">
        <f t="shared" si="167"/>
        <v>0</v>
      </c>
      <c r="M2121" s="66">
        <f t="shared" si="168"/>
        <v>0</v>
      </c>
      <c r="N2121" s="66">
        <f t="shared" si="169"/>
        <v>0</v>
      </c>
    </row>
    <row r="2122" spans="1:14">
      <c r="A2122" s="83">
        <v>35380</v>
      </c>
      <c r="B2122" s="83">
        <v>0</v>
      </c>
      <c r="C2122" s="83">
        <v>2014</v>
      </c>
      <c r="D2122" s="86">
        <v>0</v>
      </c>
      <c r="E2122" s="83">
        <v>0</v>
      </c>
      <c r="F2122" s="86">
        <v>0</v>
      </c>
      <c r="G2122" s="86">
        <v>0</v>
      </c>
      <c r="H2122" s="86">
        <v>0</v>
      </c>
      <c r="J2122" s="83">
        <f t="shared" si="165"/>
        <v>35380</v>
      </c>
      <c r="K2122" s="83">
        <f t="shared" si="166"/>
        <v>2014</v>
      </c>
      <c r="L2122" s="66">
        <f t="shared" si="167"/>
        <v>0</v>
      </c>
      <c r="M2122" s="66">
        <f t="shared" si="168"/>
        <v>0</v>
      </c>
      <c r="N2122" s="66">
        <f t="shared" si="169"/>
        <v>0</v>
      </c>
    </row>
    <row r="2123" spans="1:14">
      <c r="A2123" s="83">
        <v>35390</v>
      </c>
      <c r="B2123" s="83">
        <v>0</v>
      </c>
      <c r="C2123" s="83">
        <v>2015</v>
      </c>
      <c r="D2123" s="86">
        <v>0</v>
      </c>
      <c r="E2123" s="83">
        <v>0</v>
      </c>
      <c r="F2123" s="86">
        <v>0</v>
      </c>
      <c r="G2123" s="86">
        <v>0</v>
      </c>
      <c r="H2123" s="86">
        <v>0</v>
      </c>
      <c r="J2123" s="83">
        <f t="shared" si="165"/>
        <v>35390</v>
      </c>
      <c r="K2123" s="83">
        <f t="shared" si="166"/>
        <v>2015</v>
      </c>
      <c r="L2123" s="66">
        <f t="shared" si="167"/>
        <v>0</v>
      </c>
      <c r="M2123" s="66">
        <f t="shared" si="168"/>
        <v>0</v>
      </c>
      <c r="N2123" s="66">
        <f t="shared" si="169"/>
        <v>0</v>
      </c>
    </row>
    <row r="2124" spans="1:14">
      <c r="A2124" s="83">
        <v>35390</v>
      </c>
      <c r="B2124" s="83">
        <v>0</v>
      </c>
      <c r="C2124" s="83">
        <v>2015</v>
      </c>
      <c r="D2124" s="86">
        <v>0</v>
      </c>
      <c r="E2124" s="83">
        <v>0</v>
      </c>
      <c r="F2124" s="86">
        <v>0</v>
      </c>
      <c r="G2124" s="86">
        <v>0</v>
      </c>
      <c r="H2124" s="86">
        <v>0</v>
      </c>
      <c r="J2124" s="83">
        <f t="shared" si="165"/>
        <v>35390</v>
      </c>
      <c r="K2124" s="83">
        <f t="shared" si="166"/>
        <v>2015</v>
      </c>
      <c r="L2124" s="66">
        <f t="shared" si="167"/>
        <v>0</v>
      </c>
      <c r="M2124" s="66">
        <f t="shared" si="168"/>
        <v>0</v>
      </c>
      <c r="N2124" s="66">
        <f t="shared" si="169"/>
        <v>0</v>
      </c>
    </row>
    <row r="2125" spans="1:14">
      <c r="A2125" s="83">
        <v>35390</v>
      </c>
      <c r="B2125" s="83">
        <v>0</v>
      </c>
      <c r="C2125" s="83">
        <v>2015</v>
      </c>
      <c r="D2125" s="86">
        <v>0</v>
      </c>
      <c r="E2125" s="83">
        <v>0</v>
      </c>
      <c r="F2125" s="86">
        <v>0</v>
      </c>
      <c r="G2125" s="86">
        <v>0</v>
      </c>
      <c r="H2125" s="86">
        <v>0</v>
      </c>
      <c r="J2125" s="83">
        <f t="shared" si="165"/>
        <v>35390</v>
      </c>
      <c r="K2125" s="83">
        <f t="shared" si="166"/>
        <v>2015</v>
      </c>
      <c r="L2125" s="66">
        <f t="shared" si="167"/>
        <v>0</v>
      </c>
      <c r="M2125" s="66">
        <f t="shared" si="168"/>
        <v>0</v>
      </c>
      <c r="N2125" s="66">
        <f t="shared" si="169"/>
        <v>0</v>
      </c>
    </row>
    <row r="2126" spans="1:14">
      <c r="A2126" s="83">
        <v>35390</v>
      </c>
      <c r="B2126" s="83">
        <v>0</v>
      </c>
      <c r="C2126" s="83">
        <v>2015</v>
      </c>
      <c r="D2126" s="86">
        <v>0</v>
      </c>
      <c r="E2126" s="83">
        <v>0</v>
      </c>
      <c r="F2126" s="86">
        <v>0</v>
      </c>
      <c r="G2126" s="86">
        <v>0</v>
      </c>
      <c r="H2126" s="86">
        <v>0</v>
      </c>
      <c r="J2126" s="83">
        <f t="shared" si="165"/>
        <v>35390</v>
      </c>
      <c r="K2126" s="83">
        <f t="shared" si="166"/>
        <v>2015</v>
      </c>
      <c r="L2126" s="66">
        <f t="shared" si="167"/>
        <v>0</v>
      </c>
      <c r="M2126" s="66">
        <f t="shared" si="168"/>
        <v>0</v>
      </c>
      <c r="N2126" s="66">
        <f t="shared" si="169"/>
        <v>0</v>
      </c>
    </row>
    <row r="2127" spans="1:14">
      <c r="A2127" s="83">
        <v>35390</v>
      </c>
      <c r="B2127" s="83">
        <v>0</v>
      </c>
      <c r="C2127" s="83">
        <v>2015</v>
      </c>
      <c r="D2127" s="86">
        <v>0</v>
      </c>
      <c r="E2127" s="83">
        <v>0</v>
      </c>
      <c r="F2127" s="86">
        <v>0</v>
      </c>
      <c r="G2127" s="86">
        <v>0</v>
      </c>
      <c r="H2127" s="86">
        <v>0</v>
      </c>
      <c r="J2127" s="83">
        <f t="shared" si="165"/>
        <v>35390</v>
      </c>
      <c r="K2127" s="83">
        <f t="shared" si="166"/>
        <v>2015</v>
      </c>
      <c r="L2127" s="66">
        <f t="shared" si="167"/>
        <v>0</v>
      </c>
      <c r="M2127" s="66">
        <f t="shared" si="168"/>
        <v>0</v>
      </c>
      <c r="N2127" s="66">
        <f t="shared" si="169"/>
        <v>0</v>
      </c>
    </row>
    <row r="2128" spans="1:14">
      <c r="A2128" s="83">
        <v>35390</v>
      </c>
      <c r="B2128" s="83">
        <v>0</v>
      </c>
      <c r="C2128" s="83">
        <v>2015</v>
      </c>
      <c r="D2128" s="86">
        <v>0</v>
      </c>
      <c r="E2128" s="83">
        <v>0</v>
      </c>
      <c r="F2128" s="86">
        <v>0</v>
      </c>
      <c r="G2128" s="86">
        <v>0</v>
      </c>
      <c r="H2128" s="86">
        <v>0</v>
      </c>
      <c r="J2128" s="83">
        <f t="shared" si="165"/>
        <v>35390</v>
      </c>
      <c r="K2128" s="83">
        <f t="shared" si="166"/>
        <v>2015</v>
      </c>
      <c r="L2128" s="66">
        <f t="shared" si="167"/>
        <v>0</v>
      </c>
      <c r="M2128" s="66">
        <f t="shared" si="168"/>
        <v>0</v>
      </c>
      <c r="N2128" s="66">
        <f t="shared" si="169"/>
        <v>0</v>
      </c>
    </row>
    <row r="2129" spans="1:14">
      <c r="A2129" s="83">
        <v>35390</v>
      </c>
      <c r="B2129" s="83">
        <v>0</v>
      </c>
      <c r="C2129" s="83">
        <v>2015</v>
      </c>
      <c r="D2129" s="86">
        <v>0</v>
      </c>
      <c r="E2129" s="83">
        <v>0</v>
      </c>
      <c r="F2129" s="86">
        <v>0</v>
      </c>
      <c r="G2129" s="86">
        <v>0</v>
      </c>
      <c r="H2129" s="86">
        <v>0</v>
      </c>
      <c r="J2129" s="83">
        <f t="shared" si="165"/>
        <v>35390</v>
      </c>
      <c r="K2129" s="83">
        <f t="shared" si="166"/>
        <v>2015</v>
      </c>
      <c r="L2129" s="66">
        <f t="shared" si="167"/>
        <v>0</v>
      </c>
      <c r="M2129" s="66">
        <f t="shared" si="168"/>
        <v>0</v>
      </c>
      <c r="N2129" s="66">
        <f t="shared" si="169"/>
        <v>0</v>
      </c>
    </row>
    <row r="2130" spans="1:14">
      <c r="A2130" s="83">
        <v>35390</v>
      </c>
      <c r="B2130" s="83">
        <v>0</v>
      </c>
      <c r="C2130" s="83">
        <v>2015</v>
      </c>
      <c r="D2130" s="86">
        <v>0</v>
      </c>
      <c r="E2130" s="83">
        <v>0</v>
      </c>
      <c r="F2130" s="86">
        <v>0</v>
      </c>
      <c r="G2130" s="86">
        <v>0</v>
      </c>
      <c r="H2130" s="86">
        <v>0</v>
      </c>
      <c r="J2130" s="83">
        <f t="shared" si="165"/>
        <v>35390</v>
      </c>
      <c r="K2130" s="83">
        <f t="shared" si="166"/>
        <v>2015</v>
      </c>
      <c r="L2130" s="66">
        <f t="shared" si="167"/>
        <v>0</v>
      </c>
      <c r="M2130" s="66">
        <f t="shared" si="168"/>
        <v>0</v>
      </c>
      <c r="N2130" s="66">
        <f t="shared" si="169"/>
        <v>0</v>
      </c>
    </row>
    <row r="2131" spans="1:14">
      <c r="A2131" s="83">
        <v>35390</v>
      </c>
      <c r="B2131" s="83">
        <v>0</v>
      </c>
      <c r="C2131" s="83">
        <v>2015</v>
      </c>
      <c r="D2131" s="86">
        <v>0</v>
      </c>
      <c r="E2131" s="83">
        <v>0</v>
      </c>
      <c r="F2131" s="86">
        <v>0</v>
      </c>
      <c r="G2131" s="86">
        <v>0</v>
      </c>
      <c r="H2131" s="86">
        <v>0</v>
      </c>
      <c r="J2131" s="83">
        <f t="shared" si="165"/>
        <v>35390</v>
      </c>
      <c r="K2131" s="83">
        <f t="shared" si="166"/>
        <v>2015</v>
      </c>
      <c r="L2131" s="66">
        <f t="shared" si="167"/>
        <v>0</v>
      </c>
      <c r="M2131" s="66">
        <f t="shared" si="168"/>
        <v>0</v>
      </c>
      <c r="N2131" s="66">
        <f t="shared" si="169"/>
        <v>0</v>
      </c>
    </row>
    <row r="2132" spans="1:14">
      <c r="A2132" s="83">
        <v>35390</v>
      </c>
      <c r="B2132" s="83">
        <v>0</v>
      </c>
      <c r="C2132" s="83">
        <v>2015</v>
      </c>
      <c r="D2132" s="86">
        <v>0</v>
      </c>
      <c r="E2132" s="83">
        <v>0</v>
      </c>
      <c r="F2132" s="86">
        <v>0</v>
      </c>
      <c r="G2132" s="86">
        <v>0</v>
      </c>
      <c r="H2132" s="86">
        <v>0</v>
      </c>
      <c r="J2132" s="83">
        <f t="shared" si="165"/>
        <v>35390</v>
      </c>
      <c r="K2132" s="83">
        <f t="shared" si="166"/>
        <v>2015</v>
      </c>
      <c r="L2132" s="66">
        <f t="shared" si="167"/>
        <v>0</v>
      </c>
      <c r="M2132" s="66">
        <f t="shared" si="168"/>
        <v>0</v>
      </c>
      <c r="N2132" s="66">
        <f t="shared" si="169"/>
        <v>0</v>
      </c>
    </row>
    <row r="2133" spans="1:14">
      <c r="A2133" s="83">
        <v>35390</v>
      </c>
      <c r="B2133" s="83">
        <v>0</v>
      </c>
      <c r="C2133" s="83">
        <v>2015</v>
      </c>
      <c r="D2133" s="86">
        <v>0</v>
      </c>
      <c r="E2133" s="83">
        <v>0</v>
      </c>
      <c r="F2133" s="86">
        <v>0</v>
      </c>
      <c r="G2133" s="86">
        <v>0</v>
      </c>
      <c r="H2133" s="86">
        <v>0</v>
      </c>
      <c r="J2133" s="83">
        <f t="shared" si="165"/>
        <v>35390</v>
      </c>
      <c r="K2133" s="83">
        <f t="shared" si="166"/>
        <v>2015</v>
      </c>
      <c r="L2133" s="66">
        <f t="shared" si="167"/>
        <v>0</v>
      </c>
      <c r="M2133" s="66">
        <f t="shared" si="168"/>
        <v>0</v>
      </c>
      <c r="N2133" s="66">
        <f t="shared" si="169"/>
        <v>0</v>
      </c>
    </row>
    <row r="2134" spans="1:14">
      <c r="A2134" s="83">
        <v>35390</v>
      </c>
      <c r="B2134" s="83">
        <v>0</v>
      </c>
      <c r="C2134" s="83">
        <v>2015</v>
      </c>
      <c r="D2134" s="86">
        <v>0</v>
      </c>
      <c r="E2134" s="83">
        <v>0</v>
      </c>
      <c r="F2134" s="86">
        <v>0</v>
      </c>
      <c r="G2134" s="86">
        <v>0</v>
      </c>
      <c r="H2134" s="86">
        <v>0</v>
      </c>
      <c r="J2134" s="83">
        <f t="shared" si="165"/>
        <v>35390</v>
      </c>
      <c r="K2134" s="83">
        <f t="shared" si="166"/>
        <v>2015</v>
      </c>
      <c r="L2134" s="66">
        <f t="shared" si="167"/>
        <v>0</v>
      </c>
      <c r="M2134" s="66">
        <f t="shared" si="168"/>
        <v>0</v>
      </c>
      <c r="N2134" s="66">
        <f t="shared" si="169"/>
        <v>0</v>
      </c>
    </row>
    <row r="2135" spans="1:14">
      <c r="A2135" s="83">
        <v>35390</v>
      </c>
      <c r="B2135" s="83">
        <v>0</v>
      </c>
      <c r="C2135" s="83">
        <v>2015</v>
      </c>
      <c r="D2135" s="86">
        <v>0</v>
      </c>
      <c r="E2135" s="83">
        <v>0</v>
      </c>
      <c r="F2135" s="86">
        <v>0</v>
      </c>
      <c r="G2135" s="86">
        <v>0</v>
      </c>
      <c r="H2135" s="86">
        <v>0</v>
      </c>
      <c r="J2135" s="83">
        <f t="shared" si="165"/>
        <v>35390</v>
      </c>
      <c r="K2135" s="83">
        <f t="shared" si="166"/>
        <v>2015</v>
      </c>
      <c r="L2135" s="66">
        <f t="shared" si="167"/>
        <v>0</v>
      </c>
      <c r="M2135" s="66">
        <f t="shared" si="168"/>
        <v>0</v>
      </c>
      <c r="N2135" s="66">
        <f t="shared" si="169"/>
        <v>0</v>
      </c>
    </row>
    <row r="2136" spans="1:14">
      <c r="A2136" s="83">
        <v>35390</v>
      </c>
      <c r="B2136" s="83">
        <v>0</v>
      </c>
      <c r="C2136" s="83">
        <v>2015</v>
      </c>
      <c r="D2136" s="86">
        <v>0</v>
      </c>
      <c r="E2136" s="83">
        <v>0</v>
      </c>
      <c r="F2136" s="86">
        <v>0</v>
      </c>
      <c r="G2136" s="86">
        <v>0</v>
      </c>
      <c r="H2136" s="86">
        <v>0</v>
      </c>
      <c r="J2136" s="83">
        <f t="shared" si="165"/>
        <v>35390</v>
      </c>
      <c r="K2136" s="83">
        <f t="shared" si="166"/>
        <v>2015</v>
      </c>
      <c r="L2136" s="66">
        <f t="shared" si="167"/>
        <v>0</v>
      </c>
      <c r="M2136" s="66">
        <f t="shared" si="168"/>
        <v>0</v>
      </c>
      <c r="N2136" s="66">
        <f t="shared" si="169"/>
        <v>0</v>
      </c>
    </row>
    <row r="2137" spans="1:14">
      <c r="A2137" s="83">
        <v>35390</v>
      </c>
      <c r="B2137" s="83">
        <v>0</v>
      </c>
      <c r="C2137" s="83">
        <v>2015</v>
      </c>
      <c r="D2137" s="86">
        <v>-40641.26</v>
      </c>
      <c r="E2137" s="83">
        <v>0</v>
      </c>
      <c r="F2137" s="86">
        <v>0</v>
      </c>
      <c r="G2137" s="86">
        <v>0</v>
      </c>
      <c r="H2137" s="86">
        <v>0</v>
      </c>
      <c r="J2137" s="83">
        <f t="shared" si="165"/>
        <v>35390</v>
      </c>
      <c r="K2137" s="83">
        <f t="shared" si="166"/>
        <v>2015</v>
      </c>
      <c r="L2137" s="66">
        <f t="shared" si="167"/>
        <v>-40641.26</v>
      </c>
      <c r="M2137" s="66">
        <f t="shared" si="168"/>
        <v>0</v>
      </c>
      <c r="N2137" s="66">
        <f t="shared" si="169"/>
        <v>0</v>
      </c>
    </row>
    <row r="2138" spans="1:14">
      <c r="A2138" s="83">
        <v>35390</v>
      </c>
      <c r="B2138" s="83">
        <v>0</v>
      </c>
      <c r="C2138" s="83">
        <v>2015</v>
      </c>
      <c r="D2138" s="86">
        <v>0</v>
      </c>
      <c r="E2138" s="83">
        <v>0</v>
      </c>
      <c r="F2138" s="86">
        <v>0</v>
      </c>
      <c r="G2138" s="86">
        <v>0</v>
      </c>
      <c r="H2138" s="86">
        <v>0</v>
      </c>
      <c r="J2138" s="83">
        <f t="shared" si="165"/>
        <v>35390</v>
      </c>
      <c r="K2138" s="83">
        <f t="shared" si="166"/>
        <v>2015</v>
      </c>
      <c r="L2138" s="66">
        <f t="shared" si="167"/>
        <v>0</v>
      </c>
      <c r="M2138" s="66">
        <f t="shared" si="168"/>
        <v>0</v>
      </c>
      <c r="N2138" s="66">
        <f t="shared" si="169"/>
        <v>0</v>
      </c>
    </row>
    <row r="2139" spans="1:14">
      <c r="A2139" s="83">
        <v>35390</v>
      </c>
      <c r="B2139" s="83">
        <v>0</v>
      </c>
      <c r="C2139" s="83">
        <v>2015</v>
      </c>
      <c r="D2139" s="86">
        <v>0</v>
      </c>
      <c r="E2139" s="83">
        <v>0</v>
      </c>
      <c r="F2139" s="86">
        <v>0</v>
      </c>
      <c r="G2139" s="86">
        <v>0</v>
      </c>
      <c r="H2139" s="86">
        <v>0</v>
      </c>
      <c r="J2139" s="83">
        <f t="shared" si="165"/>
        <v>35390</v>
      </c>
      <c r="K2139" s="83">
        <f t="shared" si="166"/>
        <v>2015</v>
      </c>
      <c r="L2139" s="66">
        <f t="shared" si="167"/>
        <v>0</v>
      </c>
      <c r="M2139" s="66">
        <f t="shared" si="168"/>
        <v>0</v>
      </c>
      <c r="N2139" s="66">
        <f t="shared" si="169"/>
        <v>0</v>
      </c>
    </row>
    <row r="2140" spans="1:14">
      <c r="A2140" s="83">
        <v>35390</v>
      </c>
      <c r="B2140" s="83">
        <v>0</v>
      </c>
      <c r="C2140" s="83">
        <v>2015</v>
      </c>
      <c r="D2140" s="86">
        <v>0</v>
      </c>
      <c r="E2140" s="83">
        <v>0</v>
      </c>
      <c r="F2140" s="86">
        <v>50448.26</v>
      </c>
      <c r="G2140" s="86">
        <v>0</v>
      </c>
      <c r="H2140" s="86">
        <v>0</v>
      </c>
      <c r="J2140" s="83">
        <f t="shared" si="165"/>
        <v>35390</v>
      </c>
      <c r="K2140" s="83">
        <f t="shared" si="166"/>
        <v>2015</v>
      </c>
      <c r="L2140" s="66">
        <f t="shared" si="167"/>
        <v>0</v>
      </c>
      <c r="M2140" s="66">
        <f t="shared" si="168"/>
        <v>50448.26</v>
      </c>
      <c r="N2140" s="66">
        <f t="shared" si="169"/>
        <v>0</v>
      </c>
    </row>
    <row r="2141" spans="1:14">
      <c r="A2141" s="83">
        <v>35390</v>
      </c>
      <c r="B2141" s="83">
        <v>0</v>
      </c>
      <c r="C2141" s="83">
        <v>2015</v>
      </c>
      <c r="D2141" s="86">
        <v>-379163.4</v>
      </c>
      <c r="E2141" s="83">
        <v>0</v>
      </c>
      <c r="F2141" s="86">
        <v>0</v>
      </c>
      <c r="G2141" s="86">
        <v>0</v>
      </c>
      <c r="H2141" s="86">
        <v>0</v>
      </c>
      <c r="J2141" s="83">
        <f t="shared" si="165"/>
        <v>35390</v>
      </c>
      <c r="K2141" s="83">
        <f t="shared" si="166"/>
        <v>2015</v>
      </c>
      <c r="L2141" s="66">
        <f t="shared" si="167"/>
        <v>-379163.4</v>
      </c>
      <c r="M2141" s="66">
        <f t="shared" si="168"/>
        <v>0</v>
      </c>
      <c r="N2141" s="66">
        <f t="shared" si="169"/>
        <v>0</v>
      </c>
    </row>
    <row r="2142" spans="1:14">
      <c r="A2142" s="83">
        <v>35390</v>
      </c>
      <c r="B2142" s="83">
        <v>0</v>
      </c>
      <c r="C2142" s="83">
        <v>2015</v>
      </c>
      <c r="D2142" s="86">
        <v>0</v>
      </c>
      <c r="E2142" s="83">
        <v>0</v>
      </c>
      <c r="F2142" s="86">
        <v>0</v>
      </c>
      <c r="G2142" s="86">
        <v>0</v>
      </c>
      <c r="H2142" s="86">
        <v>0</v>
      </c>
      <c r="J2142" s="83">
        <f t="shared" si="165"/>
        <v>35390</v>
      </c>
      <c r="K2142" s="83">
        <f t="shared" si="166"/>
        <v>2015</v>
      </c>
      <c r="L2142" s="66">
        <f t="shared" si="167"/>
        <v>0</v>
      </c>
      <c r="M2142" s="66">
        <f t="shared" si="168"/>
        <v>0</v>
      </c>
      <c r="N2142" s="66">
        <f t="shared" si="169"/>
        <v>0</v>
      </c>
    </row>
    <row r="2143" spans="1:14">
      <c r="A2143" s="83">
        <v>35390</v>
      </c>
      <c r="B2143" s="83">
        <v>0</v>
      </c>
      <c r="C2143" s="83">
        <v>2015</v>
      </c>
      <c r="D2143" s="86">
        <v>0</v>
      </c>
      <c r="E2143" s="83">
        <v>0</v>
      </c>
      <c r="F2143" s="86">
        <v>0</v>
      </c>
      <c r="G2143" s="86">
        <v>0</v>
      </c>
      <c r="H2143" s="86">
        <v>0</v>
      </c>
      <c r="J2143" s="83">
        <f t="shared" si="165"/>
        <v>35390</v>
      </c>
      <c r="K2143" s="83">
        <f t="shared" si="166"/>
        <v>2015</v>
      </c>
      <c r="L2143" s="66">
        <f t="shared" si="167"/>
        <v>0</v>
      </c>
      <c r="M2143" s="66">
        <f t="shared" si="168"/>
        <v>0</v>
      </c>
      <c r="N2143" s="66">
        <f t="shared" si="169"/>
        <v>0</v>
      </c>
    </row>
    <row r="2144" spans="1:14">
      <c r="A2144" s="83">
        <v>35390</v>
      </c>
      <c r="B2144" s="83">
        <v>0</v>
      </c>
      <c r="C2144" s="83">
        <v>2015</v>
      </c>
      <c r="D2144" s="86">
        <v>0</v>
      </c>
      <c r="E2144" s="83">
        <v>0</v>
      </c>
      <c r="F2144" s="86">
        <v>1253.5</v>
      </c>
      <c r="G2144" s="86">
        <v>0</v>
      </c>
      <c r="H2144" s="86">
        <v>0</v>
      </c>
      <c r="J2144" s="83">
        <f t="shared" si="165"/>
        <v>35390</v>
      </c>
      <c r="K2144" s="83">
        <f t="shared" si="166"/>
        <v>2015</v>
      </c>
      <c r="L2144" s="66">
        <f t="shared" si="167"/>
        <v>0</v>
      </c>
      <c r="M2144" s="66">
        <f t="shared" si="168"/>
        <v>1253.5</v>
      </c>
      <c r="N2144" s="66">
        <f t="shared" si="169"/>
        <v>0</v>
      </c>
    </row>
    <row r="2145" spans="1:14">
      <c r="A2145" s="83">
        <v>35390</v>
      </c>
      <c r="B2145" s="83">
        <v>0</v>
      </c>
      <c r="C2145" s="83">
        <v>2015</v>
      </c>
      <c r="D2145" s="86">
        <v>0</v>
      </c>
      <c r="E2145" s="83">
        <v>0</v>
      </c>
      <c r="F2145" s="86">
        <v>0</v>
      </c>
      <c r="G2145" s="86">
        <v>0</v>
      </c>
      <c r="H2145" s="86">
        <v>0</v>
      </c>
      <c r="J2145" s="83">
        <f t="shared" si="165"/>
        <v>35390</v>
      </c>
      <c r="K2145" s="83">
        <f t="shared" si="166"/>
        <v>2015</v>
      </c>
      <c r="L2145" s="66">
        <f t="shared" si="167"/>
        <v>0</v>
      </c>
      <c r="M2145" s="66">
        <f t="shared" si="168"/>
        <v>0</v>
      </c>
      <c r="N2145" s="66">
        <f t="shared" si="169"/>
        <v>0</v>
      </c>
    </row>
    <row r="2146" spans="1:14">
      <c r="A2146" s="83">
        <v>35390</v>
      </c>
      <c r="B2146" s="83">
        <v>0</v>
      </c>
      <c r="C2146" s="83">
        <v>2015</v>
      </c>
      <c r="D2146" s="86">
        <v>0</v>
      </c>
      <c r="E2146" s="83">
        <v>0</v>
      </c>
      <c r="F2146" s="86">
        <v>0</v>
      </c>
      <c r="G2146" s="86">
        <v>0</v>
      </c>
      <c r="H2146" s="86">
        <v>0</v>
      </c>
      <c r="J2146" s="83">
        <f t="shared" si="165"/>
        <v>35390</v>
      </c>
      <c r="K2146" s="83">
        <f t="shared" si="166"/>
        <v>2015</v>
      </c>
      <c r="L2146" s="66">
        <f t="shared" si="167"/>
        <v>0</v>
      </c>
      <c r="M2146" s="66">
        <f t="shared" si="168"/>
        <v>0</v>
      </c>
      <c r="N2146" s="66">
        <f t="shared" si="169"/>
        <v>0</v>
      </c>
    </row>
    <row r="2147" spans="1:14">
      <c r="A2147" s="83">
        <v>35390</v>
      </c>
      <c r="B2147" s="83">
        <v>0</v>
      </c>
      <c r="C2147" s="83">
        <v>2015</v>
      </c>
      <c r="D2147" s="86">
        <v>0</v>
      </c>
      <c r="E2147" s="83">
        <v>0</v>
      </c>
      <c r="F2147" s="86">
        <v>0</v>
      </c>
      <c r="G2147" s="86">
        <v>0</v>
      </c>
      <c r="H2147" s="86">
        <v>0</v>
      </c>
      <c r="J2147" s="83">
        <f t="shared" si="165"/>
        <v>35390</v>
      </c>
      <c r="K2147" s="83">
        <f t="shared" si="166"/>
        <v>2015</v>
      </c>
      <c r="L2147" s="66">
        <f t="shared" si="167"/>
        <v>0</v>
      </c>
      <c r="M2147" s="66">
        <f t="shared" si="168"/>
        <v>0</v>
      </c>
      <c r="N2147" s="66">
        <f t="shared" si="169"/>
        <v>0</v>
      </c>
    </row>
    <row r="2148" spans="1:14">
      <c r="A2148" s="83">
        <v>35390</v>
      </c>
      <c r="B2148" s="83">
        <v>0</v>
      </c>
      <c r="C2148" s="83">
        <v>2015</v>
      </c>
      <c r="D2148" s="86">
        <v>0</v>
      </c>
      <c r="E2148" s="83">
        <v>0</v>
      </c>
      <c r="F2148" s="86">
        <v>0</v>
      </c>
      <c r="G2148" s="86">
        <v>0</v>
      </c>
      <c r="H2148" s="86">
        <v>0</v>
      </c>
      <c r="J2148" s="83">
        <f t="shared" si="165"/>
        <v>35390</v>
      </c>
      <c r="K2148" s="83">
        <f t="shared" si="166"/>
        <v>2015</v>
      </c>
      <c r="L2148" s="66">
        <f t="shared" si="167"/>
        <v>0</v>
      </c>
      <c r="M2148" s="66">
        <f t="shared" si="168"/>
        <v>0</v>
      </c>
      <c r="N2148" s="66">
        <f t="shared" si="169"/>
        <v>0</v>
      </c>
    </row>
    <row r="2149" spans="1:14">
      <c r="A2149" s="83">
        <v>35390</v>
      </c>
      <c r="B2149" s="83">
        <v>0</v>
      </c>
      <c r="C2149" s="83">
        <v>2015</v>
      </c>
      <c r="D2149" s="86">
        <v>0</v>
      </c>
      <c r="E2149" s="83">
        <v>0</v>
      </c>
      <c r="F2149" s="86">
        <v>0</v>
      </c>
      <c r="G2149" s="86">
        <v>0</v>
      </c>
      <c r="H2149" s="86">
        <v>0</v>
      </c>
      <c r="J2149" s="83">
        <f t="shared" si="165"/>
        <v>35390</v>
      </c>
      <c r="K2149" s="83">
        <f t="shared" si="166"/>
        <v>2015</v>
      </c>
      <c r="L2149" s="66">
        <f t="shared" si="167"/>
        <v>0</v>
      </c>
      <c r="M2149" s="66">
        <f t="shared" si="168"/>
        <v>0</v>
      </c>
      <c r="N2149" s="66">
        <f t="shared" si="169"/>
        <v>0</v>
      </c>
    </row>
    <row r="2150" spans="1:14">
      <c r="A2150" s="83">
        <v>35390</v>
      </c>
      <c r="B2150" s="83">
        <v>0</v>
      </c>
      <c r="C2150" s="83">
        <v>2015</v>
      </c>
      <c r="D2150" s="86">
        <v>0</v>
      </c>
      <c r="E2150" s="83">
        <v>0</v>
      </c>
      <c r="F2150" s="86">
        <v>0</v>
      </c>
      <c r="G2150" s="86">
        <v>0</v>
      </c>
      <c r="H2150" s="86">
        <v>0</v>
      </c>
      <c r="J2150" s="83">
        <f t="shared" si="165"/>
        <v>35390</v>
      </c>
      <c r="K2150" s="83">
        <f t="shared" si="166"/>
        <v>2015</v>
      </c>
      <c r="L2150" s="66">
        <f t="shared" si="167"/>
        <v>0</v>
      </c>
      <c r="M2150" s="66">
        <f t="shared" si="168"/>
        <v>0</v>
      </c>
      <c r="N2150" s="66">
        <f t="shared" si="169"/>
        <v>0</v>
      </c>
    </row>
    <row r="2151" spans="1:14">
      <c r="A2151" s="83">
        <v>35390</v>
      </c>
      <c r="B2151" s="83">
        <v>0</v>
      </c>
      <c r="C2151" s="83">
        <v>2015</v>
      </c>
      <c r="D2151" s="86">
        <v>0</v>
      </c>
      <c r="E2151" s="83">
        <v>0</v>
      </c>
      <c r="F2151" s="86">
        <v>0</v>
      </c>
      <c r="G2151" s="86">
        <v>0</v>
      </c>
      <c r="H2151" s="86">
        <v>0</v>
      </c>
      <c r="J2151" s="83">
        <f t="shared" si="165"/>
        <v>35390</v>
      </c>
      <c r="K2151" s="83">
        <f t="shared" si="166"/>
        <v>2015</v>
      </c>
      <c r="L2151" s="66">
        <f t="shared" si="167"/>
        <v>0</v>
      </c>
      <c r="M2151" s="66">
        <f t="shared" si="168"/>
        <v>0</v>
      </c>
      <c r="N2151" s="66">
        <f t="shared" si="169"/>
        <v>0</v>
      </c>
    </row>
    <row r="2152" spans="1:14">
      <c r="A2152" s="83">
        <v>35390</v>
      </c>
      <c r="B2152" s="83">
        <v>0</v>
      </c>
      <c r="C2152" s="83">
        <v>2015</v>
      </c>
      <c r="D2152" s="86">
        <v>0</v>
      </c>
      <c r="E2152" s="83">
        <v>0</v>
      </c>
      <c r="F2152" s="86">
        <v>0</v>
      </c>
      <c r="G2152" s="86">
        <v>0</v>
      </c>
      <c r="H2152" s="86">
        <v>0</v>
      </c>
      <c r="J2152" s="83">
        <f t="shared" si="165"/>
        <v>35390</v>
      </c>
      <c r="K2152" s="83">
        <f t="shared" si="166"/>
        <v>2015</v>
      </c>
      <c r="L2152" s="66">
        <f t="shared" si="167"/>
        <v>0</v>
      </c>
      <c r="M2152" s="66">
        <f t="shared" si="168"/>
        <v>0</v>
      </c>
      <c r="N2152" s="66">
        <f t="shared" si="169"/>
        <v>0</v>
      </c>
    </row>
    <row r="2153" spans="1:14">
      <c r="A2153" s="83">
        <v>35390</v>
      </c>
      <c r="B2153" s="83">
        <v>0</v>
      </c>
      <c r="C2153" s="83">
        <v>2015</v>
      </c>
      <c r="D2153" s="86">
        <v>0</v>
      </c>
      <c r="E2153" s="83">
        <v>0</v>
      </c>
      <c r="F2153" s="86">
        <v>0</v>
      </c>
      <c r="G2153" s="86">
        <v>0</v>
      </c>
      <c r="H2153" s="86">
        <v>0</v>
      </c>
      <c r="J2153" s="83">
        <f t="shared" si="165"/>
        <v>35390</v>
      </c>
      <c r="K2153" s="83">
        <f t="shared" si="166"/>
        <v>2015</v>
      </c>
      <c r="L2153" s="66">
        <f t="shared" si="167"/>
        <v>0</v>
      </c>
      <c r="M2153" s="66">
        <f t="shared" si="168"/>
        <v>0</v>
      </c>
      <c r="N2153" s="66">
        <f t="shared" si="169"/>
        <v>0</v>
      </c>
    </row>
    <row r="2154" spans="1:14">
      <c r="A2154" s="83">
        <v>35390</v>
      </c>
      <c r="B2154" s="83">
        <v>0</v>
      </c>
      <c r="C2154" s="83">
        <v>2015</v>
      </c>
      <c r="D2154" s="86">
        <v>0</v>
      </c>
      <c r="E2154" s="83">
        <v>0</v>
      </c>
      <c r="F2154" s="86">
        <v>0</v>
      </c>
      <c r="G2154" s="86">
        <v>0</v>
      </c>
      <c r="H2154" s="86">
        <v>0</v>
      </c>
      <c r="J2154" s="83">
        <f t="shared" si="165"/>
        <v>35390</v>
      </c>
      <c r="K2154" s="83">
        <f t="shared" si="166"/>
        <v>2015</v>
      </c>
      <c r="L2154" s="66">
        <f t="shared" si="167"/>
        <v>0</v>
      </c>
      <c r="M2154" s="66">
        <f t="shared" si="168"/>
        <v>0</v>
      </c>
      <c r="N2154" s="66">
        <f t="shared" si="169"/>
        <v>0</v>
      </c>
    </row>
    <row r="2155" spans="1:14">
      <c r="A2155" s="83">
        <v>35390</v>
      </c>
      <c r="B2155" s="83">
        <v>0</v>
      </c>
      <c r="C2155" s="83">
        <v>2015</v>
      </c>
      <c r="D2155" s="86">
        <v>0</v>
      </c>
      <c r="E2155" s="83">
        <v>0</v>
      </c>
      <c r="F2155" s="86">
        <v>0</v>
      </c>
      <c r="G2155" s="86">
        <v>0</v>
      </c>
      <c r="H2155" s="86">
        <v>0</v>
      </c>
      <c r="J2155" s="83">
        <f t="shared" si="165"/>
        <v>35390</v>
      </c>
      <c r="K2155" s="83">
        <f t="shared" si="166"/>
        <v>2015</v>
      </c>
      <c r="L2155" s="66">
        <f t="shared" si="167"/>
        <v>0</v>
      </c>
      <c r="M2155" s="66">
        <f t="shared" si="168"/>
        <v>0</v>
      </c>
      <c r="N2155" s="66">
        <f t="shared" si="169"/>
        <v>0</v>
      </c>
    </row>
    <row r="2156" spans="1:14">
      <c r="A2156" s="83">
        <v>35390</v>
      </c>
      <c r="B2156" s="83">
        <v>0</v>
      </c>
      <c r="C2156" s="83">
        <v>2015</v>
      </c>
      <c r="D2156" s="86">
        <v>0</v>
      </c>
      <c r="E2156" s="83">
        <v>0</v>
      </c>
      <c r="F2156" s="86">
        <v>0</v>
      </c>
      <c r="G2156" s="86">
        <v>0</v>
      </c>
      <c r="H2156" s="86">
        <v>0</v>
      </c>
      <c r="J2156" s="83">
        <f t="shared" si="165"/>
        <v>35390</v>
      </c>
      <c r="K2156" s="83">
        <f t="shared" si="166"/>
        <v>2015</v>
      </c>
      <c r="L2156" s="66">
        <f t="shared" si="167"/>
        <v>0</v>
      </c>
      <c r="M2156" s="66">
        <f t="shared" si="168"/>
        <v>0</v>
      </c>
      <c r="N2156" s="66">
        <f t="shared" si="169"/>
        <v>0</v>
      </c>
    </row>
    <row r="2157" spans="1:14">
      <c r="A2157" s="83">
        <v>35390</v>
      </c>
      <c r="B2157" s="83">
        <v>0</v>
      </c>
      <c r="C2157" s="83">
        <v>2015</v>
      </c>
      <c r="D2157" s="86">
        <v>0</v>
      </c>
      <c r="E2157" s="83">
        <v>0</v>
      </c>
      <c r="F2157" s="86">
        <v>0</v>
      </c>
      <c r="G2157" s="86">
        <v>0</v>
      </c>
      <c r="H2157" s="86">
        <v>0</v>
      </c>
      <c r="J2157" s="83">
        <f t="shared" si="165"/>
        <v>35390</v>
      </c>
      <c r="K2157" s="83">
        <f t="shared" si="166"/>
        <v>2015</v>
      </c>
      <c r="L2157" s="66">
        <f t="shared" si="167"/>
        <v>0</v>
      </c>
      <c r="M2157" s="66">
        <f t="shared" si="168"/>
        <v>0</v>
      </c>
      <c r="N2157" s="66">
        <f t="shared" si="169"/>
        <v>0</v>
      </c>
    </row>
    <row r="2158" spans="1:14">
      <c r="A2158" s="83">
        <v>35390</v>
      </c>
      <c r="B2158" s="83">
        <v>0</v>
      </c>
      <c r="C2158" s="83">
        <v>2015</v>
      </c>
      <c r="D2158" s="86">
        <v>0</v>
      </c>
      <c r="E2158" s="83">
        <v>0</v>
      </c>
      <c r="F2158" s="86">
        <v>0</v>
      </c>
      <c r="G2158" s="86">
        <v>0</v>
      </c>
      <c r="H2158" s="86">
        <v>0</v>
      </c>
      <c r="J2158" s="83">
        <f t="shared" si="165"/>
        <v>35390</v>
      </c>
      <c r="K2158" s="83">
        <f t="shared" si="166"/>
        <v>2015</v>
      </c>
      <c r="L2158" s="66">
        <f t="shared" si="167"/>
        <v>0</v>
      </c>
      <c r="M2158" s="66">
        <f t="shared" si="168"/>
        <v>0</v>
      </c>
      <c r="N2158" s="66">
        <f t="shared" si="169"/>
        <v>0</v>
      </c>
    </row>
    <row r="2159" spans="1:14">
      <c r="A2159" s="83">
        <v>35390</v>
      </c>
      <c r="B2159" s="83">
        <v>0</v>
      </c>
      <c r="C2159" s="83">
        <v>2015</v>
      </c>
      <c r="D2159" s="86">
        <v>0</v>
      </c>
      <c r="E2159" s="83">
        <v>0</v>
      </c>
      <c r="F2159" s="86">
        <v>0</v>
      </c>
      <c r="G2159" s="86">
        <v>0</v>
      </c>
      <c r="H2159" s="86">
        <v>0</v>
      </c>
      <c r="J2159" s="83">
        <f t="shared" si="165"/>
        <v>35390</v>
      </c>
      <c r="K2159" s="83">
        <f t="shared" si="166"/>
        <v>2015</v>
      </c>
      <c r="L2159" s="66">
        <f t="shared" si="167"/>
        <v>0</v>
      </c>
      <c r="M2159" s="66">
        <f t="shared" si="168"/>
        <v>0</v>
      </c>
      <c r="N2159" s="66">
        <f t="shared" si="169"/>
        <v>0</v>
      </c>
    </row>
    <row r="2160" spans="1:14">
      <c r="A2160" s="83">
        <v>35390</v>
      </c>
      <c r="B2160" s="83">
        <v>0</v>
      </c>
      <c r="C2160" s="83">
        <v>2015</v>
      </c>
      <c r="D2160" s="86">
        <v>0</v>
      </c>
      <c r="E2160" s="83">
        <v>0</v>
      </c>
      <c r="F2160" s="86">
        <v>0</v>
      </c>
      <c r="G2160" s="86">
        <v>0</v>
      </c>
      <c r="H2160" s="86">
        <v>0</v>
      </c>
      <c r="J2160" s="83">
        <f t="shared" si="165"/>
        <v>35390</v>
      </c>
      <c r="K2160" s="83">
        <f t="shared" si="166"/>
        <v>2015</v>
      </c>
      <c r="L2160" s="66">
        <f t="shared" si="167"/>
        <v>0</v>
      </c>
      <c r="M2160" s="66">
        <f t="shared" si="168"/>
        <v>0</v>
      </c>
      <c r="N2160" s="66">
        <f t="shared" si="169"/>
        <v>0</v>
      </c>
    </row>
    <row r="2161" spans="1:14">
      <c r="A2161" s="83">
        <v>35390</v>
      </c>
      <c r="B2161" s="83">
        <v>0</v>
      </c>
      <c r="C2161" s="83">
        <v>2015</v>
      </c>
      <c r="D2161" s="86">
        <v>0</v>
      </c>
      <c r="E2161" s="83">
        <v>0</v>
      </c>
      <c r="F2161" s="86">
        <v>0</v>
      </c>
      <c r="G2161" s="86">
        <v>0</v>
      </c>
      <c r="H2161" s="86">
        <v>0</v>
      </c>
      <c r="J2161" s="83">
        <f t="shared" si="165"/>
        <v>35390</v>
      </c>
      <c r="K2161" s="83">
        <f t="shared" si="166"/>
        <v>2015</v>
      </c>
      <c r="L2161" s="66">
        <f t="shared" si="167"/>
        <v>0</v>
      </c>
      <c r="M2161" s="66">
        <f t="shared" si="168"/>
        <v>0</v>
      </c>
      <c r="N2161" s="66">
        <f t="shared" si="169"/>
        <v>0</v>
      </c>
    </row>
    <row r="2162" spans="1:14">
      <c r="A2162" s="83">
        <v>35390</v>
      </c>
      <c r="B2162" s="83">
        <v>0</v>
      </c>
      <c r="C2162" s="83">
        <v>2015</v>
      </c>
      <c r="D2162" s="86">
        <v>0</v>
      </c>
      <c r="E2162" s="83">
        <v>0</v>
      </c>
      <c r="F2162" s="86">
        <v>0</v>
      </c>
      <c r="G2162" s="86">
        <v>0</v>
      </c>
      <c r="H2162" s="86">
        <v>0</v>
      </c>
      <c r="J2162" s="83">
        <f t="shared" si="165"/>
        <v>35390</v>
      </c>
      <c r="K2162" s="83">
        <f t="shared" si="166"/>
        <v>2015</v>
      </c>
      <c r="L2162" s="66">
        <f t="shared" si="167"/>
        <v>0</v>
      </c>
      <c r="M2162" s="66">
        <f t="shared" si="168"/>
        <v>0</v>
      </c>
      <c r="N2162" s="66">
        <f t="shared" si="169"/>
        <v>0</v>
      </c>
    </row>
    <row r="2163" spans="1:14">
      <c r="A2163" s="83">
        <v>35390</v>
      </c>
      <c r="B2163" s="83">
        <v>0</v>
      </c>
      <c r="C2163" s="83">
        <v>2015</v>
      </c>
      <c r="D2163" s="86">
        <v>0</v>
      </c>
      <c r="E2163" s="83">
        <v>0</v>
      </c>
      <c r="F2163" s="86">
        <v>0</v>
      </c>
      <c r="G2163" s="86">
        <v>0</v>
      </c>
      <c r="H2163" s="86">
        <v>0</v>
      </c>
      <c r="J2163" s="83">
        <f t="shared" si="165"/>
        <v>35390</v>
      </c>
      <c r="K2163" s="83">
        <f t="shared" si="166"/>
        <v>2015</v>
      </c>
      <c r="L2163" s="66">
        <f t="shared" si="167"/>
        <v>0</v>
      </c>
      <c r="M2163" s="66">
        <f t="shared" si="168"/>
        <v>0</v>
      </c>
      <c r="N2163" s="66">
        <f t="shared" si="169"/>
        <v>0</v>
      </c>
    </row>
    <row r="2164" spans="1:14">
      <c r="A2164" s="83">
        <v>35390</v>
      </c>
      <c r="B2164" s="83">
        <v>0</v>
      </c>
      <c r="C2164" s="83">
        <v>2015</v>
      </c>
      <c r="D2164" s="86">
        <v>0</v>
      </c>
      <c r="E2164" s="83">
        <v>0</v>
      </c>
      <c r="F2164" s="86">
        <v>0</v>
      </c>
      <c r="G2164" s="86">
        <v>0</v>
      </c>
      <c r="H2164" s="86">
        <v>0</v>
      </c>
      <c r="J2164" s="83">
        <f t="shared" si="165"/>
        <v>35390</v>
      </c>
      <c r="K2164" s="83">
        <f t="shared" si="166"/>
        <v>2015</v>
      </c>
      <c r="L2164" s="66">
        <f t="shared" si="167"/>
        <v>0</v>
      </c>
      <c r="M2164" s="66">
        <f t="shared" si="168"/>
        <v>0</v>
      </c>
      <c r="N2164" s="66">
        <f t="shared" si="169"/>
        <v>0</v>
      </c>
    </row>
    <row r="2165" spans="1:14">
      <c r="A2165" s="83">
        <v>35390</v>
      </c>
      <c r="B2165" s="83">
        <v>0</v>
      </c>
      <c r="C2165" s="83">
        <v>2015</v>
      </c>
      <c r="D2165" s="86">
        <v>0</v>
      </c>
      <c r="E2165" s="83">
        <v>0</v>
      </c>
      <c r="F2165" s="86">
        <v>0</v>
      </c>
      <c r="G2165" s="86">
        <v>0</v>
      </c>
      <c r="H2165" s="86">
        <v>0</v>
      </c>
      <c r="J2165" s="83">
        <f t="shared" si="165"/>
        <v>35390</v>
      </c>
      <c r="K2165" s="83">
        <f t="shared" si="166"/>
        <v>2015</v>
      </c>
      <c r="L2165" s="66">
        <f t="shared" si="167"/>
        <v>0</v>
      </c>
      <c r="M2165" s="66">
        <f t="shared" si="168"/>
        <v>0</v>
      </c>
      <c r="N2165" s="66">
        <f t="shared" si="169"/>
        <v>0</v>
      </c>
    </row>
    <row r="2166" spans="1:14">
      <c r="A2166" s="83">
        <v>35390</v>
      </c>
      <c r="B2166" s="83">
        <v>0</v>
      </c>
      <c r="C2166" s="83">
        <v>2015</v>
      </c>
      <c r="D2166" s="86">
        <v>0</v>
      </c>
      <c r="E2166" s="83">
        <v>0</v>
      </c>
      <c r="F2166" s="86">
        <v>0</v>
      </c>
      <c r="G2166" s="86">
        <v>0</v>
      </c>
      <c r="H2166" s="86">
        <v>0</v>
      </c>
      <c r="J2166" s="83">
        <f t="shared" si="165"/>
        <v>35390</v>
      </c>
      <c r="K2166" s="83">
        <f t="shared" si="166"/>
        <v>2015</v>
      </c>
      <c r="L2166" s="66">
        <f t="shared" si="167"/>
        <v>0</v>
      </c>
      <c r="M2166" s="66">
        <f t="shared" si="168"/>
        <v>0</v>
      </c>
      <c r="N2166" s="66">
        <f t="shared" si="169"/>
        <v>0</v>
      </c>
    </row>
    <row r="2167" spans="1:14">
      <c r="A2167" s="83">
        <v>35390</v>
      </c>
      <c r="B2167" s="83">
        <v>0</v>
      </c>
      <c r="C2167" s="83">
        <v>2015</v>
      </c>
      <c r="D2167" s="86">
        <v>0</v>
      </c>
      <c r="E2167" s="83">
        <v>0</v>
      </c>
      <c r="F2167" s="86">
        <v>0</v>
      </c>
      <c r="G2167" s="86">
        <v>0</v>
      </c>
      <c r="H2167" s="86">
        <v>0</v>
      </c>
      <c r="J2167" s="83">
        <f t="shared" si="165"/>
        <v>35390</v>
      </c>
      <c r="K2167" s="83">
        <f t="shared" si="166"/>
        <v>2015</v>
      </c>
      <c r="L2167" s="66">
        <f t="shared" si="167"/>
        <v>0</v>
      </c>
      <c r="M2167" s="66">
        <f t="shared" si="168"/>
        <v>0</v>
      </c>
      <c r="N2167" s="66">
        <f t="shared" si="169"/>
        <v>0</v>
      </c>
    </row>
    <row r="2168" spans="1:14">
      <c r="A2168" s="83">
        <v>35390</v>
      </c>
      <c r="B2168" s="83">
        <v>0</v>
      </c>
      <c r="C2168" s="83">
        <v>2015</v>
      </c>
      <c r="D2168" s="86">
        <v>0</v>
      </c>
      <c r="E2168" s="83">
        <v>0</v>
      </c>
      <c r="F2168" s="86">
        <v>0</v>
      </c>
      <c r="G2168" s="86">
        <v>0</v>
      </c>
      <c r="H2168" s="86">
        <v>0</v>
      </c>
      <c r="J2168" s="83">
        <f t="shared" si="165"/>
        <v>35390</v>
      </c>
      <c r="K2168" s="83">
        <f t="shared" si="166"/>
        <v>2015</v>
      </c>
      <c r="L2168" s="66">
        <f t="shared" si="167"/>
        <v>0</v>
      </c>
      <c r="M2168" s="66">
        <f t="shared" si="168"/>
        <v>0</v>
      </c>
      <c r="N2168" s="66">
        <f t="shared" si="169"/>
        <v>0</v>
      </c>
    </row>
    <row r="2169" spans="1:14">
      <c r="A2169" s="83">
        <v>35390</v>
      </c>
      <c r="B2169" s="83">
        <v>0</v>
      </c>
      <c r="C2169" s="83">
        <v>2015</v>
      </c>
      <c r="D2169" s="86">
        <v>0</v>
      </c>
      <c r="E2169" s="83">
        <v>0</v>
      </c>
      <c r="F2169" s="86">
        <v>0</v>
      </c>
      <c r="G2169" s="86">
        <v>0</v>
      </c>
      <c r="H2169" s="86">
        <v>0</v>
      </c>
      <c r="J2169" s="83">
        <f t="shared" si="165"/>
        <v>35390</v>
      </c>
      <c r="K2169" s="83">
        <f t="shared" si="166"/>
        <v>2015</v>
      </c>
      <c r="L2169" s="66">
        <f t="shared" si="167"/>
        <v>0</v>
      </c>
      <c r="M2169" s="66">
        <f t="shared" si="168"/>
        <v>0</v>
      </c>
      <c r="N2169" s="66">
        <f t="shared" si="169"/>
        <v>0</v>
      </c>
    </row>
    <row r="2170" spans="1:14">
      <c r="A2170" s="83">
        <v>35390</v>
      </c>
      <c r="B2170" s="83">
        <v>0</v>
      </c>
      <c r="C2170" s="83">
        <v>2015</v>
      </c>
      <c r="D2170" s="86">
        <v>0</v>
      </c>
      <c r="E2170" s="83">
        <v>0</v>
      </c>
      <c r="F2170" s="86">
        <v>0</v>
      </c>
      <c r="G2170" s="86">
        <v>0</v>
      </c>
      <c r="H2170" s="86">
        <v>0</v>
      </c>
      <c r="J2170" s="83">
        <f t="shared" si="165"/>
        <v>35390</v>
      </c>
      <c r="K2170" s="83">
        <f t="shared" si="166"/>
        <v>2015</v>
      </c>
      <c r="L2170" s="66">
        <f t="shared" si="167"/>
        <v>0</v>
      </c>
      <c r="M2170" s="66">
        <f t="shared" si="168"/>
        <v>0</v>
      </c>
      <c r="N2170" s="66">
        <f t="shared" si="169"/>
        <v>0</v>
      </c>
    </row>
    <row r="2171" spans="1:14">
      <c r="A2171" s="83">
        <v>35390</v>
      </c>
      <c r="B2171" s="83">
        <v>0</v>
      </c>
      <c r="C2171" s="83">
        <v>2015</v>
      </c>
      <c r="D2171" s="86">
        <v>0</v>
      </c>
      <c r="E2171" s="83">
        <v>0</v>
      </c>
      <c r="F2171" s="86">
        <v>0</v>
      </c>
      <c r="G2171" s="86">
        <v>0</v>
      </c>
      <c r="H2171" s="86">
        <v>0</v>
      </c>
      <c r="J2171" s="83">
        <f t="shared" si="165"/>
        <v>35390</v>
      </c>
      <c r="K2171" s="83">
        <f t="shared" si="166"/>
        <v>2015</v>
      </c>
      <c r="L2171" s="66">
        <f t="shared" si="167"/>
        <v>0</v>
      </c>
      <c r="M2171" s="66">
        <f t="shared" si="168"/>
        <v>0</v>
      </c>
      <c r="N2171" s="66">
        <f t="shared" si="169"/>
        <v>0</v>
      </c>
    </row>
    <row r="2172" spans="1:14">
      <c r="A2172" s="83">
        <v>35390</v>
      </c>
      <c r="B2172" s="83">
        <v>0</v>
      </c>
      <c r="C2172" s="83">
        <v>2015</v>
      </c>
      <c r="D2172" s="86">
        <v>-21777.09</v>
      </c>
      <c r="E2172" s="83">
        <v>0</v>
      </c>
      <c r="F2172" s="86">
        <v>0</v>
      </c>
      <c r="G2172" s="86">
        <v>0</v>
      </c>
      <c r="H2172" s="86">
        <v>0</v>
      </c>
      <c r="J2172" s="83">
        <f t="shared" si="165"/>
        <v>35390</v>
      </c>
      <c r="K2172" s="83">
        <f t="shared" si="166"/>
        <v>2015</v>
      </c>
      <c r="L2172" s="66">
        <f t="shared" si="167"/>
        <v>-21777.09</v>
      </c>
      <c r="M2172" s="66">
        <f t="shared" si="168"/>
        <v>0</v>
      </c>
      <c r="N2172" s="66">
        <f t="shared" si="169"/>
        <v>0</v>
      </c>
    </row>
    <row r="2173" spans="1:14">
      <c r="A2173" s="83">
        <v>35390</v>
      </c>
      <c r="B2173" s="83">
        <v>0</v>
      </c>
      <c r="C2173" s="83">
        <v>2015</v>
      </c>
      <c r="D2173" s="86">
        <v>0</v>
      </c>
      <c r="E2173" s="83">
        <v>0</v>
      </c>
      <c r="F2173" s="86">
        <v>0</v>
      </c>
      <c r="G2173" s="86">
        <v>0</v>
      </c>
      <c r="H2173" s="86">
        <v>0</v>
      </c>
      <c r="J2173" s="83">
        <f t="shared" si="165"/>
        <v>35390</v>
      </c>
      <c r="K2173" s="83">
        <f t="shared" si="166"/>
        <v>2015</v>
      </c>
      <c r="L2173" s="66">
        <f t="shared" si="167"/>
        <v>0</v>
      </c>
      <c r="M2173" s="66">
        <f t="shared" si="168"/>
        <v>0</v>
      </c>
      <c r="N2173" s="66">
        <f t="shared" si="169"/>
        <v>0</v>
      </c>
    </row>
    <row r="2174" spans="1:14">
      <c r="A2174" s="83">
        <v>35390</v>
      </c>
      <c r="B2174" s="83">
        <v>0</v>
      </c>
      <c r="C2174" s="83">
        <v>2015</v>
      </c>
      <c r="D2174" s="86">
        <v>0</v>
      </c>
      <c r="E2174" s="83">
        <v>0</v>
      </c>
      <c r="F2174" s="86">
        <v>0</v>
      </c>
      <c r="G2174" s="86">
        <v>0</v>
      </c>
      <c r="H2174" s="86">
        <v>0</v>
      </c>
      <c r="J2174" s="83">
        <f t="shared" si="165"/>
        <v>35390</v>
      </c>
      <c r="K2174" s="83">
        <f t="shared" si="166"/>
        <v>2015</v>
      </c>
      <c r="L2174" s="66">
        <f t="shared" si="167"/>
        <v>0</v>
      </c>
      <c r="M2174" s="66">
        <f t="shared" si="168"/>
        <v>0</v>
      </c>
      <c r="N2174" s="66">
        <f t="shared" si="169"/>
        <v>0</v>
      </c>
    </row>
    <row r="2175" spans="1:14">
      <c r="A2175" s="83">
        <v>35390</v>
      </c>
      <c r="B2175" s="83">
        <v>0</v>
      </c>
      <c r="C2175" s="83">
        <v>2015</v>
      </c>
      <c r="D2175" s="86">
        <v>0</v>
      </c>
      <c r="E2175" s="83">
        <v>0</v>
      </c>
      <c r="F2175" s="86">
        <v>0</v>
      </c>
      <c r="G2175" s="86">
        <v>0</v>
      </c>
      <c r="H2175" s="86">
        <v>0</v>
      </c>
      <c r="J2175" s="83">
        <f t="shared" si="165"/>
        <v>35390</v>
      </c>
      <c r="K2175" s="83">
        <f t="shared" si="166"/>
        <v>2015</v>
      </c>
      <c r="L2175" s="66">
        <f t="shared" si="167"/>
        <v>0</v>
      </c>
      <c r="M2175" s="66">
        <f t="shared" si="168"/>
        <v>0</v>
      </c>
      <c r="N2175" s="66">
        <f t="shared" si="169"/>
        <v>0</v>
      </c>
    </row>
    <row r="2176" spans="1:14">
      <c r="A2176" s="83">
        <v>35390</v>
      </c>
      <c r="B2176" s="83">
        <v>0</v>
      </c>
      <c r="C2176" s="83">
        <v>2015</v>
      </c>
      <c r="D2176" s="86">
        <v>0</v>
      </c>
      <c r="E2176" s="83">
        <v>0</v>
      </c>
      <c r="F2176" s="86">
        <v>0</v>
      </c>
      <c r="G2176" s="86">
        <v>0</v>
      </c>
      <c r="H2176" s="86">
        <v>0</v>
      </c>
      <c r="J2176" s="83">
        <f t="shared" si="165"/>
        <v>35390</v>
      </c>
      <c r="K2176" s="83">
        <f t="shared" si="166"/>
        <v>2015</v>
      </c>
      <c r="L2176" s="66">
        <f t="shared" si="167"/>
        <v>0</v>
      </c>
      <c r="M2176" s="66">
        <f t="shared" si="168"/>
        <v>0</v>
      </c>
      <c r="N2176" s="66">
        <f t="shared" si="169"/>
        <v>0</v>
      </c>
    </row>
    <row r="2177" spans="1:14">
      <c r="A2177" s="83">
        <v>35390</v>
      </c>
      <c r="B2177" s="83">
        <v>0</v>
      </c>
      <c r="C2177" s="83">
        <v>2015</v>
      </c>
      <c r="D2177" s="86">
        <v>0</v>
      </c>
      <c r="E2177" s="83">
        <v>0</v>
      </c>
      <c r="F2177" s="86">
        <v>0</v>
      </c>
      <c r="G2177" s="86">
        <v>0</v>
      </c>
      <c r="H2177" s="86">
        <v>0</v>
      </c>
      <c r="J2177" s="83">
        <f t="shared" si="165"/>
        <v>35390</v>
      </c>
      <c r="K2177" s="83">
        <f t="shared" si="166"/>
        <v>2015</v>
      </c>
      <c r="L2177" s="66">
        <f t="shared" si="167"/>
        <v>0</v>
      </c>
      <c r="M2177" s="66">
        <f t="shared" si="168"/>
        <v>0</v>
      </c>
      <c r="N2177" s="66">
        <f t="shared" si="169"/>
        <v>0</v>
      </c>
    </row>
    <row r="2178" spans="1:14">
      <c r="A2178" s="83">
        <v>35390</v>
      </c>
      <c r="B2178" s="83">
        <v>0</v>
      </c>
      <c r="C2178" s="83">
        <v>2015</v>
      </c>
      <c r="D2178" s="86">
        <v>0</v>
      </c>
      <c r="E2178" s="83">
        <v>0</v>
      </c>
      <c r="F2178" s="86">
        <v>0</v>
      </c>
      <c r="G2178" s="86">
        <v>0</v>
      </c>
      <c r="H2178" s="86">
        <v>0</v>
      </c>
      <c r="J2178" s="83">
        <f t="shared" si="165"/>
        <v>35390</v>
      </c>
      <c r="K2178" s="83">
        <f t="shared" si="166"/>
        <v>2015</v>
      </c>
      <c r="L2178" s="66">
        <f t="shared" si="167"/>
        <v>0</v>
      </c>
      <c r="M2178" s="66">
        <f t="shared" si="168"/>
        <v>0</v>
      </c>
      <c r="N2178" s="66">
        <f t="shared" si="169"/>
        <v>0</v>
      </c>
    </row>
    <row r="2179" spans="1:14">
      <c r="A2179" s="83">
        <v>35390</v>
      </c>
      <c r="B2179" s="83">
        <v>0</v>
      </c>
      <c r="C2179" s="83">
        <v>2015</v>
      </c>
      <c r="D2179" s="86">
        <v>0</v>
      </c>
      <c r="E2179" s="83">
        <v>0</v>
      </c>
      <c r="F2179" s="86">
        <v>0</v>
      </c>
      <c r="G2179" s="86">
        <v>0</v>
      </c>
      <c r="H2179" s="86">
        <v>0</v>
      </c>
      <c r="J2179" s="83">
        <f t="shared" ref="J2179:J2242" si="170">A2179</f>
        <v>35390</v>
      </c>
      <c r="K2179" s="83">
        <f t="shared" ref="K2179:K2242" si="171">IF(E2179=0,C2179,E2179)</f>
        <v>2015</v>
      </c>
      <c r="L2179" s="66">
        <f t="shared" ref="L2179:L2242" si="172">D2179</f>
        <v>0</v>
      </c>
      <c r="M2179" s="66">
        <f t="shared" ref="M2179:M2242" si="173">F2179</f>
        <v>0</v>
      </c>
      <c r="N2179" s="66">
        <f t="shared" ref="N2179:N2242" si="174">H2179</f>
        <v>0</v>
      </c>
    </row>
    <row r="2180" spans="1:14">
      <c r="A2180" s="83">
        <v>35390</v>
      </c>
      <c r="B2180" s="83">
        <v>0</v>
      </c>
      <c r="C2180" s="83">
        <v>2015</v>
      </c>
      <c r="D2180" s="86">
        <v>0</v>
      </c>
      <c r="E2180" s="83">
        <v>0</v>
      </c>
      <c r="F2180" s="86">
        <v>0</v>
      </c>
      <c r="G2180" s="86">
        <v>0</v>
      </c>
      <c r="H2180" s="86">
        <v>0</v>
      </c>
      <c r="J2180" s="83">
        <f t="shared" si="170"/>
        <v>35390</v>
      </c>
      <c r="K2180" s="83">
        <f t="shared" si="171"/>
        <v>2015</v>
      </c>
      <c r="L2180" s="66">
        <f t="shared" si="172"/>
        <v>0</v>
      </c>
      <c r="M2180" s="66">
        <f t="shared" si="173"/>
        <v>0</v>
      </c>
      <c r="N2180" s="66">
        <f t="shared" si="174"/>
        <v>0</v>
      </c>
    </row>
    <row r="2181" spans="1:14">
      <c r="A2181" s="83">
        <v>35390</v>
      </c>
      <c r="B2181" s="83">
        <v>0</v>
      </c>
      <c r="C2181" s="83">
        <v>2015</v>
      </c>
      <c r="D2181" s="86">
        <v>0</v>
      </c>
      <c r="E2181" s="83">
        <v>0</v>
      </c>
      <c r="F2181" s="86">
        <v>0</v>
      </c>
      <c r="G2181" s="86">
        <v>0</v>
      </c>
      <c r="H2181" s="86">
        <v>0</v>
      </c>
      <c r="J2181" s="83">
        <f t="shared" si="170"/>
        <v>35390</v>
      </c>
      <c r="K2181" s="83">
        <f t="shared" si="171"/>
        <v>2015</v>
      </c>
      <c r="L2181" s="66">
        <f t="shared" si="172"/>
        <v>0</v>
      </c>
      <c r="M2181" s="66">
        <f t="shared" si="173"/>
        <v>0</v>
      </c>
      <c r="N2181" s="66">
        <f t="shared" si="174"/>
        <v>0</v>
      </c>
    </row>
    <row r="2182" spans="1:14">
      <c r="A2182" s="83">
        <v>35390</v>
      </c>
      <c r="B2182" s="83">
        <v>0</v>
      </c>
      <c r="C2182" s="83">
        <v>2015</v>
      </c>
      <c r="D2182" s="86">
        <v>0</v>
      </c>
      <c r="E2182" s="83">
        <v>0</v>
      </c>
      <c r="F2182" s="86">
        <v>0</v>
      </c>
      <c r="G2182" s="86">
        <v>0</v>
      </c>
      <c r="H2182" s="86">
        <v>0</v>
      </c>
      <c r="J2182" s="83">
        <f t="shared" si="170"/>
        <v>35390</v>
      </c>
      <c r="K2182" s="83">
        <f t="shared" si="171"/>
        <v>2015</v>
      </c>
      <c r="L2182" s="66">
        <f t="shared" si="172"/>
        <v>0</v>
      </c>
      <c r="M2182" s="66">
        <f t="shared" si="173"/>
        <v>0</v>
      </c>
      <c r="N2182" s="66">
        <f t="shared" si="174"/>
        <v>0</v>
      </c>
    </row>
    <row r="2183" spans="1:14">
      <c r="A2183" s="83">
        <v>35390</v>
      </c>
      <c r="B2183" s="83">
        <v>0</v>
      </c>
      <c r="C2183" s="83">
        <v>2015</v>
      </c>
      <c r="D2183" s="86">
        <v>-13026.68</v>
      </c>
      <c r="E2183" s="83">
        <v>0</v>
      </c>
      <c r="F2183" s="86">
        <v>0</v>
      </c>
      <c r="G2183" s="86">
        <v>0</v>
      </c>
      <c r="H2183" s="86">
        <v>0</v>
      </c>
      <c r="J2183" s="83">
        <f t="shared" si="170"/>
        <v>35390</v>
      </c>
      <c r="K2183" s="83">
        <f t="shared" si="171"/>
        <v>2015</v>
      </c>
      <c r="L2183" s="66">
        <f t="shared" si="172"/>
        <v>-13026.68</v>
      </c>
      <c r="M2183" s="66">
        <f t="shared" si="173"/>
        <v>0</v>
      </c>
      <c r="N2183" s="66">
        <f t="shared" si="174"/>
        <v>0</v>
      </c>
    </row>
    <row r="2184" spans="1:14">
      <c r="A2184" s="83">
        <v>35390</v>
      </c>
      <c r="B2184" s="83">
        <v>0</v>
      </c>
      <c r="C2184" s="83">
        <v>2015</v>
      </c>
      <c r="D2184" s="86">
        <v>0</v>
      </c>
      <c r="E2184" s="83">
        <v>0</v>
      </c>
      <c r="F2184" s="86">
        <v>1850.13</v>
      </c>
      <c r="G2184" s="86">
        <v>0</v>
      </c>
      <c r="H2184" s="86">
        <v>0</v>
      </c>
      <c r="J2184" s="83">
        <f t="shared" si="170"/>
        <v>35390</v>
      </c>
      <c r="K2184" s="83">
        <f t="shared" si="171"/>
        <v>2015</v>
      </c>
      <c r="L2184" s="66">
        <f t="shared" si="172"/>
        <v>0</v>
      </c>
      <c r="M2184" s="66">
        <f t="shared" si="173"/>
        <v>1850.13</v>
      </c>
      <c r="N2184" s="66">
        <f t="shared" si="174"/>
        <v>0</v>
      </c>
    </row>
    <row r="2185" spans="1:14">
      <c r="A2185" s="83">
        <v>35390</v>
      </c>
      <c r="B2185" s="83">
        <v>0</v>
      </c>
      <c r="C2185" s="83">
        <v>2015</v>
      </c>
      <c r="D2185" s="86">
        <v>0</v>
      </c>
      <c r="E2185" s="83">
        <v>0</v>
      </c>
      <c r="F2185" s="86">
        <v>0</v>
      </c>
      <c r="G2185" s="86">
        <v>0</v>
      </c>
      <c r="H2185" s="86">
        <v>0</v>
      </c>
      <c r="J2185" s="83">
        <f t="shared" si="170"/>
        <v>35390</v>
      </c>
      <c r="K2185" s="83">
        <f t="shared" si="171"/>
        <v>2015</v>
      </c>
      <c r="L2185" s="66">
        <f t="shared" si="172"/>
        <v>0</v>
      </c>
      <c r="M2185" s="66">
        <f t="shared" si="173"/>
        <v>0</v>
      </c>
      <c r="N2185" s="66">
        <f t="shared" si="174"/>
        <v>0</v>
      </c>
    </row>
    <row r="2186" spans="1:14">
      <c r="A2186" s="83">
        <v>35390</v>
      </c>
      <c r="B2186" s="83">
        <v>0</v>
      </c>
      <c r="C2186" s="83">
        <v>2015</v>
      </c>
      <c r="D2186" s="86">
        <v>0</v>
      </c>
      <c r="E2186" s="83">
        <v>0</v>
      </c>
      <c r="F2186" s="86">
        <v>0</v>
      </c>
      <c r="G2186" s="86">
        <v>0</v>
      </c>
      <c r="H2186" s="86">
        <v>0</v>
      </c>
      <c r="J2186" s="83">
        <f t="shared" si="170"/>
        <v>35390</v>
      </c>
      <c r="K2186" s="83">
        <f t="shared" si="171"/>
        <v>2015</v>
      </c>
      <c r="L2186" s="66">
        <f t="shared" si="172"/>
        <v>0</v>
      </c>
      <c r="M2186" s="66">
        <f t="shared" si="173"/>
        <v>0</v>
      </c>
      <c r="N2186" s="66">
        <f t="shared" si="174"/>
        <v>0</v>
      </c>
    </row>
    <row r="2187" spans="1:14">
      <c r="A2187" s="83">
        <v>35390</v>
      </c>
      <c r="B2187" s="83">
        <v>0</v>
      </c>
      <c r="C2187" s="83">
        <v>2015</v>
      </c>
      <c r="D2187" s="86">
        <v>0</v>
      </c>
      <c r="E2187" s="83">
        <v>0</v>
      </c>
      <c r="F2187" s="86">
        <v>0</v>
      </c>
      <c r="G2187" s="86">
        <v>0</v>
      </c>
      <c r="H2187" s="86">
        <v>0</v>
      </c>
      <c r="J2187" s="83">
        <f t="shared" si="170"/>
        <v>35390</v>
      </c>
      <c r="K2187" s="83">
        <f t="shared" si="171"/>
        <v>2015</v>
      </c>
      <c r="L2187" s="66">
        <f t="shared" si="172"/>
        <v>0</v>
      </c>
      <c r="M2187" s="66">
        <f t="shared" si="173"/>
        <v>0</v>
      </c>
      <c r="N2187" s="66">
        <f t="shared" si="174"/>
        <v>0</v>
      </c>
    </row>
    <row r="2188" spans="1:14">
      <c r="A2188" s="83">
        <v>35390</v>
      </c>
      <c r="B2188" s="83">
        <v>0</v>
      </c>
      <c r="C2188" s="83">
        <v>2015</v>
      </c>
      <c r="D2188" s="86">
        <v>0</v>
      </c>
      <c r="E2188" s="83">
        <v>0</v>
      </c>
      <c r="F2188" s="86">
        <v>0</v>
      </c>
      <c r="G2188" s="86">
        <v>0</v>
      </c>
      <c r="H2188" s="86">
        <v>0</v>
      </c>
      <c r="J2188" s="83">
        <f t="shared" si="170"/>
        <v>35390</v>
      </c>
      <c r="K2188" s="83">
        <f t="shared" si="171"/>
        <v>2015</v>
      </c>
      <c r="L2188" s="66">
        <f t="shared" si="172"/>
        <v>0</v>
      </c>
      <c r="M2188" s="66">
        <f t="shared" si="173"/>
        <v>0</v>
      </c>
      <c r="N2188" s="66">
        <f t="shared" si="174"/>
        <v>0</v>
      </c>
    </row>
    <row r="2189" spans="1:14">
      <c r="A2189" s="83">
        <v>35390</v>
      </c>
      <c r="B2189" s="83">
        <v>0</v>
      </c>
      <c r="C2189" s="83">
        <v>2015</v>
      </c>
      <c r="D2189" s="86">
        <v>0</v>
      </c>
      <c r="E2189" s="83">
        <v>0</v>
      </c>
      <c r="F2189" s="86">
        <v>0</v>
      </c>
      <c r="G2189" s="86">
        <v>0</v>
      </c>
      <c r="H2189" s="86">
        <v>0</v>
      </c>
      <c r="J2189" s="83">
        <f t="shared" si="170"/>
        <v>35390</v>
      </c>
      <c r="K2189" s="83">
        <f t="shared" si="171"/>
        <v>2015</v>
      </c>
      <c r="L2189" s="66">
        <f t="shared" si="172"/>
        <v>0</v>
      </c>
      <c r="M2189" s="66">
        <f t="shared" si="173"/>
        <v>0</v>
      </c>
      <c r="N2189" s="66">
        <f t="shared" si="174"/>
        <v>0</v>
      </c>
    </row>
    <row r="2190" spans="1:14">
      <c r="A2190" s="83">
        <v>35390</v>
      </c>
      <c r="B2190" s="83">
        <v>0</v>
      </c>
      <c r="C2190" s="83">
        <v>2015</v>
      </c>
      <c r="D2190" s="86">
        <v>0</v>
      </c>
      <c r="E2190" s="83">
        <v>0</v>
      </c>
      <c r="F2190" s="86">
        <v>0</v>
      </c>
      <c r="G2190" s="86">
        <v>0</v>
      </c>
      <c r="H2190" s="86">
        <v>0</v>
      </c>
      <c r="J2190" s="83">
        <f t="shared" si="170"/>
        <v>35390</v>
      </c>
      <c r="K2190" s="83">
        <f t="shared" si="171"/>
        <v>2015</v>
      </c>
      <c r="L2190" s="66">
        <f t="shared" si="172"/>
        <v>0</v>
      </c>
      <c r="M2190" s="66">
        <f t="shared" si="173"/>
        <v>0</v>
      </c>
      <c r="N2190" s="66">
        <f t="shared" si="174"/>
        <v>0</v>
      </c>
    </row>
    <row r="2191" spans="1:14">
      <c r="A2191" s="83">
        <v>35390</v>
      </c>
      <c r="B2191" s="83">
        <v>0</v>
      </c>
      <c r="C2191" s="83">
        <v>2015</v>
      </c>
      <c r="D2191" s="86">
        <v>0</v>
      </c>
      <c r="E2191" s="83">
        <v>0</v>
      </c>
      <c r="F2191" s="86">
        <v>0</v>
      </c>
      <c r="G2191" s="86">
        <v>0</v>
      </c>
      <c r="H2191" s="86">
        <v>0</v>
      </c>
      <c r="J2191" s="83">
        <f t="shared" si="170"/>
        <v>35390</v>
      </c>
      <c r="K2191" s="83">
        <f t="shared" si="171"/>
        <v>2015</v>
      </c>
      <c r="L2191" s="66">
        <f t="shared" si="172"/>
        <v>0</v>
      </c>
      <c r="M2191" s="66">
        <f t="shared" si="173"/>
        <v>0</v>
      </c>
      <c r="N2191" s="66">
        <f t="shared" si="174"/>
        <v>0</v>
      </c>
    </row>
    <row r="2192" spans="1:14">
      <c r="A2192" s="83">
        <v>35390</v>
      </c>
      <c r="B2192" s="83">
        <v>0</v>
      </c>
      <c r="C2192" s="83">
        <v>2015</v>
      </c>
      <c r="D2192" s="86">
        <v>0</v>
      </c>
      <c r="E2192" s="83">
        <v>0</v>
      </c>
      <c r="F2192" s="86">
        <v>0</v>
      </c>
      <c r="G2192" s="86">
        <v>0</v>
      </c>
      <c r="H2192" s="86">
        <v>0</v>
      </c>
      <c r="J2192" s="83">
        <f t="shared" si="170"/>
        <v>35390</v>
      </c>
      <c r="K2192" s="83">
        <f t="shared" si="171"/>
        <v>2015</v>
      </c>
      <c r="L2192" s="66">
        <f t="shared" si="172"/>
        <v>0</v>
      </c>
      <c r="M2192" s="66">
        <f t="shared" si="173"/>
        <v>0</v>
      </c>
      <c r="N2192" s="66">
        <f t="shared" si="174"/>
        <v>0</v>
      </c>
    </row>
    <row r="2193" spans="1:14">
      <c r="A2193" s="83">
        <v>35390</v>
      </c>
      <c r="B2193" s="83">
        <v>0</v>
      </c>
      <c r="C2193" s="83">
        <v>2015</v>
      </c>
      <c r="D2193" s="86">
        <v>0</v>
      </c>
      <c r="E2193" s="83">
        <v>0</v>
      </c>
      <c r="F2193" s="86">
        <v>0</v>
      </c>
      <c r="G2193" s="86">
        <v>0</v>
      </c>
      <c r="H2193" s="86">
        <v>0</v>
      </c>
      <c r="J2193" s="83">
        <f t="shared" si="170"/>
        <v>35390</v>
      </c>
      <c r="K2193" s="83">
        <f t="shared" si="171"/>
        <v>2015</v>
      </c>
      <c r="L2193" s="66">
        <f t="shared" si="172"/>
        <v>0</v>
      </c>
      <c r="M2193" s="66">
        <f t="shared" si="173"/>
        <v>0</v>
      </c>
      <c r="N2193" s="66">
        <f t="shared" si="174"/>
        <v>0</v>
      </c>
    </row>
    <row r="2194" spans="1:14">
      <c r="A2194" s="83">
        <v>35390</v>
      </c>
      <c r="B2194" s="83">
        <v>0</v>
      </c>
      <c r="C2194" s="83">
        <v>2015</v>
      </c>
      <c r="D2194" s="86">
        <v>0</v>
      </c>
      <c r="E2194" s="83">
        <v>0</v>
      </c>
      <c r="F2194" s="86">
        <v>0</v>
      </c>
      <c r="G2194" s="86">
        <v>0</v>
      </c>
      <c r="H2194" s="86">
        <v>0</v>
      </c>
      <c r="J2194" s="83">
        <f t="shared" si="170"/>
        <v>35390</v>
      </c>
      <c r="K2194" s="83">
        <f t="shared" si="171"/>
        <v>2015</v>
      </c>
      <c r="L2194" s="66">
        <f t="shared" si="172"/>
        <v>0</v>
      </c>
      <c r="M2194" s="66">
        <f t="shared" si="173"/>
        <v>0</v>
      </c>
      <c r="N2194" s="66">
        <f t="shared" si="174"/>
        <v>0</v>
      </c>
    </row>
    <row r="2195" spans="1:14">
      <c r="A2195" s="83">
        <v>35390</v>
      </c>
      <c r="B2195" s="83">
        <v>0</v>
      </c>
      <c r="C2195" s="83">
        <v>2015</v>
      </c>
      <c r="D2195" s="86">
        <v>0</v>
      </c>
      <c r="E2195" s="83">
        <v>0</v>
      </c>
      <c r="F2195" s="86">
        <v>0</v>
      </c>
      <c r="G2195" s="86">
        <v>0</v>
      </c>
      <c r="H2195" s="86">
        <v>0</v>
      </c>
      <c r="J2195" s="83">
        <f t="shared" si="170"/>
        <v>35390</v>
      </c>
      <c r="K2195" s="83">
        <f t="shared" si="171"/>
        <v>2015</v>
      </c>
      <c r="L2195" s="66">
        <f t="shared" si="172"/>
        <v>0</v>
      </c>
      <c r="M2195" s="66">
        <f t="shared" si="173"/>
        <v>0</v>
      </c>
      <c r="N2195" s="66">
        <f t="shared" si="174"/>
        <v>0</v>
      </c>
    </row>
    <row r="2196" spans="1:14">
      <c r="A2196" s="83">
        <v>35390</v>
      </c>
      <c r="B2196" s="83">
        <v>0</v>
      </c>
      <c r="C2196" s="83">
        <v>2015</v>
      </c>
      <c r="D2196" s="86">
        <v>0</v>
      </c>
      <c r="E2196" s="83">
        <v>0</v>
      </c>
      <c r="F2196" s="86">
        <v>0</v>
      </c>
      <c r="G2196" s="86">
        <v>0</v>
      </c>
      <c r="H2196" s="86">
        <v>0</v>
      </c>
      <c r="J2196" s="83">
        <f t="shared" si="170"/>
        <v>35390</v>
      </c>
      <c r="K2196" s="83">
        <f t="shared" si="171"/>
        <v>2015</v>
      </c>
      <c r="L2196" s="66">
        <f t="shared" si="172"/>
        <v>0</v>
      </c>
      <c r="M2196" s="66">
        <f t="shared" si="173"/>
        <v>0</v>
      </c>
      <c r="N2196" s="66">
        <f t="shared" si="174"/>
        <v>0</v>
      </c>
    </row>
    <row r="2197" spans="1:14">
      <c r="A2197" s="83">
        <v>35390</v>
      </c>
      <c r="B2197" s="83">
        <v>0</v>
      </c>
      <c r="C2197" s="83">
        <v>2015</v>
      </c>
      <c r="D2197" s="86">
        <v>0</v>
      </c>
      <c r="E2197" s="83">
        <v>0</v>
      </c>
      <c r="F2197" s="86">
        <v>0</v>
      </c>
      <c r="G2197" s="86">
        <v>0</v>
      </c>
      <c r="H2197" s="86">
        <v>0</v>
      </c>
      <c r="J2197" s="83">
        <f t="shared" si="170"/>
        <v>35390</v>
      </c>
      <c r="K2197" s="83">
        <f t="shared" si="171"/>
        <v>2015</v>
      </c>
      <c r="L2197" s="66">
        <f t="shared" si="172"/>
        <v>0</v>
      </c>
      <c r="M2197" s="66">
        <f t="shared" si="173"/>
        <v>0</v>
      </c>
      <c r="N2197" s="66">
        <f t="shared" si="174"/>
        <v>0</v>
      </c>
    </row>
    <row r="2198" spans="1:14">
      <c r="A2198" s="83">
        <v>35390</v>
      </c>
      <c r="B2198" s="83">
        <v>0</v>
      </c>
      <c r="C2198" s="83">
        <v>2015</v>
      </c>
      <c r="D2198" s="86">
        <v>0</v>
      </c>
      <c r="E2198" s="83">
        <v>0</v>
      </c>
      <c r="F2198" s="86">
        <v>0</v>
      </c>
      <c r="G2198" s="86">
        <v>0</v>
      </c>
      <c r="H2198" s="86">
        <v>0</v>
      </c>
      <c r="J2198" s="83">
        <f t="shared" si="170"/>
        <v>35390</v>
      </c>
      <c r="K2198" s="83">
        <f t="shared" si="171"/>
        <v>2015</v>
      </c>
      <c r="L2198" s="66">
        <f t="shared" si="172"/>
        <v>0</v>
      </c>
      <c r="M2198" s="66">
        <f t="shared" si="173"/>
        <v>0</v>
      </c>
      <c r="N2198" s="66">
        <f t="shared" si="174"/>
        <v>0</v>
      </c>
    </row>
    <row r="2199" spans="1:14">
      <c r="A2199" s="83">
        <v>35390</v>
      </c>
      <c r="B2199" s="83">
        <v>0</v>
      </c>
      <c r="C2199" s="83">
        <v>2015</v>
      </c>
      <c r="D2199" s="86">
        <v>0</v>
      </c>
      <c r="E2199" s="83">
        <v>0</v>
      </c>
      <c r="F2199" s="86">
        <v>0</v>
      </c>
      <c r="G2199" s="86">
        <v>0</v>
      </c>
      <c r="H2199" s="86">
        <v>0</v>
      </c>
      <c r="J2199" s="83">
        <f t="shared" si="170"/>
        <v>35390</v>
      </c>
      <c r="K2199" s="83">
        <f t="shared" si="171"/>
        <v>2015</v>
      </c>
      <c r="L2199" s="66">
        <f t="shared" si="172"/>
        <v>0</v>
      </c>
      <c r="M2199" s="66">
        <f t="shared" si="173"/>
        <v>0</v>
      </c>
      <c r="N2199" s="66">
        <f t="shared" si="174"/>
        <v>0</v>
      </c>
    </row>
    <row r="2200" spans="1:14">
      <c r="A2200" s="83">
        <v>35390</v>
      </c>
      <c r="B2200" s="83">
        <v>0</v>
      </c>
      <c r="C2200" s="83">
        <v>2012</v>
      </c>
      <c r="D2200" s="86">
        <v>0</v>
      </c>
      <c r="E2200" s="83">
        <v>0</v>
      </c>
      <c r="F2200" s="86">
        <v>0</v>
      </c>
      <c r="G2200" s="86">
        <v>0</v>
      </c>
      <c r="H2200" s="86">
        <v>0</v>
      </c>
      <c r="J2200" s="83">
        <f t="shared" si="170"/>
        <v>35390</v>
      </c>
      <c r="K2200" s="83">
        <f t="shared" si="171"/>
        <v>2012</v>
      </c>
      <c r="L2200" s="66">
        <f t="shared" si="172"/>
        <v>0</v>
      </c>
      <c r="M2200" s="66">
        <f t="shared" si="173"/>
        <v>0</v>
      </c>
      <c r="N2200" s="66">
        <f t="shared" si="174"/>
        <v>0</v>
      </c>
    </row>
    <row r="2201" spans="1:14">
      <c r="A2201" s="83">
        <v>35390</v>
      </c>
      <c r="B2201" s="83">
        <v>0</v>
      </c>
      <c r="C2201" s="83">
        <v>2012</v>
      </c>
      <c r="D2201" s="86">
        <v>0</v>
      </c>
      <c r="E2201" s="83">
        <v>0</v>
      </c>
      <c r="F2201" s="86">
        <v>0</v>
      </c>
      <c r="G2201" s="86">
        <v>0</v>
      </c>
      <c r="H2201" s="86">
        <v>0</v>
      </c>
      <c r="J2201" s="83">
        <f t="shared" si="170"/>
        <v>35390</v>
      </c>
      <c r="K2201" s="83">
        <f t="shared" si="171"/>
        <v>2012</v>
      </c>
      <c r="L2201" s="66">
        <f t="shared" si="172"/>
        <v>0</v>
      </c>
      <c r="M2201" s="66">
        <f t="shared" si="173"/>
        <v>0</v>
      </c>
      <c r="N2201" s="66">
        <f t="shared" si="174"/>
        <v>0</v>
      </c>
    </row>
    <row r="2202" spans="1:14">
      <c r="A2202" s="83">
        <v>35390</v>
      </c>
      <c r="B2202" s="83">
        <v>0</v>
      </c>
      <c r="C2202" s="83">
        <v>2012</v>
      </c>
      <c r="D2202" s="86">
        <v>0</v>
      </c>
      <c r="E2202" s="83">
        <v>0</v>
      </c>
      <c r="F2202" s="86">
        <v>0</v>
      </c>
      <c r="G2202" s="86">
        <v>0</v>
      </c>
      <c r="H2202" s="86">
        <v>0</v>
      </c>
      <c r="J2202" s="83">
        <f t="shared" si="170"/>
        <v>35390</v>
      </c>
      <c r="K2202" s="83">
        <f t="shared" si="171"/>
        <v>2012</v>
      </c>
      <c r="L2202" s="66">
        <f t="shared" si="172"/>
        <v>0</v>
      </c>
      <c r="M2202" s="66">
        <f t="shared" si="173"/>
        <v>0</v>
      </c>
      <c r="N2202" s="66">
        <f t="shared" si="174"/>
        <v>0</v>
      </c>
    </row>
    <row r="2203" spans="1:14">
      <c r="A2203" s="83">
        <v>35390</v>
      </c>
      <c r="B2203" s="83">
        <v>0</v>
      </c>
      <c r="C2203" s="83">
        <v>2012</v>
      </c>
      <c r="D2203" s="86">
        <v>0</v>
      </c>
      <c r="E2203" s="83">
        <v>0</v>
      </c>
      <c r="F2203" s="86">
        <v>0</v>
      </c>
      <c r="G2203" s="86">
        <v>0</v>
      </c>
      <c r="H2203" s="86">
        <v>0</v>
      </c>
      <c r="J2203" s="83">
        <f t="shared" si="170"/>
        <v>35390</v>
      </c>
      <c r="K2203" s="83">
        <f t="shared" si="171"/>
        <v>2012</v>
      </c>
      <c r="L2203" s="66">
        <f t="shared" si="172"/>
        <v>0</v>
      </c>
      <c r="M2203" s="66">
        <f t="shared" si="173"/>
        <v>0</v>
      </c>
      <c r="N2203" s="66">
        <f t="shared" si="174"/>
        <v>0</v>
      </c>
    </row>
    <row r="2204" spans="1:14">
      <c r="A2204" s="83">
        <v>35390</v>
      </c>
      <c r="B2204" s="83">
        <v>0</v>
      </c>
      <c r="C2204" s="83">
        <v>2012</v>
      </c>
      <c r="D2204" s="86">
        <v>0</v>
      </c>
      <c r="E2204" s="83">
        <v>0</v>
      </c>
      <c r="F2204" s="86">
        <v>0</v>
      </c>
      <c r="G2204" s="86">
        <v>0</v>
      </c>
      <c r="H2204" s="86">
        <v>0</v>
      </c>
      <c r="J2204" s="83">
        <f t="shared" si="170"/>
        <v>35390</v>
      </c>
      <c r="K2204" s="83">
        <f t="shared" si="171"/>
        <v>2012</v>
      </c>
      <c r="L2204" s="66">
        <f t="shared" si="172"/>
        <v>0</v>
      </c>
      <c r="M2204" s="66">
        <f t="shared" si="173"/>
        <v>0</v>
      </c>
      <c r="N2204" s="66">
        <f t="shared" si="174"/>
        <v>0</v>
      </c>
    </row>
    <row r="2205" spans="1:14">
      <c r="A2205" s="83">
        <v>35390</v>
      </c>
      <c r="B2205" s="83">
        <v>0</v>
      </c>
      <c r="C2205" s="83">
        <v>2012</v>
      </c>
      <c r="D2205" s="86">
        <v>0</v>
      </c>
      <c r="E2205" s="83">
        <v>0</v>
      </c>
      <c r="F2205" s="86">
        <v>0</v>
      </c>
      <c r="G2205" s="86">
        <v>0</v>
      </c>
      <c r="H2205" s="86">
        <v>0</v>
      </c>
      <c r="J2205" s="83">
        <f t="shared" si="170"/>
        <v>35390</v>
      </c>
      <c r="K2205" s="83">
        <f t="shared" si="171"/>
        <v>2012</v>
      </c>
      <c r="L2205" s="66">
        <f t="shared" si="172"/>
        <v>0</v>
      </c>
      <c r="M2205" s="66">
        <f t="shared" si="173"/>
        <v>0</v>
      </c>
      <c r="N2205" s="66">
        <f t="shared" si="174"/>
        <v>0</v>
      </c>
    </row>
    <row r="2206" spans="1:14">
      <c r="A2206" s="83">
        <v>35390</v>
      </c>
      <c r="B2206" s="83">
        <v>0</v>
      </c>
      <c r="C2206" s="83">
        <v>2012</v>
      </c>
      <c r="D2206" s="86">
        <v>0</v>
      </c>
      <c r="E2206" s="83">
        <v>0</v>
      </c>
      <c r="F2206" s="86">
        <v>0</v>
      </c>
      <c r="G2206" s="86">
        <v>0</v>
      </c>
      <c r="H2206" s="86">
        <v>0</v>
      </c>
      <c r="J2206" s="83">
        <f t="shared" si="170"/>
        <v>35390</v>
      </c>
      <c r="K2206" s="83">
        <f t="shared" si="171"/>
        <v>2012</v>
      </c>
      <c r="L2206" s="66">
        <f t="shared" si="172"/>
        <v>0</v>
      </c>
      <c r="M2206" s="66">
        <f t="shared" si="173"/>
        <v>0</v>
      </c>
      <c r="N2206" s="66">
        <f t="shared" si="174"/>
        <v>0</v>
      </c>
    </row>
    <row r="2207" spans="1:14">
      <c r="A2207" s="83">
        <v>35390</v>
      </c>
      <c r="B2207" s="83">
        <v>0</v>
      </c>
      <c r="C2207" s="83">
        <v>2012</v>
      </c>
      <c r="D2207" s="86">
        <v>0</v>
      </c>
      <c r="E2207" s="83">
        <v>0</v>
      </c>
      <c r="F2207" s="86">
        <v>0</v>
      </c>
      <c r="G2207" s="86">
        <v>0</v>
      </c>
      <c r="H2207" s="86">
        <v>0</v>
      </c>
      <c r="J2207" s="83">
        <f t="shared" si="170"/>
        <v>35390</v>
      </c>
      <c r="K2207" s="83">
        <f t="shared" si="171"/>
        <v>2012</v>
      </c>
      <c r="L2207" s="66">
        <f t="shared" si="172"/>
        <v>0</v>
      </c>
      <c r="M2207" s="66">
        <f t="shared" si="173"/>
        <v>0</v>
      </c>
      <c r="N2207" s="66">
        <f t="shared" si="174"/>
        <v>0</v>
      </c>
    </row>
    <row r="2208" spans="1:14">
      <c r="A2208" s="83">
        <v>35390</v>
      </c>
      <c r="B2208" s="83">
        <v>0</v>
      </c>
      <c r="C2208" s="83">
        <v>2012</v>
      </c>
      <c r="D2208" s="86">
        <v>0</v>
      </c>
      <c r="E2208" s="83">
        <v>0</v>
      </c>
      <c r="F2208" s="86">
        <v>0</v>
      </c>
      <c r="G2208" s="86">
        <v>0</v>
      </c>
      <c r="H2208" s="86">
        <v>0</v>
      </c>
      <c r="J2208" s="83">
        <f t="shared" si="170"/>
        <v>35390</v>
      </c>
      <c r="K2208" s="83">
        <f t="shared" si="171"/>
        <v>2012</v>
      </c>
      <c r="L2208" s="66">
        <f t="shared" si="172"/>
        <v>0</v>
      </c>
      <c r="M2208" s="66">
        <f t="shared" si="173"/>
        <v>0</v>
      </c>
      <c r="N2208" s="66">
        <f t="shared" si="174"/>
        <v>0</v>
      </c>
    </row>
    <row r="2209" spans="1:14">
      <c r="A2209" s="83">
        <v>35390</v>
      </c>
      <c r="B2209" s="83">
        <v>0</v>
      </c>
      <c r="C2209" s="83">
        <v>2012</v>
      </c>
      <c r="D2209" s="86">
        <v>0</v>
      </c>
      <c r="E2209" s="83">
        <v>0</v>
      </c>
      <c r="F2209" s="86">
        <v>0</v>
      </c>
      <c r="G2209" s="86">
        <v>0</v>
      </c>
      <c r="H2209" s="86">
        <v>0</v>
      </c>
      <c r="J2209" s="83">
        <f t="shared" si="170"/>
        <v>35390</v>
      </c>
      <c r="K2209" s="83">
        <f t="shared" si="171"/>
        <v>2012</v>
      </c>
      <c r="L2209" s="66">
        <f t="shared" si="172"/>
        <v>0</v>
      </c>
      <c r="M2209" s="66">
        <f t="shared" si="173"/>
        <v>0</v>
      </c>
      <c r="N2209" s="66">
        <f t="shared" si="174"/>
        <v>0</v>
      </c>
    </row>
    <row r="2210" spans="1:14">
      <c r="A2210" s="83">
        <v>35390</v>
      </c>
      <c r="B2210" s="83">
        <v>0</v>
      </c>
      <c r="C2210" s="83">
        <v>2012</v>
      </c>
      <c r="D2210" s="86">
        <v>0</v>
      </c>
      <c r="E2210" s="83">
        <v>0</v>
      </c>
      <c r="F2210" s="86">
        <v>0</v>
      </c>
      <c r="G2210" s="86">
        <v>0</v>
      </c>
      <c r="H2210" s="86">
        <v>0</v>
      </c>
      <c r="J2210" s="83">
        <f t="shared" si="170"/>
        <v>35390</v>
      </c>
      <c r="K2210" s="83">
        <f t="shared" si="171"/>
        <v>2012</v>
      </c>
      <c r="L2210" s="66">
        <f t="shared" si="172"/>
        <v>0</v>
      </c>
      <c r="M2210" s="66">
        <f t="shared" si="173"/>
        <v>0</v>
      </c>
      <c r="N2210" s="66">
        <f t="shared" si="174"/>
        <v>0</v>
      </c>
    </row>
    <row r="2211" spans="1:14">
      <c r="A2211" s="83">
        <v>35390</v>
      </c>
      <c r="B2211" s="83">
        <v>0</v>
      </c>
      <c r="C2211" s="83">
        <v>2012</v>
      </c>
      <c r="D2211" s="86">
        <v>0</v>
      </c>
      <c r="E2211" s="83">
        <v>0</v>
      </c>
      <c r="F2211" s="86">
        <v>0</v>
      </c>
      <c r="G2211" s="86">
        <v>0</v>
      </c>
      <c r="H2211" s="86">
        <v>0</v>
      </c>
      <c r="J2211" s="83">
        <f t="shared" si="170"/>
        <v>35390</v>
      </c>
      <c r="K2211" s="83">
        <f t="shared" si="171"/>
        <v>2012</v>
      </c>
      <c r="L2211" s="66">
        <f t="shared" si="172"/>
        <v>0</v>
      </c>
      <c r="M2211" s="66">
        <f t="shared" si="173"/>
        <v>0</v>
      </c>
      <c r="N2211" s="66">
        <f t="shared" si="174"/>
        <v>0</v>
      </c>
    </row>
    <row r="2212" spans="1:14">
      <c r="A2212" s="83">
        <v>35390</v>
      </c>
      <c r="B2212" s="83">
        <v>0</v>
      </c>
      <c r="C2212" s="83">
        <v>2012</v>
      </c>
      <c r="D2212" s="86">
        <v>0</v>
      </c>
      <c r="E2212" s="83">
        <v>0</v>
      </c>
      <c r="F2212" s="86">
        <v>0</v>
      </c>
      <c r="G2212" s="86">
        <v>0</v>
      </c>
      <c r="H2212" s="86">
        <v>0</v>
      </c>
      <c r="J2212" s="83">
        <f t="shared" si="170"/>
        <v>35390</v>
      </c>
      <c r="K2212" s="83">
        <f t="shared" si="171"/>
        <v>2012</v>
      </c>
      <c r="L2212" s="66">
        <f t="shared" si="172"/>
        <v>0</v>
      </c>
      <c r="M2212" s="66">
        <f t="shared" si="173"/>
        <v>0</v>
      </c>
      <c r="N2212" s="66">
        <f t="shared" si="174"/>
        <v>0</v>
      </c>
    </row>
    <row r="2213" spans="1:14">
      <c r="A2213" s="83">
        <v>35390</v>
      </c>
      <c r="B2213" s="83">
        <v>0</v>
      </c>
      <c r="C2213" s="83">
        <v>2012</v>
      </c>
      <c r="D2213" s="86">
        <v>0</v>
      </c>
      <c r="E2213" s="83">
        <v>0</v>
      </c>
      <c r="F2213" s="86">
        <v>0</v>
      </c>
      <c r="G2213" s="86">
        <v>0</v>
      </c>
      <c r="H2213" s="86">
        <v>0</v>
      </c>
      <c r="J2213" s="83">
        <f t="shared" si="170"/>
        <v>35390</v>
      </c>
      <c r="K2213" s="83">
        <f t="shared" si="171"/>
        <v>2012</v>
      </c>
      <c r="L2213" s="66">
        <f t="shared" si="172"/>
        <v>0</v>
      </c>
      <c r="M2213" s="66">
        <f t="shared" si="173"/>
        <v>0</v>
      </c>
      <c r="N2213" s="66">
        <f t="shared" si="174"/>
        <v>0</v>
      </c>
    </row>
    <row r="2214" spans="1:14">
      <c r="A2214" s="83">
        <v>35390</v>
      </c>
      <c r="B2214" s="83">
        <v>0</v>
      </c>
      <c r="C2214" s="83">
        <v>2012</v>
      </c>
      <c r="D2214" s="86">
        <v>0</v>
      </c>
      <c r="E2214" s="83">
        <v>0</v>
      </c>
      <c r="F2214" s="86">
        <v>0</v>
      </c>
      <c r="G2214" s="86">
        <v>0</v>
      </c>
      <c r="H2214" s="86">
        <v>0</v>
      </c>
      <c r="J2214" s="83">
        <f t="shared" si="170"/>
        <v>35390</v>
      </c>
      <c r="K2214" s="83">
        <f t="shared" si="171"/>
        <v>2012</v>
      </c>
      <c r="L2214" s="66">
        <f t="shared" si="172"/>
        <v>0</v>
      </c>
      <c r="M2214" s="66">
        <f t="shared" si="173"/>
        <v>0</v>
      </c>
      <c r="N2214" s="66">
        <f t="shared" si="174"/>
        <v>0</v>
      </c>
    </row>
    <row r="2215" spans="1:14">
      <c r="A2215" s="83">
        <v>35390</v>
      </c>
      <c r="B2215" s="83">
        <v>0</v>
      </c>
      <c r="C2215" s="83">
        <v>2012</v>
      </c>
      <c r="D2215" s="86">
        <v>0</v>
      </c>
      <c r="E2215" s="83">
        <v>0</v>
      </c>
      <c r="F2215" s="86">
        <v>0</v>
      </c>
      <c r="G2215" s="86">
        <v>0</v>
      </c>
      <c r="H2215" s="86">
        <v>0</v>
      </c>
      <c r="J2215" s="83">
        <f t="shared" si="170"/>
        <v>35390</v>
      </c>
      <c r="K2215" s="83">
        <f t="shared" si="171"/>
        <v>2012</v>
      </c>
      <c r="L2215" s="66">
        <f t="shared" si="172"/>
        <v>0</v>
      </c>
      <c r="M2215" s="66">
        <f t="shared" si="173"/>
        <v>0</v>
      </c>
      <c r="N2215" s="66">
        <f t="shared" si="174"/>
        <v>0</v>
      </c>
    </row>
    <row r="2216" spans="1:14">
      <c r="A2216" s="83">
        <v>35390</v>
      </c>
      <c r="B2216" s="83">
        <v>0</v>
      </c>
      <c r="C2216" s="83">
        <v>2012</v>
      </c>
      <c r="D2216" s="86">
        <v>0</v>
      </c>
      <c r="E2216" s="83">
        <v>0</v>
      </c>
      <c r="F2216" s="86">
        <v>0</v>
      </c>
      <c r="G2216" s="86">
        <v>0</v>
      </c>
      <c r="H2216" s="86">
        <v>0</v>
      </c>
      <c r="J2216" s="83">
        <f t="shared" si="170"/>
        <v>35390</v>
      </c>
      <c r="K2216" s="83">
        <f t="shared" si="171"/>
        <v>2012</v>
      </c>
      <c r="L2216" s="66">
        <f t="shared" si="172"/>
        <v>0</v>
      </c>
      <c r="M2216" s="66">
        <f t="shared" si="173"/>
        <v>0</v>
      </c>
      <c r="N2216" s="66">
        <f t="shared" si="174"/>
        <v>0</v>
      </c>
    </row>
    <row r="2217" spans="1:14">
      <c r="A2217" s="83">
        <v>35390</v>
      </c>
      <c r="B2217" s="83">
        <v>0</v>
      </c>
      <c r="C2217" s="83">
        <v>2012</v>
      </c>
      <c r="D2217" s="86">
        <v>0</v>
      </c>
      <c r="E2217" s="83">
        <v>0</v>
      </c>
      <c r="F2217" s="86">
        <v>0</v>
      </c>
      <c r="G2217" s="86">
        <v>0</v>
      </c>
      <c r="H2217" s="86">
        <v>0</v>
      </c>
      <c r="J2217" s="83">
        <f t="shared" si="170"/>
        <v>35390</v>
      </c>
      <c r="K2217" s="83">
        <f t="shared" si="171"/>
        <v>2012</v>
      </c>
      <c r="L2217" s="66">
        <f t="shared" si="172"/>
        <v>0</v>
      </c>
      <c r="M2217" s="66">
        <f t="shared" si="173"/>
        <v>0</v>
      </c>
      <c r="N2217" s="66">
        <f t="shared" si="174"/>
        <v>0</v>
      </c>
    </row>
    <row r="2218" spans="1:14">
      <c r="A2218" s="83">
        <v>35390</v>
      </c>
      <c r="B2218" s="83">
        <v>0</v>
      </c>
      <c r="C2218" s="83">
        <v>2012</v>
      </c>
      <c r="D2218" s="86">
        <v>0</v>
      </c>
      <c r="E2218" s="83">
        <v>0</v>
      </c>
      <c r="F2218" s="86">
        <v>0</v>
      </c>
      <c r="G2218" s="86">
        <v>0</v>
      </c>
      <c r="H2218" s="86">
        <v>0</v>
      </c>
      <c r="J2218" s="83">
        <f t="shared" si="170"/>
        <v>35390</v>
      </c>
      <c r="K2218" s="83">
        <f t="shared" si="171"/>
        <v>2012</v>
      </c>
      <c r="L2218" s="66">
        <f t="shared" si="172"/>
        <v>0</v>
      </c>
      <c r="M2218" s="66">
        <f t="shared" si="173"/>
        <v>0</v>
      </c>
      <c r="N2218" s="66">
        <f t="shared" si="174"/>
        <v>0</v>
      </c>
    </row>
    <row r="2219" spans="1:14">
      <c r="A2219" s="83">
        <v>35390</v>
      </c>
      <c r="B2219" s="83">
        <v>0</v>
      </c>
      <c r="C2219" s="83">
        <v>2012</v>
      </c>
      <c r="D2219" s="86">
        <v>0</v>
      </c>
      <c r="E2219" s="83">
        <v>0</v>
      </c>
      <c r="F2219" s="86">
        <v>0</v>
      </c>
      <c r="G2219" s="86">
        <v>0</v>
      </c>
      <c r="H2219" s="86">
        <v>0</v>
      </c>
      <c r="J2219" s="83">
        <f t="shared" si="170"/>
        <v>35390</v>
      </c>
      <c r="K2219" s="83">
        <f t="shared" si="171"/>
        <v>2012</v>
      </c>
      <c r="L2219" s="66">
        <f t="shared" si="172"/>
        <v>0</v>
      </c>
      <c r="M2219" s="66">
        <f t="shared" si="173"/>
        <v>0</v>
      </c>
      <c r="N2219" s="66">
        <f t="shared" si="174"/>
        <v>0</v>
      </c>
    </row>
    <row r="2220" spans="1:14">
      <c r="A2220" s="83">
        <v>35390</v>
      </c>
      <c r="B2220" s="83">
        <v>0</v>
      </c>
      <c r="C2220" s="83">
        <v>2012</v>
      </c>
      <c r="D2220" s="86">
        <v>0</v>
      </c>
      <c r="E2220" s="83">
        <v>0</v>
      </c>
      <c r="F2220" s="86">
        <v>0</v>
      </c>
      <c r="G2220" s="86">
        <v>0</v>
      </c>
      <c r="H2220" s="86">
        <v>0</v>
      </c>
      <c r="J2220" s="83">
        <f t="shared" si="170"/>
        <v>35390</v>
      </c>
      <c r="K2220" s="83">
        <f t="shared" si="171"/>
        <v>2012</v>
      </c>
      <c r="L2220" s="66">
        <f t="shared" si="172"/>
        <v>0</v>
      </c>
      <c r="M2220" s="66">
        <f t="shared" si="173"/>
        <v>0</v>
      </c>
      <c r="N2220" s="66">
        <f t="shared" si="174"/>
        <v>0</v>
      </c>
    </row>
    <row r="2221" spans="1:14">
      <c r="A2221" s="83">
        <v>35390</v>
      </c>
      <c r="B2221" s="83">
        <v>0</v>
      </c>
      <c r="C2221" s="83">
        <v>2012</v>
      </c>
      <c r="D2221" s="86">
        <v>0</v>
      </c>
      <c r="E2221" s="83">
        <v>0</v>
      </c>
      <c r="F2221" s="86">
        <v>0</v>
      </c>
      <c r="G2221" s="86">
        <v>0</v>
      </c>
      <c r="H2221" s="86">
        <v>0</v>
      </c>
      <c r="J2221" s="83">
        <f t="shared" si="170"/>
        <v>35390</v>
      </c>
      <c r="K2221" s="83">
        <f t="shared" si="171"/>
        <v>2012</v>
      </c>
      <c r="L2221" s="66">
        <f t="shared" si="172"/>
        <v>0</v>
      </c>
      <c r="M2221" s="66">
        <f t="shared" si="173"/>
        <v>0</v>
      </c>
      <c r="N2221" s="66">
        <f t="shared" si="174"/>
        <v>0</v>
      </c>
    </row>
    <row r="2222" spans="1:14">
      <c r="A2222" s="83">
        <v>35390</v>
      </c>
      <c r="B2222" s="83">
        <v>0</v>
      </c>
      <c r="C2222" s="83">
        <v>2012</v>
      </c>
      <c r="D2222" s="86">
        <v>0</v>
      </c>
      <c r="E2222" s="83">
        <v>0</v>
      </c>
      <c r="F2222" s="86">
        <v>0</v>
      </c>
      <c r="G2222" s="86">
        <v>0</v>
      </c>
      <c r="H2222" s="86">
        <v>0</v>
      </c>
      <c r="J2222" s="83">
        <f t="shared" si="170"/>
        <v>35390</v>
      </c>
      <c r="K2222" s="83">
        <f t="shared" si="171"/>
        <v>2012</v>
      </c>
      <c r="L2222" s="66">
        <f t="shared" si="172"/>
        <v>0</v>
      </c>
      <c r="M2222" s="66">
        <f t="shared" si="173"/>
        <v>0</v>
      </c>
      <c r="N2222" s="66">
        <f t="shared" si="174"/>
        <v>0</v>
      </c>
    </row>
    <row r="2223" spans="1:14">
      <c r="A2223" s="83">
        <v>35390</v>
      </c>
      <c r="B2223" s="83">
        <v>0</v>
      </c>
      <c r="C2223" s="83">
        <v>2012</v>
      </c>
      <c r="D2223" s="86">
        <v>0</v>
      </c>
      <c r="E2223" s="83">
        <v>0</v>
      </c>
      <c r="F2223" s="86">
        <v>0</v>
      </c>
      <c r="G2223" s="86">
        <v>0</v>
      </c>
      <c r="H2223" s="86">
        <v>0</v>
      </c>
      <c r="J2223" s="83">
        <f t="shared" si="170"/>
        <v>35390</v>
      </c>
      <c r="K2223" s="83">
        <f t="shared" si="171"/>
        <v>2012</v>
      </c>
      <c r="L2223" s="66">
        <f t="shared" si="172"/>
        <v>0</v>
      </c>
      <c r="M2223" s="66">
        <f t="shared" si="173"/>
        <v>0</v>
      </c>
      <c r="N2223" s="66">
        <f t="shared" si="174"/>
        <v>0</v>
      </c>
    </row>
    <row r="2224" spans="1:14">
      <c r="A2224" s="83">
        <v>35390</v>
      </c>
      <c r="B2224" s="83">
        <v>0</v>
      </c>
      <c r="C2224" s="83">
        <v>2012</v>
      </c>
      <c r="D2224" s="86">
        <v>-26356.83</v>
      </c>
      <c r="E2224" s="83">
        <v>0</v>
      </c>
      <c r="F2224" s="86">
        <v>4674.3599999999997</v>
      </c>
      <c r="G2224" s="86">
        <v>0</v>
      </c>
      <c r="H2224" s="86">
        <v>0</v>
      </c>
      <c r="J2224" s="83">
        <f t="shared" si="170"/>
        <v>35390</v>
      </c>
      <c r="K2224" s="83">
        <f t="shared" si="171"/>
        <v>2012</v>
      </c>
      <c r="L2224" s="66">
        <f t="shared" si="172"/>
        <v>-26356.83</v>
      </c>
      <c r="M2224" s="66">
        <f t="shared" si="173"/>
        <v>4674.3599999999997</v>
      </c>
      <c r="N2224" s="66">
        <f t="shared" si="174"/>
        <v>0</v>
      </c>
    </row>
    <row r="2225" spans="1:14">
      <c r="A2225" s="83">
        <v>35390</v>
      </c>
      <c r="B2225" s="83">
        <v>0</v>
      </c>
      <c r="C2225" s="83">
        <v>2012</v>
      </c>
      <c r="D2225" s="86">
        <v>0</v>
      </c>
      <c r="E2225" s="83">
        <v>0</v>
      </c>
      <c r="F2225" s="86">
        <v>0</v>
      </c>
      <c r="G2225" s="86">
        <v>0</v>
      </c>
      <c r="H2225" s="86">
        <v>0</v>
      </c>
      <c r="J2225" s="83">
        <f t="shared" si="170"/>
        <v>35390</v>
      </c>
      <c r="K2225" s="83">
        <f t="shared" si="171"/>
        <v>2012</v>
      </c>
      <c r="L2225" s="66">
        <f t="shared" si="172"/>
        <v>0</v>
      </c>
      <c r="M2225" s="66">
        <f t="shared" si="173"/>
        <v>0</v>
      </c>
      <c r="N2225" s="66">
        <f t="shared" si="174"/>
        <v>0</v>
      </c>
    </row>
    <row r="2226" spans="1:14">
      <c r="A2226" s="83">
        <v>35390</v>
      </c>
      <c r="B2226" s="83">
        <v>0</v>
      </c>
      <c r="C2226" s="83">
        <v>2012</v>
      </c>
      <c r="D2226" s="86">
        <v>0</v>
      </c>
      <c r="E2226" s="83">
        <v>0</v>
      </c>
      <c r="F2226" s="86">
        <v>0</v>
      </c>
      <c r="G2226" s="86">
        <v>0</v>
      </c>
      <c r="H2226" s="86">
        <v>0</v>
      </c>
      <c r="J2226" s="83">
        <f t="shared" si="170"/>
        <v>35390</v>
      </c>
      <c r="K2226" s="83">
        <f t="shared" si="171"/>
        <v>2012</v>
      </c>
      <c r="L2226" s="66">
        <f t="shared" si="172"/>
        <v>0</v>
      </c>
      <c r="M2226" s="66">
        <f t="shared" si="173"/>
        <v>0</v>
      </c>
      <c r="N2226" s="66">
        <f t="shared" si="174"/>
        <v>0</v>
      </c>
    </row>
    <row r="2227" spans="1:14">
      <c r="A2227" s="83">
        <v>35390</v>
      </c>
      <c r="B2227" s="83">
        <v>0</v>
      </c>
      <c r="C2227" s="83">
        <v>2012</v>
      </c>
      <c r="D2227" s="86">
        <v>0</v>
      </c>
      <c r="E2227" s="83">
        <v>0</v>
      </c>
      <c r="F2227" s="86">
        <v>0</v>
      </c>
      <c r="G2227" s="86">
        <v>0</v>
      </c>
      <c r="H2227" s="86">
        <v>0</v>
      </c>
      <c r="J2227" s="83">
        <f t="shared" si="170"/>
        <v>35390</v>
      </c>
      <c r="K2227" s="83">
        <f t="shared" si="171"/>
        <v>2012</v>
      </c>
      <c r="L2227" s="66">
        <f t="shared" si="172"/>
        <v>0</v>
      </c>
      <c r="M2227" s="66">
        <f t="shared" si="173"/>
        <v>0</v>
      </c>
      <c r="N2227" s="66">
        <f t="shared" si="174"/>
        <v>0</v>
      </c>
    </row>
    <row r="2228" spans="1:14">
      <c r="A2228" s="83">
        <v>35390</v>
      </c>
      <c r="B2228" s="83">
        <v>0</v>
      </c>
      <c r="C2228" s="83">
        <v>2012</v>
      </c>
      <c r="D2228" s="86">
        <v>0</v>
      </c>
      <c r="E2228" s="83">
        <v>0</v>
      </c>
      <c r="F2228" s="86">
        <v>0</v>
      </c>
      <c r="G2228" s="86">
        <v>0</v>
      </c>
      <c r="H2228" s="86">
        <v>0</v>
      </c>
      <c r="J2228" s="83">
        <f t="shared" si="170"/>
        <v>35390</v>
      </c>
      <c r="K2228" s="83">
        <f t="shared" si="171"/>
        <v>2012</v>
      </c>
      <c r="L2228" s="66">
        <f t="shared" si="172"/>
        <v>0</v>
      </c>
      <c r="M2228" s="66">
        <f t="shared" si="173"/>
        <v>0</v>
      </c>
      <c r="N2228" s="66">
        <f t="shared" si="174"/>
        <v>0</v>
      </c>
    </row>
    <row r="2229" spans="1:14">
      <c r="A2229" s="83">
        <v>35390</v>
      </c>
      <c r="B2229" s="83">
        <v>0</v>
      </c>
      <c r="C2229" s="83">
        <v>2012</v>
      </c>
      <c r="D2229" s="86">
        <v>0</v>
      </c>
      <c r="E2229" s="83">
        <v>0</v>
      </c>
      <c r="F2229" s="86">
        <v>0</v>
      </c>
      <c r="G2229" s="86">
        <v>0</v>
      </c>
      <c r="H2229" s="86">
        <v>0</v>
      </c>
      <c r="J2229" s="83">
        <f t="shared" si="170"/>
        <v>35390</v>
      </c>
      <c r="K2229" s="83">
        <f t="shared" si="171"/>
        <v>2012</v>
      </c>
      <c r="L2229" s="66">
        <f t="shared" si="172"/>
        <v>0</v>
      </c>
      <c r="M2229" s="66">
        <f t="shared" si="173"/>
        <v>0</v>
      </c>
      <c r="N2229" s="66">
        <f t="shared" si="174"/>
        <v>0</v>
      </c>
    </row>
    <row r="2230" spans="1:14">
      <c r="A2230" s="83">
        <v>35390</v>
      </c>
      <c r="B2230" s="83">
        <v>0</v>
      </c>
      <c r="C2230" s="83">
        <v>2012</v>
      </c>
      <c r="D2230" s="86">
        <v>0</v>
      </c>
      <c r="E2230" s="83">
        <v>0</v>
      </c>
      <c r="F2230" s="86">
        <v>0</v>
      </c>
      <c r="G2230" s="86">
        <v>0</v>
      </c>
      <c r="H2230" s="86">
        <v>0</v>
      </c>
      <c r="J2230" s="83">
        <f t="shared" si="170"/>
        <v>35390</v>
      </c>
      <c r="K2230" s="83">
        <f t="shared" si="171"/>
        <v>2012</v>
      </c>
      <c r="L2230" s="66">
        <f t="shared" si="172"/>
        <v>0</v>
      </c>
      <c r="M2230" s="66">
        <f t="shared" si="173"/>
        <v>0</v>
      </c>
      <c r="N2230" s="66">
        <f t="shared" si="174"/>
        <v>0</v>
      </c>
    </row>
    <row r="2231" spans="1:14">
      <c r="A2231" s="83">
        <v>35390</v>
      </c>
      <c r="B2231" s="83">
        <v>0</v>
      </c>
      <c r="C2231" s="83">
        <v>2012</v>
      </c>
      <c r="D2231" s="86">
        <v>0</v>
      </c>
      <c r="E2231" s="83">
        <v>0</v>
      </c>
      <c r="F2231" s="86">
        <v>0</v>
      </c>
      <c r="G2231" s="86">
        <v>0</v>
      </c>
      <c r="H2231" s="86">
        <v>0</v>
      </c>
      <c r="J2231" s="83">
        <f t="shared" si="170"/>
        <v>35390</v>
      </c>
      <c r="K2231" s="83">
        <f t="shared" si="171"/>
        <v>2012</v>
      </c>
      <c r="L2231" s="66">
        <f t="shared" si="172"/>
        <v>0</v>
      </c>
      <c r="M2231" s="66">
        <f t="shared" si="173"/>
        <v>0</v>
      </c>
      <c r="N2231" s="66">
        <f t="shared" si="174"/>
        <v>0</v>
      </c>
    </row>
    <row r="2232" spans="1:14">
      <c r="A2232" s="83">
        <v>35390</v>
      </c>
      <c r="B2232" s="83">
        <v>0</v>
      </c>
      <c r="C2232" s="83">
        <v>2012</v>
      </c>
      <c r="D2232" s="86">
        <v>0</v>
      </c>
      <c r="E2232" s="83">
        <v>0</v>
      </c>
      <c r="F2232" s="86">
        <v>0</v>
      </c>
      <c r="G2232" s="86">
        <v>0</v>
      </c>
      <c r="H2232" s="86">
        <v>0</v>
      </c>
      <c r="J2232" s="83">
        <f t="shared" si="170"/>
        <v>35390</v>
      </c>
      <c r="K2232" s="83">
        <f t="shared" si="171"/>
        <v>2012</v>
      </c>
      <c r="L2232" s="66">
        <f t="shared" si="172"/>
        <v>0</v>
      </c>
      <c r="M2232" s="66">
        <f t="shared" si="173"/>
        <v>0</v>
      </c>
      <c r="N2232" s="66">
        <f t="shared" si="174"/>
        <v>0</v>
      </c>
    </row>
    <row r="2233" spans="1:14">
      <c r="A2233" s="83">
        <v>35390</v>
      </c>
      <c r="B2233" s="83">
        <v>0</v>
      </c>
      <c r="C2233" s="83">
        <v>2013</v>
      </c>
      <c r="D2233" s="86">
        <v>0</v>
      </c>
      <c r="E2233" s="83">
        <v>0</v>
      </c>
      <c r="F2233" s="86">
        <v>0</v>
      </c>
      <c r="G2233" s="86">
        <v>0</v>
      </c>
      <c r="H2233" s="86">
        <v>0</v>
      </c>
      <c r="J2233" s="83">
        <f t="shared" si="170"/>
        <v>35390</v>
      </c>
      <c r="K2233" s="83">
        <f t="shared" si="171"/>
        <v>2013</v>
      </c>
      <c r="L2233" s="66">
        <f t="shared" si="172"/>
        <v>0</v>
      </c>
      <c r="M2233" s="66">
        <f t="shared" si="173"/>
        <v>0</v>
      </c>
      <c r="N2233" s="66">
        <f t="shared" si="174"/>
        <v>0</v>
      </c>
    </row>
    <row r="2234" spans="1:14">
      <c r="A2234" s="83">
        <v>35390</v>
      </c>
      <c r="B2234" s="83">
        <v>0</v>
      </c>
      <c r="C2234" s="83">
        <v>2013</v>
      </c>
      <c r="D2234" s="86">
        <v>0</v>
      </c>
      <c r="E2234" s="83">
        <v>0</v>
      </c>
      <c r="F2234" s="86">
        <v>0</v>
      </c>
      <c r="G2234" s="86">
        <v>0</v>
      </c>
      <c r="H2234" s="86">
        <v>0</v>
      </c>
      <c r="J2234" s="83">
        <f t="shared" si="170"/>
        <v>35390</v>
      </c>
      <c r="K2234" s="83">
        <f t="shared" si="171"/>
        <v>2013</v>
      </c>
      <c r="L2234" s="66">
        <f t="shared" si="172"/>
        <v>0</v>
      </c>
      <c r="M2234" s="66">
        <f t="shared" si="173"/>
        <v>0</v>
      </c>
      <c r="N2234" s="66">
        <f t="shared" si="174"/>
        <v>0</v>
      </c>
    </row>
    <row r="2235" spans="1:14">
      <c r="A2235" s="83">
        <v>35390</v>
      </c>
      <c r="B2235" s="83">
        <v>0</v>
      </c>
      <c r="C2235" s="83">
        <v>2013</v>
      </c>
      <c r="D2235" s="86">
        <v>0</v>
      </c>
      <c r="E2235" s="83">
        <v>0</v>
      </c>
      <c r="F2235" s="86">
        <v>0</v>
      </c>
      <c r="G2235" s="86">
        <v>0</v>
      </c>
      <c r="H2235" s="86">
        <v>0</v>
      </c>
      <c r="J2235" s="83">
        <f t="shared" si="170"/>
        <v>35390</v>
      </c>
      <c r="K2235" s="83">
        <f t="shared" si="171"/>
        <v>2013</v>
      </c>
      <c r="L2235" s="66">
        <f t="shared" si="172"/>
        <v>0</v>
      </c>
      <c r="M2235" s="66">
        <f t="shared" si="173"/>
        <v>0</v>
      </c>
      <c r="N2235" s="66">
        <f t="shared" si="174"/>
        <v>0</v>
      </c>
    </row>
    <row r="2236" spans="1:14">
      <c r="A2236" s="83">
        <v>35390</v>
      </c>
      <c r="B2236" s="83">
        <v>0</v>
      </c>
      <c r="C2236" s="83">
        <v>2013</v>
      </c>
      <c r="D2236" s="86">
        <v>0</v>
      </c>
      <c r="E2236" s="83">
        <v>0</v>
      </c>
      <c r="F2236" s="86">
        <v>0</v>
      </c>
      <c r="G2236" s="86">
        <v>0</v>
      </c>
      <c r="H2236" s="86">
        <v>0</v>
      </c>
      <c r="J2236" s="83">
        <f t="shared" si="170"/>
        <v>35390</v>
      </c>
      <c r="K2236" s="83">
        <f t="shared" si="171"/>
        <v>2013</v>
      </c>
      <c r="L2236" s="66">
        <f t="shared" si="172"/>
        <v>0</v>
      </c>
      <c r="M2236" s="66">
        <f t="shared" si="173"/>
        <v>0</v>
      </c>
      <c r="N2236" s="66">
        <f t="shared" si="174"/>
        <v>0</v>
      </c>
    </row>
    <row r="2237" spans="1:14">
      <c r="A2237" s="83">
        <v>35390</v>
      </c>
      <c r="B2237" s="83">
        <v>0</v>
      </c>
      <c r="C2237" s="83">
        <v>2013</v>
      </c>
      <c r="D2237" s="86">
        <v>0</v>
      </c>
      <c r="E2237" s="83">
        <v>0</v>
      </c>
      <c r="F2237" s="86">
        <v>0</v>
      </c>
      <c r="G2237" s="86">
        <v>0</v>
      </c>
      <c r="H2237" s="86">
        <v>0</v>
      </c>
      <c r="J2237" s="83">
        <f t="shared" si="170"/>
        <v>35390</v>
      </c>
      <c r="K2237" s="83">
        <f t="shared" si="171"/>
        <v>2013</v>
      </c>
      <c r="L2237" s="66">
        <f t="shared" si="172"/>
        <v>0</v>
      </c>
      <c r="M2237" s="66">
        <f t="shared" si="173"/>
        <v>0</v>
      </c>
      <c r="N2237" s="66">
        <f t="shared" si="174"/>
        <v>0</v>
      </c>
    </row>
    <row r="2238" spans="1:14">
      <c r="A2238" s="83">
        <v>35390</v>
      </c>
      <c r="B2238" s="83">
        <v>0</v>
      </c>
      <c r="C2238" s="83">
        <v>2013</v>
      </c>
      <c r="D2238" s="86">
        <v>0</v>
      </c>
      <c r="E2238" s="83">
        <v>0</v>
      </c>
      <c r="F2238" s="86">
        <v>0</v>
      </c>
      <c r="G2238" s="86">
        <v>0</v>
      </c>
      <c r="H2238" s="86">
        <v>0</v>
      </c>
      <c r="J2238" s="83">
        <f t="shared" si="170"/>
        <v>35390</v>
      </c>
      <c r="K2238" s="83">
        <f t="shared" si="171"/>
        <v>2013</v>
      </c>
      <c r="L2238" s="66">
        <f t="shared" si="172"/>
        <v>0</v>
      </c>
      <c r="M2238" s="66">
        <f t="shared" si="173"/>
        <v>0</v>
      </c>
      <c r="N2238" s="66">
        <f t="shared" si="174"/>
        <v>0</v>
      </c>
    </row>
    <row r="2239" spans="1:14">
      <c r="A2239" s="83">
        <v>35390</v>
      </c>
      <c r="B2239" s="83">
        <v>0</v>
      </c>
      <c r="C2239" s="83">
        <v>2013</v>
      </c>
      <c r="D2239" s="86">
        <v>0</v>
      </c>
      <c r="E2239" s="83">
        <v>0</v>
      </c>
      <c r="F2239" s="86">
        <v>0</v>
      </c>
      <c r="G2239" s="86">
        <v>0</v>
      </c>
      <c r="H2239" s="86">
        <v>0</v>
      </c>
      <c r="J2239" s="83">
        <f t="shared" si="170"/>
        <v>35390</v>
      </c>
      <c r="K2239" s="83">
        <f t="shared" si="171"/>
        <v>2013</v>
      </c>
      <c r="L2239" s="66">
        <f t="shared" si="172"/>
        <v>0</v>
      </c>
      <c r="M2239" s="66">
        <f t="shared" si="173"/>
        <v>0</v>
      </c>
      <c r="N2239" s="66">
        <f t="shared" si="174"/>
        <v>0</v>
      </c>
    </row>
    <row r="2240" spans="1:14">
      <c r="A2240" s="83">
        <v>35390</v>
      </c>
      <c r="B2240" s="83">
        <v>0</v>
      </c>
      <c r="C2240" s="83">
        <v>2013</v>
      </c>
      <c r="D2240" s="86">
        <v>0</v>
      </c>
      <c r="E2240" s="83">
        <v>0</v>
      </c>
      <c r="F2240" s="86">
        <v>0</v>
      </c>
      <c r="G2240" s="86">
        <v>0</v>
      </c>
      <c r="H2240" s="86">
        <v>0</v>
      </c>
      <c r="J2240" s="83">
        <f t="shared" si="170"/>
        <v>35390</v>
      </c>
      <c r="K2240" s="83">
        <f t="shared" si="171"/>
        <v>2013</v>
      </c>
      <c r="L2240" s="66">
        <f t="shared" si="172"/>
        <v>0</v>
      </c>
      <c r="M2240" s="66">
        <f t="shared" si="173"/>
        <v>0</v>
      </c>
      <c r="N2240" s="66">
        <f t="shared" si="174"/>
        <v>0</v>
      </c>
    </row>
    <row r="2241" spans="1:14">
      <c r="A2241" s="83">
        <v>35390</v>
      </c>
      <c r="B2241" s="83">
        <v>0</v>
      </c>
      <c r="C2241" s="83">
        <v>2013</v>
      </c>
      <c r="D2241" s="86">
        <v>0</v>
      </c>
      <c r="E2241" s="83">
        <v>0</v>
      </c>
      <c r="F2241" s="86">
        <v>0</v>
      </c>
      <c r="G2241" s="86">
        <v>0</v>
      </c>
      <c r="H2241" s="86">
        <v>0</v>
      </c>
      <c r="J2241" s="83">
        <f t="shared" si="170"/>
        <v>35390</v>
      </c>
      <c r="K2241" s="83">
        <f t="shared" si="171"/>
        <v>2013</v>
      </c>
      <c r="L2241" s="66">
        <f t="shared" si="172"/>
        <v>0</v>
      </c>
      <c r="M2241" s="66">
        <f t="shared" si="173"/>
        <v>0</v>
      </c>
      <c r="N2241" s="66">
        <f t="shared" si="174"/>
        <v>0</v>
      </c>
    </row>
    <row r="2242" spans="1:14">
      <c r="A2242" s="83">
        <v>35390</v>
      </c>
      <c r="B2242" s="83">
        <v>0</v>
      </c>
      <c r="C2242" s="83">
        <v>2013</v>
      </c>
      <c r="D2242" s="86">
        <v>0</v>
      </c>
      <c r="E2242" s="83">
        <v>0</v>
      </c>
      <c r="F2242" s="86">
        <v>0</v>
      </c>
      <c r="G2242" s="86">
        <v>0</v>
      </c>
      <c r="H2242" s="86">
        <v>0</v>
      </c>
      <c r="J2242" s="83">
        <f t="shared" si="170"/>
        <v>35390</v>
      </c>
      <c r="K2242" s="83">
        <f t="shared" si="171"/>
        <v>2013</v>
      </c>
      <c r="L2242" s="66">
        <f t="shared" si="172"/>
        <v>0</v>
      </c>
      <c r="M2242" s="66">
        <f t="shared" si="173"/>
        <v>0</v>
      </c>
      <c r="N2242" s="66">
        <f t="shared" si="174"/>
        <v>0</v>
      </c>
    </row>
    <row r="2243" spans="1:14">
      <c r="A2243" s="83">
        <v>35390</v>
      </c>
      <c r="B2243" s="83">
        <v>0</v>
      </c>
      <c r="C2243" s="83">
        <v>2013</v>
      </c>
      <c r="D2243" s="86">
        <v>0</v>
      </c>
      <c r="E2243" s="83">
        <v>0</v>
      </c>
      <c r="F2243" s="86">
        <v>0</v>
      </c>
      <c r="G2243" s="86">
        <v>0</v>
      </c>
      <c r="H2243" s="86">
        <v>0</v>
      </c>
      <c r="J2243" s="83">
        <f t="shared" ref="J2243:J2306" si="175">A2243</f>
        <v>35390</v>
      </c>
      <c r="K2243" s="83">
        <f t="shared" ref="K2243:K2306" si="176">IF(E2243=0,C2243,E2243)</f>
        <v>2013</v>
      </c>
      <c r="L2243" s="66">
        <f t="shared" ref="L2243:L2306" si="177">D2243</f>
        <v>0</v>
      </c>
      <c r="M2243" s="66">
        <f t="shared" ref="M2243:M2306" si="178">F2243</f>
        <v>0</v>
      </c>
      <c r="N2243" s="66">
        <f t="shared" ref="N2243:N2306" si="179">H2243</f>
        <v>0</v>
      </c>
    </row>
    <row r="2244" spans="1:14">
      <c r="A2244" s="83">
        <v>35390</v>
      </c>
      <c r="B2244" s="83">
        <v>0</v>
      </c>
      <c r="C2244" s="83">
        <v>2013</v>
      </c>
      <c r="D2244" s="86">
        <v>0</v>
      </c>
      <c r="E2244" s="83">
        <v>0</v>
      </c>
      <c r="F2244" s="86">
        <v>0</v>
      </c>
      <c r="G2244" s="86">
        <v>0</v>
      </c>
      <c r="H2244" s="86">
        <v>0</v>
      </c>
      <c r="J2244" s="83">
        <f t="shared" si="175"/>
        <v>35390</v>
      </c>
      <c r="K2244" s="83">
        <f t="shared" si="176"/>
        <v>2013</v>
      </c>
      <c r="L2244" s="66">
        <f t="shared" si="177"/>
        <v>0</v>
      </c>
      <c r="M2244" s="66">
        <f t="shared" si="178"/>
        <v>0</v>
      </c>
      <c r="N2244" s="66">
        <f t="shared" si="179"/>
        <v>0</v>
      </c>
    </row>
    <row r="2245" spans="1:14">
      <c r="A2245" s="83">
        <v>35390</v>
      </c>
      <c r="B2245" s="83">
        <v>0</v>
      </c>
      <c r="C2245" s="83">
        <v>2013</v>
      </c>
      <c r="D2245" s="86">
        <v>0</v>
      </c>
      <c r="E2245" s="83">
        <v>0</v>
      </c>
      <c r="F2245" s="86">
        <v>0</v>
      </c>
      <c r="G2245" s="86">
        <v>0</v>
      </c>
      <c r="H2245" s="86">
        <v>0</v>
      </c>
      <c r="J2245" s="83">
        <f t="shared" si="175"/>
        <v>35390</v>
      </c>
      <c r="K2245" s="83">
        <f t="shared" si="176"/>
        <v>2013</v>
      </c>
      <c r="L2245" s="66">
        <f t="shared" si="177"/>
        <v>0</v>
      </c>
      <c r="M2245" s="66">
        <f t="shared" si="178"/>
        <v>0</v>
      </c>
      <c r="N2245" s="66">
        <f t="shared" si="179"/>
        <v>0</v>
      </c>
    </row>
    <row r="2246" spans="1:14">
      <c r="A2246" s="83">
        <v>35390</v>
      </c>
      <c r="B2246" s="83">
        <v>0</v>
      </c>
      <c r="C2246" s="83">
        <v>2013</v>
      </c>
      <c r="D2246" s="86">
        <v>0</v>
      </c>
      <c r="E2246" s="83">
        <v>0</v>
      </c>
      <c r="F2246" s="86">
        <v>0</v>
      </c>
      <c r="G2246" s="86">
        <v>0</v>
      </c>
      <c r="H2246" s="86">
        <v>0</v>
      </c>
      <c r="J2246" s="83">
        <f t="shared" si="175"/>
        <v>35390</v>
      </c>
      <c r="K2246" s="83">
        <f t="shared" si="176"/>
        <v>2013</v>
      </c>
      <c r="L2246" s="66">
        <f t="shared" si="177"/>
        <v>0</v>
      </c>
      <c r="M2246" s="66">
        <f t="shared" si="178"/>
        <v>0</v>
      </c>
      <c r="N2246" s="66">
        <f t="shared" si="179"/>
        <v>0</v>
      </c>
    </row>
    <row r="2247" spans="1:14">
      <c r="A2247" s="83">
        <v>35390</v>
      </c>
      <c r="B2247" s="83">
        <v>0</v>
      </c>
      <c r="C2247" s="83">
        <v>2013</v>
      </c>
      <c r="D2247" s="86">
        <v>0</v>
      </c>
      <c r="E2247" s="83">
        <v>0</v>
      </c>
      <c r="F2247" s="86">
        <v>0</v>
      </c>
      <c r="G2247" s="86">
        <v>0</v>
      </c>
      <c r="H2247" s="86">
        <v>0</v>
      </c>
      <c r="J2247" s="83">
        <f t="shared" si="175"/>
        <v>35390</v>
      </c>
      <c r="K2247" s="83">
        <f t="shared" si="176"/>
        <v>2013</v>
      </c>
      <c r="L2247" s="66">
        <f t="shared" si="177"/>
        <v>0</v>
      </c>
      <c r="M2247" s="66">
        <f t="shared" si="178"/>
        <v>0</v>
      </c>
      <c r="N2247" s="66">
        <f t="shared" si="179"/>
        <v>0</v>
      </c>
    </row>
    <row r="2248" spans="1:14">
      <c r="A2248" s="83">
        <v>35390</v>
      </c>
      <c r="B2248" s="83">
        <v>0</v>
      </c>
      <c r="C2248" s="83">
        <v>2013</v>
      </c>
      <c r="D2248" s="86">
        <v>0</v>
      </c>
      <c r="E2248" s="83">
        <v>0</v>
      </c>
      <c r="F2248" s="86">
        <v>0</v>
      </c>
      <c r="G2248" s="86">
        <v>0</v>
      </c>
      <c r="H2248" s="86">
        <v>0</v>
      </c>
      <c r="J2248" s="83">
        <f t="shared" si="175"/>
        <v>35390</v>
      </c>
      <c r="K2248" s="83">
        <f t="shared" si="176"/>
        <v>2013</v>
      </c>
      <c r="L2248" s="66">
        <f t="shared" si="177"/>
        <v>0</v>
      </c>
      <c r="M2248" s="66">
        <f t="shared" si="178"/>
        <v>0</v>
      </c>
      <c r="N2248" s="66">
        <f t="shared" si="179"/>
        <v>0</v>
      </c>
    </row>
    <row r="2249" spans="1:14">
      <c r="A2249" s="83">
        <v>35390</v>
      </c>
      <c r="B2249" s="83">
        <v>0</v>
      </c>
      <c r="C2249" s="83">
        <v>2013</v>
      </c>
      <c r="D2249" s="86">
        <v>0</v>
      </c>
      <c r="E2249" s="83">
        <v>0</v>
      </c>
      <c r="F2249" s="86">
        <v>0</v>
      </c>
      <c r="G2249" s="86">
        <v>0</v>
      </c>
      <c r="H2249" s="86">
        <v>0</v>
      </c>
      <c r="J2249" s="83">
        <f t="shared" si="175"/>
        <v>35390</v>
      </c>
      <c r="K2249" s="83">
        <f t="shared" si="176"/>
        <v>2013</v>
      </c>
      <c r="L2249" s="66">
        <f t="shared" si="177"/>
        <v>0</v>
      </c>
      <c r="M2249" s="66">
        <f t="shared" si="178"/>
        <v>0</v>
      </c>
      <c r="N2249" s="66">
        <f t="shared" si="179"/>
        <v>0</v>
      </c>
    </row>
    <row r="2250" spans="1:14">
      <c r="A2250" s="83">
        <v>35390</v>
      </c>
      <c r="B2250" s="83">
        <v>0</v>
      </c>
      <c r="C2250" s="83">
        <v>2013</v>
      </c>
      <c r="D2250" s="86">
        <v>0</v>
      </c>
      <c r="E2250" s="83">
        <v>0</v>
      </c>
      <c r="F2250" s="86">
        <v>0</v>
      </c>
      <c r="G2250" s="86">
        <v>0</v>
      </c>
      <c r="H2250" s="86">
        <v>0</v>
      </c>
      <c r="J2250" s="83">
        <f t="shared" si="175"/>
        <v>35390</v>
      </c>
      <c r="K2250" s="83">
        <f t="shared" si="176"/>
        <v>2013</v>
      </c>
      <c r="L2250" s="66">
        <f t="shared" si="177"/>
        <v>0</v>
      </c>
      <c r="M2250" s="66">
        <f t="shared" si="178"/>
        <v>0</v>
      </c>
      <c r="N2250" s="66">
        <f t="shared" si="179"/>
        <v>0</v>
      </c>
    </row>
    <row r="2251" spans="1:14">
      <c r="A2251" s="83">
        <v>35390</v>
      </c>
      <c r="B2251" s="83">
        <v>0</v>
      </c>
      <c r="C2251" s="83">
        <v>2013</v>
      </c>
      <c r="D2251" s="86">
        <v>0</v>
      </c>
      <c r="E2251" s="83">
        <v>0</v>
      </c>
      <c r="F2251" s="86">
        <v>0</v>
      </c>
      <c r="G2251" s="86">
        <v>0</v>
      </c>
      <c r="H2251" s="86">
        <v>0</v>
      </c>
      <c r="J2251" s="83">
        <f t="shared" si="175"/>
        <v>35390</v>
      </c>
      <c r="K2251" s="83">
        <f t="shared" si="176"/>
        <v>2013</v>
      </c>
      <c r="L2251" s="66">
        <f t="shared" si="177"/>
        <v>0</v>
      </c>
      <c r="M2251" s="66">
        <f t="shared" si="178"/>
        <v>0</v>
      </c>
      <c r="N2251" s="66">
        <f t="shared" si="179"/>
        <v>0</v>
      </c>
    </row>
    <row r="2252" spans="1:14">
      <c r="A2252" s="83">
        <v>35390</v>
      </c>
      <c r="B2252" s="83">
        <v>0</v>
      </c>
      <c r="C2252" s="83">
        <v>2013</v>
      </c>
      <c r="D2252" s="86">
        <v>0</v>
      </c>
      <c r="E2252" s="83">
        <v>0</v>
      </c>
      <c r="F2252" s="86">
        <v>0</v>
      </c>
      <c r="G2252" s="86">
        <v>0</v>
      </c>
      <c r="H2252" s="86">
        <v>0</v>
      </c>
      <c r="J2252" s="83">
        <f t="shared" si="175"/>
        <v>35390</v>
      </c>
      <c r="K2252" s="83">
        <f t="shared" si="176"/>
        <v>2013</v>
      </c>
      <c r="L2252" s="66">
        <f t="shared" si="177"/>
        <v>0</v>
      </c>
      <c r="M2252" s="66">
        <f t="shared" si="178"/>
        <v>0</v>
      </c>
      <c r="N2252" s="66">
        <f t="shared" si="179"/>
        <v>0</v>
      </c>
    </row>
    <row r="2253" spans="1:14">
      <c r="A2253" s="83">
        <v>35390</v>
      </c>
      <c r="B2253" s="83">
        <v>0</v>
      </c>
      <c r="C2253" s="83">
        <v>2013</v>
      </c>
      <c r="D2253" s="86">
        <v>0</v>
      </c>
      <c r="E2253" s="83">
        <v>0</v>
      </c>
      <c r="F2253" s="86">
        <v>0</v>
      </c>
      <c r="G2253" s="86">
        <v>0</v>
      </c>
      <c r="H2253" s="86">
        <v>0</v>
      </c>
      <c r="J2253" s="83">
        <f t="shared" si="175"/>
        <v>35390</v>
      </c>
      <c r="K2253" s="83">
        <f t="shared" si="176"/>
        <v>2013</v>
      </c>
      <c r="L2253" s="66">
        <f t="shared" si="177"/>
        <v>0</v>
      </c>
      <c r="M2253" s="66">
        <f t="shared" si="178"/>
        <v>0</v>
      </c>
      <c r="N2253" s="66">
        <f t="shared" si="179"/>
        <v>0</v>
      </c>
    </row>
    <row r="2254" spans="1:14">
      <c r="A2254" s="83">
        <v>35390</v>
      </c>
      <c r="B2254" s="83">
        <v>0</v>
      </c>
      <c r="C2254" s="83">
        <v>2013</v>
      </c>
      <c r="D2254" s="86">
        <v>0</v>
      </c>
      <c r="E2254" s="83">
        <v>0</v>
      </c>
      <c r="F2254" s="86">
        <v>0</v>
      </c>
      <c r="G2254" s="86">
        <v>0</v>
      </c>
      <c r="H2254" s="86">
        <v>0</v>
      </c>
      <c r="J2254" s="83">
        <f t="shared" si="175"/>
        <v>35390</v>
      </c>
      <c r="K2254" s="83">
        <f t="shared" si="176"/>
        <v>2013</v>
      </c>
      <c r="L2254" s="66">
        <f t="shared" si="177"/>
        <v>0</v>
      </c>
      <c r="M2254" s="66">
        <f t="shared" si="178"/>
        <v>0</v>
      </c>
      <c r="N2254" s="66">
        <f t="shared" si="179"/>
        <v>0</v>
      </c>
    </row>
    <row r="2255" spans="1:14">
      <c r="A2255" s="83">
        <v>35390</v>
      </c>
      <c r="B2255" s="83">
        <v>0</v>
      </c>
      <c r="C2255" s="83">
        <v>2013</v>
      </c>
      <c r="D2255" s="86">
        <v>0</v>
      </c>
      <c r="E2255" s="83">
        <v>0</v>
      </c>
      <c r="F2255" s="86">
        <v>0</v>
      </c>
      <c r="G2255" s="86">
        <v>0</v>
      </c>
      <c r="H2255" s="86">
        <v>0</v>
      </c>
      <c r="J2255" s="83">
        <f t="shared" si="175"/>
        <v>35390</v>
      </c>
      <c r="K2255" s="83">
        <f t="shared" si="176"/>
        <v>2013</v>
      </c>
      <c r="L2255" s="66">
        <f t="shared" si="177"/>
        <v>0</v>
      </c>
      <c r="M2255" s="66">
        <f t="shared" si="178"/>
        <v>0</v>
      </c>
      <c r="N2255" s="66">
        <f t="shared" si="179"/>
        <v>0</v>
      </c>
    </row>
    <row r="2256" spans="1:14">
      <c r="A2256" s="83">
        <v>35390</v>
      </c>
      <c r="B2256" s="83">
        <v>0</v>
      </c>
      <c r="C2256" s="83">
        <v>2013</v>
      </c>
      <c r="D2256" s="86">
        <v>0</v>
      </c>
      <c r="E2256" s="83">
        <v>0</v>
      </c>
      <c r="F2256" s="86">
        <v>0</v>
      </c>
      <c r="G2256" s="86">
        <v>0</v>
      </c>
      <c r="H2256" s="86">
        <v>0</v>
      </c>
      <c r="J2256" s="83">
        <f t="shared" si="175"/>
        <v>35390</v>
      </c>
      <c r="K2256" s="83">
        <f t="shared" si="176"/>
        <v>2013</v>
      </c>
      <c r="L2256" s="66">
        <f t="shared" si="177"/>
        <v>0</v>
      </c>
      <c r="M2256" s="66">
        <f t="shared" si="178"/>
        <v>0</v>
      </c>
      <c r="N2256" s="66">
        <f t="shared" si="179"/>
        <v>0</v>
      </c>
    </row>
    <row r="2257" spans="1:14">
      <c r="A2257" s="83">
        <v>35390</v>
      </c>
      <c r="B2257" s="83">
        <v>0</v>
      </c>
      <c r="C2257" s="83">
        <v>2013</v>
      </c>
      <c r="D2257" s="86">
        <v>-168713.45</v>
      </c>
      <c r="E2257" s="83">
        <v>0</v>
      </c>
      <c r="F2257" s="86">
        <v>0</v>
      </c>
      <c r="G2257" s="86">
        <v>0</v>
      </c>
      <c r="H2257" s="86">
        <v>0</v>
      </c>
      <c r="J2257" s="83">
        <f t="shared" si="175"/>
        <v>35390</v>
      </c>
      <c r="K2257" s="83">
        <f t="shared" si="176"/>
        <v>2013</v>
      </c>
      <c r="L2257" s="66">
        <f t="shared" si="177"/>
        <v>-168713.45</v>
      </c>
      <c r="M2257" s="66">
        <f t="shared" si="178"/>
        <v>0</v>
      </c>
      <c r="N2257" s="66">
        <f t="shared" si="179"/>
        <v>0</v>
      </c>
    </row>
    <row r="2258" spans="1:14">
      <c r="A2258" s="83">
        <v>35390</v>
      </c>
      <c r="B2258" s="83">
        <v>0</v>
      </c>
      <c r="C2258" s="83">
        <v>2013</v>
      </c>
      <c r="D2258" s="86">
        <v>0</v>
      </c>
      <c r="E2258" s="83">
        <v>0</v>
      </c>
      <c r="F2258" s="86">
        <v>0</v>
      </c>
      <c r="G2258" s="86">
        <v>0</v>
      </c>
      <c r="H2258" s="86">
        <v>0</v>
      </c>
      <c r="J2258" s="83">
        <f t="shared" si="175"/>
        <v>35390</v>
      </c>
      <c r="K2258" s="83">
        <f t="shared" si="176"/>
        <v>2013</v>
      </c>
      <c r="L2258" s="66">
        <f t="shared" si="177"/>
        <v>0</v>
      </c>
      <c r="M2258" s="66">
        <f t="shared" si="178"/>
        <v>0</v>
      </c>
      <c r="N2258" s="66">
        <f t="shared" si="179"/>
        <v>0</v>
      </c>
    </row>
    <row r="2259" spans="1:14">
      <c r="A2259" s="83">
        <v>35390</v>
      </c>
      <c r="B2259" s="83">
        <v>0</v>
      </c>
      <c r="C2259" s="83">
        <v>2013</v>
      </c>
      <c r="D2259" s="86">
        <v>0</v>
      </c>
      <c r="E2259" s="83">
        <v>0</v>
      </c>
      <c r="F2259" s="86">
        <v>0</v>
      </c>
      <c r="G2259" s="86">
        <v>0</v>
      </c>
      <c r="H2259" s="86">
        <v>0</v>
      </c>
      <c r="J2259" s="83">
        <f t="shared" si="175"/>
        <v>35390</v>
      </c>
      <c r="K2259" s="83">
        <f t="shared" si="176"/>
        <v>2013</v>
      </c>
      <c r="L2259" s="66">
        <f t="shared" si="177"/>
        <v>0</v>
      </c>
      <c r="M2259" s="66">
        <f t="shared" si="178"/>
        <v>0</v>
      </c>
      <c r="N2259" s="66">
        <f t="shared" si="179"/>
        <v>0</v>
      </c>
    </row>
    <row r="2260" spans="1:14">
      <c r="A2260" s="83">
        <v>35390</v>
      </c>
      <c r="B2260" s="83">
        <v>0</v>
      </c>
      <c r="C2260" s="83">
        <v>2013</v>
      </c>
      <c r="D2260" s="86">
        <v>0</v>
      </c>
      <c r="E2260" s="83">
        <v>0</v>
      </c>
      <c r="F2260" s="86">
        <v>0</v>
      </c>
      <c r="G2260" s="86">
        <v>0</v>
      </c>
      <c r="H2260" s="86">
        <v>0</v>
      </c>
      <c r="J2260" s="83">
        <f t="shared" si="175"/>
        <v>35390</v>
      </c>
      <c r="K2260" s="83">
        <f t="shared" si="176"/>
        <v>2013</v>
      </c>
      <c r="L2260" s="66">
        <f t="shared" si="177"/>
        <v>0</v>
      </c>
      <c r="M2260" s="66">
        <f t="shared" si="178"/>
        <v>0</v>
      </c>
      <c r="N2260" s="66">
        <f t="shared" si="179"/>
        <v>0</v>
      </c>
    </row>
    <row r="2261" spans="1:14">
      <c r="A2261" s="83">
        <v>35390</v>
      </c>
      <c r="B2261" s="83">
        <v>0</v>
      </c>
      <c r="C2261" s="83">
        <v>2013</v>
      </c>
      <c r="D2261" s="86">
        <v>0</v>
      </c>
      <c r="E2261" s="83">
        <v>0</v>
      </c>
      <c r="F2261" s="86">
        <v>0</v>
      </c>
      <c r="G2261" s="86">
        <v>0</v>
      </c>
      <c r="H2261" s="86">
        <v>0</v>
      </c>
      <c r="J2261" s="83">
        <f t="shared" si="175"/>
        <v>35390</v>
      </c>
      <c r="K2261" s="83">
        <f t="shared" si="176"/>
        <v>2013</v>
      </c>
      <c r="L2261" s="66">
        <f t="shared" si="177"/>
        <v>0</v>
      </c>
      <c r="M2261" s="66">
        <f t="shared" si="178"/>
        <v>0</v>
      </c>
      <c r="N2261" s="66">
        <f t="shared" si="179"/>
        <v>0</v>
      </c>
    </row>
    <row r="2262" spans="1:14">
      <c r="A2262" s="83">
        <v>35390</v>
      </c>
      <c r="B2262" s="83">
        <v>0</v>
      </c>
      <c r="C2262" s="83">
        <v>2013</v>
      </c>
      <c r="D2262" s="86">
        <v>0</v>
      </c>
      <c r="E2262" s="83">
        <v>0</v>
      </c>
      <c r="F2262" s="86">
        <v>0</v>
      </c>
      <c r="G2262" s="86">
        <v>0</v>
      </c>
      <c r="H2262" s="86">
        <v>0</v>
      </c>
      <c r="J2262" s="83">
        <f t="shared" si="175"/>
        <v>35390</v>
      </c>
      <c r="K2262" s="83">
        <f t="shared" si="176"/>
        <v>2013</v>
      </c>
      <c r="L2262" s="66">
        <f t="shared" si="177"/>
        <v>0</v>
      </c>
      <c r="M2262" s="66">
        <f t="shared" si="178"/>
        <v>0</v>
      </c>
      <c r="N2262" s="66">
        <f t="shared" si="179"/>
        <v>0</v>
      </c>
    </row>
    <row r="2263" spans="1:14">
      <c r="A2263" s="83">
        <v>35390</v>
      </c>
      <c r="B2263" s="83">
        <v>0</v>
      </c>
      <c r="C2263" s="83">
        <v>2013</v>
      </c>
      <c r="D2263" s="86">
        <v>0</v>
      </c>
      <c r="E2263" s="83">
        <v>0</v>
      </c>
      <c r="F2263" s="86">
        <v>0</v>
      </c>
      <c r="G2263" s="86">
        <v>0</v>
      </c>
      <c r="H2263" s="86">
        <v>0</v>
      </c>
      <c r="J2263" s="83">
        <f t="shared" si="175"/>
        <v>35390</v>
      </c>
      <c r="K2263" s="83">
        <f t="shared" si="176"/>
        <v>2013</v>
      </c>
      <c r="L2263" s="66">
        <f t="shared" si="177"/>
        <v>0</v>
      </c>
      <c r="M2263" s="66">
        <f t="shared" si="178"/>
        <v>0</v>
      </c>
      <c r="N2263" s="66">
        <f t="shared" si="179"/>
        <v>0</v>
      </c>
    </row>
    <row r="2264" spans="1:14">
      <c r="A2264" s="83">
        <v>35390</v>
      </c>
      <c r="B2264" s="83">
        <v>0</v>
      </c>
      <c r="C2264" s="83">
        <v>2013</v>
      </c>
      <c r="D2264" s="86">
        <v>0</v>
      </c>
      <c r="E2264" s="83">
        <v>0</v>
      </c>
      <c r="F2264" s="86">
        <v>0</v>
      </c>
      <c r="G2264" s="86">
        <v>0</v>
      </c>
      <c r="H2264" s="86">
        <v>0</v>
      </c>
      <c r="J2264" s="83">
        <f t="shared" si="175"/>
        <v>35390</v>
      </c>
      <c r="K2264" s="83">
        <f t="shared" si="176"/>
        <v>2013</v>
      </c>
      <c r="L2264" s="66">
        <f t="shared" si="177"/>
        <v>0</v>
      </c>
      <c r="M2264" s="66">
        <f t="shared" si="178"/>
        <v>0</v>
      </c>
      <c r="N2264" s="66">
        <f t="shared" si="179"/>
        <v>0</v>
      </c>
    </row>
    <row r="2265" spans="1:14">
      <c r="A2265" s="83">
        <v>35390</v>
      </c>
      <c r="B2265" s="83">
        <v>0</v>
      </c>
      <c r="C2265" s="83">
        <v>2013</v>
      </c>
      <c r="D2265" s="86">
        <v>0</v>
      </c>
      <c r="E2265" s="83">
        <v>0</v>
      </c>
      <c r="F2265" s="86">
        <v>0</v>
      </c>
      <c r="G2265" s="86">
        <v>0</v>
      </c>
      <c r="H2265" s="86">
        <v>0</v>
      </c>
      <c r="J2265" s="83">
        <f t="shared" si="175"/>
        <v>35390</v>
      </c>
      <c r="K2265" s="83">
        <f t="shared" si="176"/>
        <v>2013</v>
      </c>
      <c r="L2265" s="66">
        <f t="shared" si="177"/>
        <v>0</v>
      </c>
      <c r="M2265" s="66">
        <f t="shared" si="178"/>
        <v>0</v>
      </c>
      <c r="N2265" s="66">
        <f t="shared" si="179"/>
        <v>0</v>
      </c>
    </row>
    <row r="2266" spans="1:14">
      <c r="A2266" s="83">
        <v>35390</v>
      </c>
      <c r="B2266" s="83">
        <v>0</v>
      </c>
      <c r="C2266" s="83">
        <v>2013</v>
      </c>
      <c r="D2266" s="86">
        <v>0</v>
      </c>
      <c r="E2266" s="83">
        <v>0</v>
      </c>
      <c r="F2266" s="86">
        <v>0</v>
      </c>
      <c r="G2266" s="86">
        <v>0</v>
      </c>
      <c r="H2266" s="86">
        <v>0</v>
      </c>
      <c r="J2266" s="83">
        <f t="shared" si="175"/>
        <v>35390</v>
      </c>
      <c r="K2266" s="83">
        <f t="shared" si="176"/>
        <v>2013</v>
      </c>
      <c r="L2266" s="66">
        <f t="shared" si="177"/>
        <v>0</v>
      </c>
      <c r="M2266" s="66">
        <f t="shared" si="178"/>
        <v>0</v>
      </c>
      <c r="N2266" s="66">
        <f t="shared" si="179"/>
        <v>0</v>
      </c>
    </row>
    <row r="2267" spans="1:14">
      <c r="A2267" s="83">
        <v>35390</v>
      </c>
      <c r="B2267" s="83">
        <v>0</v>
      </c>
      <c r="C2267" s="83">
        <v>2013</v>
      </c>
      <c r="D2267" s="86">
        <v>0</v>
      </c>
      <c r="E2267" s="83">
        <v>0</v>
      </c>
      <c r="F2267" s="86">
        <v>0</v>
      </c>
      <c r="G2267" s="86">
        <v>0</v>
      </c>
      <c r="H2267" s="86">
        <v>0</v>
      </c>
      <c r="J2267" s="83">
        <f t="shared" si="175"/>
        <v>35390</v>
      </c>
      <c r="K2267" s="83">
        <f t="shared" si="176"/>
        <v>2013</v>
      </c>
      <c r="L2267" s="66">
        <f t="shared" si="177"/>
        <v>0</v>
      </c>
      <c r="M2267" s="66">
        <f t="shared" si="178"/>
        <v>0</v>
      </c>
      <c r="N2267" s="66">
        <f t="shared" si="179"/>
        <v>0</v>
      </c>
    </row>
    <row r="2268" spans="1:14">
      <c r="A2268" s="83">
        <v>35390</v>
      </c>
      <c r="B2268" s="83">
        <v>0</v>
      </c>
      <c r="C2268" s="83">
        <v>2013</v>
      </c>
      <c r="D2268" s="86">
        <v>0</v>
      </c>
      <c r="E2268" s="83">
        <v>0</v>
      </c>
      <c r="F2268" s="86">
        <v>0</v>
      </c>
      <c r="G2268" s="86">
        <v>0</v>
      </c>
      <c r="H2268" s="86">
        <v>0</v>
      </c>
      <c r="J2268" s="83">
        <f t="shared" si="175"/>
        <v>35390</v>
      </c>
      <c r="K2268" s="83">
        <f t="shared" si="176"/>
        <v>2013</v>
      </c>
      <c r="L2268" s="66">
        <f t="shared" si="177"/>
        <v>0</v>
      </c>
      <c r="M2268" s="66">
        <f t="shared" si="178"/>
        <v>0</v>
      </c>
      <c r="N2268" s="66">
        <f t="shared" si="179"/>
        <v>0</v>
      </c>
    </row>
    <row r="2269" spans="1:14">
      <c r="A2269" s="83">
        <v>35390</v>
      </c>
      <c r="B2269" s="83">
        <v>0</v>
      </c>
      <c r="C2269" s="83">
        <v>2013</v>
      </c>
      <c r="D2269" s="86">
        <v>0</v>
      </c>
      <c r="E2269" s="83">
        <v>0</v>
      </c>
      <c r="F2269" s="86">
        <v>0</v>
      </c>
      <c r="G2269" s="86">
        <v>0</v>
      </c>
      <c r="H2269" s="86">
        <v>0</v>
      </c>
      <c r="J2269" s="83">
        <f t="shared" si="175"/>
        <v>35390</v>
      </c>
      <c r="K2269" s="83">
        <f t="shared" si="176"/>
        <v>2013</v>
      </c>
      <c r="L2269" s="66">
        <f t="shared" si="177"/>
        <v>0</v>
      </c>
      <c r="M2269" s="66">
        <f t="shared" si="178"/>
        <v>0</v>
      </c>
      <c r="N2269" s="66">
        <f t="shared" si="179"/>
        <v>0</v>
      </c>
    </row>
    <row r="2270" spans="1:14">
      <c r="A2270" s="83">
        <v>35390</v>
      </c>
      <c r="B2270" s="83">
        <v>0</v>
      </c>
      <c r="C2270" s="83">
        <v>2013</v>
      </c>
      <c r="D2270" s="86">
        <v>0</v>
      </c>
      <c r="E2270" s="83">
        <v>0</v>
      </c>
      <c r="F2270" s="86">
        <v>0</v>
      </c>
      <c r="G2270" s="86">
        <v>0</v>
      </c>
      <c r="H2270" s="86">
        <v>0</v>
      </c>
      <c r="J2270" s="83">
        <f t="shared" si="175"/>
        <v>35390</v>
      </c>
      <c r="K2270" s="83">
        <f t="shared" si="176"/>
        <v>2013</v>
      </c>
      <c r="L2270" s="66">
        <f t="shared" si="177"/>
        <v>0</v>
      </c>
      <c r="M2270" s="66">
        <f t="shared" si="178"/>
        <v>0</v>
      </c>
      <c r="N2270" s="66">
        <f t="shared" si="179"/>
        <v>0</v>
      </c>
    </row>
    <row r="2271" spans="1:14">
      <c r="A2271" s="83">
        <v>35390</v>
      </c>
      <c r="B2271" s="83">
        <v>0</v>
      </c>
      <c r="C2271" s="83">
        <v>2014</v>
      </c>
      <c r="D2271" s="86">
        <v>0</v>
      </c>
      <c r="E2271" s="83">
        <v>0</v>
      </c>
      <c r="F2271" s="86">
        <v>0</v>
      </c>
      <c r="G2271" s="86">
        <v>0</v>
      </c>
      <c r="H2271" s="86">
        <v>0</v>
      </c>
      <c r="J2271" s="83">
        <f t="shared" si="175"/>
        <v>35390</v>
      </c>
      <c r="K2271" s="83">
        <f t="shared" si="176"/>
        <v>2014</v>
      </c>
      <c r="L2271" s="66">
        <f t="shared" si="177"/>
        <v>0</v>
      </c>
      <c r="M2271" s="66">
        <f t="shared" si="178"/>
        <v>0</v>
      </c>
      <c r="N2271" s="66">
        <f t="shared" si="179"/>
        <v>0</v>
      </c>
    </row>
    <row r="2272" spans="1:14">
      <c r="A2272" s="83">
        <v>35390</v>
      </c>
      <c r="B2272" s="83">
        <v>0</v>
      </c>
      <c r="C2272" s="83">
        <v>2014</v>
      </c>
      <c r="D2272" s="86">
        <v>0</v>
      </c>
      <c r="E2272" s="83">
        <v>0</v>
      </c>
      <c r="F2272" s="86">
        <v>0</v>
      </c>
      <c r="G2272" s="86">
        <v>0</v>
      </c>
      <c r="H2272" s="86">
        <v>0</v>
      </c>
      <c r="J2272" s="83">
        <f t="shared" si="175"/>
        <v>35390</v>
      </c>
      <c r="K2272" s="83">
        <f t="shared" si="176"/>
        <v>2014</v>
      </c>
      <c r="L2272" s="66">
        <f t="shared" si="177"/>
        <v>0</v>
      </c>
      <c r="M2272" s="66">
        <f t="shared" si="178"/>
        <v>0</v>
      </c>
      <c r="N2272" s="66">
        <f t="shared" si="179"/>
        <v>0</v>
      </c>
    </row>
    <row r="2273" spans="1:14">
      <c r="A2273" s="83">
        <v>35390</v>
      </c>
      <c r="B2273" s="83">
        <v>0</v>
      </c>
      <c r="C2273" s="83">
        <v>2014</v>
      </c>
      <c r="D2273" s="86">
        <v>0</v>
      </c>
      <c r="E2273" s="83">
        <v>0</v>
      </c>
      <c r="F2273" s="86">
        <v>0</v>
      </c>
      <c r="G2273" s="86">
        <v>0</v>
      </c>
      <c r="H2273" s="86">
        <v>0</v>
      </c>
      <c r="J2273" s="83">
        <f t="shared" si="175"/>
        <v>35390</v>
      </c>
      <c r="K2273" s="83">
        <f t="shared" si="176"/>
        <v>2014</v>
      </c>
      <c r="L2273" s="66">
        <f t="shared" si="177"/>
        <v>0</v>
      </c>
      <c r="M2273" s="66">
        <f t="shared" si="178"/>
        <v>0</v>
      </c>
      <c r="N2273" s="66">
        <f t="shared" si="179"/>
        <v>0</v>
      </c>
    </row>
    <row r="2274" spans="1:14">
      <c r="A2274" s="83">
        <v>35390</v>
      </c>
      <c r="B2274" s="83">
        <v>0</v>
      </c>
      <c r="C2274" s="83">
        <v>2014</v>
      </c>
      <c r="D2274" s="86">
        <v>-322333.51</v>
      </c>
      <c r="E2274" s="83">
        <v>0</v>
      </c>
      <c r="F2274" s="86">
        <v>1547.16</v>
      </c>
      <c r="G2274" s="86">
        <v>0</v>
      </c>
      <c r="H2274" s="86">
        <v>0</v>
      </c>
      <c r="J2274" s="83">
        <f t="shared" si="175"/>
        <v>35390</v>
      </c>
      <c r="K2274" s="83">
        <f t="shared" si="176"/>
        <v>2014</v>
      </c>
      <c r="L2274" s="66">
        <f t="shared" si="177"/>
        <v>-322333.51</v>
      </c>
      <c r="M2274" s="66">
        <f t="shared" si="178"/>
        <v>1547.16</v>
      </c>
      <c r="N2274" s="66">
        <f t="shared" si="179"/>
        <v>0</v>
      </c>
    </row>
    <row r="2275" spans="1:14">
      <c r="A2275" s="83">
        <v>35390</v>
      </c>
      <c r="B2275" s="83">
        <v>0</v>
      </c>
      <c r="C2275" s="83">
        <v>2014</v>
      </c>
      <c r="D2275" s="86">
        <v>0</v>
      </c>
      <c r="E2275" s="83">
        <v>0</v>
      </c>
      <c r="F2275" s="86">
        <v>0</v>
      </c>
      <c r="G2275" s="86">
        <v>0</v>
      </c>
      <c r="H2275" s="86">
        <v>0</v>
      </c>
      <c r="J2275" s="83">
        <f t="shared" si="175"/>
        <v>35390</v>
      </c>
      <c r="K2275" s="83">
        <f t="shared" si="176"/>
        <v>2014</v>
      </c>
      <c r="L2275" s="66">
        <f t="shared" si="177"/>
        <v>0</v>
      </c>
      <c r="M2275" s="66">
        <f t="shared" si="178"/>
        <v>0</v>
      </c>
      <c r="N2275" s="66">
        <f t="shared" si="179"/>
        <v>0</v>
      </c>
    </row>
    <row r="2276" spans="1:14">
      <c r="A2276" s="83">
        <v>35390</v>
      </c>
      <c r="B2276" s="83">
        <v>0</v>
      </c>
      <c r="C2276" s="83">
        <v>2014</v>
      </c>
      <c r="D2276" s="86">
        <v>0</v>
      </c>
      <c r="E2276" s="83">
        <v>0</v>
      </c>
      <c r="F2276" s="86">
        <v>0</v>
      </c>
      <c r="G2276" s="86">
        <v>0</v>
      </c>
      <c r="H2276" s="86">
        <v>0</v>
      </c>
      <c r="J2276" s="83">
        <f t="shared" si="175"/>
        <v>35390</v>
      </c>
      <c r="K2276" s="83">
        <f t="shared" si="176"/>
        <v>2014</v>
      </c>
      <c r="L2276" s="66">
        <f t="shared" si="177"/>
        <v>0</v>
      </c>
      <c r="M2276" s="66">
        <f t="shared" si="178"/>
        <v>0</v>
      </c>
      <c r="N2276" s="66">
        <f t="shared" si="179"/>
        <v>0</v>
      </c>
    </row>
    <row r="2277" spans="1:14">
      <c r="A2277" s="83">
        <v>35390</v>
      </c>
      <c r="B2277" s="83">
        <v>0</v>
      </c>
      <c r="C2277" s="83">
        <v>2014</v>
      </c>
      <c r="D2277" s="86">
        <v>0</v>
      </c>
      <c r="E2277" s="83">
        <v>0</v>
      </c>
      <c r="F2277" s="86">
        <v>0</v>
      </c>
      <c r="G2277" s="86">
        <v>0</v>
      </c>
      <c r="H2277" s="86">
        <v>0</v>
      </c>
      <c r="J2277" s="83">
        <f t="shared" si="175"/>
        <v>35390</v>
      </c>
      <c r="K2277" s="83">
        <f t="shared" si="176"/>
        <v>2014</v>
      </c>
      <c r="L2277" s="66">
        <f t="shared" si="177"/>
        <v>0</v>
      </c>
      <c r="M2277" s="66">
        <f t="shared" si="178"/>
        <v>0</v>
      </c>
      <c r="N2277" s="66">
        <f t="shared" si="179"/>
        <v>0</v>
      </c>
    </row>
    <row r="2278" spans="1:14">
      <c r="A2278" s="83">
        <v>35390</v>
      </c>
      <c r="B2278" s="83">
        <v>0</v>
      </c>
      <c r="C2278" s="83">
        <v>2014</v>
      </c>
      <c r="D2278" s="86">
        <v>0</v>
      </c>
      <c r="E2278" s="83">
        <v>0</v>
      </c>
      <c r="F2278" s="86">
        <v>0</v>
      </c>
      <c r="G2278" s="86">
        <v>0</v>
      </c>
      <c r="H2278" s="86">
        <v>0</v>
      </c>
      <c r="J2278" s="83">
        <f t="shared" si="175"/>
        <v>35390</v>
      </c>
      <c r="K2278" s="83">
        <f t="shared" si="176"/>
        <v>2014</v>
      </c>
      <c r="L2278" s="66">
        <f t="shared" si="177"/>
        <v>0</v>
      </c>
      <c r="M2278" s="66">
        <f t="shared" si="178"/>
        <v>0</v>
      </c>
      <c r="N2278" s="66">
        <f t="shared" si="179"/>
        <v>0</v>
      </c>
    </row>
    <row r="2279" spans="1:14">
      <c r="A2279" s="83">
        <v>35390</v>
      </c>
      <c r="B2279" s="83">
        <v>0</v>
      </c>
      <c r="C2279" s="83">
        <v>2014</v>
      </c>
      <c r="D2279" s="86">
        <v>0</v>
      </c>
      <c r="E2279" s="83">
        <v>0</v>
      </c>
      <c r="F2279" s="86">
        <v>0</v>
      </c>
      <c r="G2279" s="86">
        <v>0</v>
      </c>
      <c r="H2279" s="86">
        <v>0</v>
      </c>
      <c r="J2279" s="83">
        <f t="shared" si="175"/>
        <v>35390</v>
      </c>
      <c r="K2279" s="83">
        <f t="shared" si="176"/>
        <v>2014</v>
      </c>
      <c r="L2279" s="66">
        <f t="shared" si="177"/>
        <v>0</v>
      </c>
      <c r="M2279" s="66">
        <f t="shared" si="178"/>
        <v>0</v>
      </c>
      <c r="N2279" s="66">
        <f t="shared" si="179"/>
        <v>0</v>
      </c>
    </row>
    <row r="2280" spans="1:14">
      <c r="A2280" s="83">
        <v>35390</v>
      </c>
      <c r="B2280" s="83">
        <v>0</v>
      </c>
      <c r="C2280" s="83">
        <v>2014</v>
      </c>
      <c r="D2280" s="86">
        <v>0</v>
      </c>
      <c r="E2280" s="83">
        <v>0</v>
      </c>
      <c r="F2280" s="86">
        <v>0</v>
      </c>
      <c r="G2280" s="86">
        <v>0</v>
      </c>
      <c r="H2280" s="86">
        <v>0</v>
      </c>
      <c r="J2280" s="83">
        <f t="shared" si="175"/>
        <v>35390</v>
      </c>
      <c r="K2280" s="83">
        <f t="shared" si="176"/>
        <v>2014</v>
      </c>
      <c r="L2280" s="66">
        <f t="shared" si="177"/>
        <v>0</v>
      </c>
      <c r="M2280" s="66">
        <f t="shared" si="178"/>
        <v>0</v>
      </c>
      <c r="N2280" s="66">
        <f t="shared" si="179"/>
        <v>0</v>
      </c>
    </row>
    <row r="2281" spans="1:14">
      <c r="A2281" s="83">
        <v>35390</v>
      </c>
      <c r="B2281" s="83">
        <v>0</v>
      </c>
      <c r="C2281" s="83">
        <v>2014</v>
      </c>
      <c r="D2281" s="86">
        <v>0</v>
      </c>
      <c r="E2281" s="83">
        <v>0</v>
      </c>
      <c r="F2281" s="86">
        <v>0</v>
      </c>
      <c r="G2281" s="86">
        <v>0</v>
      </c>
      <c r="H2281" s="86">
        <v>0</v>
      </c>
      <c r="J2281" s="83">
        <f t="shared" si="175"/>
        <v>35390</v>
      </c>
      <c r="K2281" s="83">
        <f t="shared" si="176"/>
        <v>2014</v>
      </c>
      <c r="L2281" s="66">
        <f t="shared" si="177"/>
        <v>0</v>
      </c>
      <c r="M2281" s="66">
        <f t="shared" si="178"/>
        <v>0</v>
      </c>
      <c r="N2281" s="66">
        <f t="shared" si="179"/>
        <v>0</v>
      </c>
    </row>
    <row r="2282" spans="1:14">
      <c r="A2282" s="83">
        <v>35390</v>
      </c>
      <c r="B2282" s="83">
        <v>0</v>
      </c>
      <c r="C2282" s="83">
        <v>2014</v>
      </c>
      <c r="D2282" s="86">
        <v>0</v>
      </c>
      <c r="E2282" s="83">
        <v>0</v>
      </c>
      <c r="F2282" s="86">
        <v>0</v>
      </c>
      <c r="G2282" s="86">
        <v>0</v>
      </c>
      <c r="H2282" s="86">
        <v>0</v>
      </c>
      <c r="J2282" s="83">
        <f t="shared" si="175"/>
        <v>35390</v>
      </c>
      <c r="K2282" s="83">
        <f t="shared" si="176"/>
        <v>2014</v>
      </c>
      <c r="L2282" s="66">
        <f t="shared" si="177"/>
        <v>0</v>
      </c>
      <c r="M2282" s="66">
        <f t="shared" si="178"/>
        <v>0</v>
      </c>
      <c r="N2282" s="66">
        <f t="shared" si="179"/>
        <v>0</v>
      </c>
    </row>
    <row r="2283" spans="1:14">
      <c r="A2283" s="83">
        <v>35390</v>
      </c>
      <c r="B2283" s="83">
        <v>0</v>
      </c>
      <c r="C2283" s="83">
        <v>2014</v>
      </c>
      <c r="D2283" s="86">
        <v>0</v>
      </c>
      <c r="E2283" s="83">
        <v>0</v>
      </c>
      <c r="F2283" s="86">
        <v>0</v>
      </c>
      <c r="G2283" s="86">
        <v>0</v>
      </c>
      <c r="H2283" s="86">
        <v>0</v>
      </c>
      <c r="J2283" s="83">
        <f t="shared" si="175"/>
        <v>35390</v>
      </c>
      <c r="K2283" s="83">
        <f t="shared" si="176"/>
        <v>2014</v>
      </c>
      <c r="L2283" s="66">
        <f t="shared" si="177"/>
        <v>0</v>
      </c>
      <c r="M2283" s="66">
        <f t="shared" si="178"/>
        <v>0</v>
      </c>
      <c r="N2283" s="66">
        <f t="shared" si="179"/>
        <v>0</v>
      </c>
    </row>
    <row r="2284" spans="1:14">
      <c r="A2284" s="83">
        <v>35390</v>
      </c>
      <c r="B2284" s="83">
        <v>0</v>
      </c>
      <c r="C2284" s="83">
        <v>2014</v>
      </c>
      <c r="D2284" s="86">
        <v>-20320.63</v>
      </c>
      <c r="E2284" s="83">
        <v>0</v>
      </c>
      <c r="F2284" s="86">
        <v>0</v>
      </c>
      <c r="G2284" s="86">
        <v>0</v>
      </c>
      <c r="H2284" s="86">
        <v>0</v>
      </c>
      <c r="J2284" s="83">
        <f t="shared" si="175"/>
        <v>35390</v>
      </c>
      <c r="K2284" s="83">
        <f t="shared" si="176"/>
        <v>2014</v>
      </c>
      <c r="L2284" s="66">
        <f t="shared" si="177"/>
        <v>-20320.63</v>
      </c>
      <c r="M2284" s="66">
        <f t="shared" si="178"/>
        <v>0</v>
      </c>
      <c r="N2284" s="66">
        <f t="shared" si="179"/>
        <v>0</v>
      </c>
    </row>
    <row r="2285" spans="1:14">
      <c r="A2285" s="83">
        <v>35390</v>
      </c>
      <c r="B2285" s="83">
        <v>0</v>
      </c>
      <c r="C2285" s="83">
        <v>2014</v>
      </c>
      <c r="D2285" s="86">
        <v>0</v>
      </c>
      <c r="E2285" s="83">
        <v>0</v>
      </c>
      <c r="F2285" s="86">
        <v>0</v>
      </c>
      <c r="G2285" s="86">
        <v>0</v>
      </c>
      <c r="H2285" s="86">
        <v>0</v>
      </c>
      <c r="J2285" s="83">
        <f t="shared" si="175"/>
        <v>35390</v>
      </c>
      <c r="K2285" s="83">
        <f t="shared" si="176"/>
        <v>2014</v>
      </c>
      <c r="L2285" s="66">
        <f t="shared" si="177"/>
        <v>0</v>
      </c>
      <c r="M2285" s="66">
        <f t="shared" si="178"/>
        <v>0</v>
      </c>
      <c r="N2285" s="66">
        <f t="shared" si="179"/>
        <v>0</v>
      </c>
    </row>
    <row r="2286" spans="1:14">
      <c r="A2286" s="83">
        <v>35390</v>
      </c>
      <c r="B2286" s="83">
        <v>0</v>
      </c>
      <c r="C2286" s="83">
        <v>2014</v>
      </c>
      <c r="D2286" s="86">
        <v>0</v>
      </c>
      <c r="E2286" s="83">
        <v>0</v>
      </c>
      <c r="F2286" s="86">
        <v>0</v>
      </c>
      <c r="G2286" s="86">
        <v>0</v>
      </c>
      <c r="H2286" s="86">
        <v>0</v>
      </c>
      <c r="J2286" s="83">
        <f t="shared" si="175"/>
        <v>35390</v>
      </c>
      <c r="K2286" s="83">
        <f t="shared" si="176"/>
        <v>2014</v>
      </c>
      <c r="L2286" s="66">
        <f t="shared" si="177"/>
        <v>0</v>
      </c>
      <c r="M2286" s="66">
        <f t="shared" si="178"/>
        <v>0</v>
      </c>
      <c r="N2286" s="66">
        <f t="shared" si="179"/>
        <v>0</v>
      </c>
    </row>
    <row r="2287" spans="1:14">
      <c r="A2287" s="83">
        <v>35390</v>
      </c>
      <c r="B2287" s="83">
        <v>0</v>
      </c>
      <c r="C2287" s="83">
        <v>2014</v>
      </c>
      <c r="D2287" s="86">
        <v>0</v>
      </c>
      <c r="E2287" s="83">
        <v>0</v>
      </c>
      <c r="F2287" s="86">
        <v>0</v>
      </c>
      <c r="G2287" s="86">
        <v>0</v>
      </c>
      <c r="H2287" s="86">
        <v>0</v>
      </c>
      <c r="J2287" s="83">
        <f t="shared" si="175"/>
        <v>35390</v>
      </c>
      <c r="K2287" s="83">
        <f t="shared" si="176"/>
        <v>2014</v>
      </c>
      <c r="L2287" s="66">
        <f t="shared" si="177"/>
        <v>0</v>
      </c>
      <c r="M2287" s="66">
        <f t="shared" si="178"/>
        <v>0</v>
      </c>
      <c r="N2287" s="66">
        <f t="shared" si="179"/>
        <v>0</v>
      </c>
    </row>
    <row r="2288" spans="1:14">
      <c r="A2288" s="83">
        <v>35390</v>
      </c>
      <c r="B2288" s="83">
        <v>0</v>
      </c>
      <c r="C2288" s="83">
        <v>2014</v>
      </c>
      <c r="D2288" s="86">
        <v>0</v>
      </c>
      <c r="E2288" s="83">
        <v>0</v>
      </c>
      <c r="F2288" s="86">
        <v>0</v>
      </c>
      <c r="G2288" s="86">
        <v>0</v>
      </c>
      <c r="H2288" s="86">
        <v>0</v>
      </c>
      <c r="J2288" s="83">
        <f t="shared" si="175"/>
        <v>35390</v>
      </c>
      <c r="K2288" s="83">
        <f t="shared" si="176"/>
        <v>2014</v>
      </c>
      <c r="L2288" s="66">
        <f t="shared" si="177"/>
        <v>0</v>
      </c>
      <c r="M2288" s="66">
        <f t="shared" si="178"/>
        <v>0</v>
      </c>
      <c r="N2288" s="66">
        <f t="shared" si="179"/>
        <v>0</v>
      </c>
    </row>
    <row r="2289" spans="1:14">
      <c r="A2289" s="83">
        <v>35390</v>
      </c>
      <c r="B2289" s="83">
        <v>0</v>
      </c>
      <c r="C2289" s="83">
        <v>2014</v>
      </c>
      <c r="D2289" s="86">
        <v>0</v>
      </c>
      <c r="E2289" s="83">
        <v>0</v>
      </c>
      <c r="F2289" s="86">
        <v>0</v>
      </c>
      <c r="G2289" s="86">
        <v>0</v>
      </c>
      <c r="H2289" s="86">
        <v>0</v>
      </c>
      <c r="J2289" s="83">
        <f t="shared" si="175"/>
        <v>35390</v>
      </c>
      <c r="K2289" s="83">
        <f t="shared" si="176"/>
        <v>2014</v>
      </c>
      <c r="L2289" s="66">
        <f t="shared" si="177"/>
        <v>0</v>
      </c>
      <c r="M2289" s="66">
        <f t="shared" si="178"/>
        <v>0</v>
      </c>
      <c r="N2289" s="66">
        <f t="shared" si="179"/>
        <v>0</v>
      </c>
    </row>
    <row r="2290" spans="1:14">
      <c r="A2290" s="83">
        <v>35390</v>
      </c>
      <c r="B2290" s="83">
        <v>0</v>
      </c>
      <c r="C2290" s="83">
        <v>2014</v>
      </c>
      <c r="D2290" s="86">
        <v>0</v>
      </c>
      <c r="E2290" s="83">
        <v>0</v>
      </c>
      <c r="F2290" s="86">
        <v>0</v>
      </c>
      <c r="G2290" s="86">
        <v>0</v>
      </c>
      <c r="H2290" s="86">
        <v>0</v>
      </c>
      <c r="J2290" s="83">
        <f t="shared" si="175"/>
        <v>35390</v>
      </c>
      <c r="K2290" s="83">
        <f t="shared" si="176"/>
        <v>2014</v>
      </c>
      <c r="L2290" s="66">
        <f t="shared" si="177"/>
        <v>0</v>
      </c>
      <c r="M2290" s="66">
        <f t="shared" si="178"/>
        <v>0</v>
      </c>
      <c r="N2290" s="66">
        <f t="shared" si="179"/>
        <v>0</v>
      </c>
    </row>
    <row r="2291" spans="1:14">
      <c r="A2291" s="83">
        <v>35390</v>
      </c>
      <c r="B2291" s="83">
        <v>0</v>
      </c>
      <c r="C2291" s="83">
        <v>2014</v>
      </c>
      <c r="D2291" s="86">
        <v>0</v>
      </c>
      <c r="E2291" s="83">
        <v>0</v>
      </c>
      <c r="F2291" s="86">
        <v>0</v>
      </c>
      <c r="G2291" s="86">
        <v>0</v>
      </c>
      <c r="H2291" s="86">
        <v>0</v>
      </c>
      <c r="J2291" s="83">
        <f t="shared" si="175"/>
        <v>35390</v>
      </c>
      <c r="K2291" s="83">
        <f t="shared" si="176"/>
        <v>2014</v>
      </c>
      <c r="L2291" s="66">
        <f t="shared" si="177"/>
        <v>0</v>
      </c>
      <c r="M2291" s="66">
        <f t="shared" si="178"/>
        <v>0</v>
      </c>
      <c r="N2291" s="66">
        <f t="shared" si="179"/>
        <v>0</v>
      </c>
    </row>
    <row r="2292" spans="1:14">
      <c r="A2292" s="83">
        <v>35390</v>
      </c>
      <c r="B2292" s="83">
        <v>0</v>
      </c>
      <c r="C2292" s="83">
        <v>2014</v>
      </c>
      <c r="D2292" s="86">
        <v>0</v>
      </c>
      <c r="E2292" s="83">
        <v>0</v>
      </c>
      <c r="F2292" s="86">
        <v>0</v>
      </c>
      <c r="G2292" s="86">
        <v>0</v>
      </c>
      <c r="H2292" s="86">
        <v>0</v>
      </c>
      <c r="J2292" s="83">
        <f t="shared" si="175"/>
        <v>35390</v>
      </c>
      <c r="K2292" s="83">
        <f t="shared" si="176"/>
        <v>2014</v>
      </c>
      <c r="L2292" s="66">
        <f t="shared" si="177"/>
        <v>0</v>
      </c>
      <c r="M2292" s="66">
        <f t="shared" si="178"/>
        <v>0</v>
      </c>
      <c r="N2292" s="66">
        <f t="shared" si="179"/>
        <v>0</v>
      </c>
    </row>
    <row r="2293" spans="1:14">
      <c r="A2293" s="83">
        <v>35390</v>
      </c>
      <c r="B2293" s="83">
        <v>0</v>
      </c>
      <c r="C2293" s="83">
        <v>2014</v>
      </c>
      <c r="D2293" s="86">
        <v>0</v>
      </c>
      <c r="E2293" s="83">
        <v>0</v>
      </c>
      <c r="F2293" s="86">
        <v>0</v>
      </c>
      <c r="G2293" s="86">
        <v>0</v>
      </c>
      <c r="H2293" s="86">
        <v>0</v>
      </c>
      <c r="J2293" s="83">
        <f t="shared" si="175"/>
        <v>35390</v>
      </c>
      <c r="K2293" s="83">
        <f t="shared" si="176"/>
        <v>2014</v>
      </c>
      <c r="L2293" s="66">
        <f t="shared" si="177"/>
        <v>0</v>
      </c>
      <c r="M2293" s="66">
        <f t="shared" si="178"/>
        <v>0</v>
      </c>
      <c r="N2293" s="66">
        <f t="shared" si="179"/>
        <v>0</v>
      </c>
    </row>
    <row r="2294" spans="1:14">
      <c r="A2294" s="83">
        <v>35390</v>
      </c>
      <c r="B2294" s="83">
        <v>0</v>
      </c>
      <c r="C2294" s="83">
        <v>2014</v>
      </c>
      <c r="D2294" s="86">
        <v>0</v>
      </c>
      <c r="E2294" s="83">
        <v>0</v>
      </c>
      <c r="F2294" s="86">
        <v>0</v>
      </c>
      <c r="G2294" s="86">
        <v>0</v>
      </c>
      <c r="H2294" s="86">
        <v>0</v>
      </c>
      <c r="J2294" s="83">
        <f t="shared" si="175"/>
        <v>35390</v>
      </c>
      <c r="K2294" s="83">
        <f t="shared" si="176"/>
        <v>2014</v>
      </c>
      <c r="L2294" s="66">
        <f t="shared" si="177"/>
        <v>0</v>
      </c>
      <c r="M2294" s="66">
        <f t="shared" si="178"/>
        <v>0</v>
      </c>
      <c r="N2294" s="66">
        <f t="shared" si="179"/>
        <v>0</v>
      </c>
    </row>
    <row r="2295" spans="1:14">
      <c r="A2295" s="83">
        <v>35390</v>
      </c>
      <c r="B2295" s="83">
        <v>0</v>
      </c>
      <c r="C2295" s="83">
        <v>2014</v>
      </c>
      <c r="D2295" s="86">
        <v>0</v>
      </c>
      <c r="E2295" s="83">
        <v>0</v>
      </c>
      <c r="F2295" s="86">
        <v>0</v>
      </c>
      <c r="G2295" s="86">
        <v>0</v>
      </c>
      <c r="H2295" s="86">
        <v>0</v>
      </c>
      <c r="J2295" s="83">
        <f t="shared" si="175"/>
        <v>35390</v>
      </c>
      <c r="K2295" s="83">
        <f t="shared" si="176"/>
        <v>2014</v>
      </c>
      <c r="L2295" s="66">
        <f t="shared" si="177"/>
        <v>0</v>
      </c>
      <c r="M2295" s="66">
        <f t="shared" si="178"/>
        <v>0</v>
      </c>
      <c r="N2295" s="66">
        <f t="shared" si="179"/>
        <v>0</v>
      </c>
    </row>
    <row r="2296" spans="1:14">
      <c r="A2296" s="83">
        <v>35390</v>
      </c>
      <c r="B2296" s="83">
        <v>0</v>
      </c>
      <c r="C2296" s="83">
        <v>2014</v>
      </c>
      <c r="D2296" s="86">
        <v>0</v>
      </c>
      <c r="E2296" s="83">
        <v>0</v>
      </c>
      <c r="F2296" s="86">
        <v>0</v>
      </c>
      <c r="G2296" s="86">
        <v>0</v>
      </c>
      <c r="H2296" s="86">
        <v>0</v>
      </c>
      <c r="J2296" s="83">
        <f t="shared" si="175"/>
        <v>35390</v>
      </c>
      <c r="K2296" s="83">
        <f t="shared" si="176"/>
        <v>2014</v>
      </c>
      <c r="L2296" s="66">
        <f t="shared" si="177"/>
        <v>0</v>
      </c>
      <c r="M2296" s="66">
        <f t="shared" si="178"/>
        <v>0</v>
      </c>
      <c r="N2296" s="66">
        <f t="shared" si="179"/>
        <v>0</v>
      </c>
    </row>
    <row r="2297" spans="1:14">
      <c r="A2297" s="83">
        <v>35390</v>
      </c>
      <c r="B2297" s="83">
        <v>0</v>
      </c>
      <c r="C2297" s="83">
        <v>2014</v>
      </c>
      <c r="D2297" s="86">
        <v>0</v>
      </c>
      <c r="E2297" s="83">
        <v>0</v>
      </c>
      <c r="F2297" s="86">
        <v>0</v>
      </c>
      <c r="G2297" s="86">
        <v>0</v>
      </c>
      <c r="H2297" s="86">
        <v>0</v>
      </c>
      <c r="J2297" s="83">
        <f t="shared" si="175"/>
        <v>35390</v>
      </c>
      <c r="K2297" s="83">
        <f t="shared" si="176"/>
        <v>2014</v>
      </c>
      <c r="L2297" s="66">
        <f t="shared" si="177"/>
        <v>0</v>
      </c>
      <c r="M2297" s="66">
        <f t="shared" si="178"/>
        <v>0</v>
      </c>
      <c r="N2297" s="66">
        <f t="shared" si="179"/>
        <v>0</v>
      </c>
    </row>
    <row r="2298" spans="1:14">
      <c r="A2298" s="83">
        <v>35390</v>
      </c>
      <c r="B2298" s="83">
        <v>0</v>
      </c>
      <c r="C2298" s="83">
        <v>2014</v>
      </c>
      <c r="D2298" s="86">
        <v>0</v>
      </c>
      <c r="E2298" s="83">
        <v>0</v>
      </c>
      <c r="F2298" s="86">
        <v>0</v>
      </c>
      <c r="G2298" s="86">
        <v>0</v>
      </c>
      <c r="H2298" s="86">
        <v>0</v>
      </c>
      <c r="J2298" s="83">
        <f t="shared" si="175"/>
        <v>35390</v>
      </c>
      <c r="K2298" s="83">
        <f t="shared" si="176"/>
        <v>2014</v>
      </c>
      <c r="L2298" s="66">
        <f t="shared" si="177"/>
        <v>0</v>
      </c>
      <c r="M2298" s="66">
        <f t="shared" si="178"/>
        <v>0</v>
      </c>
      <c r="N2298" s="66">
        <f t="shared" si="179"/>
        <v>0</v>
      </c>
    </row>
    <row r="2299" spans="1:14">
      <c r="A2299" s="83">
        <v>35390</v>
      </c>
      <c r="B2299" s="83">
        <v>0</v>
      </c>
      <c r="C2299" s="83">
        <v>2014</v>
      </c>
      <c r="D2299" s="86">
        <v>0</v>
      </c>
      <c r="E2299" s="83">
        <v>0</v>
      </c>
      <c r="F2299" s="86">
        <v>0</v>
      </c>
      <c r="G2299" s="86">
        <v>0</v>
      </c>
      <c r="H2299" s="86">
        <v>0</v>
      </c>
      <c r="J2299" s="83">
        <f t="shared" si="175"/>
        <v>35390</v>
      </c>
      <c r="K2299" s="83">
        <f t="shared" si="176"/>
        <v>2014</v>
      </c>
      <c r="L2299" s="66">
        <f t="shared" si="177"/>
        <v>0</v>
      </c>
      <c r="M2299" s="66">
        <f t="shared" si="178"/>
        <v>0</v>
      </c>
      <c r="N2299" s="66">
        <f t="shared" si="179"/>
        <v>0</v>
      </c>
    </row>
    <row r="2300" spans="1:14">
      <c r="A2300" s="83">
        <v>35390</v>
      </c>
      <c r="B2300" s="83">
        <v>0</v>
      </c>
      <c r="C2300" s="83">
        <v>2014</v>
      </c>
      <c r="D2300" s="86">
        <v>0</v>
      </c>
      <c r="E2300" s="83">
        <v>0</v>
      </c>
      <c r="F2300" s="86">
        <v>0</v>
      </c>
      <c r="G2300" s="86">
        <v>0</v>
      </c>
      <c r="H2300" s="86">
        <v>0</v>
      </c>
      <c r="J2300" s="83">
        <f t="shared" si="175"/>
        <v>35390</v>
      </c>
      <c r="K2300" s="83">
        <f t="shared" si="176"/>
        <v>2014</v>
      </c>
      <c r="L2300" s="66">
        <f t="shared" si="177"/>
        <v>0</v>
      </c>
      <c r="M2300" s="66">
        <f t="shared" si="178"/>
        <v>0</v>
      </c>
      <c r="N2300" s="66">
        <f t="shared" si="179"/>
        <v>0</v>
      </c>
    </row>
    <row r="2301" spans="1:14">
      <c r="A2301" s="83">
        <v>35390</v>
      </c>
      <c r="B2301" s="83">
        <v>0</v>
      </c>
      <c r="C2301" s="83">
        <v>2014</v>
      </c>
      <c r="D2301" s="86">
        <v>0</v>
      </c>
      <c r="E2301" s="83">
        <v>0</v>
      </c>
      <c r="F2301" s="86">
        <v>0</v>
      </c>
      <c r="G2301" s="86">
        <v>0</v>
      </c>
      <c r="H2301" s="86">
        <v>0</v>
      </c>
      <c r="J2301" s="83">
        <f t="shared" si="175"/>
        <v>35390</v>
      </c>
      <c r="K2301" s="83">
        <f t="shared" si="176"/>
        <v>2014</v>
      </c>
      <c r="L2301" s="66">
        <f t="shared" si="177"/>
        <v>0</v>
      </c>
      <c r="M2301" s="66">
        <f t="shared" si="178"/>
        <v>0</v>
      </c>
      <c r="N2301" s="66">
        <f t="shared" si="179"/>
        <v>0</v>
      </c>
    </row>
    <row r="2302" spans="1:14">
      <c r="A2302" s="83">
        <v>35390</v>
      </c>
      <c r="B2302" s="83">
        <v>0</v>
      </c>
      <c r="C2302" s="83">
        <v>2014</v>
      </c>
      <c r="D2302" s="86">
        <v>-29395.83</v>
      </c>
      <c r="E2302" s="83">
        <v>0</v>
      </c>
      <c r="F2302" s="86">
        <v>0</v>
      </c>
      <c r="G2302" s="86">
        <v>0</v>
      </c>
      <c r="H2302" s="86">
        <v>0</v>
      </c>
      <c r="J2302" s="83">
        <f t="shared" si="175"/>
        <v>35390</v>
      </c>
      <c r="K2302" s="83">
        <f t="shared" si="176"/>
        <v>2014</v>
      </c>
      <c r="L2302" s="66">
        <f t="shared" si="177"/>
        <v>-29395.83</v>
      </c>
      <c r="M2302" s="66">
        <f t="shared" si="178"/>
        <v>0</v>
      </c>
      <c r="N2302" s="66">
        <f t="shared" si="179"/>
        <v>0</v>
      </c>
    </row>
    <row r="2303" spans="1:14">
      <c r="A2303" s="83">
        <v>35390</v>
      </c>
      <c r="B2303" s="83">
        <v>0</v>
      </c>
      <c r="C2303" s="83">
        <v>2014</v>
      </c>
      <c r="D2303" s="86">
        <v>0</v>
      </c>
      <c r="E2303" s="83">
        <v>0</v>
      </c>
      <c r="F2303" s="86">
        <v>0</v>
      </c>
      <c r="G2303" s="86">
        <v>0</v>
      </c>
      <c r="H2303" s="86">
        <v>0</v>
      </c>
      <c r="J2303" s="83">
        <f t="shared" si="175"/>
        <v>35390</v>
      </c>
      <c r="K2303" s="83">
        <f t="shared" si="176"/>
        <v>2014</v>
      </c>
      <c r="L2303" s="66">
        <f t="shared" si="177"/>
        <v>0</v>
      </c>
      <c r="M2303" s="66">
        <f t="shared" si="178"/>
        <v>0</v>
      </c>
      <c r="N2303" s="66">
        <f t="shared" si="179"/>
        <v>0</v>
      </c>
    </row>
    <row r="2304" spans="1:14">
      <c r="A2304" s="83">
        <v>35390</v>
      </c>
      <c r="B2304" s="83">
        <v>0</v>
      </c>
      <c r="C2304" s="83">
        <v>2014</v>
      </c>
      <c r="D2304" s="86">
        <v>0</v>
      </c>
      <c r="E2304" s="83">
        <v>0</v>
      </c>
      <c r="F2304" s="86">
        <v>0</v>
      </c>
      <c r="G2304" s="86">
        <v>0</v>
      </c>
      <c r="H2304" s="86">
        <v>0</v>
      </c>
      <c r="J2304" s="83">
        <f t="shared" si="175"/>
        <v>35390</v>
      </c>
      <c r="K2304" s="83">
        <f t="shared" si="176"/>
        <v>2014</v>
      </c>
      <c r="L2304" s="66">
        <f t="shared" si="177"/>
        <v>0</v>
      </c>
      <c r="M2304" s="66">
        <f t="shared" si="178"/>
        <v>0</v>
      </c>
      <c r="N2304" s="66">
        <f t="shared" si="179"/>
        <v>0</v>
      </c>
    </row>
    <row r="2305" spans="1:14">
      <c r="A2305" s="83">
        <v>35390</v>
      </c>
      <c r="B2305" s="83">
        <v>0</v>
      </c>
      <c r="C2305" s="83">
        <v>2014</v>
      </c>
      <c r="D2305" s="86">
        <v>0</v>
      </c>
      <c r="E2305" s="83">
        <v>0</v>
      </c>
      <c r="F2305" s="86">
        <v>0</v>
      </c>
      <c r="G2305" s="86">
        <v>0</v>
      </c>
      <c r="H2305" s="86">
        <v>0</v>
      </c>
      <c r="J2305" s="83">
        <f t="shared" si="175"/>
        <v>35390</v>
      </c>
      <c r="K2305" s="83">
        <f t="shared" si="176"/>
        <v>2014</v>
      </c>
      <c r="L2305" s="66">
        <f t="shared" si="177"/>
        <v>0</v>
      </c>
      <c r="M2305" s="66">
        <f t="shared" si="178"/>
        <v>0</v>
      </c>
      <c r="N2305" s="66">
        <f t="shared" si="179"/>
        <v>0</v>
      </c>
    </row>
    <row r="2306" spans="1:14">
      <c r="A2306" s="83">
        <v>35390</v>
      </c>
      <c r="B2306" s="83">
        <v>0</v>
      </c>
      <c r="C2306" s="83">
        <v>2014</v>
      </c>
      <c r="D2306" s="86">
        <v>0</v>
      </c>
      <c r="E2306" s="83">
        <v>0</v>
      </c>
      <c r="F2306" s="86">
        <v>0</v>
      </c>
      <c r="G2306" s="86">
        <v>0</v>
      </c>
      <c r="H2306" s="86">
        <v>0</v>
      </c>
      <c r="J2306" s="83">
        <f t="shared" si="175"/>
        <v>35390</v>
      </c>
      <c r="K2306" s="83">
        <f t="shared" si="176"/>
        <v>2014</v>
      </c>
      <c r="L2306" s="66">
        <f t="shared" si="177"/>
        <v>0</v>
      </c>
      <c r="M2306" s="66">
        <f t="shared" si="178"/>
        <v>0</v>
      </c>
      <c r="N2306" s="66">
        <f t="shared" si="179"/>
        <v>0</v>
      </c>
    </row>
    <row r="2307" spans="1:14">
      <c r="A2307" s="83">
        <v>35390</v>
      </c>
      <c r="B2307" s="83">
        <v>0</v>
      </c>
      <c r="C2307" s="83">
        <v>2014</v>
      </c>
      <c r="D2307" s="86">
        <v>0</v>
      </c>
      <c r="E2307" s="83">
        <v>0</v>
      </c>
      <c r="F2307" s="86">
        <v>0</v>
      </c>
      <c r="G2307" s="86">
        <v>0</v>
      </c>
      <c r="H2307" s="86">
        <v>0</v>
      </c>
      <c r="J2307" s="83">
        <f t="shared" ref="J2307:J2370" si="180">A2307</f>
        <v>35390</v>
      </c>
      <c r="K2307" s="83">
        <f t="shared" ref="K2307:K2370" si="181">IF(E2307=0,C2307,E2307)</f>
        <v>2014</v>
      </c>
      <c r="L2307" s="66">
        <f t="shared" ref="L2307:L2370" si="182">D2307</f>
        <v>0</v>
      </c>
      <c r="M2307" s="66">
        <f t="shared" ref="M2307:M2370" si="183">F2307</f>
        <v>0</v>
      </c>
      <c r="N2307" s="66">
        <f t="shared" ref="N2307:N2370" si="184">H2307</f>
        <v>0</v>
      </c>
    </row>
    <row r="2308" spans="1:14">
      <c r="A2308" s="83">
        <v>35390</v>
      </c>
      <c r="B2308" s="83">
        <v>0</v>
      </c>
      <c r="C2308" s="83">
        <v>2014</v>
      </c>
      <c r="D2308" s="86">
        <v>0</v>
      </c>
      <c r="E2308" s="83">
        <v>0</v>
      </c>
      <c r="F2308" s="86">
        <v>0</v>
      </c>
      <c r="G2308" s="86">
        <v>0</v>
      </c>
      <c r="H2308" s="86">
        <v>0</v>
      </c>
      <c r="J2308" s="83">
        <f t="shared" si="180"/>
        <v>35390</v>
      </c>
      <c r="K2308" s="83">
        <f t="shared" si="181"/>
        <v>2014</v>
      </c>
      <c r="L2308" s="66">
        <f t="shared" si="182"/>
        <v>0</v>
      </c>
      <c r="M2308" s="66">
        <f t="shared" si="183"/>
        <v>0</v>
      </c>
      <c r="N2308" s="66">
        <f t="shared" si="184"/>
        <v>0</v>
      </c>
    </row>
    <row r="2309" spans="1:14">
      <c r="A2309" s="83">
        <v>35390</v>
      </c>
      <c r="B2309" s="83">
        <v>0</v>
      </c>
      <c r="C2309" s="83">
        <v>2014</v>
      </c>
      <c r="D2309" s="86">
        <v>-27865.46</v>
      </c>
      <c r="E2309" s="83">
        <v>0</v>
      </c>
      <c r="F2309" s="86">
        <v>-27409.9</v>
      </c>
      <c r="G2309" s="86">
        <v>0</v>
      </c>
      <c r="H2309" s="86">
        <v>0</v>
      </c>
      <c r="J2309" s="83">
        <f t="shared" si="180"/>
        <v>35390</v>
      </c>
      <c r="K2309" s="83">
        <f t="shared" si="181"/>
        <v>2014</v>
      </c>
      <c r="L2309" s="66">
        <f t="shared" si="182"/>
        <v>-27865.46</v>
      </c>
      <c r="M2309" s="66">
        <f t="shared" si="183"/>
        <v>-27409.9</v>
      </c>
      <c r="N2309" s="66">
        <f t="shared" si="184"/>
        <v>0</v>
      </c>
    </row>
    <row r="2310" spans="1:14">
      <c r="A2310" s="83">
        <v>35390</v>
      </c>
      <c r="B2310" s="83">
        <v>0</v>
      </c>
      <c r="C2310" s="83">
        <v>2014</v>
      </c>
      <c r="D2310" s="86">
        <v>322333.51</v>
      </c>
      <c r="E2310" s="83">
        <v>0</v>
      </c>
      <c r="F2310" s="86">
        <v>0</v>
      </c>
      <c r="G2310" s="86">
        <v>0</v>
      </c>
      <c r="H2310" s="86">
        <v>0</v>
      </c>
      <c r="J2310" s="83">
        <f t="shared" si="180"/>
        <v>35390</v>
      </c>
      <c r="K2310" s="83">
        <f t="shared" si="181"/>
        <v>2014</v>
      </c>
      <c r="L2310" s="66">
        <f t="shared" si="182"/>
        <v>322333.51</v>
      </c>
      <c r="M2310" s="66">
        <f t="shared" si="183"/>
        <v>0</v>
      </c>
      <c r="N2310" s="66">
        <f t="shared" si="184"/>
        <v>0</v>
      </c>
    </row>
    <row r="2311" spans="1:14">
      <c r="A2311" s="83">
        <v>35390</v>
      </c>
      <c r="B2311" s="83">
        <v>0</v>
      </c>
      <c r="C2311" s="83">
        <v>2014</v>
      </c>
      <c r="D2311" s="86">
        <v>0</v>
      </c>
      <c r="E2311" s="83">
        <v>0</v>
      </c>
      <c r="F2311" s="86">
        <v>-1547.16</v>
      </c>
      <c r="G2311" s="86">
        <v>0</v>
      </c>
      <c r="H2311" s="86">
        <v>0</v>
      </c>
      <c r="J2311" s="83">
        <f t="shared" si="180"/>
        <v>35390</v>
      </c>
      <c r="K2311" s="83">
        <f t="shared" si="181"/>
        <v>2014</v>
      </c>
      <c r="L2311" s="66">
        <f t="shared" si="182"/>
        <v>0</v>
      </c>
      <c r="M2311" s="66">
        <f t="shared" si="183"/>
        <v>-1547.16</v>
      </c>
      <c r="N2311" s="66">
        <f t="shared" si="184"/>
        <v>0</v>
      </c>
    </row>
    <row r="2312" spans="1:14">
      <c r="A2312" s="83">
        <v>35399</v>
      </c>
      <c r="B2312" s="83">
        <v>0</v>
      </c>
      <c r="C2312" s="83">
        <v>2011</v>
      </c>
      <c r="D2312" s="86">
        <v>-11567.49</v>
      </c>
      <c r="E2312" s="83">
        <v>0</v>
      </c>
      <c r="F2312" s="86">
        <v>3149.62</v>
      </c>
      <c r="G2312" s="86">
        <v>0</v>
      </c>
      <c r="H2312" s="86">
        <v>0</v>
      </c>
      <c r="J2312" s="83">
        <f t="shared" si="180"/>
        <v>35399</v>
      </c>
      <c r="K2312" s="83">
        <f t="shared" si="181"/>
        <v>2011</v>
      </c>
      <c r="L2312" s="66">
        <f t="shared" si="182"/>
        <v>-11567.49</v>
      </c>
      <c r="M2312" s="66">
        <f t="shared" si="183"/>
        <v>3149.62</v>
      </c>
      <c r="N2312" s="66">
        <f t="shared" si="184"/>
        <v>0</v>
      </c>
    </row>
    <row r="2313" spans="1:14">
      <c r="A2313" s="83">
        <v>35399</v>
      </c>
      <c r="B2313" s="83">
        <v>0</v>
      </c>
      <c r="C2313" s="83">
        <v>2007</v>
      </c>
      <c r="D2313" s="86">
        <v>-6719.63</v>
      </c>
      <c r="E2313" s="83">
        <v>0</v>
      </c>
      <c r="F2313" s="86">
        <v>0</v>
      </c>
      <c r="G2313" s="86">
        <v>0</v>
      </c>
      <c r="H2313" s="86">
        <v>0</v>
      </c>
      <c r="J2313" s="83">
        <f t="shared" si="180"/>
        <v>35399</v>
      </c>
      <c r="K2313" s="83">
        <f t="shared" si="181"/>
        <v>2007</v>
      </c>
      <c r="L2313" s="66">
        <f t="shared" si="182"/>
        <v>-6719.63</v>
      </c>
      <c r="M2313" s="66">
        <f t="shared" si="183"/>
        <v>0</v>
      </c>
      <c r="N2313" s="66">
        <f t="shared" si="184"/>
        <v>0</v>
      </c>
    </row>
    <row r="2314" spans="1:14">
      <c r="A2314" s="83">
        <v>35399</v>
      </c>
      <c r="B2314" s="83">
        <v>0</v>
      </c>
      <c r="C2314" s="83">
        <v>2010</v>
      </c>
      <c r="D2314" s="86">
        <v>-3506.67</v>
      </c>
      <c r="E2314" s="83">
        <v>0</v>
      </c>
      <c r="F2314" s="86">
        <v>447.83</v>
      </c>
      <c r="G2314" s="86">
        <v>0</v>
      </c>
      <c r="H2314" s="86">
        <v>0</v>
      </c>
      <c r="J2314" s="83">
        <f t="shared" si="180"/>
        <v>35399</v>
      </c>
      <c r="K2314" s="83">
        <f t="shared" si="181"/>
        <v>2010</v>
      </c>
      <c r="L2314" s="66">
        <f t="shared" si="182"/>
        <v>-3506.67</v>
      </c>
      <c r="M2314" s="66">
        <f t="shared" si="183"/>
        <v>447.83</v>
      </c>
      <c r="N2314" s="66">
        <f t="shared" si="184"/>
        <v>0</v>
      </c>
    </row>
    <row r="2315" spans="1:14">
      <c r="A2315" s="83">
        <v>35399</v>
      </c>
      <c r="B2315" s="83">
        <v>0</v>
      </c>
      <c r="C2315" s="83">
        <v>2008</v>
      </c>
      <c r="D2315" s="86">
        <v>-3001.89</v>
      </c>
      <c r="E2315" s="83">
        <v>0</v>
      </c>
      <c r="F2315" s="86">
        <v>2918.58</v>
      </c>
      <c r="G2315" s="86">
        <v>0</v>
      </c>
      <c r="H2315" s="86">
        <v>0</v>
      </c>
      <c r="J2315" s="83">
        <f t="shared" si="180"/>
        <v>35399</v>
      </c>
      <c r="K2315" s="83">
        <f t="shared" si="181"/>
        <v>2008</v>
      </c>
      <c r="L2315" s="66">
        <f t="shared" si="182"/>
        <v>-3001.89</v>
      </c>
      <c r="M2315" s="66">
        <f t="shared" si="183"/>
        <v>2918.58</v>
      </c>
      <c r="N2315" s="66">
        <f t="shared" si="184"/>
        <v>0</v>
      </c>
    </row>
    <row r="2316" spans="1:14">
      <c r="A2316" s="83">
        <v>35399</v>
      </c>
      <c r="B2316" s="83">
        <v>0</v>
      </c>
      <c r="C2316" s="83">
        <v>2011</v>
      </c>
      <c r="D2316" s="86">
        <v>-2517.34</v>
      </c>
      <c r="E2316" s="83">
        <v>0</v>
      </c>
      <c r="F2316" s="86">
        <v>4819.78</v>
      </c>
      <c r="G2316" s="86">
        <v>0</v>
      </c>
      <c r="H2316" s="86">
        <v>0</v>
      </c>
      <c r="J2316" s="83">
        <f t="shared" si="180"/>
        <v>35399</v>
      </c>
      <c r="K2316" s="83">
        <f t="shared" si="181"/>
        <v>2011</v>
      </c>
      <c r="L2316" s="66">
        <f t="shared" si="182"/>
        <v>-2517.34</v>
      </c>
      <c r="M2316" s="66">
        <f t="shared" si="183"/>
        <v>4819.78</v>
      </c>
      <c r="N2316" s="66">
        <f t="shared" si="184"/>
        <v>0</v>
      </c>
    </row>
    <row r="2317" spans="1:14">
      <c r="A2317" s="83">
        <v>35399</v>
      </c>
      <c r="B2317" s="83">
        <v>0</v>
      </c>
      <c r="C2317" s="83">
        <v>2009</v>
      </c>
      <c r="D2317" s="86">
        <v>-990.69</v>
      </c>
      <c r="E2317" s="83">
        <v>0</v>
      </c>
      <c r="F2317" s="86">
        <v>2155.2800000000002</v>
      </c>
      <c r="G2317" s="86">
        <v>0</v>
      </c>
      <c r="H2317" s="86">
        <v>0</v>
      </c>
      <c r="J2317" s="83">
        <f t="shared" si="180"/>
        <v>35399</v>
      </c>
      <c r="K2317" s="83">
        <f t="shared" si="181"/>
        <v>2009</v>
      </c>
      <c r="L2317" s="66">
        <f t="shared" si="182"/>
        <v>-990.69</v>
      </c>
      <c r="M2317" s="66">
        <f t="shared" si="183"/>
        <v>2155.2800000000002</v>
      </c>
      <c r="N2317" s="66">
        <f t="shared" si="184"/>
        <v>0</v>
      </c>
    </row>
    <row r="2318" spans="1:14">
      <c r="A2318" s="83">
        <v>35399</v>
      </c>
      <c r="B2318" s="83">
        <v>0</v>
      </c>
      <c r="C2318" s="83">
        <v>2010</v>
      </c>
      <c r="D2318" s="86">
        <v>0</v>
      </c>
      <c r="E2318" s="83">
        <v>0</v>
      </c>
      <c r="F2318" s="86">
        <v>-2155.2800000000002</v>
      </c>
      <c r="G2318" s="86">
        <v>0</v>
      </c>
      <c r="H2318" s="86">
        <v>0</v>
      </c>
      <c r="J2318" s="83">
        <f t="shared" si="180"/>
        <v>35399</v>
      </c>
      <c r="K2318" s="83">
        <f t="shared" si="181"/>
        <v>2010</v>
      </c>
      <c r="L2318" s="66">
        <f t="shared" si="182"/>
        <v>0</v>
      </c>
      <c r="M2318" s="66">
        <f t="shared" si="183"/>
        <v>-2155.2800000000002</v>
      </c>
      <c r="N2318" s="66">
        <f t="shared" si="184"/>
        <v>0</v>
      </c>
    </row>
    <row r="2319" spans="1:14">
      <c r="A2319" s="83">
        <v>35399</v>
      </c>
      <c r="B2319" s="83">
        <v>0</v>
      </c>
      <c r="C2319" s="83">
        <v>2008</v>
      </c>
      <c r="D2319" s="86">
        <v>0</v>
      </c>
      <c r="E2319" s="83">
        <v>0</v>
      </c>
      <c r="F2319" s="86">
        <v>2261.36</v>
      </c>
      <c r="G2319" s="86">
        <v>0</v>
      </c>
      <c r="H2319" s="86">
        <v>0</v>
      </c>
      <c r="J2319" s="83">
        <f t="shared" si="180"/>
        <v>35399</v>
      </c>
      <c r="K2319" s="83">
        <f t="shared" si="181"/>
        <v>2008</v>
      </c>
      <c r="L2319" s="66">
        <f t="shared" si="182"/>
        <v>0</v>
      </c>
      <c r="M2319" s="66">
        <f t="shared" si="183"/>
        <v>2261.36</v>
      </c>
      <c r="N2319" s="66">
        <f t="shared" si="184"/>
        <v>0</v>
      </c>
    </row>
    <row r="2320" spans="1:14">
      <c r="A2320" s="83">
        <v>35399</v>
      </c>
      <c r="B2320" s="83">
        <v>0</v>
      </c>
      <c r="C2320" s="83">
        <v>2007</v>
      </c>
      <c r="D2320" s="86">
        <v>-306199.53999999998</v>
      </c>
      <c r="E2320" s="83">
        <v>0</v>
      </c>
      <c r="F2320" s="86">
        <v>223258.25</v>
      </c>
      <c r="G2320" s="86">
        <v>0</v>
      </c>
      <c r="H2320" s="86">
        <v>0</v>
      </c>
      <c r="J2320" s="83">
        <f t="shared" si="180"/>
        <v>35399</v>
      </c>
      <c r="K2320" s="83">
        <f t="shared" si="181"/>
        <v>2007</v>
      </c>
      <c r="L2320" s="66">
        <f t="shared" si="182"/>
        <v>-306199.53999999998</v>
      </c>
      <c r="M2320" s="66">
        <f t="shared" si="183"/>
        <v>223258.25</v>
      </c>
      <c r="N2320" s="66">
        <f t="shared" si="184"/>
        <v>0</v>
      </c>
    </row>
    <row r="2321" spans="1:14">
      <c r="A2321" s="83">
        <v>35399</v>
      </c>
      <c r="B2321" s="83">
        <v>0</v>
      </c>
      <c r="C2321" s="83">
        <v>2015</v>
      </c>
      <c r="D2321" s="86">
        <v>0</v>
      </c>
      <c r="E2321" s="83">
        <v>0</v>
      </c>
      <c r="F2321" s="86">
        <v>0</v>
      </c>
      <c r="G2321" s="86">
        <v>0</v>
      </c>
      <c r="H2321" s="86">
        <v>0</v>
      </c>
      <c r="J2321" s="83">
        <f t="shared" si="180"/>
        <v>35399</v>
      </c>
      <c r="K2321" s="83">
        <f t="shared" si="181"/>
        <v>2015</v>
      </c>
      <c r="L2321" s="66">
        <f t="shared" si="182"/>
        <v>0</v>
      </c>
      <c r="M2321" s="66">
        <f t="shared" si="183"/>
        <v>0</v>
      </c>
      <c r="N2321" s="66">
        <f t="shared" si="184"/>
        <v>0</v>
      </c>
    </row>
    <row r="2322" spans="1:14">
      <c r="A2322" s="83">
        <v>35399</v>
      </c>
      <c r="B2322" s="83">
        <v>0</v>
      </c>
      <c r="C2322" s="83">
        <v>2015</v>
      </c>
      <c r="D2322" s="86">
        <v>0</v>
      </c>
      <c r="E2322" s="83">
        <v>0</v>
      </c>
      <c r="F2322" s="86">
        <v>0</v>
      </c>
      <c r="G2322" s="86">
        <v>0</v>
      </c>
      <c r="H2322" s="86">
        <v>0</v>
      </c>
      <c r="J2322" s="83">
        <f t="shared" si="180"/>
        <v>35399</v>
      </c>
      <c r="K2322" s="83">
        <f t="shared" si="181"/>
        <v>2015</v>
      </c>
      <c r="L2322" s="66">
        <f t="shared" si="182"/>
        <v>0</v>
      </c>
      <c r="M2322" s="66">
        <f t="shared" si="183"/>
        <v>0</v>
      </c>
      <c r="N2322" s="66">
        <f t="shared" si="184"/>
        <v>0</v>
      </c>
    </row>
    <row r="2323" spans="1:14">
      <c r="A2323" s="83">
        <v>35399</v>
      </c>
      <c r="B2323" s="83">
        <v>0</v>
      </c>
      <c r="C2323" s="83">
        <v>2015</v>
      </c>
      <c r="D2323" s="86">
        <v>0</v>
      </c>
      <c r="E2323" s="83">
        <v>0</v>
      </c>
      <c r="F2323" s="86">
        <v>0</v>
      </c>
      <c r="G2323" s="86">
        <v>0</v>
      </c>
      <c r="H2323" s="86">
        <v>0</v>
      </c>
      <c r="J2323" s="83">
        <f t="shared" si="180"/>
        <v>35399</v>
      </c>
      <c r="K2323" s="83">
        <f t="shared" si="181"/>
        <v>2015</v>
      </c>
      <c r="L2323" s="66">
        <f t="shared" si="182"/>
        <v>0</v>
      </c>
      <c r="M2323" s="66">
        <f t="shared" si="183"/>
        <v>0</v>
      </c>
      <c r="N2323" s="66">
        <f t="shared" si="184"/>
        <v>0</v>
      </c>
    </row>
    <row r="2324" spans="1:14">
      <c r="A2324" s="83">
        <v>35399</v>
      </c>
      <c r="B2324" s="83">
        <v>0</v>
      </c>
      <c r="C2324" s="83">
        <v>2015</v>
      </c>
      <c r="D2324" s="86">
        <v>0</v>
      </c>
      <c r="E2324" s="83">
        <v>0</v>
      </c>
      <c r="F2324" s="86">
        <v>0</v>
      </c>
      <c r="G2324" s="86">
        <v>0</v>
      </c>
      <c r="H2324" s="86">
        <v>0</v>
      </c>
      <c r="J2324" s="83">
        <f t="shared" si="180"/>
        <v>35399</v>
      </c>
      <c r="K2324" s="83">
        <f t="shared" si="181"/>
        <v>2015</v>
      </c>
      <c r="L2324" s="66">
        <f t="shared" si="182"/>
        <v>0</v>
      </c>
      <c r="M2324" s="66">
        <f t="shared" si="183"/>
        <v>0</v>
      </c>
      <c r="N2324" s="66">
        <f t="shared" si="184"/>
        <v>0</v>
      </c>
    </row>
    <row r="2325" spans="1:14">
      <c r="A2325" s="83">
        <v>35399</v>
      </c>
      <c r="B2325" s="83">
        <v>0</v>
      </c>
      <c r="C2325" s="83">
        <v>2015</v>
      </c>
      <c r="D2325" s="86">
        <v>0</v>
      </c>
      <c r="E2325" s="83">
        <v>0</v>
      </c>
      <c r="F2325" s="86">
        <v>0</v>
      </c>
      <c r="G2325" s="86">
        <v>0</v>
      </c>
      <c r="H2325" s="86">
        <v>0</v>
      </c>
      <c r="J2325" s="83">
        <f t="shared" si="180"/>
        <v>35399</v>
      </c>
      <c r="K2325" s="83">
        <f t="shared" si="181"/>
        <v>2015</v>
      </c>
      <c r="L2325" s="66">
        <f t="shared" si="182"/>
        <v>0</v>
      </c>
      <c r="M2325" s="66">
        <f t="shared" si="183"/>
        <v>0</v>
      </c>
      <c r="N2325" s="66">
        <f t="shared" si="184"/>
        <v>0</v>
      </c>
    </row>
    <row r="2326" spans="1:14">
      <c r="A2326" s="83">
        <v>35399</v>
      </c>
      <c r="B2326" s="83">
        <v>0</v>
      </c>
      <c r="C2326" s="83">
        <v>2015</v>
      </c>
      <c r="D2326" s="86">
        <v>0</v>
      </c>
      <c r="E2326" s="83">
        <v>0</v>
      </c>
      <c r="F2326" s="86">
        <v>0</v>
      </c>
      <c r="G2326" s="86">
        <v>0</v>
      </c>
      <c r="H2326" s="86">
        <v>0</v>
      </c>
      <c r="J2326" s="83">
        <f t="shared" si="180"/>
        <v>35399</v>
      </c>
      <c r="K2326" s="83">
        <f t="shared" si="181"/>
        <v>2015</v>
      </c>
      <c r="L2326" s="66">
        <f t="shared" si="182"/>
        <v>0</v>
      </c>
      <c r="M2326" s="66">
        <f t="shared" si="183"/>
        <v>0</v>
      </c>
      <c r="N2326" s="66">
        <f t="shared" si="184"/>
        <v>0</v>
      </c>
    </row>
    <row r="2327" spans="1:14">
      <c r="A2327" s="83">
        <v>35399</v>
      </c>
      <c r="B2327" s="83">
        <v>0</v>
      </c>
      <c r="C2327" s="83">
        <v>2015</v>
      </c>
      <c r="D2327" s="86">
        <v>0</v>
      </c>
      <c r="E2327" s="83">
        <v>0</v>
      </c>
      <c r="F2327" s="86">
        <v>0</v>
      </c>
      <c r="G2327" s="86">
        <v>0</v>
      </c>
      <c r="H2327" s="86">
        <v>0</v>
      </c>
      <c r="J2327" s="83">
        <f t="shared" si="180"/>
        <v>35399</v>
      </c>
      <c r="K2327" s="83">
        <f t="shared" si="181"/>
        <v>2015</v>
      </c>
      <c r="L2327" s="66">
        <f t="shared" si="182"/>
        <v>0</v>
      </c>
      <c r="M2327" s="66">
        <f t="shared" si="183"/>
        <v>0</v>
      </c>
      <c r="N2327" s="66">
        <f t="shared" si="184"/>
        <v>0</v>
      </c>
    </row>
    <row r="2328" spans="1:14">
      <c r="A2328" s="83">
        <v>35399</v>
      </c>
      <c r="B2328" s="83">
        <v>0</v>
      </c>
      <c r="C2328" s="83">
        <v>2015</v>
      </c>
      <c r="D2328" s="86">
        <v>0</v>
      </c>
      <c r="E2328" s="83">
        <v>0</v>
      </c>
      <c r="F2328" s="86">
        <v>0</v>
      </c>
      <c r="G2328" s="86">
        <v>0</v>
      </c>
      <c r="H2328" s="86">
        <v>0</v>
      </c>
      <c r="J2328" s="83">
        <f t="shared" si="180"/>
        <v>35399</v>
      </c>
      <c r="K2328" s="83">
        <f t="shared" si="181"/>
        <v>2015</v>
      </c>
      <c r="L2328" s="66">
        <f t="shared" si="182"/>
        <v>0</v>
      </c>
      <c r="M2328" s="66">
        <f t="shared" si="183"/>
        <v>0</v>
      </c>
      <c r="N2328" s="66">
        <f t="shared" si="184"/>
        <v>0</v>
      </c>
    </row>
    <row r="2329" spans="1:14">
      <c r="A2329" s="83">
        <v>35399</v>
      </c>
      <c r="B2329" s="83">
        <v>0</v>
      </c>
      <c r="C2329" s="83">
        <v>2015</v>
      </c>
      <c r="D2329" s="86">
        <v>0</v>
      </c>
      <c r="E2329" s="83">
        <v>0</v>
      </c>
      <c r="F2329" s="86">
        <v>-2894.4</v>
      </c>
      <c r="G2329" s="86">
        <v>0</v>
      </c>
      <c r="H2329" s="86">
        <v>0</v>
      </c>
      <c r="J2329" s="83">
        <f t="shared" si="180"/>
        <v>35399</v>
      </c>
      <c r="K2329" s="83">
        <f t="shared" si="181"/>
        <v>2015</v>
      </c>
      <c r="L2329" s="66">
        <f t="shared" si="182"/>
        <v>0</v>
      </c>
      <c r="M2329" s="66">
        <f t="shared" si="183"/>
        <v>-2894.4</v>
      </c>
      <c r="N2329" s="66">
        <f t="shared" si="184"/>
        <v>0</v>
      </c>
    </row>
    <row r="2330" spans="1:14">
      <c r="A2330" s="83">
        <v>35399</v>
      </c>
      <c r="B2330" s="83">
        <v>0</v>
      </c>
      <c r="C2330" s="83">
        <v>2015</v>
      </c>
      <c r="D2330" s="86">
        <v>-511331.28</v>
      </c>
      <c r="E2330" s="83">
        <v>0</v>
      </c>
      <c r="F2330" s="86">
        <v>0</v>
      </c>
      <c r="G2330" s="86">
        <v>0</v>
      </c>
      <c r="H2330" s="86">
        <v>-192546.64</v>
      </c>
      <c r="J2330" s="83">
        <f t="shared" si="180"/>
        <v>35399</v>
      </c>
      <c r="K2330" s="83">
        <f t="shared" si="181"/>
        <v>2015</v>
      </c>
      <c r="L2330" s="66">
        <f t="shared" si="182"/>
        <v>-511331.28</v>
      </c>
      <c r="M2330" s="66">
        <f t="shared" si="183"/>
        <v>0</v>
      </c>
      <c r="N2330" s="66">
        <f t="shared" si="184"/>
        <v>-192546.64</v>
      </c>
    </row>
    <row r="2331" spans="1:14">
      <c r="A2331" s="83">
        <v>35399</v>
      </c>
      <c r="B2331" s="83">
        <v>0</v>
      </c>
      <c r="C2331" s="83">
        <v>2015</v>
      </c>
      <c r="D2331" s="86">
        <v>0</v>
      </c>
      <c r="E2331" s="83">
        <v>0</v>
      </c>
      <c r="F2331" s="86">
        <v>0</v>
      </c>
      <c r="G2331" s="86">
        <v>0</v>
      </c>
      <c r="H2331" s="86">
        <v>0</v>
      </c>
      <c r="J2331" s="83">
        <f t="shared" si="180"/>
        <v>35399</v>
      </c>
      <c r="K2331" s="83">
        <f t="shared" si="181"/>
        <v>2015</v>
      </c>
      <c r="L2331" s="66">
        <f t="shared" si="182"/>
        <v>0</v>
      </c>
      <c r="M2331" s="66">
        <f t="shared" si="183"/>
        <v>0</v>
      </c>
      <c r="N2331" s="66">
        <f t="shared" si="184"/>
        <v>0</v>
      </c>
    </row>
    <row r="2332" spans="1:14">
      <c r="A2332" s="83">
        <v>35399</v>
      </c>
      <c r="B2332" s="83">
        <v>0</v>
      </c>
      <c r="C2332" s="83">
        <v>2015</v>
      </c>
      <c r="D2332" s="86">
        <v>0</v>
      </c>
      <c r="E2332" s="83">
        <v>0</v>
      </c>
      <c r="F2332" s="86">
        <v>0</v>
      </c>
      <c r="G2332" s="86">
        <v>0</v>
      </c>
      <c r="H2332" s="86">
        <v>0</v>
      </c>
      <c r="J2332" s="83">
        <f t="shared" si="180"/>
        <v>35399</v>
      </c>
      <c r="K2332" s="83">
        <f t="shared" si="181"/>
        <v>2015</v>
      </c>
      <c r="L2332" s="66">
        <f t="shared" si="182"/>
        <v>0</v>
      </c>
      <c r="M2332" s="66">
        <f t="shared" si="183"/>
        <v>0</v>
      </c>
      <c r="N2332" s="66">
        <f t="shared" si="184"/>
        <v>0</v>
      </c>
    </row>
    <row r="2333" spans="1:14">
      <c r="A2333" s="83">
        <v>35399</v>
      </c>
      <c r="B2333" s="83">
        <v>0</v>
      </c>
      <c r="C2333" s="83">
        <v>2015</v>
      </c>
      <c r="D2333" s="86">
        <v>0</v>
      </c>
      <c r="E2333" s="83">
        <v>0</v>
      </c>
      <c r="F2333" s="86">
        <v>0</v>
      </c>
      <c r="G2333" s="86">
        <v>0</v>
      </c>
      <c r="H2333" s="86">
        <v>0</v>
      </c>
      <c r="J2333" s="83">
        <f t="shared" si="180"/>
        <v>35399</v>
      </c>
      <c r="K2333" s="83">
        <f t="shared" si="181"/>
        <v>2015</v>
      </c>
      <c r="L2333" s="66">
        <f t="shared" si="182"/>
        <v>0</v>
      </c>
      <c r="M2333" s="66">
        <f t="shared" si="183"/>
        <v>0</v>
      </c>
      <c r="N2333" s="66">
        <f t="shared" si="184"/>
        <v>0</v>
      </c>
    </row>
    <row r="2334" spans="1:14">
      <c r="A2334" s="83">
        <v>35399</v>
      </c>
      <c r="B2334" s="83">
        <v>0</v>
      </c>
      <c r="C2334" s="83">
        <v>2015</v>
      </c>
      <c r="D2334" s="86">
        <v>0</v>
      </c>
      <c r="E2334" s="83">
        <v>0</v>
      </c>
      <c r="F2334" s="86">
        <v>0</v>
      </c>
      <c r="G2334" s="86">
        <v>0</v>
      </c>
      <c r="H2334" s="86">
        <v>0</v>
      </c>
      <c r="J2334" s="83">
        <f t="shared" si="180"/>
        <v>35399</v>
      </c>
      <c r="K2334" s="83">
        <f t="shared" si="181"/>
        <v>2015</v>
      </c>
      <c r="L2334" s="66">
        <f t="shared" si="182"/>
        <v>0</v>
      </c>
      <c r="M2334" s="66">
        <f t="shared" si="183"/>
        <v>0</v>
      </c>
      <c r="N2334" s="66">
        <f t="shared" si="184"/>
        <v>0</v>
      </c>
    </row>
    <row r="2335" spans="1:14">
      <c r="A2335" s="83">
        <v>35399</v>
      </c>
      <c r="B2335" s="83">
        <v>0</v>
      </c>
      <c r="C2335" s="83">
        <v>2015</v>
      </c>
      <c r="D2335" s="86">
        <v>0</v>
      </c>
      <c r="E2335" s="83">
        <v>0</v>
      </c>
      <c r="F2335" s="86">
        <v>0</v>
      </c>
      <c r="G2335" s="86">
        <v>0</v>
      </c>
      <c r="H2335" s="86">
        <v>0</v>
      </c>
      <c r="J2335" s="83">
        <f t="shared" si="180"/>
        <v>35399</v>
      </c>
      <c r="K2335" s="83">
        <f t="shared" si="181"/>
        <v>2015</v>
      </c>
      <c r="L2335" s="66">
        <f t="shared" si="182"/>
        <v>0</v>
      </c>
      <c r="M2335" s="66">
        <f t="shared" si="183"/>
        <v>0</v>
      </c>
      <c r="N2335" s="66">
        <f t="shared" si="184"/>
        <v>0</v>
      </c>
    </row>
    <row r="2336" spans="1:14">
      <c r="A2336" s="83">
        <v>35399</v>
      </c>
      <c r="B2336" s="83">
        <v>0</v>
      </c>
      <c r="C2336" s="83">
        <v>2015</v>
      </c>
      <c r="D2336" s="86">
        <v>0</v>
      </c>
      <c r="E2336" s="83">
        <v>0</v>
      </c>
      <c r="F2336" s="86">
        <v>0</v>
      </c>
      <c r="G2336" s="86">
        <v>0</v>
      </c>
      <c r="H2336" s="86">
        <v>0</v>
      </c>
      <c r="J2336" s="83">
        <f t="shared" si="180"/>
        <v>35399</v>
      </c>
      <c r="K2336" s="83">
        <f t="shared" si="181"/>
        <v>2015</v>
      </c>
      <c r="L2336" s="66">
        <f t="shared" si="182"/>
        <v>0</v>
      </c>
      <c r="M2336" s="66">
        <f t="shared" si="183"/>
        <v>0</v>
      </c>
      <c r="N2336" s="66">
        <f t="shared" si="184"/>
        <v>0</v>
      </c>
    </row>
    <row r="2337" spans="1:14">
      <c r="A2337" s="83">
        <v>35399</v>
      </c>
      <c r="B2337" s="83">
        <v>0</v>
      </c>
      <c r="C2337" s="83">
        <v>2015</v>
      </c>
      <c r="D2337" s="86">
        <v>0</v>
      </c>
      <c r="E2337" s="83">
        <v>0</v>
      </c>
      <c r="F2337" s="86">
        <v>0</v>
      </c>
      <c r="G2337" s="86">
        <v>0</v>
      </c>
      <c r="H2337" s="86">
        <v>0</v>
      </c>
      <c r="J2337" s="83">
        <f t="shared" si="180"/>
        <v>35399</v>
      </c>
      <c r="K2337" s="83">
        <f t="shared" si="181"/>
        <v>2015</v>
      </c>
      <c r="L2337" s="66">
        <f t="shared" si="182"/>
        <v>0</v>
      </c>
      <c r="M2337" s="66">
        <f t="shared" si="183"/>
        <v>0</v>
      </c>
      <c r="N2337" s="66">
        <f t="shared" si="184"/>
        <v>0</v>
      </c>
    </row>
    <row r="2338" spans="1:14">
      <c r="A2338" s="83">
        <v>35399</v>
      </c>
      <c r="B2338" s="83">
        <v>0</v>
      </c>
      <c r="C2338" s="83">
        <v>2015</v>
      </c>
      <c r="D2338" s="86">
        <v>0</v>
      </c>
      <c r="E2338" s="83">
        <v>0</v>
      </c>
      <c r="F2338" s="86">
        <v>0</v>
      </c>
      <c r="G2338" s="86">
        <v>0</v>
      </c>
      <c r="H2338" s="86">
        <v>0</v>
      </c>
      <c r="J2338" s="83">
        <f t="shared" si="180"/>
        <v>35399</v>
      </c>
      <c r="K2338" s="83">
        <f t="shared" si="181"/>
        <v>2015</v>
      </c>
      <c r="L2338" s="66">
        <f t="shared" si="182"/>
        <v>0</v>
      </c>
      <c r="M2338" s="66">
        <f t="shared" si="183"/>
        <v>0</v>
      </c>
      <c r="N2338" s="66">
        <f t="shared" si="184"/>
        <v>0</v>
      </c>
    </row>
    <row r="2339" spans="1:14">
      <c r="A2339" s="83">
        <v>35399</v>
      </c>
      <c r="B2339" s="83">
        <v>0</v>
      </c>
      <c r="C2339" s="83">
        <v>2015</v>
      </c>
      <c r="D2339" s="86">
        <v>0</v>
      </c>
      <c r="E2339" s="83">
        <v>0</v>
      </c>
      <c r="F2339" s="86">
        <v>0</v>
      </c>
      <c r="G2339" s="86">
        <v>0</v>
      </c>
      <c r="H2339" s="86">
        <v>0</v>
      </c>
      <c r="J2339" s="83">
        <f t="shared" si="180"/>
        <v>35399</v>
      </c>
      <c r="K2339" s="83">
        <f t="shared" si="181"/>
        <v>2015</v>
      </c>
      <c r="L2339" s="66">
        <f t="shared" si="182"/>
        <v>0</v>
      </c>
      <c r="M2339" s="66">
        <f t="shared" si="183"/>
        <v>0</v>
      </c>
      <c r="N2339" s="66">
        <f t="shared" si="184"/>
        <v>0</v>
      </c>
    </row>
    <row r="2340" spans="1:14">
      <c r="A2340" s="83">
        <v>35399</v>
      </c>
      <c r="B2340" s="83">
        <v>0</v>
      </c>
      <c r="C2340" s="83">
        <v>2015</v>
      </c>
      <c r="D2340" s="86">
        <v>0</v>
      </c>
      <c r="E2340" s="83">
        <v>0</v>
      </c>
      <c r="F2340" s="86">
        <v>0</v>
      </c>
      <c r="G2340" s="86">
        <v>0</v>
      </c>
      <c r="H2340" s="86">
        <v>0</v>
      </c>
      <c r="J2340" s="83">
        <f t="shared" si="180"/>
        <v>35399</v>
      </c>
      <c r="K2340" s="83">
        <f t="shared" si="181"/>
        <v>2015</v>
      </c>
      <c r="L2340" s="66">
        <f t="shared" si="182"/>
        <v>0</v>
      </c>
      <c r="M2340" s="66">
        <f t="shared" si="183"/>
        <v>0</v>
      </c>
      <c r="N2340" s="66">
        <f t="shared" si="184"/>
        <v>0</v>
      </c>
    </row>
    <row r="2341" spans="1:14">
      <c r="A2341" s="83">
        <v>35399</v>
      </c>
      <c r="B2341" s="83">
        <v>0</v>
      </c>
      <c r="C2341" s="83">
        <v>2015</v>
      </c>
      <c r="D2341" s="86">
        <v>0</v>
      </c>
      <c r="E2341" s="83">
        <v>0</v>
      </c>
      <c r="F2341" s="86">
        <v>0</v>
      </c>
      <c r="G2341" s="86">
        <v>0</v>
      </c>
      <c r="H2341" s="86">
        <v>0</v>
      </c>
      <c r="J2341" s="83">
        <f t="shared" si="180"/>
        <v>35399</v>
      </c>
      <c r="K2341" s="83">
        <f t="shared" si="181"/>
        <v>2015</v>
      </c>
      <c r="L2341" s="66">
        <f t="shared" si="182"/>
        <v>0</v>
      </c>
      <c r="M2341" s="66">
        <f t="shared" si="183"/>
        <v>0</v>
      </c>
      <c r="N2341" s="66">
        <f t="shared" si="184"/>
        <v>0</v>
      </c>
    </row>
    <row r="2342" spans="1:14">
      <c r="A2342" s="83">
        <v>35399</v>
      </c>
      <c r="B2342" s="83">
        <v>0</v>
      </c>
      <c r="C2342" s="83">
        <v>2015</v>
      </c>
      <c r="D2342" s="86">
        <v>0</v>
      </c>
      <c r="E2342" s="83">
        <v>0</v>
      </c>
      <c r="F2342" s="86">
        <v>0</v>
      </c>
      <c r="G2342" s="86">
        <v>0</v>
      </c>
      <c r="H2342" s="86">
        <v>0</v>
      </c>
      <c r="J2342" s="83">
        <f t="shared" si="180"/>
        <v>35399</v>
      </c>
      <c r="K2342" s="83">
        <f t="shared" si="181"/>
        <v>2015</v>
      </c>
      <c r="L2342" s="66">
        <f t="shared" si="182"/>
        <v>0</v>
      </c>
      <c r="M2342" s="66">
        <f t="shared" si="183"/>
        <v>0</v>
      </c>
      <c r="N2342" s="66">
        <f t="shared" si="184"/>
        <v>0</v>
      </c>
    </row>
    <row r="2343" spans="1:14">
      <c r="A2343" s="83">
        <v>35399</v>
      </c>
      <c r="B2343" s="83">
        <v>0</v>
      </c>
      <c r="C2343" s="83">
        <v>2015</v>
      </c>
      <c r="D2343" s="86">
        <v>0</v>
      </c>
      <c r="E2343" s="83">
        <v>0</v>
      </c>
      <c r="F2343" s="86">
        <v>0</v>
      </c>
      <c r="G2343" s="86">
        <v>0</v>
      </c>
      <c r="H2343" s="86">
        <v>0</v>
      </c>
      <c r="J2343" s="83">
        <f t="shared" si="180"/>
        <v>35399</v>
      </c>
      <c r="K2343" s="83">
        <f t="shared" si="181"/>
        <v>2015</v>
      </c>
      <c r="L2343" s="66">
        <f t="shared" si="182"/>
        <v>0</v>
      </c>
      <c r="M2343" s="66">
        <f t="shared" si="183"/>
        <v>0</v>
      </c>
      <c r="N2343" s="66">
        <f t="shared" si="184"/>
        <v>0</v>
      </c>
    </row>
    <row r="2344" spans="1:14">
      <c r="A2344" s="83">
        <v>35399</v>
      </c>
      <c r="B2344" s="83">
        <v>0</v>
      </c>
      <c r="C2344" s="83">
        <v>2015</v>
      </c>
      <c r="D2344" s="86">
        <v>0</v>
      </c>
      <c r="E2344" s="83">
        <v>0</v>
      </c>
      <c r="F2344" s="86">
        <v>0</v>
      </c>
      <c r="G2344" s="86">
        <v>0</v>
      </c>
      <c r="H2344" s="86">
        <v>0</v>
      </c>
      <c r="J2344" s="83">
        <f t="shared" si="180"/>
        <v>35399</v>
      </c>
      <c r="K2344" s="83">
        <f t="shared" si="181"/>
        <v>2015</v>
      </c>
      <c r="L2344" s="66">
        <f t="shared" si="182"/>
        <v>0</v>
      </c>
      <c r="M2344" s="66">
        <f t="shared" si="183"/>
        <v>0</v>
      </c>
      <c r="N2344" s="66">
        <f t="shared" si="184"/>
        <v>0</v>
      </c>
    </row>
    <row r="2345" spans="1:14">
      <c r="A2345" s="83">
        <v>35399</v>
      </c>
      <c r="B2345" s="83">
        <v>0</v>
      </c>
      <c r="C2345" s="83">
        <v>2015</v>
      </c>
      <c r="D2345" s="86">
        <v>-1888375.36</v>
      </c>
      <c r="E2345" s="83">
        <v>0</v>
      </c>
      <c r="F2345" s="86">
        <v>0</v>
      </c>
      <c r="G2345" s="86">
        <v>0</v>
      </c>
      <c r="H2345" s="86">
        <v>0</v>
      </c>
      <c r="J2345" s="83">
        <f t="shared" si="180"/>
        <v>35399</v>
      </c>
      <c r="K2345" s="83">
        <f t="shared" si="181"/>
        <v>2015</v>
      </c>
      <c r="L2345" s="66">
        <f t="shared" si="182"/>
        <v>-1888375.36</v>
      </c>
      <c r="M2345" s="66">
        <f t="shared" si="183"/>
        <v>0</v>
      </c>
      <c r="N2345" s="66">
        <f t="shared" si="184"/>
        <v>0</v>
      </c>
    </row>
    <row r="2346" spans="1:14">
      <c r="A2346" s="83">
        <v>35399</v>
      </c>
      <c r="B2346" s="83">
        <v>0</v>
      </c>
      <c r="C2346" s="83">
        <v>2015</v>
      </c>
      <c r="D2346" s="86">
        <v>0</v>
      </c>
      <c r="E2346" s="83">
        <v>0</v>
      </c>
      <c r="F2346" s="86">
        <v>134057.92000000001</v>
      </c>
      <c r="G2346" s="86">
        <v>0</v>
      </c>
      <c r="H2346" s="86">
        <v>0</v>
      </c>
      <c r="J2346" s="83">
        <f t="shared" si="180"/>
        <v>35399</v>
      </c>
      <c r="K2346" s="83">
        <f t="shared" si="181"/>
        <v>2015</v>
      </c>
      <c r="L2346" s="66">
        <f t="shared" si="182"/>
        <v>0</v>
      </c>
      <c r="M2346" s="66">
        <f t="shared" si="183"/>
        <v>134057.92000000001</v>
      </c>
      <c r="N2346" s="66">
        <f t="shared" si="184"/>
        <v>0</v>
      </c>
    </row>
    <row r="2347" spans="1:14">
      <c r="A2347" s="83">
        <v>35399</v>
      </c>
      <c r="B2347" s="83">
        <v>0</v>
      </c>
      <c r="C2347" s="83">
        <v>2015</v>
      </c>
      <c r="D2347" s="86">
        <v>0</v>
      </c>
      <c r="E2347" s="83">
        <v>0</v>
      </c>
      <c r="F2347" s="86">
        <v>0</v>
      </c>
      <c r="G2347" s="86">
        <v>0</v>
      </c>
      <c r="H2347" s="86">
        <v>0</v>
      </c>
      <c r="J2347" s="83">
        <f t="shared" si="180"/>
        <v>35399</v>
      </c>
      <c r="K2347" s="83">
        <f t="shared" si="181"/>
        <v>2015</v>
      </c>
      <c r="L2347" s="66">
        <f t="shared" si="182"/>
        <v>0</v>
      </c>
      <c r="M2347" s="66">
        <f t="shared" si="183"/>
        <v>0</v>
      </c>
      <c r="N2347" s="66">
        <f t="shared" si="184"/>
        <v>0</v>
      </c>
    </row>
    <row r="2348" spans="1:14">
      <c r="A2348" s="83">
        <v>35399</v>
      </c>
      <c r="B2348" s="83">
        <v>0</v>
      </c>
      <c r="C2348" s="83">
        <v>2015</v>
      </c>
      <c r="D2348" s="86">
        <v>0</v>
      </c>
      <c r="E2348" s="83">
        <v>0</v>
      </c>
      <c r="F2348" s="86">
        <v>0</v>
      </c>
      <c r="G2348" s="86">
        <v>0</v>
      </c>
      <c r="H2348" s="86">
        <v>0</v>
      </c>
      <c r="J2348" s="83">
        <f t="shared" si="180"/>
        <v>35399</v>
      </c>
      <c r="K2348" s="83">
        <f t="shared" si="181"/>
        <v>2015</v>
      </c>
      <c r="L2348" s="66">
        <f t="shared" si="182"/>
        <v>0</v>
      </c>
      <c r="M2348" s="66">
        <f t="shared" si="183"/>
        <v>0</v>
      </c>
      <c r="N2348" s="66">
        <f t="shared" si="184"/>
        <v>0</v>
      </c>
    </row>
    <row r="2349" spans="1:14">
      <c r="A2349" s="83">
        <v>35399</v>
      </c>
      <c r="B2349" s="83">
        <v>0</v>
      </c>
      <c r="C2349" s="83">
        <v>2015</v>
      </c>
      <c r="D2349" s="86">
        <v>0</v>
      </c>
      <c r="E2349" s="83">
        <v>0</v>
      </c>
      <c r="F2349" s="86">
        <v>0</v>
      </c>
      <c r="G2349" s="86">
        <v>0</v>
      </c>
      <c r="H2349" s="86">
        <v>0</v>
      </c>
      <c r="J2349" s="83">
        <f t="shared" si="180"/>
        <v>35399</v>
      </c>
      <c r="K2349" s="83">
        <f t="shared" si="181"/>
        <v>2015</v>
      </c>
      <c r="L2349" s="66">
        <f t="shared" si="182"/>
        <v>0</v>
      </c>
      <c r="M2349" s="66">
        <f t="shared" si="183"/>
        <v>0</v>
      </c>
      <c r="N2349" s="66">
        <f t="shared" si="184"/>
        <v>0</v>
      </c>
    </row>
    <row r="2350" spans="1:14">
      <c r="A2350" s="83">
        <v>35399</v>
      </c>
      <c r="B2350" s="83">
        <v>0</v>
      </c>
      <c r="C2350" s="83">
        <v>2015</v>
      </c>
      <c r="D2350" s="86">
        <v>0</v>
      </c>
      <c r="E2350" s="83">
        <v>0</v>
      </c>
      <c r="F2350" s="86">
        <v>0</v>
      </c>
      <c r="G2350" s="86">
        <v>0</v>
      </c>
      <c r="H2350" s="86">
        <v>0</v>
      </c>
      <c r="J2350" s="83">
        <f t="shared" si="180"/>
        <v>35399</v>
      </c>
      <c r="K2350" s="83">
        <f t="shared" si="181"/>
        <v>2015</v>
      </c>
      <c r="L2350" s="66">
        <f t="shared" si="182"/>
        <v>0</v>
      </c>
      <c r="M2350" s="66">
        <f t="shared" si="183"/>
        <v>0</v>
      </c>
      <c r="N2350" s="66">
        <f t="shared" si="184"/>
        <v>0</v>
      </c>
    </row>
    <row r="2351" spans="1:14">
      <c r="A2351" s="83">
        <v>35399</v>
      </c>
      <c r="B2351" s="83">
        <v>0</v>
      </c>
      <c r="C2351" s="83">
        <v>2015</v>
      </c>
      <c r="D2351" s="86">
        <v>0</v>
      </c>
      <c r="E2351" s="83">
        <v>0</v>
      </c>
      <c r="F2351" s="86">
        <v>0</v>
      </c>
      <c r="G2351" s="86">
        <v>0</v>
      </c>
      <c r="H2351" s="86">
        <v>0</v>
      </c>
      <c r="J2351" s="83">
        <f t="shared" si="180"/>
        <v>35399</v>
      </c>
      <c r="K2351" s="83">
        <f t="shared" si="181"/>
        <v>2015</v>
      </c>
      <c r="L2351" s="66">
        <f t="shared" si="182"/>
        <v>0</v>
      </c>
      <c r="M2351" s="66">
        <f t="shared" si="183"/>
        <v>0</v>
      </c>
      <c r="N2351" s="66">
        <f t="shared" si="184"/>
        <v>0</v>
      </c>
    </row>
    <row r="2352" spans="1:14">
      <c r="A2352" s="83">
        <v>35399</v>
      </c>
      <c r="B2352" s="83">
        <v>0</v>
      </c>
      <c r="C2352" s="83">
        <v>2015</v>
      </c>
      <c r="D2352" s="86">
        <v>0</v>
      </c>
      <c r="E2352" s="83">
        <v>0</v>
      </c>
      <c r="F2352" s="86">
        <v>0</v>
      </c>
      <c r="G2352" s="86">
        <v>0</v>
      </c>
      <c r="H2352" s="86">
        <v>0</v>
      </c>
      <c r="J2352" s="83">
        <f t="shared" si="180"/>
        <v>35399</v>
      </c>
      <c r="K2352" s="83">
        <f t="shared" si="181"/>
        <v>2015</v>
      </c>
      <c r="L2352" s="66">
        <f t="shared" si="182"/>
        <v>0</v>
      </c>
      <c r="M2352" s="66">
        <f t="shared" si="183"/>
        <v>0</v>
      </c>
      <c r="N2352" s="66">
        <f t="shared" si="184"/>
        <v>0</v>
      </c>
    </row>
    <row r="2353" spans="1:14">
      <c r="A2353" s="83">
        <v>35399</v>
      </c>
      <c r="B2353" s="83">
        <v>0</v>
      </c>
      <c r="C2353" s="83">
        <v>2015</v>
      </c>
      <c r="D2353" s="86">
        <v>0</v>
      </c>
      <c r="E2353" s="83">
        <v>0</v>
      </c>
      <c r="F2353" s="86">
        <v>0</v>
      </c>
      <c r="G2353" s="86">
        <v>0</v>
      </c>
      <c r="H2353" s="86">
        <v>0</v>
      </c>
      <c r="J2353" s="83">
        <f t="shared" si="180"/>
        <v>35399</v>
      </c>
      <c r="K2353" s="83">
        <f t="shared" si="181"/>
        <v>2015</v>
      </c>
      <c r="L2353" s="66">
        <f t="shared" si="182"/>
        <v>0</v>
      </c>
      <c r="M2353" s="66">
        <f t="shared" si="183"/>
        <v>0</v>
      </c>
      <c r="N2353" s="66">
        <f t="shared" si="184"/>
        <v>0</v>
      </c>
    </row>
    <row r="2354" spans="1:14">
      <c r="A2354" s="83">
        <v>35399</v>
      </c>
      <c r="B2354" s="83">
        <v>0</v>
      </c>
      <c r="C2354" s="83">
        <v>2015</v>
      </c>
      <c r="D2354" s="86">
        <v>0</v>
      </c>
      <c r="E2354" s="83">
        <v>0</v>
      </c>
      <c r="F2354" s="86">
        <v>0</v>
      </c>
      <c r="G2354" s="86">
        <v>0</v>
      </c>
      <c r="H2354" s="86">
        <v>0</v>
      </c>
      <c r="J2354" s="83">
        <f t="shared" si="180"/>
        <v>35399</v>
      </c>
      <c r="K2354" s="83">
        <f t="shared" si="181"/>
        <v>2015</v>
      </c>
      <c r="L2354" s="66">
        <f t="shared" si="182"/>
        <v>0</v>
      </c>
      <c r="M2354" s="66">
        <f t="shared" si="183"/>
        <v>0</v>
      </c>
      <c r="N2354" s="66">
        <f t="shared" si="184"/>
        <v>0</v>
      </c>
    </row>
    <row r="2355" spans="1:14">
      <c r="A2355" s="83">
        <v>35399</v>
      </c>
      <c r="B2355" s="83">
        <v>0</v>
      </c>
      <c r="C2355" s="83">
        <v>2015</v>
      </c>
      <c r="D2355" s="86">
        <v>0</v>
      </c>
      <c r="E2355" s="83">
        <v>0</v>
      </c>
      <c r="F2355" s="86">
        <v>0</v>
      </c>
      <c r="G2355" s="86">
        <v>0</v>
      </c>
      <c r="H2355" s="86">
        <v>0</v>
      </c>
      <c r="J2355" s="83">
        <f t="shared" si="180"/>
        <v>35399</v>
      </c>
      <c r="K2355" s="83">
        <f t="shared" si="181"/>
        <v>2015</v>
      </c>
      <c r="L2355" s="66">
        <f t="shared" si="182"/>
        <v>0</v>
      </c>
      <c r="M2355" s="66">
        <f t="shared" si="183"/>
        <v>0</v>
      </c>
      <c r="N2355" s="66">
        <f t="shared" si="184"/>
        <v>0</v>
      </c>
    </row>
    <row r="2356" spans="1:14">
      <c r="A2356" s="83">
        <v>35399</v>
      </c>
      <c r="B2356" s="83">
        <v>0</v>
      </c>
      <c r="C2356" s="83">
        <v>2015</v>
      </c>
      <c r="D2356" s="86">
        <v>0</v>
      </c>
      <c r="E2356" s="83">
        <v>0</v>
      </c>
      <c r="F2356" s="86">
        <v>0</v>
      </c>
      <c r="G2356" s="86">
        <v>0</v>
      </c>
      <c r="H2356" s="86">
        <v>0</v>
      </c>
      <c r="J2356" s="83">
        <f t="shared" si="180"/>
        <v>35399</v>
      </c>
      <c r="K2356" s="83">
        <f t="shared" si="181"/>
        <v>2015</v>
      </c>
      <c r="L2356" s="66">
        <f t="shared" si="182"/>
        <v>0</v>
      </c>
      <c r="M2356" s="66">
        <f t="shared" si="183"/>
        <v>0</v>
      </c>
      <c r="N2356" s="66">
        <f t="shared" si="184"/>
        <v>0</v>
      </c>
    </row>
    <row r="2357" spans="1:14">
      <c r="A2357" s="83">
        <v>35399</v>
      </c>
      <c r="B2357" s="83">
        <v>0</v>
      </c>
      <c r="C2357" s="83">
        <v>2015</v>
      </c>
      <c r="D2357" s="86">
        <v>0</v>
      </c>
      <c r="E2357" s="83">
        <v>0</v>
      </c>
      <c r="F2357" s="86">
        <v>0</v>
      </c>
      <c r="G2357" s="86">
        <v>0</v>
      </c>
      <c r="H2357" s="86">
        <v>0</v>
      </c>
      <c r="J2357" s="83">
        <f t="shared" si="180"/>
        <v>35399</v>
      </c>
      <c r="K2357" s="83">
        <f t="shared" si="181"/>
        <v>2015</v>
      </c>
      <c r="L2357" s="66">
        <f t="shared" si="182"/>
        <v>0</v>
      </c>
      <c r="M2357" s="66">
        <f t="shared" si="183"/>
        <v>0</v>
      </c>
      <c r="N2357" s="66">
        <f t="shared" si="184"/>
        <v>0</v>
      </c>
    </row>
    <row r="2358" spans="1:14">
      <c r="A2358" s="83">
        <v>35399</v>
      </c>
      <c r="B2358" s="83">
        <v>0</v>
      </c>
      <c r="C2358" s="83">
        <v>2015</v>
      </c>
      <c r="D2358" s="86">
        <v>0</v>
      </c>
      <c r="E2358" s="83">
        <v>0</v>
      </c>
      <c r="F2358" s="86">
        <v>0</v>
      </c>
      <c r="G2358" s="86">
        <v>0</v>
      </c>
      <c r="H2358" s="86">
        <v>0</v>
      </c>
      <c r="J2358" s="83">
        <f t="shared" si="180"/>
        <v>35399</v>
      </c>
      <c r="K2358" s="83">
        <f t="shared" si="181"/>
        <v>2015</v>
      </c>
      <c r="L2358" s="66">
        <f t="shared" si="182"/>
        <v>0</v>
      </c>
      <c r="M2358" s="66">
        <f t="shared" si="183"/>
        <v>0</v>
      </c>
      <c r="N2358" s="66">
        <f t="shared" si="184"/>
        <v>0</v>
      </c>
    </row>
    <row r="2359" spans="1:14">
      <c r="A2359" s="83">
        <v>35399</v>
      </c>
      <c r="B2359" s="83">
        <v>0</v>
      </c>
      <c r="C2359" s="83">
        <v>2015</v>
      </c>
      <c r="D2359" s="86">
        <v>0</v>
      </c>
      <c r="E2359" s="83">
        <v>0</v>
      </c>
      <c r="F2359" s="86">
        <v>0</v>
      </c>
      <c r="G2359" s="86">
        <v>0</v>
      </c>
      <c r="H2359" s="86">
        <v>0</v>
      </c>
      <c r="J2359" s="83">
        <f t="shared" si="180"/>
        <v>35399</v>
      </c>
      <c r="K2359" s="83">
        <f t="shared" si="181"/>
        <v>2015</v>
      </c>
      <c r="L2359" s="66">
        <f t="shared" si="182"/>
        <v>0</v>
      </c>
      <c r="M2359" s="66">
        <f t="shared" si="183"/>
        <v>0</v>
      </c>
      <c r="N2359" s="66">
        <f t="shared" si="184"/>
        <v>0</v>
      </c>
    </row>
    <row r="2360" spans="1:14">
      <c r="A2360" s="83">
        <v>35399</v>
      </c>
      <c r="B2360" s="83">
        <v>0</v>
      </c>
      <c r="C2360" s="83">
        <v>2015</v>
      </c>
      <c r="D2360" s="86">
        <v>0</v>
      </c>
      <c r="E2360" s="83">
        <v>0</v>
      </c>
      <c r="F2360" s="86">
        <v>0</v>
      </c>
      <c r="G2360" s="86">
        <v>0</v>
      </c>
      <c r="H2360" s="86">
        <v>0</v>
      </c>
      <c r="J2360" s="83">
        <f t="shared" si="180"/>
        <v>35399</v>
      </c>
      <c r="K2360" s="83">
        <f t="shared" si="181"/>
        <v>2015</v>
      </c>
      <c r="L2360" s="66">
        <f t="shared" si="182"/>
        <v>0</v>
      </c>
      <c r="M2360" s="66">
        <f t="shared" si="183"/>
        <v>0</v>
      </c>
      <c r="N2360" s="66">
        <f t="shared" si="184"/>
        <v>0</v>
      </c>
    </row>
    <row r="2361" spans="1:14">
      <c r="A2361" s="83">
        <v>35399</v>
      </c>
      <c r="B2361" s="83">
        <v>0</v>
      </c>
      <c r="C2361" s="83">
        <v>2015</v>
      </c>
      <c r="D2361" s="86">
        <v>0</v>
      </c>
      <c r="E2361" s="83">
        <v>0</v>
      </c>
      <c r="F2361" s="86">
        <v>0</v>
      </c>
      <c r="G2361" s="86">
        <v>0</v>
      </c>
      <c r="H2361" s="86">
        <v>0</v>
      </c>
      <c r="J2361" s="83">
        <f t="shared" si="180"/>
        <v>35399</v>
      </c>
      <c r="K2361" s="83">
        <f t="shared" si="181"/>
        <v>2015</v>
      </c>
      <c r="L2361" s="66">
        <f t="shared" si="182"/>
        <v>0</v>
      </c>
      <c r="M2361" s="66">
        <f t="shared" si="183"/>
        <v>0</v>
      </c>
      <c r="N2361" s="66">
        <f t="shared" si="184"/>
        <v>0</v>
      </c>
    </row>
    <row r="2362" spans="1:14">
      <c r="A2362" s="83">
        <v>35399</v>
      </c>
      <c r="B2362" s="83">
        <v>0</v>
      </c>
      <c r="C2362" s="83">
        <v>2015</v>
      </c>
      <c r="D2362" s="86">
        <v>0</v>
      </c>
      <c r="E2362" s="83">
        <v>0</v>
      </c>
      <c r="F2362" s="86">
        <v>0</v>
      </c>
      <c r="G2362" s="86">
        <v>0</v>
      </c>
      <c r="H2362" s="86">
        <v>0</v>
      </c>
      <c r="J2362" s="83">
        <f t="shared" si="180"/>
        <v>35399</v>
      </c>
      <c r="K2362" s="83">
        <f t="shared" si="181"/>
        <v>2015</v>
      </c>
      <c r="L2362" s="66">
        <f t="shared" si="182"/>
        <v>0</v>
      </c>
      <c r="M2362" s="66">
        <f t="shared" si="183"/>
        <v>0</v>
      </c>
      <c r="N2362" s="66">
        <f t="shared" si="184"/>
        <v>0</v>
      </c>
    </row>
    <row r="2363" spans="1:14">
      <c r="A2363" s="83">
        <v>35399</v>
      </c>
      <c r="B2363" s="83">
        <v>0</v>
      </c>
      <c r="C2363" s="83">
        <v>2015</v>
      </c>
      <c r="D2363" s="86">
        <v>0</v>
      </c>
      <c r="E2363" s="83">
        <v>0</v>
      </c>
      <c r="F2363" s="86">
        <v>0</v>
      </c>
      <c r="G2363" s="86">
        <v>0</v>
      </c>
      <c r="H2363" s="86">
        <v>0</v>
      </c>
      <c r="J2363" s="83">
        <f t="shared" si="180"/>
        <v>35399</v>
      </c>
      <c r="K2363" s="83">
        <f t="shared" si="181"/>
        <v>2015</v>
      </c>
      <c r="L2363" s="66">
        <f t="shared" si="182"/>
        <v>0</v>
      </c>
      <c r="M2363" s="66">
        <f t="shared" si="183"/>
        <v>0</v>
      </c>
      <c r="N2363" s="66">
        <f t="shared" si="184"/>
        <v>0</v>
      </c>
    </row>
    <row r="2364" spans="1:14">
      <c r="A2364" s="83">
        <v>35399</v>
      </c>
      <c r="B2364" s="83">
        <v>0</v>
      </c>
      <c r="C2364" s="83">
        <v>2015</v>
      </c>
      <c r="D2364" s="86">
        <v>0</v>
      </c>
      <c r="E2364" s="83">
        <v>0</v>
      </c>
      <c r="F2364" s="86">
        <v>0</v>
      </c>
      <c r="G2364" s="86">
        <v>0</v>
      </c>
      <c r="H2364" s="86">
        <v>0</v>
      </c>
      <c r="J2364" s="83">
        <f t="shared" si="180"/>
        <v>35399</v>
      </c>
      <c r="K2364" s="83">
        <f t="shared" si="181"/>
        <v>2015</v>
      </c>
      <c r="L2364" s="66">
        <f t="shared" si="182"/>
        <v>0</v>
      </c>
      <c r="M2364" s="66">
        <f t="shared" si="183"/>
        <v>0</v>
      </c>
      <c r="N2364" s="66">
        <f t="shared" si="184"/>
        <v>0</v>
      </c>
    </row>
    <row r="2365" spans="1:14">
      <c r="A2365" s="83">
        <v>35399</v>
      </c>
      <c r="B2365" s="83">
        <v>0</v>
      </c>
      <c r="C2365" s="83">
        <v>2015</v>
      </c>
      <c r="D2365" s="86">
        <v>0</v>
      </c>
      <c r="E2365" s="83">
        <v>0</v>
      </c>
      <c r="F2365" s="86">
        <v>0</v>
      </c>
      <c r="G2365" s="86">
        <v>0</v>
      </c>
      <c r="H2365" s="86">
        <v>0</v>
      </c>
      <c r="J2365" s="83">
        <f t="shared" si="180"/>
        <v>35399</v>
      </c>
      <c r="K2365" s="83">
        <f t="shared" si="181"/>
        <v>2015</v>
      </c>
      <c r="L2365" s="66">
        <f t="shared" si="182"/>
        <v>0</v>
      </c>
      <c r="M2365" s="66">
        <f t="shared" si="183"/>
        <v>0</v>
      </c>
      <c r="N2365" s="66">
        <f t="shared" si="184"/>
        <v>0</v>
      </c>
    </row>
    <row r="2366" spans="1:14">
      <c r="A2366" s="83">
        <v>35399</v>
      </c>
      <c r="B2366" s="83">
        <v>0</v>
      </c>
      <c r="C2366" s="83">
        <v>2015</v>
      </c>
      <c r="D2366" s="86">
        <v>0</v>
      </c>
      <c r="E2366" s="83">
        <v>0</v>
      </c>
      <c r="F2366" s="86">
        <v>0</v>
      </c>
      <c r="G2366" s="86">
        <v>0</v>
      </c>
      <c r="H2366" s="86">
        <v>0</v>
      </c>
      <c r="J2366" s="83">
        <f t="shared" si="180"/>
        <v>35399</v>
      </c>
      <c r="K2366" s="83">
        <f t="shared" si="181"/>
        <v>2015</v>
      </c>
      <c r="L2366" s="66">
        <f t="shared" si="182"/>
        <v>0</v>
      </c>
      <c r="M2366" s="66">
        <f t="shared" si="183"/>
        <v>0</v>
      </c>
      <c r="N2366" s="66">
        <f t="shared" si="184"/>
        <v>0</v>
      </c>
    </row>
    <row r="2367" spans="1:14">
      <c r="A2367" s="83">
        <v>35399</v>
      </c>
      <c r="B2367" s="83">
        <v>0</v>
      </c>
      <c r="C2367" s="83">
        <v>2015</v>
      </c>
      <c r="D2367" s="86">
        <v>0</v>
      </c>
      <c r="E2367" s="83">
        <v>0</v>
      </c>
      <c r="F2367" s="86">
        <v>0</v>
      </c>
      <c r="G2367" s="86">
        <v>0</v>
      </c>
      <c r="H2367" s="86">
        <v>0</v>
      </c>
      <c r="J2367" s="83">
        <f t="shared" si="180"/>
        <v>35399</v>
      </c>
      <c r="K2367" s="83">
        <f t="shared" si="181"/>
        <v>2015</v>
      </c>
      <c r="L2367" s="66">
        <f t="shared" si="182"/>
        <v>0</v>
      </c>
      <c r="M2367" s="66">
        <f t="shared" si="183"/>
        <v>0</v>
      </c>
      <c r="N2367" s="66">
        <f t="shared" si="184"/>
        <v>0</v>
      </c>
    </row>
    <row r="2368" spans="1:14">
      <c r="A2368" s="83">
        <v>35399</v>
      </c>
      <c r="B2368" s="83">
        <v>0</v>
      </c>
      <c r="C2368" s="83">
        <v>2015</v>
      </c>
      <c r="D2368" s="86">
        <v>0</v>
      </c>
      <c r="E2368" s="83">
        <v>0</v>
      </c>
      <c r="F2368" s="86">
        <v>0</v>
      </c>
      <c r="G2368" s="86">
        <v>0</v>
      </c>
      <c r="H2368" s="86">
        <v>0</v>
      </c>
      <c r="J2368" s="83">
        <f t="shared" si="180"/>
        <v>35399</v>
      </c>
      <c r="K2368" s="83">
        <f t="shared" si="181"/>
        <v>2015</v>
      </c>
      <c r="L2368" s="66">
        <f t="shared" si="182"/>
        <v>0</v>
      </c>
      <c r="M2368" s="66">
        <f t="shared" si="183"/>
        <v>0</v>
      </c>
      <c r="N2368" s="66">
        <f t="shared" si="184"/>
        <v>0</v>
      </c>
    </row>
    <row r="2369" spans="1:14">
      <c r="A2369" s="83">
        <v>35399</v>
      </c>
      <c r="B2369" s="83">
        <v>0</v>
      </c>
      <c r="C2369" s="83">
        <v>2015</v>
      </c>
      <c r="D2369" s="86">
        <v>0</v>
      </c>
      <c r="E2369" s="83">
        <v>0</v>
      </c>
      <c r="F2369" s="86">
        <v>0</v>
      </c>
      <c r="G2369" s="86">
        <v>0</v>
      </c>
      <c r="H2369" s="86">
        <v>0</v>
      </c>
      <c r="J2369" s="83">
        <f t="shared" si="180"/>
        <v>35399</v>
      </c>
      <c r="K2369" s="83">
        <f t="shared" si="181"/>
        <v>2015</v>
      </c>
      <c r="L2369" s="66">
        <f t="shared" si="182"/>
        <v>0</v>
      </c>
      <c r="M2369" s="66">
        <f t="shared" si="183"/>
        <v>0</v>
      </c>
      <c r="N2369" s="66">
        <f t="shared" si="184"/>
        <v>0</v>
      </c>
    </row>
    <row r="2370" spans="1:14">
      <c r="A2370" s="83">
        <v>35399</v>
      </c>
      <c r="B2370" s="83">
        <v>0</v>
      </c>
      <c r="C2370" s="83">
        <v>2015</v>
      </c>
      <c r="D2370" s="86">
        <v>0</v>
      </c>
      <c r="E2370" s="83">
        <v>0</v>
      </c>
      <c r="F2370" s="86">
        <v>0</v>
      </c>
      <c r="G2370" s="86">
        <v>0</v>
      </c>
      <c r="H2370" s="86">
        <v>0</v>
      </c>
      <c r="J2370" s="83">
        <f t="shared" si="180"/>
        <v>35399</v>
      </c>
      <c r="K2370" s="83">
        <f t="shared" si="181"/>
        <v>2015</v>
      </c>
      <c r="L2370" s="66">
        <f t="shared" si="182"/>
        <v>0</v>
      </c>
      <c r="M2370" s="66">
        <f t="shared" si="183"/>
        <v>0</v>
      </c>
      <c r="N2370" s="66">
        <f t="shared" si="184"/>
        <v>0</v>
      </c>
    </row>
    <row r="2371" spans="1:14">
      <c r="A2371" s="83">
        <v>35399</v>
      </c>
      <c r="B2371" s="83">
        <v>0</v>
      </c>
      <c r="C2371" s="83">
        <v>2015</v>
      </c>
      <c r="D2371" s="86">
        <v>0</v>
      </c>
      <c r="E2371" s="83">
        <v>0</v>
      </c>
      <c r="F2371" s="86">
        <v>0</v>
      </c>
      <c r="G2371" s="86">
        <v>0</v>
      </c>
      <c r="H2371" s="86">
        <v>0</v>
      </c>
      <c r="J2371" s="83">
        <f t="shared" ref="J2371:J2434" si="185">A2371</f>
        <v>35399</v>
      </c>
      <c r="K2371" s="83">
        <f t="shared" ref="K2371:K2434" si="186">IF(E2371=0,C2371,E2371)</f>
        <v>2015</v>
      </c>
      <c r="L2371" s="66">
        <f t="shared" ref="L2371:L2434" si="187">D2371</f>
        <v>0</v>
      </c>
      <c r="M2371" s="66">
        <f t="shared" ref="M2371:M2434" si="188">F2371</f>
        <v>0</v>
      </c>
      <c r="N2371" s="66">
        <f t="shared" ref="N2371:N2434" si="189">H2371</f>
        <v>0</v>
      </c>
    </row>
    <row r="2372" spans="1:14">
      <c r="A2372" s="83">
        <v>35399</v>
      </c>
      <c r="B2372" s="83">
        <v>0</v>
      </c>
      <c r="C2372" s="83">
        <v>2015</v>
      </c>
      <c r="D2372" s="86">
        <v>0</v>
      </c>
      <c r="E2372" s="83">
        <v>0</v>
      </c>
      <c r="F2372" s="86">
        <v>0</v>
      </c>
      <c r="G2372" s="86">
        <v>0</v>
      </c>
      <c r="H2372" s="86">
        <v>0</v>
      </c>
      <c r="J2372" s="83">
        <f t="shared" si="185"/>
        <v>35399</v>
      </c>
      <c r="K2372" s="83">
        <f t="shared" si="186"/>
        <v>2015</v>
      </c>
      <c r="L2372" s="66">
        <f t="shared" si="187"/>
        <v>0</v>
      </c>
      <c r="M2372" s="66">
        <f t="shared" si="188"/>
        <v>0</v>
      </c>
      <c r="N2372" s="66">
        <f t="shared" si="189"/>
        <v>0</v>
      </c>
    </row>
    <row r="2373" spans="1:14">
      <c r="A2373" s="83">
        <v>35399</v>
      </c>
      <c r="B2373" s="83">
        <v>0</v>
      </c>
      <c r="C2373" s="83">
        <v>2015</v>
      </c>
      <c r="D2373" s="86">
        <v>0</v>
      </c>
      <c r="E2373" s="83">
        <v>0</v>
      </c>
      <c r="F2373" s="86">
        <v>0</v>
      </c>
      <c r="G2373" s="86">
        <v>0</v>
      </c>
      <c r="H2373" s="86">
        <v>0</v>
      </c>
      <c r="J2373" s="83">
        <f t="shared" si="185"/>
        <v>35399</v>
      </c>
      <c r="K2373" s="83">
        <f t="shared" si="186"/>
        <v>2015</v>
      </c>
      <c r="L2373" s="66">
        <f t="shared" si="187"/>
        <v>0</v>
      </c>
      <c r="M2373" s="66">
        <f t="shared" si="188"/>
        <v>0</v>
      </c>
      <c r="N2373" s="66">
        <f t="shared" si="189"/>
        <v>0</v>
      </c>
    </row>
    <row r="2374" spans="1:14">
      <c r="A2374" s="83">
        <v>35399</v>
      </c>
      <c r="B2374" s="83">
        <v>0</v>
      </c>
      <c r="C2374" s="83">
        <v>2015</v>
      </c>
      <c r="D2374" s="86">
        <v>0</v>
      </c>
      <c r="E2374" s="83">
        <v>0</v>
      </c>
      <c r="F2374" s="86">
        <v>0</v>
      </c>
      <c r="G2374" s="86">
        <v>0</v>
      </c>
      <c r="H2374" s="86">
        <v>0</v>
      </c>
      <c r="J2374" s="83">
        <f t="shared" si="185"/>
        <v>35399</v>
      </c>
      <c r="K2374" s="83">
        <f t="shared" si="186"/>
        <v>2015</v>
      </c>
      <c r="L2374" s="66">
        <f t="shared" si="187"/>
        <v>0</v>
      </c>
      <c r="M2374" s="66">
        <f t="shared" si="188"/>
        <v>0</v>
      </c>
      <c r="N2374" s="66">
        <f t="shared" si="189"/>
        <v>0</v>
      </c>
    </row>
    <row r="2375" spans="1:14">
      <c r="A2375" s="83">
        <v>35399</v>
      </c>
      <c r="B2375" s="83">
        <v>0</v>
      </c>
      <c r="C2375" s="83">
        <v>2015</v>
      </c>
      <c r="D2375" s="86">
        <v>0</v>
      </c>
      <c r="E2375" s="83">
        <v>0</v>
      </c>
      <c r="F2375" s="86">
        <v>0</v>
      </c>
      <c r="G2375" s="86">
        <v>0</v>
      </c>
      <c r="H2375" s="86">
        <v>0</v>
      </c>
      <c r="J2375" s="83">
        <f t="shared" si="185"/>
        <v>35399</v>
      </c>
      <c r="K2375" s="83">
        <f t="shared" si="186"/>
        <v>2015</v>
      </c>
      <c r="L2375" s="66">
        <f t="shared" si="187"/>
        <v>0</v>
      </c>
      <c r="M2375" s="66">
        <f t="shared" si="188"/>
        <v>0</v>
      </c>
      <c r="N2375" s="66">
        <f t="shared" si="189"/>
        <v>0</v>
      </c>
    </row>
    <row r="2376" spans="1:14">
      <c r="A2376" s="83">
        <v>35399</v>
      </c>
      <c r="B2376" s="83">
        <v>0</v>
      </c>
      <c r="C2376" s="83">
        <v>2015</v>
      </c>
      <c r="D2376" s="86">
        <v>0</v>
      </c>
      <c r="E2376" s="83">
        <v>0</v>
      </c>
      <c r="F2376" s="86">
        <v>0</v>
      </c>
      <c r="G2376" s="86">
        <v>0</v>
      </c>
      <c r="H2376" s="86">
        <v>0</v>
      </c>
      <c r="J2376" s="83">
        <f t="shared" si="185"/>
        <v>35399</v>
      </c>
      <c r="K2376" s="83">
        <f t="shared" si="186"/>
        <v>2015</v>
      </c>
      <c r="L2376" s="66">
        <f t="shared" si="187"/>
        <v>0</v>
      </c>
      <c r="M2376" s="66">
        <f t="shared" si="188"/>
        <v>0</v>
      </c>
      <c r="N2376" s="66">
        <f t="shared" si="189"/>
        <v>0</v>
      </c>
    </row>
    <row r="2377" spans="1:14">
      <c r="A2377" s="83">
        <v>35399</v>
      </c>
      <c r="B2377" s="83">
        <v>0</v>
      </c>
      <c r="C2377" s="83">
        <v>2015</v>
      </c>
      <c r="D2377" s="86">
        <v>0</v>
      </c>
      <c r="E2377" s="83">
        <v>0</v>
      </c>
      <c r="F2377" s="86">
        <v>0</v>
      </c>
      <c r="G2377" s="86">
        <v>0</v>
      </c>
      <c r="H2377" s="86">
        <v>0</v>
      </c>
      <c r="J2377" s="83">
        <f t="shared" si="185"/>
        <v>35399</v>
      </c>
      <c r="K2377" s="83">
        <f t="shared" si="186"/>
        <v>2015</v>
      </c>
      <c r="L2377" s="66">
        <f t="shared" si="187"/>
        <v>0</v>
      </c>
      <c r="M2377" s="66">
        <f t="shared" si="188"/>
        <v>0</v>
      </c>
      <c r="N2377" s="66">
        <f t="shared" si="189"/>
        <v>0</v>
      </c>
    </row>
    <row r="2378" spans="1:14">
      <c r="A2378" s="83">
        <v>35399</v>
      </c>
      <c r="B2378" s="83">
        <v>0</v>
      </c>
      <c r="C2378" s="83">
        <v>2015</v>
      </c>
      <c r="D2378" s="86">
        <v>0</v>
      </c>
      <c r="E2378" s="83">
        <v>0</v>
      </c>
      <c r="F2378" s="86">
        <v>0</v>
      </c>
      <c r="G2378" s="86">
        <v>0</v>
      </c>
      <c r="H2378" s="86">
        <v>0</v>
      </c>
      <c r="J2378" s="83">
        <f t="shared" si="185"/>
        <v>35399</v>
      </c>
      <c r="K2378" s="83">
        <f t="shared" si="186"/>
        <v>2015</v>
      </c>
      <c r="L2378" s="66">
        <f t="shared" si="187"/>
        <v>0</v>
      </c>
      <c r="M2378" s="66">
        <f t="shared" si="188"/>
        <v>0</v>
      </c>
      <c r="N2378" s="66">
        <f t="shared" si="189"/>
        <v>0</v>
      </c>
    </row>
    <row r="2379" spans="1:14">
      <c r="A2379" s="83">
        <v>35399</v>
      </c>
      <c r="B2379" s="83">
        <v>0</v>
      </c>
      <c r="C2379" s="83">
        <v>2015</v>
      </c>
      <c r="D2379" s="86">
        <v>0</v>
      </c>
      <c r="E2379" s="83">
        <v>0</v>
      </c>
      <c r="F2379" s="86">
        <v>0</v>
      </c>
      <c r="G2379" s="86">
        <v>0</v>
      </c>
      <c r="H2379" s="86">
        <v>0</v>
      </c>
      <c r="J2379" s="83">
        <f t="shared" si="185"/>
        <v>35399</v>
      </c>
      <c r="K2379" s="83">
        <f t="shared" si="186"/>
        <v>2015</v>
      </c>
      <c r="L2379" s="66">
        <f t="shared" si="187"/>
        <v>0</v>
      </c>
      <c r="M2379" s="66">
        <f t="shared" si="188"/>
        <v>0</v>
      </c>
      <c r="N2379" s="66">
        <f t="shared" si="189"/>
        <v>0</v>
      </c>
    </row>
    <row r="2380" spans="1:14">
      <c r="A2380" s="83">
        <v>35399</v>
      </c>
      <c r="B2380" s="83">
        <v>0</v>
      </c>
      <c r="C2380" s="83">
        <v>2015</v>
      </c>
      <c r="D2380" s="86">
        <v>0</v>
      </c>
      <c r="E2380" s="83">
        <v>0</v>
      </c>
      <c r="F2380" s="86">
        <v>0</v>
      </c>
      <c r="G2380" s="86">
        <v>0</v>
      </c>
      <c r="H2380" s="86">
        <v>0</v>
      </c>
      <c r="J2380" s="83">
        <f t="shared" si="185"/>
        <v>35399</v>
      </c>
      <c r="K2380" s="83">
        <f t="shared" si="186"/>
        <v>2015</v>
      </c>
      <c r="L2380" s="66">
        <f t="shared" si="187"/>
        <v>0</v>
      </c>
      <c r="M2380" s="66">
        <f t="shared" si="188"/>
        <v>0</v>
      </c>
      <c r="N2380" s="66">
        <f t="shared" si="189"/>
        <v>0</v>
      </c>
    </row>
    <row r="2381" spans="1:14">
      <c r="A2381" s="83">
        <v>35399</v>
      </c>
      <c r="B2381" s="83">
        <v>0</v>
      </c>
      <c r="C2381" s="83">
        <v>2015</v>
      </c>
      <c r="D2381" s="86">
        <v>0</v>
      </c>
      <c r="E2381" s="83">
        <v>0</v>
      </c>
      <c r="F2381" s="86">
        <v>0</v>
      </c>
      <c r="G2381" s="86">
        <v>0</v>
      </c>
      <c r="H2381" s="86">
        <v>0</v>
      </c>
      <c r="J2381" s="83">
        <f t="shared" si="185"/>
        <v>35399</v>
      </c>
      <c r="K2381" s="83">
        <f t="shared" si="186"/>
        <v>2015</v>
      </c>
      <c r="L2381" s="66">
        <f t="shared" si="187"/>
        <v>0</v>
      </c>
      <c r="M2381" s="66">
        <f t="shared" si="188"/>
        <v>0</v>
      </c>
      <c r="N2381" s="66">
        <f t="shared" si="189"/>
        <v>0</v>
      </c>
    </row>
    <row r="2382" spans="1:14">
      <c r="A2382" s="83">
        <v>35399</v>
      </c>
      <c r="B2382" s="83">
        <v>0</v>
      </c>
      <c r="C2382" s="83">
        <v>2015</v>
      </c>
      <c r="D2382" s="86">
        <v>0</v>
      </c>
      <c r="E2382" s="83">
        <v>0</v>
      </c>
      <c r="F2382" s="86">
        <v>0</v>
      </c>
      <c r="G2382" s="86">
        <v>0</v>
      </c>
      <c r="H2382" s="86">
        <v>0</v>
      </c>
      <c r="J2382" s="83">
        <f t="shared" si="185"/>
        <v>35399</v>
      </c>
      <c r="K2382" s="83">
        <f t="shared" si="186"/>
        <v>2015</v>
      </c>
      <c r="L2382" s="66">
        <f t="shared" si="187"/>
        <v>0</v>
      </c>
      <c r="M2382" s="66">
        <f t="shared" si="188"/>
        <v>0</v>
      </c>
      <c r="N2382" s="66">
        <f t="shared" si="189"/>
        <v>0</v>
      </c>
    </row>
    <row r="2383" spans="1:14">
      <c r="A2383" s="83">
        <v>35399</v>
      </c>
      <c r="B2383" s="83">
        <v>0</v>
      </c>
      <c r="C2383" s="83">
        <v>2015</v>
      </c>
      <c r="D2383" s="86">
        <v>0</v>
      </c>
      <c r="E2383" s="83">
        <v>0</v>
      </c>
      <c r="F2383" s="86">
        <v>0</v>
      </c>
      <c r="G2383" s="86">
        <v>0</v>
      </c>
      <c r="H2383" s="86">
        <v>0</v>
      </c>
      <c r="J2383" s="83">
        <f t="shared" si="185"/>
        <v>35399</v>
      </c>
      <c r="K2383" s="83">
        <f t="shared" si="186"/>
        <v>2015</v>
      </c>
      <c r="L2383" s="66">
        <f t="shared" si="187"/>
        <v>0</v>
      </c>
      <c r="M2383" s="66">
        <f t="shared" si="188"/>
        <v>0</v>
      </c>
      <c r="N2383" s="66">
        <f t="shared" si="189"/>
        <v>0</v>
      </c>
    </row>
    <row r="2384" spans="1:14">
      <c r="A2384" s="83">
        <v>35399</v>
      </c>
      <c r="B2384" s="83">
        <v>0</v>
      </c>
      <c r="C2384" s="83">
        <v>2015</v>
      </c>
      <c r="D2384" s="86">
        <v>0</v>
      </c>
      <c r="E2384" s="83">
        <v>0</v>
      </c>
      <c r="F2384" s="86">
        <v>0</v>
      </c>
      <c r="G2384" s="86">
        <v>0</v>
      </c>
      <c r="H2384" s="86">
        <v>0</v>
      </c>
      <c r="J2384" s="83">
        <f t="shared" si="185"/>
        <v>35399</v>
      </c>
      <c r="K2384" s="83">
        <f t="shared" si="186"/>
        <v>2015</v>
      </c>
      <c r="L2384" s="66">
        <f t="shared" si="187"/>
        <v>0</v>
      </c>
      <c r="M2384" s="66">
        <f t="shared" si="188"/>
        <v>0</v>
      </c>
      <c r="N2384" s="66">
        <f t="shared" si="189"/>
        <v>0</v>
      </c>
    </row>
    <row r="2385" spans="1:14">
      <c r="A2385" s="83">
        <v>35399</v>
      </c>
      <c r="B2385" s="83">
        <v>0</v>
      </c>
      <c r="C2385" s="83">
        <v>2015</v>
      </c>
      <c r="D2385" s="86">
        <v>0</v>
      </c>
      <c r="E2385" s="83">
        <v>0</v>
      </c>
      <c r="F2385" s="86">
        <v>0</v>
      </c>
      <c r="G2385" s="86">
        <v>0</v>
      </c>
      <c r="H2385" s="86">
        <v>0</v>
      </c>
      <c r="J2385" s="83">
        <f t="shared" si="185"/>
        <v>35399</v>
      </c>
      <c r="K2385" s="83">
        <f t="shared" si="186"/>
        <v>2015</v>
      </c>
      <c r="L2385" s="66">
        <f t="shared" si="187"/>
        <v>0</v>
      </c>
      <c r="M2385" s="66">
        <f t="shared" si="188"/>
        <v>0</v>
      </c>
      <c r="N2385" s="66">
        <f t="shared" si="189"/>
        <v>0</v>
      </c>
    </row>
    <row r="2386" spans="1:14">
      <c r="A2386" s="83">
        <v>35399</v>
      </c>
      <c r="B2386" s="83">
        <v>0</v>
      </c>
      <c r="C2386" s="83">
        <v>2015</v>
      </c>
      <c r="D2386" s="86">
        <v>0</v>
      </c>
      <c r="E2386" s="83">
        <v>0</v>
      </c>
      <c r="F2386" s="86">
        <v>0</v>
      </c>
      <c r="G2386" s="86">
        <v>0</v>
      </c>
      <c r="H2386" s="86">
        <v>0</v>
      </c>
      <c r="J2386" s="83">
        <f t="shared" si="185"/>
        <v>35399</v>
      </c>
      <c r="K2386" s="83">
        <f t="shared" si="186"/>
        <v>2015</v>
      </c>
      <c r="L2386" s="66">
        <f t="shared" si="187"/>
        <v>0</v>
      </c>
      <c r="M2386" s="66">
        <f t="shared" si="188"/>
        <v>0</v>
      </c>
      <c r="N2386" s="66">
        <f t="shared" si="189"/>
        <v>0</v>
      </c>
    </row>
    <row r="2387" spans="1:14">
      <c r="A2387" s="83">
        <v>35399</v>
      </c>
      <c r="B2387" s="83">
        <v>0</v>
      </c>
      <c r="C2387" s="83">
        <v>2015</v>
      </c>
      <c r="D2387" s="86">
        <v>0</v>
      </c>
      <c r="E2387" s="83">
        <v>0</v>
      </c>
      <c r="F2387" s="86">
        <v>0</v>
      </c>
      <c r="G2387" s="86">
        <v>0</v>
      </c>
      <c r="H2387" s="86">
        <v>0</v>
      </c>
      <c r="J2387" s="83">
        <f t="shared" si="185"/>
        <v>35399</v>
      </c>
      <c r="K2387" s="83">
        <f t="shared" si="186"/>
        <v>2015</v>
      </c>
      <c r="L2387" s="66">
        <f t="shared" si="187"/>
        <v>0</v>
      </c>
      <c r="M2387" s="66">
        <f t="shared" si="188"/>
        <v>0</v>
      </c>
      <c r="N2387" s="66">
        <f t="shared" si="189"/>
        <v>0</v>
      </c>
    </row>
    <row r="2388" spans="1:14">
      <c r="A2388" s="83">
        <v>35399</v>
      </c>
      <c r="B2388" s="83">
        <v>0</v>
      </c>
      <c r="C2388" s="83">
        <v>2015</v>
      </c>
      <c r="D2388" s="86">
        <v>0</v>
      </c>
      <c r="E2388" s="83">
        <v>0</v>
      </c>
      <c r="F2388" s="86">
        <v>0</v>
      </c>
      <c r="G2388" s="86">
        <v>0</v>
      </c>
      <c r="H2388" s="86">
        <v>0</v>
      </c>
      <c r="J2388" s="83">
        <f t="shared" si="185"/>
        <v>35399</v>
      </c>
      <c r="K2388" s="83">
        <f t="shared" si="186"/>
        <v>2015</v>
      </c>
      <c r="L2388" s="66">
        <f t="shared" si="187"/>
        <v>0</v>
      </c>
      <c r="M2388" s="66">
        <f t="shared" si="188"/>
        <v>0</v>
      </c>
      <c r="N2388" s="66">
        <f t="shared" si="189"/>
        <v>0</v>
      </c>
    </row>
    <row r="2389" spans="1:14">
      <c r="A2389" s="83">
        <v>35399</v>
      </c>
      <c r="B2389" s="83">
        <v>0</v>
      </c>
      <c r="C2389" s="83">
        <v>2015</v>
      </c>
      <c r="D2389" s="86">
        <v>0</v>
      </c>
      <c r="E2389" s="83">
        <v>0</v>
      </c>
      <c r="F2389" s="86">
        <v>0</v>
      </c>
      <c r="G2389" s="86">
        <v>0</v>
      </c>
      <c r="H2389" s="86">
        <v>0</v>
      </c>
      <c r="J2389" s="83">
        <f t="shared" si="185"/>
        <v>35399</v>
      </c>
      <c r="K2389" s="83">
        <f t="shared" si="186"/>
        <v>2015</v>
      </c>
      <c r="L2389" s="66">
        <f t="shared" si="187"/>
        <v>0</v>
      </c>
      <c r="M2389" s="66">
        <f t="shared" si="188"/>
        <v>0</v>
      </c>
      <c r="N2389" s="66">
        <f t="shared" si="189"/>
        <v>0</v>
      </c>
    </row>
    <row r="2390" spans="1:14">
      <c r="A2390" s="83">
        <v>35399</v>
      </c>
      <c r="B2390" s="83">
        <v>0</v>
      </c>
      <c r="C2390" s="83">
        <v>2015</v>
      </c>
      <c r="D2390" s="86">
        <v>0</v>
      </c>
      <c r="E2390" s="83">
        <v>0</v>
      </c>
      <c r="F2390" s="86">
        <v>0</v>
      </c>
      <c r="G2390" s="86">
        <v>0</v>
      </c>
      <c r="H2390" s="86">
        <v>0</v>
      </c>
      <c r="J2390" s="83">
        <f t="shared" si="185"/>
        <v>35399</v>
      </c>
      <c r="K2390" s="83">
        <f t="shared" si="186"/>
        <v>2015</v>
      </c>
      <c r="L2390" s="66">
        <f t="shared" si="187"/>
        <v>0</v>
      </c>
      <c r="M2390" s="66">
        <f t="shared" si="188"/>
        <v>0</v>
      </c>
      <c r="N2390" s="66">
        <f t="shared" si="189"/>
        <v>0</v>
      </c>
    </row>
    <row r="2391" spans="1:14">
      <c r="A2391" s="83">
        <v>35399</v>
      </c>
      <c r="B2391" s="83">
        <v>0</v>
      </c>
      <c r="C2391" s="83">
        <v>2015</v>
      </c>
      <c r="D2391" s="86">
        <v>0</v>
      </c>
      <c r="E2391" s="83">
        <v>0</v>
      </c>
      <c r="F2391" s="86">
        <v>0</v>
      </c>
      <c r="G2391" s="86">
        <v>0</v>
      </c>
      <c r="H2391" s="86">
        <v>0</v>
      </c>
      <c r="J2391" s="83">
        <f t="shared" si="185"/>
        <v>35399</v>
      </c>
      <c r="K2391" s="83">
        <f t="shared" si="186"/>
        <v>2015</v>
      </c>
      <c r="L2391" s="66">
        <f t="shared" si="187"/>
        <v>0</v>
      </c>
      <c r="M2391" s="66">
        <f t="shared" si="188"/>
        <v>0</v>
      </c>
      <c r="N2391" s="66">
        <f t="shared" si="189"/>
        <v>0</v>
      </c>
    </row>
    <row r="2392" spans="1:14">
      <c r="A2392" s="83">
        <v>35399</v>
      </c>
      <c r="B2392" s="83">
        <v>0</v>
      </c>
      <c r="C2392" s="83">
        <v>2015</v>
      </c>
      <c r="D2392" s="86">
        <v>0</v>
      </c>
      <c r="E2392" s="83">
        <v>0</v>
      </c>
      <c r="F2392" s="86">
        <v>0</v>
      </c>
      <c r="G2392" s="86">
        <v>0</v>
      </c>
      <c r="H2392" s="86">
        <v>0</v>
      </c>
      <c r="J2392" s="83">
        <f t="shared" si="185"/>
        <v>35399</v>
      </c>
      <c r="K2392" s="83">
        <f t="shared" si="186"/>
        <v>2015</v>
      </c>
      <c r="L2392" s="66">
        <f t="shared" si="187"/>
        <v>0</v>
      </c>
      <c r="M2392" s="66">
        <f t="shared" si="188"/>
        <v>0</v>
      </c>
      <c r="N2392" s="66">
        <f t="shared" si="189"/>
        <v>0</v>
      </c>
    </row>
    <row r="2393" spans="1:14">
      <c r="A2393" s="83">
        <v>35399</v>
      </c>
      <c r="B2393" s="83">
        <v>0</v>
      </c>
      <c r="C2393" s="83">
        <v>2015</v>
      </c>
      <c r="D2393" s="86">
        <v>0</v>
      </c>
      <c r="E2393" s="83">
        <v>0</v>
      </c>
      <c r="F2393" s="86">
        <v>0</v>
      </c>
      <c r="G2393" s="86">
        <v>0</v>
      </c>
      <c r="H2393" s="86">
        <v>0</v>
      </c>
      <c r="J2393" s="83">
        <f t="shared" si="185"/>
        <v>35399</v>
      </c>
      <c r="K2393" s="83">
        <f t="shared" si="186"/>
        <v>2015</v>
      </c>
      <c r="L2393" s="66">
        <f t="shared" si="187"/>
        <v>0</v>
      </c>
      <c r="M2393" s="66">
        <f t="shared" si="188"/>
        <v>0</v>
      </c>
      <c r="N2393" s="66">
        <f t="shared" si="189"/>
        <v>0</v>
      </c>
    </row>
    <row r="2394" spans="1:14">
      <c r="A2394" s="83">
        <v>35399</v>
      </c>
      <c r="B2394" s="83">
        <v>0</v>
      </c>
      <c r="C2394" s="83">
        <v>2015</v>
      </c>
      <c r="D2394" s="86">
        <v>0</v>
      </c>
      <c r="E2394" s="83">
        <v>0</v>
      </c>
      <c r="F2394" s="86">
        <v>0</v>
      </c>
      <c r="G2394" s="86">
        <v>0</v>
      </c>
      <c r="H2394" s="86">
        <v>0</v>
      </c>
      <c r="J2394" s="83">
        <f t="shared" si="185"/>
        <v>35399</v>
      </c>
      <c r="K2394" s="83">
        <f t="shared" si="186"/>
        <v>2015</v>
      </c>
      <c r="L2394" s="66">
        <f t="shared" si="187"/>
        <v>0</v>
      </c>
      <c r="M2394" s="66">
        <f t="shared" si="188"/>
        <v>0</v>
      </c>
      <c r="N2394" s="66">
        <f t="shared" si="189"/>
        <v>0</v>
      </c>
    </row>
    <row r="2395" spans="1:14">
      <c r="A2395" s="83">
        <v>35399</v>
      </c>
      <c r="B2395" s="83">
        <v>0</v>
      </c>
      <c r="C2395" s="83">
        <v>2015</v>
      </c>
      <c r="D2395" s="86">
        <v>0</v>
      </c>
      <c r="E2395" s="83">
        <v>0</v>
      </c>
      <c r="F2395" s="86">
        <v>0</v>
      </c>
      <c r="G2395" s="86">
        <v>0</v>
      </c>
      <c r="H2395" s="86">
        <v>0</v>
      </c>
      <c r="J2395" s="83">
        <f t="shared" si="185"/>
        <v>35399</v>
      </c>
      <c r="K2395" s="83">
        <f t="shared" si="186"/>
        <v>2015</v>
      </c>
      <c r="L2395" s="66">
        <f t="shared" si="187"/>
        <v>0</v>
      </c>
      <c r="M2395" s="66">
        <f t="shared" si="188"/>
        <v>0</v>
      </c>
      <c r="N2395" s="66">
        <f t="shared" si="189"/>
        <v>0</v>
      </c>
    </row>
    <row r="2396" spans="1:14">
      <c r="A2396" s="83">
        <v>35399</v>
      </c>
      <c r="B2396" s="83">
        <v>0</v>
      </c>
      <c r="C2396" s="83">
        <v>2015</v>
      </c>
      <c r="D2396" s="86">
        <v>0</v>
      </c>
      <c r="E2396" s="83">
        <v>0</v>
      </c>
      <c r="F2396" s="86">
        <v>0</v>
      </c>
      <c r="G2396" s="86">
        <v>0</v>
      </c>
      <c r="H2396" s="86">
        <v>0</v>
      </c>
      <c r="J2396" s="83">
        <f t="shared" si="185"/>
        <v>35399</v>
      </c>
      <c r="K2396" s="83">
        <f t="shared" si="186"/>
        <v>2015</v>
      </c>
      <c r="L2396" s="66">
        <f t="shared" si="187"/>
        <v>0</v>
      </c>
      <c r="M2396" s="66">
        <f t="shared" si="188"/>
        <v>0</v>
      </c>
      <c r="N2396" s="66">
        <f t="shared" si="189"/>
        <v>0</v>
      </c>
    </row>
    <row r="2397" spans="1:14">
      <c r="A2397" s="83">
        <v>35399</v>
      </c>
      <c r="B2397" s="83">
        <v>0</v>
      </c>
      <c r="C2397" s="83">
        <v>2015</v>
      </c>
      <c r="D2397" s="86">
        <v>0</v>
      </c>
      <c r="E2397" s="83">
        <v>0</v>
      </c>
      <c r="F2397" s="86">
        <v>0</v>
      </c>
      <c r="G2397" s="86">
        <v>0</v>
      </c>
      <c r="H2397" s="86">
        <v>0</v>
      </c>
      <c r="J2397" s="83">
        <f t="shared" si="185"/>
        <v>35399</v>
      </c>
      <c r="K2397" s="83">
        <f t="shared" si="186"/>
        <v>2015</v>
      </c>
      <c r="L2397" s="66">
        <f t="shared" si="187"/>
        <v>0</v>
      </c>
      <c r="M2397" s="66">
        <f t="shared" si="188"/>
        <v>0</v>
      </c>
      <c r="N2397" s="66">
        <f t="shared" si="189"/>
        <v>0</v>
      </c>
    </row>
    <row r="2398" spans="1:14">
      <c r="A2398" s="83">
        <v>35399</v>
      </c>
      <c r="B2398" s="83">
        <v>0</v>
      </c>
      <c r="C2398" s="83">
        <v>2015</v>
      </c>
      <c r="D2398" s="86">
        <v>0</v>
      </c>
      <c r="E2398" s="83">
        <v>0</v>
      </c>
      <c r="F2398" s="86">
        <v>0</v>
      </c>
      <c r="G2398" s="86">
        <v>0</v>
      </c>
      <c r="H2398" s="86">
        <v>0</v>
      </c>
      <c r="J2398" s="83">
        <f t="shared" si="185"/>
        <v>35399</v>
      </c>
      <c r="K2398" s="83">
        <f t="shared" si="186"/>
        <v>2015</v>
      </c>
      <c r="L2398" s="66">
        <f t="shared" si="187"/>
        <v>0</v>
      </c>
      <c r="M2398" s="66">
        <f t="shared" si="188"/>
        <v>0</v>
      </c>
      <c r="N2398" s="66">
        <f t="shared" si="189"/>
        <v>0</v>
      </c>
    </row>
    <row r="2399" spans="1:14">
      <c r="A2399" s="83">
        <v>35399</v>
      </c>
      <c r="B2399" s="83">
        <v>0</v>
      </c>
      <c r="C2399" s="83">
        <v>2015</v>
      </c>
      <c r="D2399" s="86">
        <v>0</v>
      </c>
      <c r="E2399" s="83">
        <v>0</v>
      </c>
      <c r="F2399" s="86">
        <v>0</v>
      </c>
      <c r="G2399" s="86">
        <v>0</v>
      </c>
      <c r="H2399" s="86">
        <v>0</v>
      </c>
      <c r="J2399" s="83">
        <f t="shared" si="185"/>
        <v>35399</v>
      </c>
      <c r="K2399" s="83">
        <f t="shared" si="186"/>
        <v>2015</v>
      </c>
      <c r="L2399" s="66">
        <f t="shared" si="187"/>
        <v>0</v>
      </c>
      <c r="M2399" s="66">
        <f t="shared" si="188"/>
        <v>0</v>
      </c>
      <c r="N2399" s="66">
        <f t="shared" si="189"/>
        <v>0</v>
      </c>
    </row>
    <row r="2400" spans="1:14">
      <c r="A2400" s="83">
        <v>35399</v>
      </c>
      <c r="B2400" s="83">
        <v>0</v>
      </c>
      <c r="C2400" s="83">
        <v>2015</v>
      </c>
      <c r="D2400" s="86">
        <v>0</v>
      </c>
      <c r="E2400" s="83">
        <v>0</v>
      </c>
      <c r="F2400" s="86">
        <v>0</v>
      </c>
      <c r="G2400" s="86">
        <v>0</v>
      </c>
      <c r="H2400" s="86">
        <v>0</v>
      </c>
      <c r="J2400" s="83">
        <f t="shared" si="185"/>
        <v>35399</v>
      </c>
      <c r="K2400" s="83">
        <f t="shared" si="186"/>
        <v>2015</v>
      </c>
      <c r="L2400" s="66">
        <f t="shared" si="187"/>
        <v>0</v>
      </c>
      <c r="M2400" s="66">
        <f t="shared" si="188"/>
        <v>0</v>
      </c>
      <c r="N2400" s="66">
        <f t="shared" si="189"/>
        <v>0</v>
      </c>
    </row>
    <row r="2401" spans="1:14">
      <c r="A2401" s="83">
        <v>35399</v>
      </c>
      <c r="B2401" s="83">
        <v>0</v>
      </c>
      <c r="C2401" s="83">
        <v>2015</v>
      </c>
      <c r="D2401" s="86">
        <v>0</v>
      </c>
      <c r="E2401" s="83">
        <v>0</v>
      </c>
      <c r="F2401" s="86">
        <v>0</v>
      </c>
      <c r="G2401" s="86">
        <v>0</v>
      </c>
      <c r="H2401" s="86">
        <v>0</v>
      </c>
      <c r="J2401" s="83">
        <f t="shared" si="185"/>
        <v>35399</v>
      </c>
      <c r="K2401" s="83">
        <f t="shared" si="186"/>
        <v>2015</v>
      </c>
      <c r="L2401" s="66">
        <f t="shared" si="187"/>
        <v>0</v>
      </c>
      <c r="M2401" s="66">
        <f t="shared" si="188"/>
        <v>0</v>
      </c>
      <c r="N2401" s="66">
        <f t="shared" si="189"/>
        <v>0</v>
      </c>
    </row>
    <row r="2402" spans="1:14">
      <c r="A2402" s="83">
        <v>35399</v>
      </c>
      <c r="B2402" s="83">
        <v>0</v>
      </c>
      <c r="C2402" s="83">
        <v>2015</v>
      </c>
      <c r="D2402" s="86">
        <v>0</v>
      </c>
      <c r="E2402" s="83">
        <v>0</v>
      </c>
      <c r="F2402" s="86">
        <v>0</v>
      </c>
      <c r="G2402" s="86">
        <v>0</v>
      </c>
      <c r="H2402" s="86">
        <v>0</v>
      </c>
      <c r="J2402" s="83">
        <f t="shared" si="185"/>
        <v>35399</v>
      </c>
      <c r="K2402" s="83">
        <f t="shared" si="186"/>
        <v>2015</v>
      </c>
      <c r="L2402" s="66">
        <f t="shared" si="187"/>
        <v>0</v>
      </c>
      <c r="M2402" s="66">
        <f t="shared" si="188"/>
        <v>0</v>
      </c>
      <c r="N2402" s="66">
        <f t="shared" si="189"/>
        <v>0</v>
      </c>
    </row>
    <row r="2403" spans="1:14">
      <c r="A2403" s="83">
        <v>35399</v>
      </c>
      <c r="B2403" s="83">
        <v>0</v>
      </c>
      <c r="C2403" s="83">
        <v>2015</v>
      </c>
      <c r="D2403" s="86">
        <v>0</v>
      </c>
      <c r="E2403" s="83">
        <v>0</v>
      </c>
      <c r="F2403" s="86">
        <v>0</v>
      </c>
      <c r="G2403" s="86">
        <v>0</v>
      </c>
      <c r="H2403" s="86">
        <v>0</v>
      </c>
      <c r="J2403" s="83">
        <f t="shared" si="185"/>
        <v>35399</v>
      </c>
      <c r="K2403" s="83">
        <f t="shared" si="186"/>
        <v>2015</v>
      </c>
      <c r="L2403" s="66">
        <f t="shared" si="187"/>
        <v>0</v>
      </c>
      <c r="M2403" s="66">
        <f t="shared" si="188"/>
        <v>0</v>
      </c>
      <c r="N2403" s="66">
        <f t="shared" si="189"/>
        <v>0</v>
      </c>
    </row>
    <row r="2404" spans="1:14">
      <c r="A2404" s="83">
        <v>35399</v>
      </c>
      <c r="B2404" s="83">
        <v>0</v>
      </c>
      <c r="C2404" s="83">
        <v>2015</v>
      </c>
      <c r="D2404" s="86">
        <v>0</v>
      </c>
      <c r="E2404" s="83">
        <v>0</v>
      </c>
      <c r="F2404" s="86">
        <v>0</v>
      </c>
      <c r="G2404" s="86">
        <v>0</v>
      </c>
      <c r="H2404" s="86">
        <v>0</v>
      </c>
      <c r="J2404" s="83">
        <f t="shared" si="185"/>
        <v>35399</v>
      </c>
      <c r="K2404" s="83">
        <f t="shared" si="186"/>
        <v>2015</v>
      </c>
      <c r="L2404" s="66">
        <f t="shared" si="187"/>
        <v>0</v>
      </c>
      <c r="M2404" s="66">
        <f t="shared" si="188"/>
        <v>0</v>
      </c>
      <c r="N2404" s="66">
        <f t="shared" si="189"/>
        <v>0</v>
      </c>
    </row>
    <row r="2405" spans="1:14">
      <c r="A2405" s="83">
        <v>35399</v>
      </c>
      <c r="B2405" s="83">
        <v>0</v>
      </c>
      <c r="C2405" s="83">
        <v>2015</v>
      </c>
      <c r="D2405" s="86">
        <v>0</v>
      </c>
      <c r="E2405" s="83">
        <v>0</v>
      </c>
      <c r="F2405" s="86">
        <v>0</v>
      </c>
      <c r="G2405" s="86">
        <v>0</v>
      </c>
      <c r="H2405" s="86">
        <v>0</v>
      </c>
      <c r="J2405" s="83">
        <f t="shared" si="185"/>
        <v>35399</v>
      </c>
      <c r="K2405" s="83">
        <f t="shared" si="186"/>
        <v>2015</v>
      </c>
      <c r="L2405" s="66">
        <f t="shared" si="187"/>
        <v>0</v>
      </c>
      <c r="M2405" s="66">
        <f t="shared" si="188"/>
        <v>0</v>
      </c>
      <c r="N2405" s="66">
        <f t="shared" si="189"/>
        <v>0</v>
      </c>
    </row>
    <row r="2406" spans="1:14">
      <c r="A2406" s="83">
        <v>35399</v>
      </c>
      <c r="B2406" s="83">
        <v>0</v>
      </c>
      <c r="C2406" s="83">
        <v>2015</v>
      </c>
      <c r="D2406" s="86">
        <v>0</v>
      </c>
      <c r="E2406" s="83">
        <v>0</v>
      </c>
      <c r="F2406" s="86">
        <v>0</v>
      </c>
      <c r="G2406" s="86">
        <v>0</v>
      </c>
      <c r="H2406" s="86">
        <v>0</v>
      </c>
      <c r="J2406" s="83">
        <f t="shared" si="185"/>
        <v>35399</v>
      </c>
      <c r="K2406" s="83">
        <f t="shared" si="186"/>
        <v>2015</v>
      </c>
      <c r="L2406" s="66">
        <f t="shared" si="187"/>
        <v>0</v>
      </c>
      <c r="M2406" s="66">
        <f t="shared" si="188"/>
        <v>0</v>
      </c>
      <c r="N2406" s="66">
        <f t="shared" si="189"/>
        <v>0</v>
      </c>
    </row>
    <row r="2407" spans="1:14">
      <c r="A2407" s="83">
        <v>35399</v>
      </c>
      <c r="B2407" s="83">
        <v>0</v>
      </c>
      <c r="C2407" s="83">
        <v>2015</v>
      </c>
      <c r="D2407" s="86">
        <v>0</v>
      </c>
      <c r="E2407" s="83">
        <v>0</v>
      </c>
      <c r="F2407" s="86">
        <v>0</v>
      </c>
      <c r="G2407" s="86">
        <v>0</v>
      </c>
      <c r="H2407" s="86">
        <v>0</v>
      </c>
      <c r="J2407" s="83">
        <f t="shared" si="185"/>
        <v>35399</v>
      </c>
      <c r="K2407" s="83">
        <f t="shared" si="186"/>
        <v>2015</v>
      </c>
      <c r="L2407" s="66">
        <f t="shared" si="187"/>
        <v>0</v>
      </c>
      <c r="M2407" s="66">
        <f t="shared" si="188"/>
        <v>0</v>
      </c>
      <c r="N2407" s="66">
        <f t="shared" si="189"/>
        <v>0</v>
      </c>
    </row>
    <row r="2408" spans="1:14">
      <c r="A2408" s="83">
        <v>35399</v>
      </c>
      <c r="B2408" s="83">
        <v>0</v>
      </c>
      <c r="C2408" s="83">
        <v>2015</v>
      </c>
      <c r="D2408" s="86">
        <v>0</v>
      </c>
      <c r="E2408" s="83">
        <v>0</v>
      </c>
      <c r="F2408" s="86">
        <v>0</v>
      </c>
      <c r="G2408" s="86">
        <v>0</v>
      </c>
      <c r="H2408" s="86">
        <v>0</v>
      </c>
      <c r="J2408" s="83">
        <f t="shared" si="185"/>
        <v>35399</v>
      </c>
      <c r="K2408" s="83">
        <f t="shared" si="186"/>
        <v>2015</v>
      </c>
      <c r="L2408" s="66">
        <f t="shared" si="187"/>
        <v>0</v>
      </c>
      <c r="M2408" s="66">
        <f t="shared" si="188"/>
        <v>0</v>
      </c>
      <c r="N2408" s="66">
        <f t="shared" si="189"/>
        <v>0</v>
      </c>
    </row>
    <row r="2409" spans="1:14">
      <c r="A2409" s="83">
        <v>35399</v>
      </c>
      <c r="B2409" s="83">
        <v>0</v>
      </c>
      <c r="C2409" s="83">
        <v>2015</v>
      </c>
      <c r="D2409" s="86">
        <v>0</v>
      </c>
      <c r="E2409" s="83">
        <v>0</v>
      </c>
      <c r="F2409" s="86">
        <v>0</v>
      </c>
      <c r="G2409" s="86">
        <v>0</v>
      </c>
      <c r="H2409" s="86">
        <v>0</v>
      </c>
      <c r="J2409" s="83">
        <f t="shared" si="185"/>
        <v>35399</v>
      </c>
      <c r="K2409" s="83">
        <f t="shared" si="186"/>
        <v>2015</v>
      </c>
      <c r="L2409" s="66">
        <f t="shared" si="187"/>
        <v>0</v>
      </c>
      <c r="M2409" s="66">
        <f t="shared" si="188"/>
        <v>0</v>
      </c>
      <c r="N2409" s="66">
        <f t="shared" si="189"/>
        <v>0</v>
      </c>
    </row>
    <row r="2410" spans="1:14">
      <c r="A2410" s="83">
        <v>35399</v>
      </c>
      <c r="B2410" s="83">
        <v>0</v>
      </c>
      <c r="C2410" s="83">
        <v>2015</v>
      </c>
      <c r="D2410" s="86">
        <v>0</v>
      </c>
      <c r="E2410" s="83">
        <v>0</v>
      </c>
      <c r="F2410" s="86">
        <v>0</v>
      </c>
      <c r="G2410" s="86">
        <v>0</v>
      </c>
      <c r="H2410" s="86">
        <v>0</v>
      </c>
      <c r="J2410" s="83">
        <f t="shared" si="185"/>
        <v>35399</v>
      </c>
      <c r="K2410" s="83">
        <f t="shared" si="186"/>
        <v>2015</v>
      </c>
      <c r="L2410" s="66">
        <f t="shared" si="187"/>
        <v>0</v>
      </c>
      <c r="M2410" s="66">
        <f t="shared" si="188"/>
        <v>0</v>
      </c>
      <c r="N2410" s="66">
        <f t="shared" si="189"/>
        <v>0</v>
      </c>
    </row>
    <row r="2411" spans="1:14">
      <c r="A2411" s="83">
        <v>35399</v>
      </c>
      <c r="B2411" s="83">
        <v>0</v>
      </c>
      <c r="C2411" s="83">
        <v>2015</v>
      </c>
      <c r="D2411" s="86">
        <v>0</v>
      </c>
      <c r="E2411" s="83">
        <v>0</v>
      </c>
      <c r="F2411" s="86">
        <v>0</v>
      </c>
      <c r="G2411" s="86">
        <v>0</v>
      </c>
      <c r="H2411" s="86">
        <v>0</v>
      </c>
      <c r="J2411" s="83">
        <f t="shared" si="185"/>
        <v>35399</v>
      </c>
      <c r="K2411" s="83">
        <f t="shared" si="186"/>
        <v>2015</v>
      </c>
      <c r="L2411" s="66">
        <f t="shared" si="187"/>
        <v>0</v>
      </c>
      <c r="M2411" s="66">
        <f t="shared" si="188"/>
        <v>0</v>
      </c>
      <c r="N2411" s="66">
        <f t="shared" si="189"/>
        <v>0</v>
      </c>
    </row>
    <row r="2412" spans="1:14">
      <c r="A2412" s="83">
        <v>35399</v>
      </c>
      <c r="B2412" s="83">
        <v>0</v>
      </c>
      <c r="C2412" s="83">
        <v>2015</v>
      </c>
      <c r="D2412" s="86">
        <v>0</v>
      </c>
      <c r="E2412" s="83">
        <v>0</v>
      </c>
      <c r="F2412" s="86">
        <v>0</v>
      </c>
      <c r="G2412" s="86">
        <v>0</v>
      </c>
      <c r="H2412" s="86">
        <v>0</v>
      </c>
      <c r="J2412" s="83">
        <f t="shared" si="185"/>
        <v>35399</v>
      </c>
      <c r="K2412" s="83">
        <f t="shared" si="186"/>
        <v>2015</v>
      </c>
      <c r="L2412" s="66">
        <f t="shared" si="187"/>
        <v>0</v>
      </c>
      <c r="M2412" s="66">
        <f t="shared" si="188"/>
        <v>0</v>
      </c>
      <c r="N2412" s="66">
        <f t="shared" si="189"/>
        <v>0</v>
      </c>
    </row>
    <row r="2413" spans="1:14">
      <c r="A2413" s="83">
        <v>35399</v>
      </c>
      <c r="B2413" s="83">
        <v>0</v>
      </c>
      <c r="C2413" s="83">
        <v>2015</v>
      </c>
      <c r="D2413" s="86">
        <v>0</v>
      </c>
      <c r="E2413" s="83">
        <v>0</v>
      </c>
      <c r="F2413" s="86">
        <v>734611.07</v>
      </c>
      <c r="G2413" s="86">
        <v>0</v>
      </c>
      <c r="H2413" s="86">
        <v>0</v>
      </c>
      <c r="J2413" s="83">
        <f t="shared" si="185"/>
        <v>35399</v>
      </c>
      <c r="K2413" s="83">
        <f t="shared" si="186"/>
        <v>2015</v>
      </c>
      <c r="L2413" s="66">
        <f t="shared" si="187"/>
        <v>0</v>
      </c>
      <c r="M2413" s="66">
        <f t="shared" si="188"/>
        <v>734611.07</v>
      </c>
      <c r="N2413" s="66">
        <f t="shared" si="189"/>
        <v>0</v>
      </c>
    </row>
    <row r="2414" spans="1:14">
      <c r="A2414" s="83">
        <v>35399</v>
      </c>
      <c r="B2414" s="83">
        <v>0</v>
      </c>
      <c r="C2414" s="83">
        <v>2015</v>
      </c>
      <c r="D2414" s="86">
        <v>-2436456.63</v>
      </c>
      <c r="E2414" s="83">
        <v>0</v>
      </c>
      <c r="F2414" s="86">
        <v>0</v>
      </c>
      <c r="G2414" s="86">
        <v>0</v>
      </c>
      <c r="H2414" s="86">
        <v>0</v>
      </c>
      <c r="J2414" s="83">
        <f t="shared" si="185"/>
        <v>35399</v>
      </c>
      <c r="K2414" s="83">
        <f t="shared" si="186"/>
        <v>2015</v>
      </c>
      <c r="L2414" s="66">
        <f t="shared" si="187"/>
        <v>-2436456.63</v>
      </c>
      <c r="M2414" s="66">
        <f t="shared" si="188"/>
        <v>0</v>
      </c>
      <c r="N2414" s="66">
        <f t="shared" si="189"/>
        <v>0</v>
      </c>
    </row>
    <row r="2415" spans="1:14">
      <c r="A2415" s="83">
        <v>35399</v>
      </c>
      <c r="B2415" s="83">
        <v>0</v>
      </c>
      <c r="C2415" s="83">
        <v>2015</v>
      </c>
      <c r="D2415" s="86">
        <v>0</v>
      </c>
      <c r="E2415" s="83">
        <v>0</v>
      </c>
      <c r="F2415" s="86">
        <v>0</v>
      </c>
      <c r="G2415" s="86">
        <v>0</v>
      </c>
      <c r="H2415" s="86">
        <v>0</v>
      </c>
      <c r="J2415" s="83">
        <f t="shared" si="185"/>
        <v>35399</v>
      </c>
      <c r="K2415" s="83">
        <f t="shared" si="186"/>
        <v>2015</v>
      </c>
      <c r="L2415" s="66">
        <f t="shared" si="187"/>
        <v>0</v>
      </c>
      <c r="M2415" s="66">
        <f t="shared" si="188"/>
        <v>0</v>
      </c>
      <c r="N2415" s="66">
        <f t="shared" si="189"/>
        <v>0</v>
      </c>
    </row>
    <row r="2416" spans="1:14">
      <c r="A2416" s="83">
        <v>35399</v>
      </c>
      <c r="B2416" s="83">
        <v>0</v>
      </c>
      <c r="C2416" s="83">
        <v>2015</v>
      </c>
      <c r="D2416" s="86">
        <v>0</v>
      </c>
      <c r="E2416" s="83">
        <v>0</v>
      </c>
      <c r="F2416" s="86">
        <v>0</v>
      </c>
      <c r="G2416" s="86">
        <v>0</v>
      </c>
      <c r="H2416" s="86">
        <v>0</v>
      </c>
      <c r="J2416" s="83">
        <f t="shared" si="185"/>
        <v>35399</v>
      </c>
      <c r="K2416" s="83">
        <f t="shared" si="186"/>
        <v>2015</v>
      </c>
      <c r="L2416" s="66">
        <f t="shared" si="187"/>
        <v>0</v>
      </c>
      <c r="M2416" s="66">
        <f t="shared" si="188"/>
        <v>0</v>
      </c>
      <c r="N2416" s="66">
        <f t="shared" si="189"/>
        <v>0</v>
      </c>
    </row>
    <row r="2417" spans="1:14">
      <c r="A2417" s="83">
        <v>35399</v>
      </c>
      <c r="B2417" s="83">
        <v>0</v>
      </c>
      <c r="C2417" s="83">
        <v>2015</v>
      </c>
      <c r="D2417" s="86">
        <v>0</v>
      </c>
      <c r="E2417" s="83">
        <v>0</v>
      </c>
      <c r="F2417" s="86">
        <v>0</v>
      </c>
      <c r="G2417" s="86">
        <v>0</v>
      </c>
      <c r="H2417" s="86">
        <v>0</v>
      </c>
      <c r="J2417" s="83">
        <f t="shared" si="185"/>
        <v>35399</v>
      </c>
      <c r="K2417" s="83">
        <f t="shared" si="186"/>
        <v>2015</v>
      </c>
      <c r="L2417" s="66">
        <f t="shared" si="187"/>
        <v>0</v>
      </c>
      <c r="M2417" s="66">
        <f t="shared" si="188"/>
        <v>0</v>
      </c>
      <c r="N2417" s="66">
        <f t="shared" si="189"/>
        <v>0</v>
      </c>
    </row>
    <row r="2418" spans="1:14">
      <c r="A2418" s="83">
        <v>35399</v>
      </c>
      <c r="B2418" s="83">
        <v>0</v>
      </c>
      <c r="C2418" s="83">
        <v>2015</v>
      </c>
      <c r="D2418" s="86">
        <v>0</v>
      </c>
      <c r="E2418" s="83">
        <v>0</v>
      </c>
      <c r="F2418" s="86">
        <v>0</v>
      </c>
      <c r="G2418" s="86">
        <v>0</v>
      </c>
      <c r="H2418" s="86">
        <v>0</v>
      </c>
      <c r="J2418" s="83">
        <f t="shared" si="185"/>
        <v>35399</v>
      </c>
      <c r="K2418" s="83">
        <f t="shared" si="186"/>
        <v>2015</v>
      </c>
      <c r="L2418" s="66">
        <f t="shared" si="187"/>
        <v>0</v>
      </c>
      <c r="M2418" s="66">
        <f t="shared" si="188"/>
        <v>0</v>
      </c>
      <c r="N2418" s="66">
        <f t="shared" si="189"/>
        <v>0</v>
      </c>
    </row>
    <row r="2419" spans="1:14">
      <c r="A2419" s="83">
        <v>35399</v>
      </c>
      <c r="B2419" s="83">
        <v>0</v>
      </c>
      <c r="C2419" s="83">
        <v>2015</v>
      </c>
      <c r="D2419" s="86">
        <v>0</v>
      </c>
      <c r="E2419" s="83">
        <v>0</v>
      </c>
      <c r="F2419" s="86">
        <v>0</v>
      </c>
      <c r="G2419" s="86">
        <v>0</v>
      </c>
      <c r="H2419" s="86">
        <v>0</v>
      </c>
      <c r="J2419" s="83">
        <f t="shared" si="185"/>
        <v>35399</v>
      </c>
      <c r="K2419" s="83">
        <f t="shared" si="186"/>
        <v>2015</v>
      </c>
      <c r="L2419" s="66">
        <f t="shared" si="187"/>
        <v>0</v>
      </c>
      <c r="M2419" s="66">
        <f t="shared" si="188"/>
        <v>0</v>
      </c>
      <c r="N2419" s="66">
        <f t="shared" si="189"/>
        <v>0</v>
      </c>
    </row>
    <row r="2420" spans="1:14">
      <c r="A2420" s="83">
        <v>35399</v>
      </c>
      <c r="B2420" s="83">
        <v>0</v>
      </c>
      <c r="C2420" s="83">
        <v>2015</v>
      </c>
      <c r="D2420" s="86">
        <v>0</v>
      </c>
      <c r="E2420" s="83">
        <v>0</v>
      </c>
      <c r="F2420" s="86">
        <v>0</v>
      </c>
      <c r="G2420" s="86">
        <v>0</v>
      </c>
      <c r="H2420" s="86">
        <v>0</v>
      </c>
      <c r="J2420" s="83">
        <f t="shared" si="185"/>
        <v>35399</v>
      </c>
      <c r="K2420" s="83">
        <f t="shared" si="186"/>
        <v>2015</v>
      </c>
      <c r="L2420" s="66">
        <f t="shared" si="187"/>
        <v>0</v>
      </c>
      <c r="M2420" s="66">
        <f t="shared" si="188"/>
        <v>0</v>
      </c>
      <c r="N2420" s="66">
        <f t="shared" si="189"/>
        <v>0</v>
      </c>
    </row>
    <row r="2421" spans="1:14">
      <c r="A2421" s="83">
        <v>35399</v>
      </c>
      <c r="B2421" s="83">
        <v>0</v>
      </c>
      <c r="C2421" s="83">
        <v>2015</v>
      </c>
      <c r="D2421" s="86">
        <v>0</v>
      </c>
      <c r="E2421" s="83">
        <v>0</v>
      </c>
      <c r="F2421" s="86">
        <v>0</v>
      </c>
      <c r="G2421" s="86">
        <v>0</v>
      </c>
      <c r="H2421" s="86">
        <v>0</v>
      </c>
      <c r="J2421" s="83">
        <f t="shared" si="185"/>
        <v>35399</v>
      </c>
      <c r="K2421" s="83">
        <f t="shared" si="186"/>
        <v>2015</v>
      </c>
      <c r="L2421" s="66">
        <f t="shared" si="187"/>
        <v>0</v>
      </c>
      <c r="M2421" s="66">
        <f t="shared" si="188"/>
        <v>0</v>
      </c>
      <c r="N2421" s="66">
        <f t="shared" si="189"/>
        <v>0</v>
      </c>
    </row>
    <row r="2422" spans="1:14">
      <c r="A2422" s="83">
        <v>35399</v>
      </c>
      <c r="B2422" s="83">
        <v>0</v>
      </c>
      <c r="C2422" s="83">
        <v>2015</v>
      </c>
      <c r="D2422" s="86">
        <v>0</v>
      </c>
      <c r="E2422" s="83">
        <v>0</v>
      </c>
      <c r="F2422" s="86">
        <v>0</v>
      </c>
      <c r="G2422" s="86">
        <v>0</v>
      </c>
      <c r="H2422" s="86">
        <v>0</v>
      </c>
      <c r="J2422" s="83">
        <f t="shared" si="185"/>
        <v>35399</v>
      </c>
      <c r="K2422" s="83">
        <f t="shared" si="186"/>
        <v>2015</v>
      </c>
      <c r="L2422" s="66">
        <f t="shared" si="187"/>
        <v>0</v>
      </c>
      <c r="M2422" s="66">
        <f t="shared" si="188"/>
        <v>0</v>
      </c>
      <c r="N2422" s="66">
        <f t="shared" si="189"/>
        <v>0</v>
      </c>
    </row>
    <row r="2423" spans="1:14">
      <c r="A2423" s="83">
        <v>35399</v>
      </c>
      <c r="B2423" s="83">
        <v>0</v>
      </c>
      <c r="C2423" s="83">
        <v>2015</v>
      </c>
      <c r="D2423" s="86">
        <v>0</v>
      </c>
      <c r="E2423" s="83">
        <v>0</v>
      </c>
      <c r="F2423" s="86">
        <v>0</v>
      </c>
      <c r="G2423" s="86">
        <v>0</v>
      </c>
      <c r="H2423" s="86">
        <v>0</v>
      </c>
      <c r="J2423" s="83">
        <f t="shared" si="185"/>
        <v>35399</v>
      </c>
      <c r="K2423" s="83">
        <f t="shared" si="186"/>
        <v>2015</v>
      </c>
      <c r="L2423" s="66">
        <f t="shared" si="187"/>
        <v>0</v>
      </c>
      <c r="M2423" s="66">
        <f t="shared" si="188"/>
        <v>0</v>
      </c>
      <c r="N2423" s="66">
        <f t="shared" si="189"/>
        <v>0</v>
      </c>
    </row>
    <row r="2424" spans="1:14">
      <c r="A2424" s="83">
        <v>35399</v>
      </c>
      <c r="B2424" s="83">
        <v>0</v>
      </c>
      <c r="C2424" s="83">
        <v>2015</v>
      </c>
      <c r="D2424" s="86">
        <v>0</v>
      </c>
      <c r="E2424" s="83">
        <v>0</v>
      </c>
      <c r="F2424" s="86">
        <v>0</v>
      </c>
      <c r="G2424" s="86">
        <v>0</v>
      </c>
      <c r="H2424" s="86">
        <v>0</v>
      </c>
      <c r="J2424" s="83">
        <f t="shared" si="185"/>
        <v>35399</v>
      </c>
      <c r="K2424" s="83">
        <f t="shared" si="186"/>
        <v>2015</v>
      </c>
      <c r="L2424" s="66">
        <f t="shared" si="187"/>
        <v>0</v>
      </c>
      <c r="M2424" s="66">
        <f t="shared" si="188"/>
        <v>0</v>
      </c>
      <c r="N2424" s="66">
        <f t="shared" si="189"/>
        <v>0</v>
      </c>
    </row>
    <row r="2425" spans="1:14">
      <c r="A2425" s="83">
        <v>35399</v>
      </c>
      <c r="B2425" s="83">
        <v>0</v>
      </c>
      <c r="C2425" s="83">
        <v>2015</v>
      </c>
      <c r="D2425" s="86">
        <v>0</v>
      </c>
      <c r="E2425" s="83">
        <v>0</v>
      </c>
      <c r="F2425" s="86">
        <v>0</v>
      </c>
      <c r="G2425" s="86">
        <v>0</v>
      </c>
      <c r="H2425" s="86">
        <v>0</v>
      </c>
      <c r="J2425" s="83">
        <f t="shared" si="185"/>
        <v>35399</v>
      </c>
      <c r="K2425" s="83">
        <f t="shared" si="186"/>
        <v>2015</v>
      </c>
      <c r="L2425" s="66">
        <f t="shared" si="187"/>
        <v>0</v>
      </c>
      <c r="M2425" s="66">
        <f t="shared" si="188"/>
        <v>0</v>
      </c>
      <c r="N2425" s="66">
        <f t="shared" si="189"/>
        <v>0</v>
      </c>
    </row>
    <row r="2426" spans="1:14">
      <c r="A2426" s="83">
        <v>35399</v>
      </c>
      <c r="B2426" s="83">
        <v>0</v>
      </c>
      <c r="C2426" s="83">
        <v>2015</v>
      </c>
      <c r="D2426" s="86">
        <v>0</v>
      </c>
      <c r="E2426" s="83">
        <v>0</v>
      </c>
      <c r="F2426" s="86">
        <v>0</v>
      </c>
      <c r="G2426" s="86">
        <v>0</v>
      </c>
      <c r="H2426" s="86">
        <v>0</v>
      </c>
      <c r="J2426" s="83">
        <f t="shared" si="185"/>
        <v>35399</v>
      </c>
      <c r="K2426" s="83">
        <f t="shared" si="186"/>
        <v>2015</v>
      </c>
      <c r="L2426" s="66">
        <f t="shared" si="187"/>
        <v>0</v>
      </c>
      <c r="M2426" s="66">
        <f t="shared" si="188"/>
        <v>0</v>
      </c>
      <c r="N2426" s="66">
        <f t="shared" si="189"/>
        <v>0</v>
      </c>
    </row>
    <row r="2427" spans="1:14">
      <c r="A2427" s="83">
        <v>35399</v>
      </c>
      <c r="B2427" s="83">
        <v>0</v>
      </c>
      <c r="C2427" s="83">
        <v>2015</v>
      </c>
      <c r="D2427" s="86">
        <v>0</v>
      </c>
      <c r="E2427" s="83">
        <v>0</v>
      </c>
      <c r="F2427" s="86">
        <v>0</v>
      </c>
      <c r="G2427" s="86">
        <v>0</v>
      </c>
      <c r="H2427" s="86">
        <v>0</v>
      </c>
      <c r="J2427" s="83">
        <f t="shared" si="185"/>
        <v>35399</v>
      </c>
      <c r="K2427" s="83">
        <f t="shared" si="186"/>
        <v>2015</v>
      </c>
      <c r="L2427" s="66">
        <f t="shared" si="187"/>
        <v>0</v>
      </c>
      <c r="M2427" s="66">
        <f t="shared" si="188"/>
        <v>0</v>
      </c>
      <c r="N2427" s="66">
        <f t="shared" si="189"/>
        <v>0</v>
      </c>
    </row>
    <row r="2428" spans="1:14">
      <c r="A2428" s="83">
        <v>35399</v>
      </c>
      <c r="B2428" s="83">
        <v>0</v>
      </c>
      <c r="C2428" s="83">
        <v>2015</v>
      </c>
      <c r="D2428" s="86">
        <v>0</v>
      </c>
      <c r="E2428" s="83">
        <v>0</v>
      </c>
      <c r="F2428" s="86">
        <v>0</v>
      </c>
      <c r="G2428" s="86">
        <v>0</v>
      </c>
      <c r="H2428" s="86">
        <v>0</v>
      </c>
      <c r="J2428" s="83">
        <f t="shared" si="185"/>
        <v>35399</v>
      </c>
      <c r="K2428" s="83">
        <f t="shared" si="186"/>
        <v>2015</v>
      </c>
      <c r="L2428" s="66">
        <f t="shared" si="187"/>
        <v>0</v>
      </c>
      <c r="M2428" s="66">
        <f t="shared" si="188"/>
        <v>0</v>
      </c>
      <c r="N2428" s="66">
        <f t="shared" si="189"/>
        <v>0</v>
      </c>
    </row>
    <row r="2429" spans="1:14">
      <c r="A2429" s="83">
        <v>35399</v>
      </c>
      <c r="B2429" s="83">
        <v>0</v>
      </c>
      <c r="C2429" s="83">
        <v>2015</v>
      </c>
      <c r="D2429" s="86">
        <v>0</v>
      </c>
      <c r="E2429" s="83">
        <v>0</v>
      </c>
      <c r="F2429" s="86">
        <v>0</v>
      </c>
      <c r="G2429" s="86">
        <v>0</v>
      </c>
      <c r="H2429" s="86">
        <v>0</v>
      </c>
      <c r="J2429" s="83">
        <f t="shared" si="185"/>
        <v>35399</v>
      </c>
      <c r="K2429" s="83">
        <f t="shared" si="186"/>
        <v>2015</v>
      </c>
      <c r="L2429" s="66">
        <f t="shared" si="187"/>
        <v>0</v>
      </c>
      <c r="M2429" s="66">
        <f t="shared" si="188"/>
        <v>0</v>
      </c>
      <c r="N2429" s="66">
        <f t="shared" si="189"/>
        <v>0</v>
      </c>
    </row>
    <row r="2430" spans="1:14">
      <c r="A2430" s="83">
        <v>35399</v>
      </c>
      <c r="B2430" s="83">
        <v>0</v>
      </c>
      <c r="C2430" s="83">
        <v>2015</v>
      </c>
      <c r="D2430" s="86">
        <v>0</v>
      </c>
      <c r="E2430" s="83">
        <v>0</v>
      </c>
      <c r="F2430" s="86">
        <v>0</v>
      </c>
      <c r="G2430" s="86">
        <v>0</v>
      </c>
      <c r="H2430" s="86">
        <v>0</v>
      </c>
      <c r="J2430" s="83">
        <f t="shared" si="185"/>
        <v>35399</v>
      </c>
      <c r="K2430" s="83">
        <f t="shared" si="186"/>
        <v>2015</v>
      </c>
      <c r="L2430" s="66">
        <f t="shared" si="187"/>
        <v>0</v>
      </c>
      <c r="M2430" s="66">
        <f t="shared" si="188"/>
        <v>0</v>
      </c>
      <c r="N2430" s="66">
        <f t="shared" si="189"/>
        <v>0</v>
      </c>
    </row>
    <row r="2431" spans="1:14">
      <c r="A2431" s="83">
        <v>35399</v>
      </c>
      <c r="B2431" s="83">
        <v>0</v>
      </c>
      <c r="C2431" s="83">
        <v>2015</v>
      </c>
      <c r="D2431" s="86">
        <v>-40641.26</v>
      </c>
      <c r="E2431" s="83">
        <v>0</v>
      </c>
      <c r="F2431" s="86">
        <v>0</v>
      </c>
      <c r="G2431" s="86">
        <v>0</v>
      </c>
      <c r="H2431" s="86">
        <v>0</v>
      </c>
      <c r="J2431" s="83">
        <f t="shared" si="185"/>
        <v>35399</v>
      </c>
      <c r="K2431" s="83">
        <f t="shared" si="186"/>
        <v>2015</v>
      </c>
      <c r="L2431" s="66">
        <f t="shared" si="187"/>
        <v>-40641.26</v>
      </c>
      <c r="M2431" s="66">
        <f t="shared" si="188"/>
        <v>0</v>
      </c>
      <c r="N2431" s="66">
        <f t="shared" si="189"/>
        <v>0</v>
      </c>
    </row>
    <row r="2432" spans="1:14">
      <c r="A2432" s="83">
        <v>35399</v>
      </c>
      <c r="B2432" s="83">
        <v>0</v>
      </c>
      <c r="C2432" s="83">
        <v>2015</v>
      </c>
      <c r="D2432" s="86">
        <v>0</v>
      </c>
      <c r="E2432" s="83">
        <v>0</v>
      </c>
      <c r="F2432" s="86">
        <v>0</v>
      </c>
      <c r="G2432" s="86">
        <v>0</v>
      </c>
      <c r="H2432" s="86">
        <v>0</v>
      </c>
      <c r="J2432" s="83">
        <f t="shared" si="185"/>
        <v>35399</v>
      </c>
      <c r="K2432" s="83">
        <f t="shared" si="186"/>
        <v>2015</v>
      </c>
      <c r="L2432" s="66">
        <f t="shared" si="187"/>
        <v>0</v>
      </c>
      <c r="M2432" s="66">
        <f t="shared" si="188"/>
        <v>0</v>
      </c>
      <c r="N2432" s="66">
        <f t="shared" si="189"/>
        <v>0</v>
      </c>
    </row>
    <row r="2433" spans="1:14">
      <c r="A2433" s="83">
        <v>35399</v>
      </c>
      <c r="B2433" s="83">
        <v>0</v>
      </c>
      <c r="C2433" s="83">
        <v>2015</v>
      </c>
      <c r="D2433" s="86">
        <v>0</v>
      </c>
      <c r="E2433" s="83">
        <v>0</v>
      </c>
      <c r="F2433" s="86">
        <v>0</v>
      </c>
      <c r="G2433" s="86">
        <v>0</v>
      </c>
      <c r="H2433" s="86">
        <v>0</v>
      </c>
      <c r="J2433" s="83">
        <f t="shared" si="185"/>
        <v>35399</v>
      </c>
      <c r="K2433" s="83">
        <f t="shared" si="186"/>
        <v>2015</v>
      </c>
      <c r="L2433" s="66">
        <f t="shared" si="187"/>
        <v>0</v>
      </c>
      <c r="M2433" s="66">
        <f t="shared" si="188"/>
        <v>0</v>
      </c>
      <c r="N2433" s="66">
        <f t="shared" si="189"/>
        <v>0</v>
      </c>
    </row>
    <row r="2434" spans="1:14">
      <c r="A2434" s="83">
        <v>35399</v>
      </c>
      <c r="B2434" s="83">
        <v>0</v>
      </c>
      <c r="C2434" s="83">
        <v>2015</v>
      </c>
      <c r="D2434" s="86">
        <v>0</v>
      </c>
      <c r="E2434" s="83">
        <v>0</v>
      </c>
      <c r="F2434" s="86">
        <v>50448.26</v>
      </c>
      <c r="G2434" s="86">
        <v>0</v>
      </c>
      <c r="H2434" s="86">
        <v>0</v>
      </c>
      <c r="J2434" s="83">
        <f t="shared" si="185"/>
        <v>35399</v>
      </c>
      <c r="K2434" s="83">
        <f t="shared" si="186"/>
        <v>2015</v>
      </c>
      <c r="L2434" s="66">
        <f t="shared" si="187"/>
        <v>0</v>
      </c>
      <c r="M2434" s="66">
        <f t="shared" si="188"/>
        <v>50448.26</v>
      </c>
      <c r="N2434" s="66">
        <f t="shared" si="189"/>
        <v>0</v>
      </c>
    </row>
    <row r="2435" spans="1:14">
      <c r="A2435" s="83">
        <v>35399</v>
      </c>
      <c r="B2435" s="83">
        <v>0</v>
      </c>
      <c r="C2435" s="83">
        <v>2015</v>
      </c>
      <c r="D2435" s="86">
        <v>-379163.4</v>
      </c>
      <c r="E2435" s="83">
        <v>0</v>
      </c>
      <c r="F2435" s="86">
        <v>0</v>
      </c>
      <c r="G2435" s="86">
        <v>0</v>
      </c>
      <c r="H2435" s="86">
        <v>0</v>
      </c>
      <c r="J2435" s="83">
        <f t="shared" ref="J2435:J2498" si="190">A2435</f>
        <v>35399</v>
      </c>
      <c r="K2435" s="83">
        <f t="shared" ref="K2435:K2498" si="191">IF(E2435=0,C2435,E2435)</f>
        <v>2015</v>
      </c>
      <c r="L2435" s="66">
        <f t="shared" ref="L2435:L2498" si="192">D2435</f>
        <v>-379163.4</v>
      </c>
      <c r="M2435" s="66">
        <f t="shared" ref="M2435:M2498" si="193">F2435</f>
        <v>0</v>
      </c>
      <c r="N2435" s="66">
        <f t="shared" ref="N2435:N2498" si="194">H2435</f>
        <v>0</v>
      </c>
    </row>
    <row r="2436" spans="1:14">
      <c r="A2436" s="83">
        <v>35399</v>
      </c>
      <c r="B2436" s="83">
        <v>0</v>
      </c>
      <c r="C2436" s="83">
        <v>2015</v>
      </c>
      <c r="D2436" s="86">
        <v>0</v>
      </c>
      <c r="E2436" s="83">
        <v>0</v>
      </c>
      <c r="F2436" s="86">
        <v>0</v>
      </c>
      <c r="G2436" s="86">
        <v>0</v>
      </c>
      <c r="H2436" s="86">
        <v>0</v>
      </c>
      <c r="J2436" s="83">
        <f t="shared" si="190"/>
        <v>35399</v>
      </c>
      <c r="K2436" s="83">
        <f t="shared" si="191"/>
        <v>2015</v>
      </c>
      <c r="L2436" s="66">
        <f t="shared" si="192"/>
        <v>0</v>
      </c>
      <c r="M2436" s="66">
        <f t="shared" si="193"/>
        <v>0</v>
      </c>
      <c r="N2436" s="66">
        <f t="shared" si="194"/>
        <v>0</v>
      </c>
    </row>
    <row r="2437" spans="1:14">
      <c r="A2437" s="83">
        <v>35399</v>
      </c>
      <c r="B2437" s="83">
        <v>0</v>
      </c>
      <c r="C2437" s="83">
        <v>2015</v>
      </c>
      <c r="D2437" s="86">
        <v>0</v>
      </c>
      <c r="E2437" s="83">
        <v>0</v>
      </c>
      <c r="F2437" s="86">
        <v>0</v>
      </c>
      <c r="G2437" s="86">
        <v>0</v>
      </c>
      <c r="H2437" s="86">
        <v>0</v>
      </c>
      <c r="J2437" s="83">
        <f t="shared" si="190"/>
        <v>35399</v>
      </c>
      <c r="K2437" s="83">
        <f t="shared" si="191"/>
        <v>2015</v>
      </c>
      <c r="L2437" s="66">
        <f t="shared" si="192"/>
        <v>0</v>
      </c>
      <c r="M2437" s="66">
        <f t="shared" si="193"/>
        <v>0</v>
      </c>
      <c r="N2437" s="66">
        <f t="shared" si="194"/>
        <v>0</v>
      </c>
    </row>
    <row r="2438" spans="1:14">
      <c r="A2438" s="83">
        <v>35399</v>
      </c>
      <c r="B2438" s="83">
        <v>0</v>
      </c>
      <c r="C2438" s="83">
        <v>2015</v>
      </c>
      <c r="D2438" s="86">
        <v>0</v>
      </c>
      <c r="E2438" s="83">
        <v>0</v>
      </c>
      <c r="F2438" s="86">
        <v>1253.5</v>
      </c>
      <c r="G2438" s="86">
        <v>0</v>
      </c>
      <c r="H2438" s="86">
        <v>0</v>
      </c>
      <c r="J2438" s="83">
        <f t="shared" si="190"/>
        <v>35399</v>
      </c>
      <c r="K2438" s="83">
        <f t="shared" si="191"/>
        <v>2015</v>
      </c>
      <c r="L2438" s="66">
        <f t="shared" si="192"/>
        <v>0</v>
      </c>
      <c r="M2438" s="66">
        <f t="shared" si="193"/>
        <v>1253.5</v>
      </c>
      <c r="N2438" s="66">
        <f t="shared" si="194"/>
        <v>0</v>
      </c>
    </row>
    <row r="2439" spans="1:14">
      <c r="A2439" s="83">
        <v>35399</v>
      </c>
      <c r="B2439" s="83">
        <v>0</v>
      </c>
      <c r="C2439" s="83">
        <v>2015</v>
      </c>
      <c r="D2439" s="86">
        <v>-21777.09</v>
      </c>
      <c r="E2439" s="83">
        <v>0</v>
      </c>
      <c r="F2439" s="86">
        <v>0</v>
      </c>
      <c r="G2439" s="86">
        <v>0</v>
      </c>
      <c r="H2439" s="86">
        <v>0</v>
      </c>
      <c r="J2439" s="83">
        <f t="shared" si="190"/>
        <v>35399</v>
      </c>
      <c r="K2439" s="83">
        <f t="shared" si="191"/>
        <v>2015</v>
      </c>
      <c r="L2439" s="66">
        <f t="shared" si="192"/>
        <v>-21777.09</v>
      </c>
      <c r="M2439" s="66">
        <f t="shared" si="193"/>
        <v>0</v>
      </c>
      <c r="N2439" s="66">
        <f t="shared" si="194"/>
        <v>0</v>
      </c>
    </row>
    <row r="2440" spans="1:14">
      <c r="A2440" s="83">
        <v>35399</v>
      </c>
      <c r="B2440" s="83">
        <v>0</v>
      </c>
      <c r="C2440" s="83">
        <v>2015</v>
      </c>
      <c r="D2440" s="86">
        <v>0</v>
      </c>
      <c r="E2440" s="83">
        <v>0</v>
      </c>
      <c r="F2440" s="86">
        <v>0</v>
      </c>
      <c r="G2440" s="86">
        <v>0</v>
      </c>
      <c r="H2440" s="86">
        <v>0</v>
      </c>
      <c r="J2440" s="83">
        <f t="shared" si="190"/>
        <v>35399</v>
      </c>
      <c r="K2440" s="83">
        <f t="shared" si="191"/>
        <v>2015</v>
      </c>
      <c r="L2440" s="66">
        <f t="shared" si="192"/>
        <v>0</v>
      </c>
      <c r="M2440" s="66">
        <f t="shared" si="193"/>
        <v>0</v>
      </c>
      <c r="N2440" s="66">
        <f t="shared" si="194"/>
        <v>0</v>
      </c>
    </row>
    <row r="2441" spans="1:14">
      <c r="A2441" s="83">
        <v>35399</v>
      </c>
      <c r="B2441" s="83">
        <v>0</v>
      </c>
      <c r="C2441" s="83">
        <v>2015</v>
      </c>
      <c r="D2441" s="86">
        <v>0</v>
      </c>
      <c r="E2441" s="83">
        <v>0</v>
      </c>
      <c r="F2441" s="86">
        <v>0</v>
      </c>
      <c r="G2441" s="86">
        <v>0</v>
      </c>
      <c r="H2441" s="86">
        <v>0</v>
      </c>
      <c r="J2441" s="83">
        <f t="shared" si="190"/>
        <v>35399</v>
      </c>
      <c r="K2441" s="83">
        <f t="shared" si="191"/>
        <v>2015</v>
      </c>
      <c r="L2441" s="66">
        <f t="shared" si="192"/>
        <v>0</v>
      </c>
      <c r="M2441" s="66">
        <f t="shared" si="193"/>
        <v>0</v>
      </c>
      <c r="N2441" s="66">
        <f t="shared" si="194"/>
        <v>0</v>
      </c>
    </row>
    <row r="2442" spans="1:14">
      <c r="A2442" s="83">
        <v>35399</v>
      </c>
      <c r="B2442" s="83">
        <v>0</v>
      </c>
      <c r="C2442" s="83">
        <v>2015</v>
      </c>
      <c r="D2442" s="86">
        <v>0</v>
      </c>
      <c r="E2442" s="83">
        <v>0</v>
      </c>
      <c r="F2442" s="86">
        <v>0</v>
      </c>
      <c r="G2442" s="86">
        <v>0</v>
      </c>
      <c r="H2442" s="86">
        <v>0</v>
      </c>
      <c r="J2442" s="83">
        <f t="shared" si="190"/>
        <v>35399</v>
      </c>
      <c r="K2442" s="83">
        <f t="shared" si="191"/>
        <v>2015</v>
      </c>
      <c r="L2442" s="66">
        <f t="shared" si="192"/>
        <v>0</v>
      </c>
      <c r="M2442" s="66">
        <f t="shared" si="193"/>
        <v>0</v>
      </c>
      <c r="N2442" s="66">
        <f t="shared" si="194"/>
        <v>0</v>
      </c>
    </row>
    <row r="2443" spans="1:14">
      <c r="A2443" s="83">
        <v>35399</v>
      </c>
      <c r="B2443" s="83">
        <v>0</v>
      </c>
      <c r="C2443" s="83">
        <v>2015</v>
      </c>
      <c r="D2443" s="86">
        <v>0</v>
      </c>
      <c r="E2443" s="83">
        <v>0</v>
      </c>
      <c r="F2443" s="86">
        <v>0</v>
      </c>
      <c r="G2443" s="86">
        <v>0</v>
      </c>
      <c r="H2443" s="86">
        <v>0</v>
      </c>
      <c r="J2443" s="83">
        <f t="shared" si="190"/>
        <v>35399</v>
      </c>
      <c r="K2443" s="83">
        <f t="shared" si="191"/>
        <v>2015</v>
      </c>
      <c r="L2443" s="66">
        <f t="shared" si="192"/>
        <v>0</v>
      </c>
      <c r="M2443" s="66">
        <f t="shared" si="193"/>
        <v>0</v>
      </c>
      <c r="N2443" s="66">
        <f t="shared" si="194"/>
        <v>0</v>
      </c>
    </row>
    <row r="2444" spans="1:14">
      <c r="A2444" s="83">
        <v>35399</v>
      </c>
      <c r="B2444" s="83">
        <v>0</v>
      </c>
      <c r="C2444" s="83">
        <v>2015</v>
      </c>
      <c r="D2444" s="86">
        <v>0</v>
      </c>
      <c r="E2444" s="83">
        <v>0</v>
      </c>
      <c r="F2444" s="86">
        <v>0</v>
      </c>
      <c r="G2444" s="86">
        <v>0</v>
      </c>
      <c r="H2444" s="86">
        <v>0</v>
      </c>
      <c r="J2444" s="83">
        <f t="shared" si="190"/>
        <v>35399</v>
      </c>
      <c r="K2444" s="83">
        <f t="shared" si="191"/>
        <v>2015</v>
      </c>
      <c r="L2444" s="66">
        <f t="shared" si="192"/>
        <v>0</v>
      </c>
      <c r="M2444" s="66">
        <f t="shared" si="193"/>
        <v>0</v>
      </c>
      <c r="N2444" s="66">
        <f t="shared" si="194"/>
        <v>0</v>
      </c>
    </row>
    <row r="2445" spans="1:14">
      <c r="A2445" s="83">
        <v>35399</v>
      </c>
      <c r="B2445" s="83">
        <v>0</v>
      </c>
      <c r="C2445" s="83">
        <v>2015</v>
      </c>
      <c r="D2445" s="86">
        <v>0</v>
      </c>
      <c r="E2445" s="83">
        <v>0</v>
      </c>
      <c r="F2445" s="86">
        <v>0</v>
      </c>
      <c r="G2445" s="86">
        <v>0</v>
      </c>
      <c r="H2445" s="86">
        <v>0</v>
      </c>
      <c r="J2445" s="83">
        <f t="shared" si="190"/>
        <v>35399</v>
      </c>
      <c r="K2445" s="83">
        <f t="shared" si="191"/>
        <v>2015</v>
      </c>
      <c r="L2445" s="66">
        <f t="shared" si="192"/>
        <v>0</v>
      </c>
      <c r="M2445" s="66">
        <f t="shared" si="193"/>
        <v>0</v>
      </c>
      <c r="N2445" s="66">
        <f t="shared" si="194"/>
        <v>0</v>
      </c>
    </row>
    <row r="2446" spans="1:14">
      <c r="A2446" s="83">
        <v>35399</v>
      </c>
      <c r="B2446" s="83">
        <v>0</v>
      </c>
      <c r="C2446" s="83">
        <v>2015</v>
      </c>
      <c r="D2446" s="86">
        <v>0</v>
      </c>
      <c r="E2446" s="83">
        <v>0</v>
      </c>
      <c r="F2446" s="86">
        <v>0</v>
      </c>
      <c r="G2446" s="86">
        <v>0</v>
      </c>
      <c r="H2446" s="86">
        <v>0</v>
      </c>
      <c r="J2446" s="83">
        <f t="shared" si="190"/>
        <v>35399</v>
      </c>
      <c r="K2446" s="83">
        <f t="shared" si="191"/>
        <v>2015</v>
      </c>
      <c r="L2446" s="66">
        <f t="shared" si="192"/>
        <v>0</v>
      </c>
      <c r="M2446" s="66">
        <f t="shared" si="193"/>
        <v>0</v>
      </c>
      <c r="N2446" s="66">
        <f t="shared" si="194"/>
        <v>0</v>
      </c>
    </row>
    <row r="2447" spans="1:14">
      <c r="A2447" s="83">
        <v>35399</v>
      </c>
      <c r="B2447" s="83">
        <v>0</v>
      </c>
      <c r="C2447" s="83">
        <v>2015</v>
      </c>
      <c r="D2447" s="86">
        <v>0</v>
      </c>
      <c r="E2447" s="83">
        <v>0</v>
      </c>
      <c r="F2447" s="86">
        <v>0</v>
      </c>
      <c r="G2447" s="86">
        <v>0</v>
      </c>
      <c r="H2447" s="86">
        <v>0</v>
      </c>
      <c r="J2447" s="83">
        <f t="shared" si="190"/>
        <v>35399</v>
      </c>
      <c r="K2447" s="83">
        <f t="shared" si="191"/>
        <v>2015</v>
      </c>
      <c r="L2447" s="66">
        <f t="shared" si="192"/>
        <v>0</v>
      </c>
      <c r="M2447" s="66">
        <f t="shared" si="193"/>
        <v>0</v>
      </c>
      <c r="N2447" s="66">
        <f t="shared" si="194"/>
        <v>0</v>
      </c>
    </row>
    <row r="2448" spans="1:14">
      <c r="A2448" s="83">
        <v>35399</v>
      </c>
      <c r="B2448" s="83">
        <v>0</v>
      </c>
      <c r="C2448" s="83">
        <v>2015</v>
      </c>
      <c r="D2448" s="86">
        <v>0</v>
      </c>
      <c r="E2448" s="83">
        <v>0</v>
      </c>
      <c r="F2448" s="86">
        <v>0</v>
      </c>
      <c r="G2448" s="86">
        <v>0</v>
      </c>
      <c r="H2448" s="86">
        <v>0</v>
      </c>
      <c r="J2448" s="83">
        <f t="shared" si="190"/>
        <v>35399</v>
      </c>
      <c r="K2448" s="83">
        <f t="shared" si="191"/>
        <v>2015</v>
      </c>
      <c r="L2448" s="66">
        <f t="shared" si="192"/>
        <v>0</v>
      </c>
      <c r="M2448" s="66">
        <f t="shared" si="193"/>
        <v>0</v>
      </c>
      <c r="N2448" s="66">
        <f t="shared" si="194"/>
        <v>0</v>
      </c>
    </row>
    <row r="2449" spans="1:14">
      <c r="A2449" s="83">
        <v>35399</v>
      </c>
      <c r="B2449" s="83">
        <v>0</v>
      </c>
      <c r="C2449" s="83">
        <v>2015</v>
      </c>
      <c r="D2449" s="86">
        <v>0</v>
      </c>
      <c r="E2449" s="83">
        <v>0</v>
      </c>
      <c r="F2449" s="86">
        <v>0</v>
      </c>
      <c r="G2449" s="86">
        <v>0</v>
      </c>
      <c r="H2449" s="86">
        <v>0</v>
      </c>
      <c r="J2449" s="83">
        <f t="shared" si="190"/>
        <v>35399</v>
      </c>
      <c r="K2449" s="83">
        <f t="shared" si="191"/>
        <v>2015</v>
      </c>
      <c r="L2449" s="66">
        <f t="shared" si="192"/>
        <v>0</v>
      </c>
      <c r="M2449" s="66">
        <f t="shared" si="193"/>
        <v>0</v>
      </c>
      <c r="N2449" s="66">
        <f t="shared" si="194"/>
        <v>0</v>
      </c>
    </row>
    <row r="2450" spans="1:14">
      <c r="A2450" s="83">
        <v>35399</v>
      </c>
      <c r="B2450" s="83">
        <v>0</v>
      </c>
      <c r="C2450" s="83">
        <v>2015</v>
      </c>
      <c r="D2450" s="86">
        <v>-13026.68</v>
      </c>
      <c r="E2450" s="83">
        <v>0</v>
      </c>
      <c r="F2450" s="86">
        <v>0</v>
      </c>
      <c r="G2450" s="86">
        <v>0</v>
      </c>
      <c r="H2450" s="86">
        <v>0</v>
      </c>
      <c r="J2450" s="83">
        <f t="shared" si="190"/>
        <v>35399</v>
      </c>
      <c r="K2450" s="83">
        <f t="shared" si="191"/>
        <v>2015</v>
      </c>
      <c r="L2450" s="66">
        <f t="shared" si="192"/>
        <v>-13026.68</v>
      </c>
      <c r="M2450" s="66">
        <f t="shared" si="193"/>
        <v>0</v>
      </c>
      <c r="N2450" s="66">
        <f t="shared" si="194"/>
        <v>0</v>
      </c>
    </row>
    <row r="2451" spans="1:14">
      <c r="A2451" s="83">
        <v>35399</v>
      </c>
      <c r="B2451" s="83">
        <v>0</v>
      </c>
      <c r="C2451" s="83">
        <v>2015</v>
      </c>
      <c r="D2451" s="86">
        <v>0</v>
      </c>
      <c r="E2451" s="83">
        <v>0</v>
      </c>
      <c r="F2451" s="86">
        <v>1850.13</v>
      </c>
      <c r="G2451" s="86">
        <v>0</v>
      </c>
      <c r="H2451" s="86">
        <v>0</v>
      </c>
      <c r="J2451" s="83">
        <f t="shared" si="190"/>
        <v>35399</v>
      </c>
      <c r="K2451" s="83">
        <f t="shared" si="191"/>
        <v>2015</v>
      </c>
      <c r="L2451" s="66">
        <f t="shared" si="192"/>
        <v>0</v>
      </c>
      <c r="M2451" s="66">
        <f t="shared" si="193"/>
        <v>1850.13</v>
      </c>
      <c r="N2451" s="66">
        <f t="shared" si="194"/>
        <v>0</v>
      </c>
    </row>
    <row r="2452" spans="1:14">
      <c r="A2452" s="83">
        <v>35399</v>
      </c>
      <c r="B2452" s="83">
        <v>0</v>
      </c>
      <c r="C2452" s="83">
        <v>2015</v>
      </c>
      <c r="D2452" s="86">
        <v>0</v>
      </c>
      <c r="E2452" s="83">
        <v>0</v>
      </c>
      <c r="F2452" s="86">
        <v>0</v>
      </c>
      <c r="G2452" s="86">
        <v>0</v>
      </c>
      <c r="H2452" s="86">
        <v>0</v>
      </c>
      <c r="J2452" s="83">
        <f t="shared" si="190"/>
        <v>35399</v>
      </c>
      <c r="K2452" s="83">
        <f t="shared" si="191"/>
        <v>2015</v>
      </c>
      <c r="L2452" s="66">
        <f t="shared" si="192"/>
        <v>0</v>
      </c>
      <c r="M2452" s="66">
        <f t="shared" si="193"/>
        <v>0</v>
      </c>
      <c r="N2452" s="66">
        <f t="shared" si="194"/>
        <v>0</v>
      </c>
    </row>
    <row r="2453" spans="1:14">
      <c r="A2453" s="83">
        <v>35399</v>
      </c>
      <c r="B2453" s="83">
        <v>0</v>
      </c>
      <c r="C2453" s="83">
        <v>2015</v>
      </c>
      <c r="D2453" s="86">
        <v>0</v>
      </c>
      <c r="E2453" s="83">
        <v>0</v>
      </c>
      <c r="F2453" s="86">
        <v>0</v>
      </c>
      <c r="G2453" s="86">
        <v>0</v>
      </c>
      <c r="H2453" s="86">
        <v>0</v>
      </c>
      <c r="J2453" s="83">
        <f t="shared" si="190"/>
        <v>35399</v>
      </c>
      <c r="K2453" s="83">
        <f t="shared" si="191"/>
        <v>2015</v>
      </c>
      <c r="L2453" s="66">
        <f t="shared" si="192"/>
        <v>0</v>
      </c>
      <c r="M2453" s="66">
        <f t="shared" si="193"/>
        <v>0</v>
      </c>
      <c r="N2453" s="66">
        <f t="shared" si="194"/>
        <v>0</v>
      </c>
    </row>
    <row r="2454" spans="1:14">
      <c r="A2454" s="83">
        <v>35399</v>
      </c>
      <c r="B2454" s="83">
        <v>0</v>
      </c>
      <c r="C2454" s="83">
        <v>2015</v>
      </c>
      <c r="D2454" s="86">
        <v>0</v>
      </c>
      <c r="E2454" s="83">
        <v>0</v>
      </c>
      <c r="F2454" s="86">
        <v>0</v>
      </c>
      <c r="G2454" s="86">
        <v>0</v>
      </c>
      <c r="H2454" s="86">
        <v>0</v>
      </c>
      <c r="J2454" s="83">
        <f t="shared" si="190"/>
        <v>35399</v>
      </c>
      <c r="K2454" s="83">
        <f t="shared" si="191"/>
        <v>2015</v>
      </c>
      <c r="L2454" s="66">
        <f t="shared" si="192"/>
        <v>0</v>
      </c>
      <c r="M2454" s="66">
        <f t="shared" si="193"/>
        <v>0</v>
      </c>
      <c r="N2454" s="66">
        <f t="shared" si="194"/>
        <v>0</v>
      </c>
    </row>
    <row r="2455" spans="1:14">
      <c r="A2455" s="83">
        <v>35399</v>
      </c>
      <c r="B2455" s="83">
        <v>0</v>
      </c>
      <c r="C2455" s="83">
        <v>2015</v>
      </c>
      <c r="D2455" s="86">
        <v>0</v>
      </c>
      <c r="E2455" s="83">
        <v>0</v>
      </c>
      <c r="F2455" s="86">
        <v>0</v>
      </c>
      <c r="G2455" s="86">
        <v>0</v>
      </c>
      <c r="H2455" s="86">
        <v>0</v>
      </c>
      <c r="J2455" s="83">
        <f t="shared" si="190"/>
        <v>35399</v>
      </c>
      <c r="K2455" s="83">
        <f t="shared" si="191"/>
        <v>2015</v>
      </c>
      <c r="L2455" s="66">
        <f t="shared" si="192"/>
        <v>0</v>
      </c>
      <c r="M2455" s="66">
        <f t="shared" si="193"/>
        <v>0</v>
      </c>
      <c r="N2455" s="66">
        <f t="shared" si="194"/>
        <v>0</v>
      </c>
    </row>
    <row r="2456" spans="1:14">
      <c r="A2456" s="83">
        <v>35399</v>
      </c>
      <c r="B2456" s="83">
        <v>0</v>
      </c>
      <c r="C2456" s="83">
        <v>2015</v>
      </c>
      <c r="D2456" s="86">
        <v>0</v>
      </c>
      <c r="E2456" s="83">
        <v>0</v>
      </c>
      <c r="F2456" s="86">
        <v>0</v>
      </c>
      <c r="G2456" s="86">
        <v>0</v>
      </c>
      <c r="H2456" s="86">
        <v>0</v>
      </c>
      <c r="J2456" s="83">
        <f t="shared" si="190"/>
        <v>35399</v>
      </c>
      <c r="K2456" s="83">
        <f t="shared" si="191"/>
        <v>2015</v>
      </c>
      <c r="L2456" s="66">
        <f t="shared" si="192"/>
        <v>0</v>
      </c>
      <c r="M2456" s="66">
        <f t="shared" si="193"/>
        <v>0</v>
      </c>
      <c r="N2456" s="66">
        <f t="shared" si="194"/>
        <v>0</v>
      </c>
    </row>
    <row r="2457" spans="1:14">
      <c r="A2457" s="83">
        <v>35399</v>
      </c>
      <c r="B2457" s="83">
        <v>0</v>
      </c>
      <c r="C2457" s="83">
        <v>2015</v>
      </c>
      <c r="D2457" s="86">
        <v>0</v>
      </c>
      <c r="E2457" s="83">
        <v>0</v>
      </c>
      <c r="F2457" s="86">
        <v>0</v>
      </c>
      <c r="G2457" s="86">
        <v>0</v>
      </c>
      <c r="H2457" s="86">
        <v>0</v>
      </c>
      <c r="J2457" s="83">
        <f t="shared" si="190"/>
        <v>35399</v>
      </c>
      <c r="K2457" s="83">
        <f t="shared" si="191"/>
        <v>2015</v>
      </c>
      <c r="L2457" s="66">
        <f t="shared" si="192"/>
        <v>0</v>
      </c>
      <c r="M2457" s="66">
        <f t="shared" si="193"/>
        <v>0</v>
      </c>
      <c r="N2457" s="66">
        <f t="shared" si="194"/>
        <v>0</v>
      </c>
    </row>
    <row r="2458" spans="1:14">
      <c r="A2458" s="83">
        <v>35399</v>
      </c>
      <c r="B2458" s="83">
        <v>0</v>
      </c>
      <c r="C2458" s="83">
        <v>2015</v>
      </c>
      <c r="D2458" s="86">
        <v>0</v>
      </c>
      <c r="E2458" s="83">
        <v>0</v>
      </c>
      <c r="F2458" s="86">
        <v>0</v>
      </c>
      <c r="G2458" s="86">
        <v>0</v>
      </c>
      <c r="H2458" s="86">
        <v>0</v>
      </c>
      <c r="J2458" s="83">
        <f t="shared" si="190"/>
        <v>35399</v>
      </c>
      <c r="K2458" s="83">
        <f t="shared" si="191"/>
        <v>2015</v>
      </c>
      <c r="L2458" s="66">
        <f t="shared" si="192"/>
        <v>0</v>
      </c>
      <c r="M2458" s="66">
        <f t="shared" si="193"/>
        <v>0</v>
      </c>
      <c r="N2458" s="66">
        <f t="shared" si="194"/>
        <v>0</v>
      </c>
    </row>
    <row r="2459" spans="1:14">
      <c r="A2459" s="83">
        <v>35399</v>
      </c>
      <c r="B2459" s="83">
        <v>0</v>
      </c>
      <c r="C2459" s="83">
        <v>2015</v>
      </c>
      <c r="D2459" s="86">
        <v>0</v>
      </c>
      <c r="E2459" s="83">
        <v>0</v>
      </c>
      <c r="F2459" s="86">
        <v>0</v>
      </c>
      <c r="G2459" s="86">
        <v>0</v>
      </c>
      <c r="H2459" s="86">
        <v>0</v>
      </c>
      <c r="J2459" s="83">
        <f t="shared" si="190"/>
        <v>35399</v>
      </c>
      <c r="K2459" s="83">
        <f t="shared" si="191"/>
        <v>2015</v>
      </c>
      <c r="L2459" s="66">
        <f t="shared" si="192"/>
        <v>0</v>
      </c>
      <c r="M2459" s="66">
        <f t="shared" si="193"/>
        <v>0</v>
      </c>
      <c r="N2459" s="66">
        <f t="shared" si="194"/>
        <v>0</v>
      </c>
    </row>
    <row r="2460" spans="1:14">
      <c r="A2460" s="83">
        <v>35399</v>
      </c>
      <c r="B2460" s="83">
        <v>0</v>
      </c>
      <c r="C2460" s="83">
        <v>2015</v>
      </c>
      <c r="D2460" s="86">
        <v>0</v>
      </c>
      <c r="E2460" s="83">
        <v>0</v>
      </c>
      <c r="F2460" s="86">
        <v>0</v>
      </c>
      <c r="G2460" s="86">
        <v>0</v>
      </c>
      <c r="H2460" s="86">
        <v>0</v>
      </c>
      <c r="J2460" s="83">
        <f t="shared" si="190"/>
        <v>35399</v>
      </c>
      <c r="K2460" s="83">
        <f t="shared" si="191"/>
        <v>2015</v>
      </c>
      <c r="L2460" s="66">
        <f t="shared" si="192"/>
        <v>0</v>
      </c>
      <c r="M2460" s="66">
        <f t="shared" si="193"/>
        <v>0</v>
      </c>
      <c r="N2460" s="66">
        <f t="shared" si="194"/>
        <v>0</v>
      </c>
    </row>
    <row r="2461" spans="1:14">
      <c r="A2461" s="83">
        <v>35399</v>
      </c>
      <c r="B2461" s="83">
        <v>0</v>
      </c>
      <c r="C2461" s="83">
        <v>2015</v>
      </c>
      <c r="D2461" s="86">
        <v>0</v>
      </c>
      <c r="E2461" s="83">
        <v>0</v>
      </c>
      <c r="F2461" s="86">
        <v>0</v>
      </c>
      <c r="G2461" s="86">
        <v>0</v>
      </c>
      <c r="H2461" s="86">
        <v>0</v>
      </c>
      <c r="J2461" s="83">
        <f t="shared" si="190"/>
        <v>35399</v>
      </c>
      <c r="K2461" s="83">
        <f t="shared" si="191"/>
        <v>2015</v>
      </c>
      <c r="L2461" s="66">
        <f t="shared" si="192"/>
        <v>0</v>
      </c>
      <c r="M2461" s="66">
        <f t="shared" si="193"/>
        <v>0</v>
      </c>
      <c r="N2461" s="66">
        <f t="shared" si="194"/>
        <v>0</v>
      </c>
    </row>
    <row r="2462" spans="1:14">
      <c r="A2462" s="83">
        <v>35399</v>
      </c>
      <c r="B2462" s="83">
        <v>0</v>
      </c>
      <c r="C2462" s="83">
        <v>2015</v>
      </c>
      <c r="D2462" s="86">
        <v>0</v>
      </c>
      <c r="E2462" s="83">
        <v>0</v>
      </c>
      <c r="F2462" s="86">
        <v>0</v>
      </c>
      <c r="G2462" s="86">
        <v>0</v>
      </c>
      <c r="H2462" s="86">
        <v>0</v>
      </c>
      <c r="J2462" s="83">
        <f t="shared" si="190"/>
        <v>35399</v>
      </c>
      <c r="K2462" s="83">
        <f t="shared" si="191"/>
        <v>2015</v>
      </c>
      <c r="L2462" s="66">
        <f t="shared" si="192"/>
        <v>0</v>
      </c>
      <c r="M2462" s="66">
        <f t="shared" si="193"/>
        <v>0</v>
      </c>
      <c r="N2462" s="66">
        <f t="shared" si="194"/>
        <v>0</v>
      </c>
    </row>
    <row r="2463" spans="1:14">
      <c r="A2463" s="83">
        <v>35399</v>
      </c>
      <c r="B2463" s="83">
        <v>0</v>
      </c>
      <c r="C2463" s="83">
        <v>2015</v>
      </c>
      <c r="D2463" s="86">
        <v>0</v>
      </c>
      <c r="E2463" s="83">
        <v>0</v>
      </c>
      <c r="F2463" s="86">
        <v>0</v>
      </c>
      <c r="G2463" s="86">
        <v>0</v>
      </c>
      <c r="H2463" s="86">
        <v>0</v>
      </c>
      <c r="J2463" s="83">
        <f t="shared" si="190"/>
        <v>35399</v>
      </c>
      <c r="K2463" s="83">
        <f t="shared" si="191"/>
        <v>2015</v>
      </c>
      <c r="L2463" s="66">
        <f t="shared" si="192"/>
        <v>0</v>
      </c>
      <c r="M2463" s="66">
        <f t="shared" si="193"/>
        <v>0</v>
      </c>
      <c r="N2463" s="66">
        <f t="shared" si="194"/>
        <v>0</v>
      </c>
    </row>
    <row r="2464" spans="1:14">
      <c r="A2464" s="83">
        <v>35399</v>
      </c>
      <c r="B2464" s="83">
        <v>0</v>
      </c>
      <c r="C2464" s="83">
        <v>2015</v>
      </c>
      <c r="D2464" s="86">
        <v>0</v>
      </c>
      <c r="E2464" s="83">
        <v>0</v>
      </c>
      <c r="F2464" s="86">
        <v>0</v>
      </c>
      <c r="G2464" s="86">
        <v>0</v>
      </c>
      <c r="H2464" s="86">
        <v>0</v>
      </c>
      <c r="J2464" s="83">
        <f t="shared" si="190"/>
        <v>35399</v>
      </c>
      <c r="K2464" s="83">
        <f t="shared" si="191"/>
        <v>2015</v>
      </c>
      <c r="L2464" s="66">
        <f t="shared" si="192"/>
        <v>0</v>
      </c>
      <c r="M2464" s="66">
        <f t="shared" si="193"/>
        <v>0</v>
      </c>
      <c r="N2464" s="66">
        <f t="shared" si="194"/>
        <v>0</v>
      </c>
    </row>
    <row r="2465" spans="1:14">
      <c r="A2465" s="83">
        <v>35399</v>
      </c>
      <c r="B2465" s="83">
        <v>0</v>
      </c>
      <c r="C2465" s="83">
        <v>2015</v>
      </c>
      <c r="D2465" s="86">
        <v>0</v>
      </c>
      <c r="E2465" s="83">
        <v>0</v>
      </c>
      <c r="F2465" s="86">
        <v>0</v>
      </c>
      <c r="G2465" s="86">
        <v>0</v>
      </c>
      <c r="H2465" s="86">
        <v>0</v>
      </c>
      <c r="J2465" s="83">
        <f t="shared" si="190"/>
        <v>35399</v>
      </c>
      <c r="K2465" s="83">
        <f t="shared" si="191"/>
        <v>2015</v>
      </c>
      <c r="L2465" s="66">
        <f t="shared" si="192"/>
        <v>0</v>
      </c>
      <c r="M2465" s="66">
        <f t="shared" si="193"/>
        <v>0</v>
      </c>
      <c r="N2465" s="66">
        <f t="shared" si="194"/>
        <v>0</v>
      </c>
    </row>
    <row r="2466" spans="1:14">
      <c r="A2466" s="83">
        <v>35399</v>
      </c>
      <c r="B2466" s="83">
        <v>0</v>
      </c>
      <c r="C2466" s="83">
        <v>2015</v>
      </c>
      <c r="D2466" s="86">
        <v>0</v>
      </c>
      <c r="E2466" s="83">
        <v>0</v>
      </c>
      <c r="F2466" s="86">
        <v>0</v>
      </c>
      <c r="G2466" s="86">
        <v>0</v>
      </c>
      <c r="H2466" s="86">
        <v>0</v>
      </c>
      <c r="J2466" s="83">
        <f t="shared" si="190"/>
        <v>35399</v>
      </c>
      <c r="K2466" s="83">
        <f t="shared" si="191"/>
        <v>2015</v>
      </c>
      <c r="L2466" s="66">
        <f t="shared" si="192"/>
        <v>0</v>
      </c>
      <c r="M2466" s="66">
        <f t="shared" si="193"/>
        <v>0</v>
      </c>
      <c r="N2466" s="66">
        <f t="shared" si="194"/>
        <v>0</v>
      </c>
    </row>
    <row r="2467" spans="1:14">
      <c r="A2467" s="83">
        <v>35399</v>
      </c>
      <c r="B2467" s="83">
        <v>0</v>
      </c>
      <c r="C2467" s="83">
        <v>2015</v>
      </c>
      <c r="D2467" s="86">
        <v>0</v>
      </c>
      <c r="E2467" s="83">
        <v>0</v>
      </c>
      <c r="F2467" s="86">
        <v>0</v>
      </c>
      <c r="G2467" s="86">
        <v>0</v>
      </c>
      <c r="H2467" s="86">
        <v>0</v>
      </c>
      <c r="J2467" s="83">
        <f t="shared" si="190"/>
        <v>35399</v>
      </c>
      <c r="K2467" s="83">
        <f t="shared" si="191"/>
        <v>2015</v>
      </c>
      <c r="L2467" s="66">
        <f t="shared" si="192"/>
        <v>0</v>
      </c>
      <c r="M2467" s="66">
        <f t="shared" si="193"/>
        <v>0</v>
      </c>
      <c r="N2467" s="66">
        <f t="shared" si="194"/>
        <v>0</v>
      </c>
    </row>
    <row r="2468" spans="1:14">
      <c r="A2468" s="83">
        <v>35399</v>
      </c>
      <c r="B2468" s="83">
        <v>0</v>
      </c>
      <c r="C2468" s="83">
        <v>2015</v>
      </c>
      <c r="D2468" s="86">
        <v>0</v>
      </c>
      <c r="E2468" s="83">
        <v>0</v>
      </c>
      <c r="F2468" s="86">
        <v>0</v>
      </c>
      <c r="G2468" s="86">
        <v>0</v>
      </c>
      <c r="H2468" s="86">
        <v>0</v>
      </c>
      <c r="J2468" s="83">
        <f t="shared" si="190"/>
        <v>35399</v>
      </c>
      <c r="K2468" s="83">
        <f t="shared" si="191"/>
        <v>2015</v>
      </c>
      <c r="L2468" s="66">
        <f t="shared" si="192"/>
        <v>0</v>
      </c>
      <c r="M2468" s="66">
        <f t="shared" si="193"/>
        <v>0</v>
      </c>
      <c r="N2468" s="66">
        <f t="shared" si="194"/>
        <v>0</v>
      </c>
    </row>
    <row r="2469" spans="1:14">
      <c r="A2469" s="83">
        <v>35399</v>
      </c>
      <c r="B2469" s="83">
        <v>0</v>
      </c>
      <c r="C2469" s="83">
        <v>2015</v>
      </c>
      <c r="D2469" s="86">
        <v>0</v>
      </c>
      <c r="E2469" s="83">
        <v>0</v>
      </c>
      <c r="F2469" s="86">
        <v>0</v>
      </c>
      <c r="G2469" s="86">
        <v>0</v>
      </c>
      <c r="H2469" s="86">
        <v>0</v>
      </c>
      <c r="J2469" s="83">
        <f t="shared" si="190"/>
        <v>35399</v>
      </c>
      <c r="K2469" s="83">
        <f t="shared" si="191"/>
        <v>2015</v>
      </c>
      <c r="L2469" s="66">
        <f t="shared" si="192"/>
        <v>0</v>
      </c>
      <c r="M2469" s="66">
        <f t="shared" si="193"/>
        <v>0</v>
      </c>
      <c r="N2469" s="66">
        <f t="shared" si="194"/>
        <v>0</v>
      </c>
    </row>
    <row r="2470" spans="1:14">
      <c r="A2470" s="83">
        <v>35399</v>
      </c>
      <c r="B2470" s="83">
        <v>0</v>
      </c>
      <c r="C2470" s="83">
        <v>2015</v>
      </c>
      <c r="D2470" s="86">
        <v>0</v>
      </c>
      <c r="E2470" s="83">
        <v>0</v>
      </c>
      <c r="F2470" s="86">
        <v>0</v>
      </c>
      <c r="G2470" s="86">
        <v>0</v>
      </c>
      <c r="H2470" s="86">
        <v>0</v>
      </c>
      <c r="J2470" s="83">
        <f t="shared" si="190"/>
        <v>35399</v>
      </c>
      <c r="K2470" s="83">
        <f t="shared" si="191"/>
        <v>2015</v>
      </c>
      <c r="L2470" s="66">
        <f t="shared" si="192"/>
        <v>0</v>
      </c>
      <c r="M2470" s="66">
        <f t="shared" si="193"/>
        <v>0</v>
      </c>
      <c r="N2470" s="66">
        <f t="shared" si="194"/>
        <v>0</v>
      </c>
    </row>
    <row r="2471" spans="1:14">
      <c r="A2471" s="83">
        <v>35399</v>
      </c>
      <c r="B2471" s="83">
        <v>0</v>
      </c>
      <c r="C2471" s="83">
        <v>2015</v>
      </c>
      <c r="D2471" s="86">
        <v>0</v>
      </c>
      <c r="E2471" s="83">
        <v>0</v>
      </c>
      <c r="F2471" s="86">
        <v>0</v>
      </c>
      <c r="G2471" s="86">
        <v>0</v>
      </c>
      <c r="H2471" s="86">
        <v>0</v>
      </c>
      <c r="J2471" s="83">
        <f t="shared" si="190"/>
        <v>35399</v>
      </c>
      <c r="K2471" s="83">
        <f t="shared" si="191"/>
        <v>2015</v>
      </c>
      <c r="L2471" s="66">
        <f t="shared" si="192"/>
        <v>0</v>
      </c>
      <c r="M2471" s="66">
        <f t="shared" si="193"/>
        <v>0</v>
      </c>
      <c r="N2471" s="66">
        <f t="shared" si="194"/>
        <v>0</v>
      </c>
    </row>
    <row r="2472" spans="1:14">
      <c r="A2472" s="83">
        <v>35399</v>
      </c>
      <c r="B2472" s="83">
        <v>0</v>
      </c>
      <c r="C2472" s="83">
        <v>2015</v>
      </c>
      <c r="D2472" s="86">
        <v>0</v>
      </c>
      <c r="E2472" s="83">
        <v>0</v>
      </c>
      <c r="F2472" s="86">
        <v>0</v>
      </c>
      <c r="G2472" s="86">
        <v>0</v>
      </c>
      <c r="H2472" s="86">
        <v>0</v>
      </c>
      <c r="J2472" s="83">
        <f t="shared" si="190"/>
        <v>35399</v>
      </c>
      <c r="K2472" s="83">
        <f t="shared" si="191"/>
        <v>2015</v>
      </c>
      <c r="L2472" s="66">
        <f t="shared" si="192"/>
        <v>0</v>
      </c>
      <c r="M2472" s="66">
        <f t="shared" si="193"/>
        <v>0</v>
      </c>
      <c r="N2472" s="66">
        <f t="shared" si="194"/>
        <v>0</v>
      </c>
    </row>
    <row r="2473" spans="1:14">
      <c r="A2473" s="83">
        <v>35399</v>
      </c>
      <c r="B2473" s="83">
        <v>0</v>
      </c>
      <c r="C2473" s="83">
        <v>2015</v>
      </c>
      <c r="D2473" s="86">
        <v>0</v>
      </c>
      <c r="E2473" s="83">
        <v>0</v>
      </c>
      <c r="F2473" s="86">
        <v>0</v>
      </c>
      <c r="G2473" s="86">
        <v>0</v>
      </c>
      <c r="H2473" s="86">
        <v>0</v>
      </c>
      <c r="J2473" s="83">
        <f t="shared" si="190"/>
        <v>35399</v>
      </c>
      <c r="K2473" s="83">
        <f t="shared" si="191"/>
        <v>2015</v>
      </c>
      <c r="L2473" s="66">
        <f t="shared" si="192"/>
        <v>0</v>
      </c>
      <c r="M2473" s="66">
        <f t="shared" si="193"/>
        <v>0</v>
      </c>
      <c r="N2473" s="66">
        <f t="shared" si="194"/>
        <v>0</v>
      </c>
    </row>
    <row r="2474" spans="1:14">
      <c r="A2474" s="83">
        <v>35399</v>
      </c>
      <c r="B2474" s="83">
        <v>0</v>
      </c>
      <c r="C2474" s="83">
        <v>2015</v>
      </c>
      <c r="D2474" s="86">
        <v>0</v>
      </c>
      <c r="E2474" s="83">
        <v>0</v>
      </c>
      <c r="F2474" s="86">
        <v>0</v>
      </c>
      <c r="G2474" s="86">
        <v>0</v>
      </c>
      <c r="H2474" s="86">
        <v>0</v>
      </c>
      <c r="J2474" s="83">
        <f t="shared" si="190"/>
        <v>35399</v>
      </c>
      <c r="K2474" s="83">
        <f t="shared" si="191"/>
        <v>2015</v>
      </c>
      <c r="L2474" s="66">
        <f t="shared" si="192"/>
        <v>0</v>
      </c>
      <c r="M2474" s="66">
        <f t="shared" si="193"/>
        <v>0</v>
      </c>
      <c r="N2474" s="66">
        <f t="shared" si="194"/>
        <v>0</v>
      </c>
    </row>
    <row r="2475" spans="1:14">
      <c r="A2475" s="83">
        <v>35399</v>
      </c>
      <c r="B2475" s="83">
        <v>0</v>
      </c>
      <c r="C2475" s="83">
        <v>2015</v>
      </c>
      <c r="D2475" s="86">
        <v>0</v>
      </c>
      <c r="E2475" s="83">
        <v>0</v>
      </c>
      <c r="F2475" s="86">
        <v>0</v>
      </c>
      <c r="G2475" s="86">
        <v>0</v>
      </c>
      <c r="H2475" s="86">
        <v>0</v>
      </c>
      <c r="J2475" s="83">
        <f t="shared" si="190"/>
        <v>35399</v>
      </c>
      <c r="K2475" s="83">
        <f t="shared" si="191"/>
        <v>2015</v>
      </c>
      <c r="L2475" s="66">
        <f t="shared" si="192"/>
        <v>0</v>
      </c>
      <c r="M2475" s="66">
        <f t="shared" si="193"/>
        <v>0</v>
      </c>
      <c r="N2475" s="66">
        <f t="shared" si="194"/>
        <v>0</v>
      </c>
    </row>
    <row r="2476" spans="1:14">
      <c r="A2476" s="83">
        <v>35399</v>
      </c>
      <c r="B2476" s="83">
        <v>0</v>
      </c>
      <c r="C2476" s="83">
        <v>2015</v>
      </c>
      <c r="D2476" s="86">
        <v>0</v>
      </c>
      <c r="E2476" s="83">
        <v>0</v>
      </c>
      <c r="F2476" s="86">
        <v>0</v>
      </c>
      <c r="G2476" s="86">
        <v>0</v>
      </c>
      <c r="H2476" s="86">
        <v>0</v>
      </c>
      <c r="J2476" s="83">
        <f t="shared" si="190"/>
        <v>35399</v>
      </c>
      <c r="K2476" s="83">
        <f t="shared" si="191"/>
        <v>2015</v>
      </c>
      <c r="L2476" s="66">
        <f t="shared" si="192"/>
        <v>0</v>
      </c>
      <c r="M2476" s="66">
        <f t="shared" si="193"/>
        <v>0</v>
      </c>
      <c r="N2476" s="66">
        <f t="shared" si="194"/>
        <v>0</v>
      </c>
    </row>
    <row r="2477" spans="1:14">
      <c r="A2477" s="83">
        <v>35399</v>
      </c>
      <c r="B2477" s="83">
        <v>0</v>
      </c>
      <c r="C2477" s="83">
        <v>2015</v>
      </c>
      <c r="D2477" s="86">
        <v>0</v>
      </c>
      <c r="E2477" s="83">
        <v>0</v>
      </c>
      <c r="F2477" s="86">
        <v>0</v>
      </c>
      <c r="G2477" s="86">
        <v>0</v>
      </c>
      <c r="H2477" s="86">
        <v>0</v>
      </c>
      <c r="J2477" s="83">
        <f t="shared" si="190"/>
        <v>35399</v>
      </c>
      <c r="K2477" s="83">
        <f t="shared" si="191"/>
        <v>2015</v>
      </c>
      <c r="L2477" s="66">
        <f t="shared" si="192"/>
        <v>0</v>
      </c>
      <c r="M2477" s="66">
        <f t="shared" si="193"/>
        <v>0</v>
      </c>
      <c r="N2477" s="66">
        <f t="shared" si="194"/>
        <v>0</v>
      </c>
    </row>
    <row r="2478" spans="1:14">
      <c r="A2478" s="83">
        <v>35399</v>
      </c>
      <c r="B2478" s="83">
        <v>0</v>
      </c>
      <c r="C2478" s="83">
        <v>2015</v>
      </c>
      <c r="D2478" s="86">
        <v>0</v>
      </c>
      <c r="E2478" s="83">
        <v>0</v>
      </c>
      <c r="F2478" s="86">
        <v>0</v>
      </c>
      <c r="G2478" s="86">
        <v>0</v>
      </c>
      <c r="H2478" s="86">
        <v>0</v>
      </c>
      <c r="J2478" s="83">
        <f t="shared" si="190"/>
        <v>35399</v>
      </c>
      <c r="K2478" s="83">
        <f t="shared" si="191"/>
        <v>2015</v>
      </c>
      <c r="L2478" s="66">
        <f t="shared" si="192"/>
        <v>0</v>
      </c>
      <c r="M2478" s="66">
        <f t="shared" si="193"/>
        <v>0</v>
      </c>
      <c r="N2478" s="66">
        <f t="shared" si="194"/>
        <v>0</v>
      </c>
    </row>
    <row r="2479" spans="1:14">
      <c r="A2479" s="83">
        <v>35399</v>
      </c>
      <c r="B2479" s="83">
        <v>0</v>
      </c>
      <c r="C2479" s="83">
        <v>2015</v>
      </c>
      <c r="D2479" s="86">
        <v>0</v>
      </c>
      <c r="E2479" s="83">
        <v>0</v>
      </c>
      <c r="F2479" s="86">
        <v>0</v>
      </c>
      <c r="G2479" s="86">
        <v>0</v>
      </c>
      <c r="H2479" s="86">
        <v>0</v>
      </c>
      <c r="J2479" s="83">
        <f t="shared" si="190"/>
        <v>35399</v>
      </c>
      <c r="K2479" s="83">
        <f t="shared" si="191"/>
        <v>2015</v>
      </c>
      <c r="L2479" s="66">
        <f t="shared" si="192"/>
        <v>0</v>
      </c>
      <c r="M2479" s="66">
        <f t="shared" si="193"/>
        <v>0</v>
      </c>
      <c r="N2479" s="66">
        <f t="shared" si="194"/>
        <v>0</v>
      </c>
    </row>
    <row r="2480" spans="1:14">
      <c r="A2480" s="83">
        <v>35399</v>
      </c>
      <c r="B2480" s="83">
        <v>0</v>
      </c>
      <c r="C2480" s="83">
        <v>2015</v>
      </c>
      <c r="D2480" s="86">
        <v>0</v>
      </c>
      <c r="E2480" s="83">
        <v>0</v>
      </c>
      <c r="F2480" s="86">
        <v>0</v>
      </c>
      <c r="G2480" s="86">
        <v>0</v>
      </c>
      <c r="H2480" s="86">
        <v>0</v>
      </c>
      <c r="J2480" s="83">
        <f t="shared" si="190"/>
        <v>35399</v>
      </c>
      <c r="K2480" s="83">
        <f t="shared" si="191"/>
        <v>2015</v>
      </c>
      <c r="L2480" s="66">
        <f t="shared" si="192"/>
        <v>0</v>
      </c>
      <c r="M2480" s="66">
        <f t="shared" si="193"/>
        <v>0</v>
      </c>
      <c r="N2480" s="66">
        <f t="shared" si="194"/>
        <v>0</v>
      </c>
    </row>
    <row r="2481" spans="1:14">
      <c r="A2481" s="83">
        <v>35399</v>
      </c>
      <c r="B2481" s="83">
        <v>0</v>
      </c>
      <c r="C2481" s="83">
        <v>2015</v>
      </c>
      <c r="D2481" s="86">
        <v>0</v>
      </c>
      <c r="E2481" s="83">
        <v>0</v>
      </c>
      <c r="F2481" s="86">
        <v>0</v>
      </c>
      <c r="G2481" s="86">
        <v>0</v>
      </c>
      <c r="H2481" s="86">
        <v>0</v>
      </c>
      <c r="J2481" s="83">
        <f t="shared" si="190"/>
        <v>35399</v>
      </c>
      <c r="K2481" s="83">
        <f t="shared" si="191"/>
        <v>2015</v>
      </c>
      <c r="L2481" s="66">
        <f t="shared" si="192"/>
        <v>0</v>
      </c>
      <c r="M2481" s="66">
        <f t="shared" si="193"/>
        <v>0</v>
      </c>
      <c r="N2481" s="66">
        <f t="shared" si="194"/>
        <v>0</v>
      </c>
    </row>
    <row r="2482" spans="1:14">
      <c r="A2482" s="83">
        <v>35399</v>
      </c>
      <c r="B2482" s="83">
        <v>0</v>
      </c>
      <c r="C2482" s="83">
        <v>2015</v>
      </c>
      <c r="D2482" s="86">
        <v>0</v>
      </c>
      <c r="E2482" s="83">
        <v>0</v>
      </c>
      <c r="F2482" s="86">
        <v>0</v>
      </c>
      <c r="G2482" s="86">
        <v>0</v>
      </c>
      <c r="H2482" s="86">
        <v>0</v>
      </c>
      <c r="J2482" s="83">
        <f t="shared" si="190"/>
        <v>35399</v>
      </c>
      <c r="K2482" s="83">
        <f t="shared" si="191"/>
        <v>2015</v>
      </c>
      <c r="L2482" s="66">
        <f t="shared" si="192"/>
        <v>0</v>
      </c>
      <c r="M2482" s="66">
        <f t="shared" si="193"/>
        <v>0</v>
      </c>
      <c r="N2482" s="66">
        <f t="shared" si="194"/>
        <v>0</v>
      </c>
    </row>
    <row r="2483" spans="1:14">
      <c r="A2483" s="83">
        <v>35399</v>
      </c>
      <c r="B2483" s="83">
        <v>0</v>
      </c>
      <c r="C2483" s="83">
        <v>2015</v>
      </c>
      <c r="D2483" s="86">
        <v>0</v>
      </c>
      <c r="E2483" s="83">
        <v>0</v>
      </c>
      <c r="F2483" s="86">
        <v>0</v>
      </c>
      <c r="G2483" s="86">
        <v>0</v>
      </c>
      <c r="H2483" s="86">
        <v>0</v>
      </c>
      <c r="J2483" s="83">
        <f t="shared" si="190"/>
        <v>35399</v>
      </c>
      <c r="K2483" s="83">
        <f t="shared" si="191"/>
        <v>2015</v>
      </c>
      <c r="L2483" s="66">
        <f t="shared" si="192"/>
        <v>0</v>
      </c>
      <c r="M2483" s="66">
        <f t="shared" si="193"/>
        <v>0</v>
      </c>
      <c r="N2483" s="66">
        <f t="shared" si="194"/>
        <v>0</v>
      </c>
    </row>
    <row r="2484" spans="1:14">
      <c r="A2484" s="83">
        <v>35399</v>
      </c>
      <c r="B2484" s="83">
        <v>0</v>
      </c>
      <c r="C2484" s="83">
        <v>2015</v>
      </c>
      <c r="D2484" s="86">
        <v>0</v>
      </c>
      <c r="E2484" s="83">
        <v>0</v>
      </c>
      <c r="F2484" s="86">
        <v>0</v>
      </c>
      <c r="G2484" s="86">
        <v>0</v>
      </c>
      <c r="H2484" s="86">
        <v>0</v>
      </c>
      <c r="J2484" s="83">
        <f t="shared" si="190"/>
        <v>35399</v>
      </c>
      <c r="K2484" s="83">
        <f t="shared" si="191"/>
        <v>2015</v>
      </c>
      <c r="L2484" s="66">
        <f t="shared" si="192"/>
        <v>0</v>
      </c>
      <c r="M2484" s="66">
        <f t="shared" si="193"/>
        <v>0</v>
      </c>
      <c r="N2484" s="66">
        <f t="shared" si="194"/>
        <v>0</v>
      </c>
    </row>
    <row r="2485" spans="1:14">
      <c r="A2485" s="83">
        <v>35399</v>
      </c>
      <c r="B2485" s="83">
        <v>0</v>
      </c>
      <c r="C2485" s="83">
        <v>2015</v>
      </c>
      <c r="D2485" s="86">
        <v>0</v>
      </c>
      <c r="E2485" s="83">
        <v>0</v>
      </c>
      <c r="F2485" s="86">
        <v>0</v>
      </c>
      <c r="G2485" s="86">
        <v>0</v>
      </c>
      <c r="H2485" s="86">
        <v>0</v>
      </c>
      <c r="J2485" s="83">
        <f t="shared" si="190"/>
        <v>35399</v>
      </c>
      <c r="K2485" s="83">
        <f t="shared" si="191"/>
        <v>2015</v>
      </c>
      <c r="L2485" s="66">
        <f t="shared" si="192"/>
        <v>0</v>
      </c>
      <c r="M2485" s="66">
        <f t="shared" si="193"/>
        <v>0</v>
      </c>
      <c r="N2485" s="66">
        <f t="shared" si="194"/>
        <v>0</v>
      </c>
    </row>
    <row r="2486" spans="1:14">
      <c r="A2486" s="83">
        <v>35399</v>
      </c>
      <c r="B2486" s="83">
        <v>0</v>
      </c>
      <c r="C2486" s="83">
        <v>2015</v>
      </c>
      <c r="D2486" s="86">
        <v>0</v>
      </c>
      <c r="E2486" s="83">
        <v>0</v>
      </c>
      <c r="F2486" s="86">
        <v>0</v>
      </c>
      <c r="G2486" s="86">
        <v>0</v>
      </c>
      <c r="H2486" s="86">
        <v>0</v>
      </c>
      <c r="J2486" s="83">
        <f t="shared" si="190"/>
        <v>35399</v>
      </c>
      <c r="K2486" s="83">
        <f t="shared" si="191"/>
        <v>2015</v>
      </c>
      <c r="L2486" s="66">
        <f t="shared" si="192"/>
        <v>0</v>
      </c>
      <c r="M2486" s="66">
        <f t="shared" si="193"/>
        <v>0</v>
      </c>
      <c r="N2486" s="66">
        <f t="shared" si="194"/>
        <v>0</v>
      </c>
    </row>
    <row r="2487" spans="1:14">
      <c r="A2487" s="83">
        <v>35399</v>
      </c>
      <c r="B2487" s="83">
        <v>0</v>
      </c>
      <c r="C2487" s="83">
        <v>2015</v>
      </c>
      <c r="D2487" s="86">
        <v>0</v>
      </c>
      <c r="E2487" s="83">
        <v>0</v>
      </c>
      <c r="F2487" s="86">
        <v>0</v>
      </c>
      <c r="G2487" s="86">
        <v>0</v>
      </c>
      <c r="H2487" s="86">
        <v>0</v>
      </c>
      <c r="J2487" s="83">
        <f t="shared" si="190"/>
        <v>35399</v>
      </c>
      <c r="K2487" s="83">
        <f t="shared" si="191"/>
        <v>2015</v>
      </c>
      <c r="L2487" s="66">
        <f t="shared" si="192"/>
        <v>0</v>
      </c>
      <c r="M2487" s="66">
        <f t="shared" si="193"/>
        <v>0</v>
      </c>
      <c r="N2487" s="66">
        <f t="shared" si="194"/>
        <v>0</v>
      </c>
    </row>
    <row r="2488" spans="1:14">
      <c r="A2488" s="83">
        <v>35399</v>
      </c>
      <c r="B2488" s="83">
        <v>0</v>
      </c>
      <c r="C2488" s="83">
        <v>2015</v>
      </c>
      <c r="D2488" s="86">
        <v>0</v>
      </c>
      <c r="E2488" s="83">
        <v>0</v>
      </c>
      <c r="F2488" s="86">
        <v>0</v>
      </c>
      <c r="G2488" s="86">
        <v>0</v>
      </c>
      <c r="H2488" s="86">
        <v>0</v>
      </c>
      <c r="J2488" s="83">
        <f t="shared" si="190"/>
        <v>35399</v>
      </c>
      <c r="K2488" s="83">
        <f t="shared" si="191"/>
        <v>2015</v>
      </c>
      <c r="L2488" s="66">
        <f t="shared" si="192"/>
        <v>0</v>
      </c>
      <c r="M2488" s="66">
        <f t="shared" si="193"/>
        <v>0</v>
      </c>
      <c r="N2488" s="66">
        <f t="shared" si="194"/>
        <v>0</v>
      </c>
    </row>
    <row r="2489" spans="1:14">
      <c r="A2489" s="83">
        <v>35399</v>
      </c>
      <c r="B2489" s="83">
        <v>0</v>
      </c>
      <c r="C2489" s="83">
        <v>2015</v>
      </c>
      <c r="D2489" s="86">
        <v>0</v>
      </c>
      <c r="E2489" s="83">
        <v>0</v>
      </c>
      <c r="F2489" s="86">
        <v>0</v>
      </c>
      <c r="G2489" s="86">
        <v>0</v>
      </c>
      <c r="H2489" s="86">
        <v>0</v>
      </c>
      <c r="J2489" s="83">
        <f t="shared" si="190"/>
        <v>35399</v>
      </c>
      <c r="K2489" s="83">
        <f t="shared" si="191"/>
        <v>2015</v>
      </c>
      <c r="L2489" s="66">
        <f t="shared" si="192"/>
        <v>0</v>
      </c>
      <c r="M2489" s="66">
        <f t="shared" si="193"/>
        <v>0</v>
      </c>
      <c r="N2489" s="66">
        <f t="shared" si="194"/>
        <v>0</v>
      </c>
    </row>
    <row r="2490" spans="1:14">
      <c r="A2490" s="83">
        <v>35399</v>
      </c>
      <c r="B2490" s="83">
        <v>0</v>
      </c>
      <c r="C2490" s="83">
        <v>2015</v>
      </c>
      <c r="D2490" s="86">
        <v>0</v>
      </c>
      <c r="E2490" s="83">
        <v>0</v>
      </c>
      <c r="F2490" s="86">
        <v>0</v>
      </c>
      <c r="G2490" s="86">
        <v>0</v>
      </c>
      <c r="H2490" s="86">
        <v>0</v>
      </c>
      <c r="J2490" s="83">
        <f t="shared" si="190"/>
        <v>35399</v>
      </c>
      <c r="K2490" s="83">
        <f t="shared" si="191"/>
        <v>2015</v>
      </c>
      <c r="L2490" s="66">
        <f t="shared" si="192"/>
        <v>0</v>
      </c>
      <c r="M2490" s="66">
        <f t="shared" si="193"/>
        <v>0</v>
      </c>
      <c r="N2490" s="66">
        <f t="shared" si="194"/>
        <v>0</v>
      </c>
    </row>
    <row r="2491" spans="1:14">
      <c r="A2491" s="83">
        <v>35399</v>
      </c>
      <c r="B2491" s="83">
        <v>0</v>
      </c>
      <c r="C2491" s="83">
        <v>2015</v>
      </c>
      <c r="D2491" s="86">
        <v>0</v>
      </c>
      <c r="E2491" s="83">
        <v>0</v>
      </c>
      <c r="F2491" s="86">
        <v>0</v>
      </c>
      <c r="G2491" s="86">
        <v>0</v>
      </c>
      <c r="H2491" s="86">
        <v>0</v>
      </c>
      <c r="J2491" s="83">
        <f t="shared" si="190"/>
        <v>35399</v>
      </c>
      <c r="K2491" s="83">
        <f t="shared" si="191"/>
        <v>2015</v>
      </c>
      <c r="L2491" s="66">
        <f t="shared" si="192"/>
        <v>0</v>
      </c>
      <c r="M2491" s="66">
        <f t="shared" si="193"/>
        <v>0</v>
      </c>
      <c r="N2491" s="66">
        <f t="shared" si="194"/>
        <v>0</v>
      </c>
    </row>
    <row r="2492" spans="1:14">
      <c r="A2492" s="83">
        <v>35399</v>
      </c>
      <c r="B2492" s="83">
        <v>0</v>
      </c>
      <c r="C2492" s="83">
        <v>2015</v>
      </c>
      <c r="D2492" s="86">
        <v>0</v>
      </c>
      <c r="E2492" s="83">
        <v>0</v>
      </c>
      <c r="F2492" s="86">
        <v>0</v>
      </c>
      <c r="G2492" s="86">
        <v>0</v>
      </c>
      <c r="H2492" s="86">
        <v>0</v>
      </c>
      <c r="J2492" s="83">
        <f t="shared" si="190"/>
        <v>35399</v>
      </c>
      <c r="K2492" s="83">
        <f t="shared" si="191"/>
        <v>2015</v>
      </c>
      <c r="L2492" s="66">
        <f t="shared" si="192"/>
        <v>0</v>
      </c>
      <c r="M2492" s="66">
        <f t="shared" si="193"/>
        <v>0</v>
      </c>
      <c r="N2492" s="66">
        <f t="shared" si="194"/>
        <v>0</v>
      </c>
    </row>
    <row r="2493" spans="1:14">
      <c r="A2493" s="83">
        <v>35399</v>
      </c>
      <c r="B2493" s="83">
        <v>0</v>
      </c>
      <c r="C2493" s="83">
        <v>2015</v>
      </c>
      <c r="D2493" s="86">
        <v>0</v>
      </c>
      <c r="E2493" s="83">
        <v>0</v>
      </c>
      <c r="F2493" s="86">
        <v>0</v>
      </c>
      <c r="G2493" s="86">
        <v>0</v>
      </c>
      <c r="H2493" s="86">
        <v>0</v>
      </c>
      <c r="J2493" s="83">
        <f t="shared" si="190"/>
        <v>35399</v>
      </c>
      <c r="K2493" s="83">
        <f t="shared" si="191"/>
        <v>2015</v>
      </c>
      <c r="L2493" s="66">
        <f t="shared" si="192"/>
        <v>0</v>
      </c>
      <c r="M2493" s="66">
        <f t="shared" si="193"/>
        <v>0</v>
      </c>
      <c r="N2493" s="66">
        <f t="shared" si="194"/>
        <v>0</v>
      </c>
    </row>
    <row r="2494" spans="1:14">
      <c r="A2494" s="83">
        <v>35399</v>
      </c>
      <c r="B2494" s="83">
        <v>0</v>
      </c>
      <c r="C2494" s="83">
        <v>1998</v>
      </c>
      <c r="D2494" s="86">
        <v>-130405</v>
      </c>
      <c r="E2494" s="83">
        <v>0</v>
      </c>
      <c r="F2494" s="86">
        <v>143849.26</v>
      </c>
      <c r="G2494" s="86">
        <v>0</v>
      </c>
      <c r="H2494" s="86">
        <v>-19802.95</v>
      </c>
      <c r="J2494" s="83">
        <f t="shared" si="190"/>
        <v>35399</v>
      </c>
      <c r="K2494" s="83">
        <f t="shared" si="191"/>
        <v>1998</v>
      </c>
      <c r="L2494" s="66">
        <f t="shared" si="192"/>
        <v>-130405</v>
      </c>
      <c r="M2494" s="66">
        <f t="shared" si="193"/>
        <v>143849.26</v>
      </c>
      <c r="N2494" s="66">
        <f t="shared" si="194"/>
        <v>-19802.95</v>
      </c>
    </row>
    <row r="2495" spans="1:14">
      <c r="A2495" s="83">
        <v>35399</v>
      </c>
      <c r="B2495" s="83">
        <v>0</v>
      </c>
      <c r="C2495" s="83">
        <v>1999</v>
      </c>
      <c r="D2495" s="86">
        <v>-1409755</v>
      </c>
      <c r="E2495" s="83">
        <v>0</v>
      </c>
      <c r="F2495" s="86">
        <v>0</v>
      </c>
      <c r="G2495" s="86">
        <v>0</v>
      </c>
      <c r="H2495" s="86">
        <v>0</v>
      </c>
      <c r="J2495" s="83">
        <f t="shared" si="190"/>
        <v>35399</v>
      </c>
      <c r="K2495" s="83">
        <f t="shared" si="191"/>
        <v>1999</v>
      </c>
      <c r="L2495" s="66">
        <f t="shared" si="192"/>
        <v>-1409755</v>
      </c>
      <c r="M2495" s="66">
        <f t="shared" si="193"/>
        <v>0</v>
      </c>
      <c r="N2495" s="66">
        <f t="shared" si="194"/>
        <v>0</v>
      </c>
    </row>
    <row r="2496" spans="1:14">
      <c r="A2496" s="83">
        <v>35399</v>
      </c>
      <c r="B2496" s="83">
        <v>0</v>
      </c>
      <c r="C2496" s="83">
        <v>2000</v>
      </c>
      <c r="D2496" s="86">
        <v>-1490608</v>
      </c>
      <c r="E2496" s="83">
        <v>0</v>
      </c>
      <c r="F2496" s="86">
        <v>0</v>
      </c>
      <c r="G2496" s="86">
        <v>0</v>
      </c>
      <c r="H2496" s="86">
        <v>0</v>
      </c>
      <c r="J2496" s="83">
        <f t="shared" si="190"/>
        <v>35399</v>
      </c>
      <c r="K2496" s="83">
        <f t="shared" si="191"/>
        <v>2000</v>
      </c>
      <c r="L2496" s="66">
        <f t="shared" si="192"/>
        <v>-1490608</v>
      </c>
      <c r="M2496" s="66">
        <f t="shared" si="193"/>
        <v>0</v>
      </c>
      <c r="N2496" s="66">
        <f t="shared" si="194"/>
        <v>0</v>
      </c>
    </row>
    <row r="2497" spans="1:14">
      <c r="A2497" s="83">
        <v>35399</v>
      </c>
      <c r="B2497" s="83">
        <v>0</v>
      </c>
      <c r="C2497" s="83">
        <v>2001</v>
      </c>
      <c r="D2497" s="86">
        <v>-239136</v>
      </c>
      <c r="E2497" s="83">
        <v>0</v>
      </c>
      <c r="F2497" s="86">
        <v>-132238.79</v>
      </c>
      <c r="G2497" s="86">
        <v>0</v>
      </c>
      <c r="H2497" s="86">
        <v>18204.580000000002</v>
      </c>
      <c r="J2497" s="83">
        <f t="shared" si="190"/>
        <v>35399</v>
      </c>
      <c r="K2497" s="83">
        <f t="shared" si="191"/>
        <v>2001</v>
      </c>
      <c r="L2497" s="66">
        <f t="shared" si="192"/>
        <v>-239136</v>
      </c>
      <c r="M2497" s="66">
        <f t="shared" si="193"/>
        <v>-132238.79</v>
      </c>
      <c r="N2497" s="66">
        <f t="shared" si="194"/>
        <v>18204.580000000002</v>
      </c>
    </row>
    <row r="2498" spans="1:14">
      <c r="A2498" s="83">
        <v>35399</v>
      </c>
      <c r="B2498" s="83">
        <v>0</v>
      </c>
      <c r="C2498" s="83">
        <v>2004</v>
      </c>
      <c r="D2498" s="86">
        <v>-23987</v>
      </c>
      <c r="E2498" s="83">
        <v>0</v>
      </c>
      <c r="F2498" s="86">
        <v>85971.26</v>
      </c>
      <c r="G2498" s="86">
        <v>0</v>
      </c>
      <c r="H2498" s="86">
        <v>-61057.52</v>
      </c>
      <c r="J2498" s="83">
        <f t="shared" si="190"/>
        <v>35399</v>
      </c>
      <c r="K2498" s="83">
        <f t="shared" si="191"/>
        <v>2004</v>
      </c>
      <c r="L2498" s="66">
        <f t="shared" si="192"/>
        <v>-23987</v>
      </c>
      <c r="M2498" s="66">
        <f t="shared" si="193"/>
        <v>85971.26</v>
      </c>
      <c r="N2498" s="66">
        <f t="shared" si="194"/>
        <v>-61057.52</v>
      </c>
    </row>
    <row r="2499" spans="1:14">
      <c r="A2499" s="83">
        <v>35399</v>
      </c>
      <c r="B2499" s="83">
        <v>0</v>
      </c>
      <c r="C2499" s="83">
        <v>2005</v>
      </c>
      <c r="D2499" s="86">
        <v>-395325</v>
      </c>
      <c r="E2499" s="83">
        <v>0</v>
      </c>
      <c r="F2499" s="86">
        <v>98630.14</v>
      </c>
      <c r="G2499" s="86">
        <v>0</v>
      </c>
      <c r="H2499" s="86">
        <v>0</v>
      </c>
      <c r="J2499" s="83">
        <f t="shared" ref="J2499:J2562" si="195">A2499</f>
        <v>35399</v>
      </c>
      <c r="K2499" s="83">
        <f t="shared" ref="K2499:K2562" si="196">IF(E2499=0,C2499,E2499)</f>
        <v>2005</v>
      </c>
      <c r="L2499" s="66">
        <f t="shared" ref="L2499:L2562" si="197">D2499</f>
        <v>-395325</v>
      </c>
      <c r="M2499" s="66">
        <f t="shared" ref="M2499:M2562" si="198">F2499</f>
        <v>98630.14</v>
      </c>
      <c r="N2499" s="66">
        <f t="shared" ref="N2499:N2562" si="199">H2499</f>
        <v>0</v>
      </c>
    </row>
    <row r="2500" spans="1:14">
      <c r="A2500" s="83">
        <v>35399</v>
      </c>
      <c r="B2500" s="83">
        <v>0</v>
      </c>
      <c r="C2500" s="83">
        <v>2006</v>
      </c>
      <c r="D2500" s="86">
        <v>-468566.57</v>
      </c>
      <c r="E2500" s="83">
        <v>0</v>
      </c>
      <c r="F2500" s="86">
        <v>96253.64</v>
      </c>
      <c r="G2500" s="86">
        <v>0</v>
      </c>
      <c r="H2500" s="86">
        <v>0</v>
      </c>
      <c r="J2500" s="83">
        <f t="shared" si="195"/>
        <v>35399</v>
      </c>
      <c r="K2500" s="83">
        <f t="shared" si="196"/>
        <v>2006</v>
      </c>
      <c r="L2500" s="66">
        <f t="shared" si="197"/>
        <v>-468566.57</v>
      </c>
      <c r="M2500" s="66">
        <f t="shared" si="198"/>
        <v>96253.64</v>
      </c>
      <c r="N2500" s="66">
        <f t="shared" si="199"/>
        <v>0</v>
      </c>
    </row>
    <row r="2501" spans="1:14">
      <c r="A2501" s="83">
        <v>35399</v>
      </c>
      <c r="B2501" s="83">
        <v>0</v>
      </c>
      <c r="C2501" s="83">
        <v>2011</v>
      </c>
      <c r="D2501" s="86">
        <v>-3012648.77</v>
      </c>
      <c r="E2501" s="83">
        <v>0</v>
      </c>
      <c r="F2501" s="86">
        <v>-57450.01</v>
      </c>
      <c r="G2501" s="86">
        <v>0</v>
      </c>
      <c r="H2501" s="86">
        <v>0</v>
      </c>
      <c r="J2501" s="83">
        <f t="shared" si="195"/>
        <v>35399</v>
      </c>
      <c r="K2501" s="83">
        <f t="shared" si="196"/>
        <v>2011</v>
      </c>
      <c r="L2501" s="66">
        <f t="shared" si="197"/>
        <v>-3012648.77</v>
      </c>
      <c r="M2501" s="66">
        <f t="shared" si="198"/>
        <v>-57450.01</v>
      </c>
      <c r="N2501" s="66">
        <f t="shared" si="199"/>
        <v>0</v>
      </c>
    </row>
    <row r="2502" spans="1:14">
      <c r="A2502" s="83">
        <v>35399</v>
      </c>
      <c r="B2502" s="83">
        <v>0</v>
      </c>
      <c r="C2502" s="83">
        <v>2008</v>
      </c>
      <c r="D2502" s="86">
        <v>-1079861.93</v>
      </c>
      <c r="E2502" s="83">
        <v>0</v>
      </c>
      <c r="F2502" s="86">
        <v>82113.55</v>
      </c>
      <c r="G2502" s="86">
        <v>0</v>
      </c>
      <c r="H2502" s="86">
        <v>0</v>
      </c>
      <c r="J2502" s="83">
        <f t="shared" si="195"/>
        <v>35399</v>
      </c>
      <c r="K2502" s="83">
        <f t="shared" si="196"/>
        <v>2008</v>
      </c>
      <c r="L2502" s="66">
        <f t="shared" si="197"/>
        <v>-1079861.93</v>
      </c>
      <c r="M2502" s="66">
        <f t="shared" si="198"/>
        <v>82113.55</v>
      </c>
      <c r="N2502" s="66">
        <f t="shared" si="199"/>
        <v>0</v>
      </c>
    </row>
    <row r="2503" spans="1:14">
      <c r="A2503" s="83">
        <v>35399</v>
      </c>
      <c r="B2503" s="83">
        <v>0</v>
      </c>
      <c r="C2503" s="83">
        <v>2009</v>
      </c>
      <c r="D2503" s="86">
        <v>-801071.9</v>
      </c>
      <c r="E2503" s="83">
        <v>0</v>
      </c>
      <c r="F2503" s="86">
        <v>-1462214.49</v>
      </c>
      <c r="G2503" s="86">
        <v>0</v>
      </c>
      <c r="H2503" s="86">
        <v>0</v>
      </c>
      <c r="J2503" s="83">
        <f t="shared" si="195"/>
        <v>35399</v>
      </c>
      <c r="K2503" s="83">
        <f t="shared" si="196"/>
        <v>2009</v>
      </c>
      <c r="L2503" s="66">
        <f t="shared" si="197"/>
        <v>-801071.9</v>
      </c>
      <c r="M2503" s="66">
        <f t="shared" si="198"/>
        <v>-1462214.49</v>
      </c>
      <c r="N2503" s="66">
        <f t="shared" si="199"/>
        <v>0</v>
      </c>
    </row>
    <row r="2504" spans="1:14">
      <c r="A2504" s="83">
        <v>35399</v>
      </c>
      <c r="B2504" s="83">
        <v>0</v>
      </c>
      <c r="C2504" s="83">
        <v>2010</v>
      </c>
      <c r="D2504" s="86">
        <v>-424021.77</v>
      </c>
      <c r="E2504" s="83">
        <v>0</v>
      </c>
      <c r="F2504" s="86">
        <v>248237.35</v>
      </c>
      <c r="G2504" s="86">
        <v>0</v>
      </c>
      <c r="H2504" s="86">
        <v>0</v>
      </c>
      <c r="J2504" s="83">
        <f t="shared" si="195"/>
        <v>35399</v>
      </c>
      <c r="K2504" s="83">
        <f t="shared" si="196"/>
        <v>2010</v>
      </c>
      <c r="L2504" s="66">
        <f t="shared" si="197"/>
        <v>-424021.77</v>
      </c>
      <c r="M2504" s="66">
        <f t="shared" si="198"/>
        <v>248237.35</v>
      </c>
      <c r="N2504" s="66">
        <f t="shared" si="199"/>
        <v>0</v>
      </c>
    </row>
    <row r="2505" spans="1:14">
      <c r="A2505" s="83">
        <v>35399</v>
      </c>
      <c r="B2505" s="83">
        <v>0</v>
      </c>
      <c r="C2505" s="83">
        <v>2007</v>
      </c>
      <c r="D2505" s="86">
        <v>-252085.23</v>
      </c>
      <c r="E2505" s="83">
        <v>0</v>
      </c>
      <c r="F2505" s="86">
        <v>0</v>
      </c>
      <c r="G2505" s="86">
        <v>0</v>
      </c>
      <c r="H2505" s="86">
        <v>0</v>
      </c>
      <c r="J2505" s="83">
        <f t="shared" si="195"/>
        <v>35399</v>
      </c>
      <c r="K2505" s="83">
        <f t="shared" si="196"/>
        <v>2007</v>
      </c>
      <c r="L2505" s="66">
        <f t="shared" si="197"/>
        <v>-252085.23</v>
      </c>
      <c r="M2505" s="66">
        <f t="shared" si="198"/>
        <v>0</v>
      </c>
      <c r="N2505" s="66">
        <f t="shared" si="199"/>
        <v>0</v>
      </c>
    </row>
    <row r="2506" spans="1:14">
      <c r="A2506" s="83">
        <v>35399</v>
      </c>
      <c r="B2506" s="83">
        <v>0</v>
      </c>
      <c r="C2506" s="83">
        <v>2007</v>
      </c>
      <c r="D2506" s="86">
        <v>-629177.78</v>
      </c>
      <c r="E2506" s="83">
        <v>0</v>
      </c>
      <c r="F2506" s="86">
        <v>378374.69</v>
      </c>
      <c r="G2506" s="86">
        <v>0</v>
      </c>
      <c r="H2506" s="86">
        <v>9376.4</v>
      </c>
      <c r="J2506" s="83">
        <f t="shared" si="195"/>
        <v>35399</v>
      </c>
      <c r="K2506" s="83">
        <f t="shared" si="196"/>
        <v>2007</v>
      </c>
      <c r="L2506" s="66">
        <f t="shared" si="197"/>
        <v>-629177.78</v>
      </c>
      <c r="M2506" s="66">
        <f t="shared" si="198"/>
        <v>378374.69</v>
      </c>
      <c r="N2506" s="66">
        <f t="shared" si="199"/>
        <v>9376.4</v>
      </c>
    </row>
    <row r="2507" spans="1:14">
      <c r="A2507" s="83">
        <v>35399</v>
      </c>
      <c r="B2507" s="83">
        <v>0</v>
      </c>
      <c r="C2507" s="83">
        <v>2007</v>
      </c>
      <c r="D2507" s="86">
        <v>-5398.93</v>
      </c>
      <c r="E2507" s="83">
        <v>0</v>
      </c>
      <c r="F2507" s="86">
        <v>0</v>
      </c>
      <c r="G2507" s="86">
        <v>0</v>
      </c>
      <c r="H2507" s="86">
        <v>0</v>
      </c>
      <c r="J2507" s="83">
        <f t="shared" si="195"/>
        <v>35399</v>
      </c>
      <c r="K2507" s="83">
        <f t="shared" si="196"/>
        <v>2007</v>
      </c>
      <c r="L2507" s="66">
        <f t="shared" si="197"/>
        <v>-5398.93</v>
      </c>
      <c r="M2507" s="66">
        <f t="shared" si="198"/>
        <v>0</v>
      </c>
      <c r="N2507" s="66">
        <f t="shared" si="199"/>
        <v>0</v>
      </c>
    </row>
    <row r="2508" spans="1:14">
      <c r="A2508" s="83">
        <v>35399</v>
      </c>
      <c r="B2508" s="83">
        <v>0</v>
      </c>
      <c r="C2508" s="83">
        <v>2009</v>
      </c>
      <c r="D2508" s="86">
        <v>-4091823.53</v>
      </c>
      <c r="E2508" s="83">
        <v>0</v>
      </c>
      <c r="F2508" s="86">
        <v>602408.88</v>
      </c>
      <c r="G2508" s="86">
        <v>0</v>
      </c>
      <c r="H2508" s="86">
        <v>0</v>
      </c>
      <c r="J2508" s="83">
        <f t="shared" si="195"/>
        <v>35399</v>
      </c>
      <c r="K2508" s="83">
        <f t="shared" si="196"/>
        <v>2009</v>
      </c>
      <c r="L2508" s="66">
        <f t="shared" si="197"/>
        <v>-4091823.53</v>
      </c>
      <c r="M2508" s="66">
        <f t="shared" si="198"/>
        <v>602408.88</v>
      </c>
      <c r="N2508" s="66">
        <f t="shared" si="199"/>
        <v>0</v>
      </c>
    </row>
    <row r="2509" spans="1:14">
      <c r="A2509" s="83">
        <v>35399</v>
      </c>
      <c r="B2509" s="83">
        <v>0</v>
      </c>
      <c r="C2509" s="83">
        <v>2008</v>
      </c>
      <c r="D2509" s="86">
        <v>-2728220.1</v>
      </c>
      <c r="E2509" s="83">
        <v>0</v>
      </c>
      <c r="F2509" s="86">
        <v>175368.93</v>
      </c>
      <c r="G2509" s="86">
        <v>0</v>
      </c>
      <c r="H2509" s="86">
        <v>0</v>
      </c>
      <c r="J2509" s="83">
        <f t="shared" si="195"/>
        <v>35399</v>
      </c>
      <c r="K2509" s="83">
        <f t="shared" si="196"/>
        <v>2008</v>
      </c>
      <c r="L2509" s="66">
        <f t="shared" si="197"/>
        <v>-2728220.1</v>
      </c>
      <c r="M2509" s="66">
        <f t="shared" si="198"/>
        <v>175368.93</v>
      </c>
      <c r="N2509" s="66">
        <f t="shared" si="199"/>
        <v>0</v>
      </c>
    </row>
    <row r="2510" spans="1:14">
      <c r="A2510" s="83">
        <v>35399</v>
      </c>
      <c r="B2510" s="83">
        <v>0</v>
      </c>
      <c r="C2510" s="83">
        <v>2011</v>
      </c>
      <c r="D2510" s="86">
        <v>-1736516.42</v>
      </c>
      <c r="E2510" s="83">
        <v>0</v>
      </c>
      <c r="F2510" s="86">
        <v>965084.52</v>
      </c>
      <c r="G2510" s="86">
        <v>0</v>
      </c>
      <c r="H2510" s="86">
        <v>0</v>
      </c>
      <c r="J2510" s="83">
        <f t="shared" si="195"/>
        <v>35399</v>
      </c>
      <c r="K2510" s="83">
        <f t="shared" si="196"/>
        <v>2011</v>
      </c>
      <c r="L2510" s="66">
        <f t="shared" si="197"/>
        <v>-1736516.42</v>
      </c>
      <c r="M2510" s="66">
        <f t="shared" si="198"/>
        <v>965084.52</v>
      </c>
      <c r="N2510" s="66">
        <f t="shared" si="199"/>
        <v>0</v>
      </c>
    </row>
    <row r="2511" spans="1:14">
      <c r="A2511" s="83">
        <v>35399</v>
      </c>
      <c r="B2511" s="83">
        <v>0</v>
      </c>
      <c r="C2511" s="83">
        <v>2010</v>
      </c>
      <c r="D2511" s="86">
        <v>-1455002.09</v>
      </c>
      <c r="E2511" s="83">
        <v>0</v>
      </c>
      <c r="F2511" s="86">
        <v>-170630.97</v>
      </c>
      <c r="G2511" s="86">
        <v>0</v>
      </c>
      <c r="H2511" s="86">
        <v>0</v>
      </c>
      <c r="J2511" s="83">
        <f t="shared" si="195"/>
        <v>35399</v>
      </c>
      <c r="K2511" s="83">
        <f t="shared" si="196"/>
        <v>2010</v>
      </c>
      <c r="L2511" s="66">
        <f t="shared" si="197"/>
        <v>-1455002.09</v>
      </c>
      <c r="M2511" s="66">
        <f t="shared" si="198"/>
        <v>-170630.97</v>
      </c>
      <c r="N2511" s="66">
        <f t="shared" si="199"/>
        <v>0</v>
      </c>
    </row>
    <row r="2512" spans="1:14">
      <c r="A2512" s="83">
        <v>35399</v>
      </c>
      <c r="B2512" s="83">
        <v>0</v>
      </c>
      <c r="C2512" s="83">
        <v>2007</v>
      </c>
      <c r="D2512" s="86">
        <v>-1062421.57</v>
      </c>
      <c r="E2512" s="83">
        <v>0</v>
      </c>
      <c r="F2512" s="86">
        <v>981.95</v>
      </c>
      <c r="G2512" s="86">
        <v>0</v>
      </c>
      <c r="H2512" s="86">
        <v>0</v>
      </c>
      <c r="J2512" s="83">
        <f t="shared" si="195"/>
        <v>35399</v>
      </c>
      <c r="K2512" s="83">
        <f t="shared" si="196"/>
        <v>2007</v>
      </c>
      <c r="L2512" s="66">
        <f t="shared" si="197"/>
        <v>-1062421.57</v>
      </c>
      <c r="M2512" s="66">
        <f t="shared" si="198"/>
        <v>981.95</v>
      </c>
      <c r="N2512" s="66">
        <f t="shared" si="199"/>
        <v>0</v>
      </c>
    </row>
    <row r="2513" spans="1:14">
      <c r="A2513" s="83">
        <v>35399</v>
      </c>
      <c r="B2513" s="83">
        <v>0</v>
      </c>
      <c r="C2513" s="83">
        <v>2011</v>
      </c>
      <c r="D2513" s="86">
        <v>-505676.26</v>
      </c>
      <c r="E2513" s="83">
        <v>0</v>
      </c>
      <c r="F2513" s="86">
        <v>81757.48</v>
      </c>
      <c r="G2513" s="86">
        <v>0</v>
      </c>
      <c r="H2513" s="86">
        <v>0</v>
      </c>
      <c r="J2513" s="83">
        <f t="shared" si="195"/>
        <v>35399</v>
      </c>
      <c r="K2513" s="83">
        <f t="shared" si="196"/>
        <v>2011</v>
      </c>
      <c r="L2513" s="66">
        <f t="shared" si="197"/>
        <v>-505676.26</v>
      </c>
      <c r="M2513" s="66">
        <f t="shared" si="198"/>
        <v>81757.48</v>
      </c>
      <c r="N2513" s="66">
        <f t="shared" si="199"/>
        <v>0</v>
      </c>
    </row>
    <row r="2514" spans="1:14">
      <c r="A2514" s="83">
        <v>35399</v>
      </c>
      <c r="B2514" s="83">
        <v>0</v>
      </c>
      <c r="C2514" s="83">
        <v>2008</v>
      </c>
      <c r="D2514" s="86">
        <v>-448937.78</v>
      </c>
      <c r="E2514" s="83">
        <v>0</v>
      </c>
      <c r="F2514" s="86">
        <v>0</v>
      </c>
      <c r="G2514" s="86">
        <v>0</v>
      </c>
      <c r="H2514" s="86">
        <v>0</v>
      </c>
      <c r="J2514" s="83">
        <f t="shared" si="195"/>
        <v>35399</v>
      </c>
      <c r="K2514" s="83">
        <f t="shared" si="196"/>
        <v>2008</v>
      </c>
      <c r="L2514" s="66">
        <f t="shared" si="197"/>
        <v>-448937.78</v>
      </c>
      <c r="M2514" s="66">
        <f t="shared" si="198"/>
        <v>0</v>
      </c>
      <c r="N2514" s="66">
        <f t="shared" si="199"/>
        <v>0</v>
      </c>
    </row>
    <row r="2515" spans="1:14">
      <c r="A2515" s="83">
        <v>35399</v>
      </c>
      <c r="B2515" s="83">
        <v>0</v>
      </c>
      <c r="C2515" s="83">
        <v>2008</v>
      </c>
      <c r="D2515" s="86">
        <v>-161842.94</v>
      </c>
      <c r="E2515" s="83">
        <v>0</v>
      </c>
      <c r="F2515" s="86">
        <v>2398.65</v>
      </c>
      <c r="G2515" s="86">
        <v>0</v>
      </c>
      <c r="H2515" s="86">
        <v>0</v>
      </c>
      <c r="J2515" s="83">
        <f t="shared" si="195"/>
        <v>35399</v>
      </c>
      <c r="K2515" s="83">
        <f t="shared" si="196"/>
        <v>2008</v>
      </c>
      <c r="L2515" s="66">
        <f t="shared" si="197"/>
        <v>-161842.94</v>
      </c>
      <c r="M2515" s="66">
        <f t="shared" si="198"/>
        <v>2398.65</v>
      </c>
      <c r="N2515" s="66">
        <f t="shared" si="199"/>
        <v>0</v>
      </c>
    </row>
    <row r="2516" spans="1:14">
      <c r="A2516" s="83">
        <v>35399</v>
      </c>
      <c r="B2516" s="83">
        <v>0</v>
      </c>
      <c r="C2516" s="83">
        <v>2008</v>
      </c>
      <c r="D2516" s="86">
        <v>-82517.83</v>
      </c>
      <c r="E2516" s="83">
        <v>0</v>
      </c>
      <c r="F2516" s="86">
        <v>20092.240000000002</v>
      </c>
      <c r="G2516" s="86">
        <v>0</v>
      </c>
      <c r="H2516" s="86">
        <v>0</v>
      </c>
      <c r="J2516" s="83">
        <f t="shared" si="195"/>
        <v>35399</v>
      </c>
      <c r="K2516" s="83">
        <f t="shared" si="196"/>
        <v>2008</v>
      </c>
      <c r="L2516" s="66">
        <f t="shared" si="197"/>
        <v>-82517.83</v>
      </c>
      <c r="M2516" s="66">
        <f t="shared" si="198"/>
        <v>20092.240000000002</v>
      </c>
      <c r="N2516" s="66">
        <f t="shared" si="199"/>
        <v>0</v>
      </c>
    </row>
    <row r="2517" spans="1:14">
      <c r="A2517" s="83">
        <v>35399</v>
      </c>
      <c r="B2517" s="83">
        <v>0</v>
      </c>
      <c r="C2517" s="83">
        <v>2011</v>
      </c>
      <c r="D2517" s="86">
        <v>-77902.45</v>
      </c>
      <c r="E2517" s="83">
        <v>0</v>
      </c>
      <c r="F2517" s="86">
        <v>4468.7299999999996</v>
      </c>
      <c r="G2517" s="86">
        <v>0</v>
      </c>
      <c r="H2517" s="86">
        <v>0</v>
      </c>
      <c r="J2517" s="83">
        <f t="shared" si="195"/>
        <v>35399</v>
      </c>
      <c r="K2517" s="83">
        <f t="shared" si="196"/>
        <v>2011</v>
      </c>
      <c r="L2517" s="66">
        <f t="shared" si="197"/>
        <v>-77902.45</v>
      </c>
      <c r="M2517" s="66">
        <f t="shared" si="198"/>
        <v>4468.7299999999996</v>
      </c>
      <c r="N2517" s="66">
        <f t="shared" si="199"/>
        <v>0</v>
      </c>
    </row>
    <row r="2518" spans="1:14">
      <c r="A2518" s="83">
        <v>35399</v>
      </c>
      <c r="B2518" s="83">
        <v>0</v>
      </c>
      <c r="C2518" s="83">
        <v>2011</v>
      </c>
      <c r="D2518" s="86">
        <v>-35594.639999999999</v>
      </c>
      <c r="E2518" s="83">
        <v>0</v>
      </c>
      <c r="F2518" s="86">
        <v>20985.98</v>
      </c>
      <c r="G2518" s="86">
        <v>0</v>
      </c>
      <c r="H2518" s="86">
        <v>0</v>
      </c>
      <c r="J2518" s="83">
        <f t="shared" si="195"/>
        <v>35399</v>
      </c>
      <c r="K2518" s="83">
        <f t="shared" si="196"/>
        <v>2011</v>
      </c>
      <c r="L2518" s="66">
        <f t="shared" si="197"/>
        <v>-35594.639999999999</v>
      </c>
      <c r="M2518" s="66">
        <f t="shared" si="198"/>
        <v>20985.98</v>
      </c>
      <c r="N2518" s="66">
        <f t="shared" si="199"/>
        <v>0</v>
      </c>
    </row>
    <row r="2519" spans="1:14">
      <c r="A2519" s="83">
        <v>35399</v>
      </c>
      <c r="B2519" s="83">
        <v>0</v>
      </c>
      <c r="C2519" s="83">
        <v>2012</v>
      </c>
      <c r="D2519" s="86">
        <v>0</v>
      </c>
      <c r="E2519" s="83">
        <v>0</v>
      </c>
      <c r="F2519" s="86">
        <v>0</v>
      </c>
      <c r="G2519" s="86">
        <v>0</v>
      </c>
      <c r="H2519" s="86">
        <v>0</v>
      </c>
      <c r="J2519" s="83">
        <f t="shared" si="195"/>
        <v>35399</v>
      </c>
      <c r="K2519" s="83">
        <f t="shared" si="196"/>
        <v>2012</v>
      </c>
      <c r="L2519" s="66">
        <f t="shared" si="197"/>
        <v>0</v>
      </c>
      <c r="M2519" s="66">
        <f t="shared" si="198"/>
        <v>0</v>
      </c>
      <c r="N2519" s="66">
        <f t="shared" si="199"/>
        <v>0</v>
      </c>
    </row>
    <row r="2520" spans="1:14">
      <c r="A2520" s="83">
        <v>35399</v>
      </c>
      <c r="B2520" s="83">
        <v>0</v>
      </c>
      <c r="C2520" s="83">
        <v>2012</v>
      </c>
      <c r="D2520" s="86">
        <v>0</v>
      </c>
      <c r="E2520" s="83">
        <v>0</v>
      </c>
      <c r="F2520" s="86">
        <v>0</v>
      </c>
      <c r="G2520" s="86">
        <v>0</v>
      </c>
      <c r="H2520" s="86">
        <v>0</v>
      </c>
      <c r="J2520" s="83">
        <f t="shared" si="195"/>
        <v>35399</v>
      </c>
      <c r="K2520" s="83">
        <f t="shared" si="196"/>
        <v>2012</v>
      </c>
      <c r="L2520" s="66">
        <f t="shared" si="197"/>
        <v>0</v>
      </c>
      <c r="M2520" s="66">
        <f t="shared" si="198"/>
        <v>0</v>
      </c>
      <c r="N2520" s="66">
        <f t="shared" si="199"/>
        <v>0</v>
      </c>
    </row>
    <row r="2521" spans="1:14">
      <c r="A2521" s="83">
        <v>35399</v>
      </c>
      <c r="B2521" s="83">
        <v>0</v>
      </c>
      <c r="C2521" s="83">
        <v>2012</v>
      </c>
      <c r="D2521" s="86">
        <v>0</v>
      </c>
      <c r="E2521" s="83">
        <v>0</v>
      </c>
      <c r="F2521" s="86">
        <v>0</v>
      </c>
      <c r="G2521" s="86">
        <v>0</v>
      </c>
      <c r="H2521" s="86">
        <v>0</v>
      </c>
      <c r="J2521" s="83">
        <f t="shared" si="195"/>
        <v>35399</v>
      </c>
      <c r="K2521" s="83">
        <f t="shared" si="196"/>
        <v>2012</v>
      </c>
      <c r="L2521" s="66">
        <f t="shared" si="197"/>
        <v>0</v>
      </c>
      <c r="M2521" s="66">
        <f t="shared" si="198"/>
        <v>0</v>
      </c>
      <c r="N2521" s="66">
        <f t="shared" si="199"/>
        <v>0</v>
      </c>
    </row>
    <row r="2522" spans="1:14">
      <c r="A2522" s="83">
        <v>35399</v>
      </c>
      <c r="B2522" s="83">
        <v>0</v>
      </c>
      <c r="C2522" s="83">
        <v>2012</v>
      </c>
      <c r="D2522" s="86">
        <v>0</v>
      </c>
      <c r="E2522" s="83">
        <v>0</v>
      </c>
      <c r="F2522" s="86">
        <v>0</v>
      </c>
      <c r="G2522" s="86">
        <v>0</v>
      </c>
      <c r="H2522" s="86">
        <v>0</v>
      </c>
      <c r="J2522" s="83">
        <f t="shared" si="195"/>
        <v>35399</v>
      </c>
      <c r="K2522" s="83">
        <f t="shared" si="196"/>
        <v>2012</v>
      </c>
      <c r="L2522" s="66">
        <f t="shared" si="197"/>
        <v>0</v>
      </c>
      <c r="M2522" s="66">
        <f t="shared" si="198"/>
        <v>0</v>
      </c>
      <c r="N2522" s="66">
        <f t="shared" si="199"/>
        <v>0</v>
      </c>
    </row>
    <row r="2523" spans="1:14">
      <c r="A2523" s="83">
        <v>35399</v>
      </c>
      <c r="B2523" s="83">
        <v>0</v>
      </c>
      <c r="C2523" s="83">
        <v>2012</v>
      </c>
      <c r="D2523" s="86">
        <v>0</v>
      </c>
      <c r="E2523" s="83">
        <v>0</v>
      </c>
      <c r="F2523" s="86">
        <v>0</v>
      </c>
      <c r="G2523" s="86">
        <v>0</v>
      </c>
      <c r="H2523" s="86">
        <v>0</v>
      </c>
      <c r="J2523" s="83">
        <f t="shared" si="195"/>
        <v>35399</v>
      </c>
      <c r="K2523" s="83">
        <f t="shared" si="196"/>
        <v>2012</v>
      </c>
      <c r="L2523" s="66">
        <f t="shared" si="197"/>
        <v>0</v>
      </c>
      <c r="M2523" s="66">
        <f t="shared" si="198"/>
        <v>0</v>
      </c>
      <c r="N2523" s="66">
        <f t="shared" si="199"/>
        <v>0</v>
      </c>
    </row>
    <row r="2524" spans="1:14">
      <c r="A2524" s="83">
        <v>35399</v>
      </c>
      <c r="B2524" s="83">
        <v>0</v>
      </c>
      <c r="C2524" s="83">
        <v>2012</v>
      </c>
      <c r="D2524" s="86">
        <v>0</v>
      </c>
      <c r="E2524" s="83">
        <v>0</v>
      </c>
      <c r="F2524" s="86">
        <v>0</v>
      </c>
      <c r="G2524" s="86">
        <v>0</v>
      </c>
      <c r="H2524" s="86">
        <v>0</v>
      </c>
      <c r="J2524" s="83">
        <f t="shared" si="195"/>
        <v>35399</v>
      </c>
      <c r="K2524" s="83">
        <f t="shared" si="196"/>
        <v>2012</v>
      </c>
      <c r="L2524" s="66">
        <f t="shared" si="197"/>
        <v>0</v>
      </c>
      <c r="M2524" s="66">
        <f t="shared" si="198"/>
        <v>0</v>
      </c>
      <c r="N2524" s="66">
        <f t="shared" si="199"/>
        <v>0</v>
      </c>
    </row>
    <row r="2525" spans="1:14">
      <c r="A2525" s="83">
        <v>35399</v>
      </c>
      <c r="B2525" s="83">
        <v>0</v>
      </c>
      <c r="C2525" s="83">
        <v>2012</v>
      </c>
      <c r="D2525" s="86">
        <v>0</v>
      </c>
      <c r="E2525" s="83">
        <v>0</v>
      </c>
      <c r="F2525" s="86">
        <v>0</v>
      </c>
      <c r="G2525" s="86">
        <v>0</v>
      </c>
      <c r="H2525" s="86">
        <v>0</v>
      </c>
      <c r="J2525" s="83">
        <f t="shared" si="195"/>
        <v>35399</v>
      </c>
      <c r="K2525" s="83">
        <f t="shared" si="196"/>
        <v>2012</v>
      </c>
      <c r="L2525" s="66">
        <f t="shared" si="197"/>
        <v>0</v>
      </c>
      <c r="M2525" s="66">
        <f t="shared" si="198"/>
        <v>0</v>
      </c>
      <c r="N2525" s="66">
        <f t="shared" si="199"/>
        <v>0</v>
      </c>
    </row>
    <row r="2526" spans="1:14">
      <c r="A2526" s="83">
        <v>35399</v>
      </c>
      <c r="B2526" s="83">
        <v>0</v>
      </c>
      <c r="C2526" s="83">
        <v>2012</v>
      </c>
      <c r="D2526" s="86">
        <v>0</v>
      </c>
      <c r="E2526" s="83">
        <v>0</v>
      </c>
      <c r="F2526" s="86">
        <v>0</v>
      </c>
      <c r="G2526" s="86">
        <v>0</v>
      </c>
      <c r="H2526" s="86">
        <v>0</v>
      </c>
      <c r="J2526" s="83">
        <f t="shared" si="195"/>
        <v>35399</v>
      </c>
      <c r="K2526" s="83">
        <f t="shared" si="196"/>
        <v>2012</v>
      </c>
      <c r="L2526" s="66">
        <f t="shared" si="197"/>
        <v>0</v>
      </c>
      <c r="M2526" s="66">
        <f t="shared" si="198"/>
        <v>0</v>
      </c>
      <c r="N2526" s="66">
        <f t="shared" si="199"/>
        <v>0</v>
      </c>
    </row>
    <row r="2527" spans="1:14">
      <c r="A2527" s="83">
        <v>35399</v>
      </c>
      <c r="B2527" s="83">
        <v>0</v>
      </c>
      <c r="C2527" s="83">
        <v>2012</v>
      </c>
      <c r="D2527" s="86">
        <v>0</v>
      </c>
      <c r="E2527" s="83">
        <v>0</v>
      </c>
      <c r="F2527" s="86">
        <v>0</v>
      </c>
      <c r="G2527" s="86">
        <v>0</v>
      </c>
      <c r="H2527" s="86">
        <v>0</v>
      </c>
      <c r="J2527" s="83">
        <f t="shared" si="195"/>
        <v>35399</v>
      </c>
      <c r="K2527" s="83">
        <f t="shared" si="196"/>
        <v>2012</v>
      </c>
      <c r="L2527" s="66">
        <f t="shared" si="197"/>
        <v>0</v>
      </c>
      <c r="M2527" s="66">
        <f t="shared" si="198"/>
        <v>0</v>
      </c>
      <c r="N2527" s="66">
        <f t="shared" si="199"/>
        <v>0</v>
      </c>
    </row>
    <row r="2528" spans="1:14">
      <c r="A2528" s="83">
        <v>35399</v>
      </c>
      <c r="B2528" s="83">
        <v>0</v>
      </c>
      <c r="C2528" s="83">
        <v>2012</v>
      </c>
      <c r="D2528" s="86">
        <v>0</v>
      </c>
      <c r="E2528" s="83">
        <v>0</v>
      </c>
      <c r="F2528" s="86">
        <v>0</v>
      </c>
      <c r="G2528" s="86">
        <v>0</v>
      </c>
      <c r="H2528" s="86">
        <v>0</v>
      </c>
      <c r="J2528" s="83">
        <f t="shared" si="195"/>
        <v>35399</v>
      </c>
      <c r="K2528" s="83">
        <f t="shared" si="196"/>
        <v>2012</v>
      </c>
      <c r="L2528" s="66">
        <f t="shared" si="197"/>
        <v>0</v>
      </c>
      <c r="M2528" s="66">
        <f t="shared" si="198"/>
        <v>0</v>
      </c>
      <c r="N2528" s="66">
        <f t="shared" si="199"/>
        <v>0</v>
      </c>
    </row>
    <row r="2529" spans="1:14">
      <c r="A2529" s="83">
        <v>35399</v>
      </c>
      <c r="B2529" s="83">
        <v>0</v>
      </c>
      <c r="C2529" s="83">
        <v>2012</v>
      </c>
      <c r="D2529" s="86">
        <v>0</v>
      </c>
      <c r="E2529" s="83">
        <v>0</v>
      </c>
      <c r="F2529" s="86">
        <v>0</v>
      </c>
      <c r="G2529" s="86">
        <v>0</v>
      </c>
      <c r="H2529" s="86">
        <v>0</v>
      </c>
      <c r="J2529" s="83">
        <f t="shared" si="195"/>
        <v>35399</v>
      </c>
      <c r="K2529" s="83">
        <f t="shared" si="196"/>
        <v>2012</v>
      </c>
      <c r="L2529" s="66">
        <f t="shared" si="197"/>
        <v>0</v>
      </c>
      <c r="M2529" s="66">
        <f t="shared" si="198"/>
        <v>0</v>
      </c>
      <c r="N2529" s="66">
        <f t="shared" si="199"/>
        <v>0</v>
      </c>
    </row>
    <row r="2530" spans="1:14">
      <c r="A2530" s="83">
        <v>35399</v>
      </c>
      <c r="B2530" s="83">
        <v>0</v>
      </c>
      <c r="C2530" s="83">
        <v>2012</v>
      </c>
      <c r="D2530" s="86">
        <v>-978764.93</v>
      </c>
      <c r="E2530" s="83">
        <v>0</v>
      </c>
      <c r="F2530" s="86">
        <v>1293939.1200000001</v>
      </c>
      <c r="G2530" s="86">
        <v>0</v>
      </c>
      <c r="H2530" s="86">
        <v>-2649999.5099999998</v>
      </c>
      <c r="J2530" s="83">
        <f t="shared" si="195"/>
        <v>35399</v>
      </c>
      <c r="K2530" s="83">
        <f t="shared" si="196"/>
        <v>2012</v>
      </c>
      <c r="L2530" s="66">
        <f t="shared" si="197"/>
        <v>-978764.93</v>
      </c>
      <c r="M2530" s="66">
        <f t="shared" si="198"/>
        <v>1293939.1200000001</v>
      </c>
      <c r="N2530" s="66">
        <f t="shared" si="199"/>
        <v>-2649999.5099999998</v>
      </c>
    </row>
    <row r="2531" spans="1:14">
      <c r="A2531" s="83">
        <v>35399</v>
      </c>
      <c r="B2531" s="83">
        <v>0</v>
      </c>
      <c r="C2531" s="83">
        <v>2012</v>
      </c>
      <c r="D2531" s="86">
        <v>0</v>
      </c>
      <c r="E2531" s="83">
        <v>0</v>
      </c>
      <c r="F2531" s="86">
        <v>0</v>
      </c>
      <c r="G2531" s="86">
        <v>0</v>
      </c>
      <c r="H2531" s="86">
        <v>0</v>
      </c>
      <c r="J2531" s="83">
        <f t="shared" si="195"/>
        <v>35399</v>
      </c>
      <c r="K2531" s="83">
        <f t="shared" si="196"/>
        <v>2012</v>
      </c>
      <c r="L2531" s="66">
        <f t="shared" si="197"/>
        <v>0</v>
      </c>
      <c r="M2531" s="66">
        <f t="shared" si="198"/>
        <v>0</v>
      </c>
      <c r="N2531" s="66">
        <f t="shared" si="199"/>
        <v>0</v>
      </c>
    </row>
    <row r="2532" spans="1:14">
      <c r="A2532" s="83">
        <v>35399</v>
      </c>
      <c r="B2532" s="83">
        <v>0</v>
      </c>
      <c r="C2532" s="83">
        <v>2012</v>
      </c>
      <c r="D2532" s="86">
        <v>0</v>
      </c>
      <c r="E2532" s="83">
        <v>0</v>
      </c>
      <c r="F2532" s="86">
        <v>0</v>
      </c>
      <c r="G2532" s="86">
        <v>0</v>
      </c>
      <c r="H2532" s="86">
        <v>0</v>
      </c>
      <c r="J2532" s="83">
        <f t="shared" si="195"/>
        <v>35399</v>
      </c>
      <c r="K2532" s="83">
        <f t="shared" si="196"/>
        <v>2012</v>
      </c>
      <c r="L2532" s="66">
        <f t="shared" si="197"/>
        <v>0</v>
      </c>
      <c r="M2532" s="66">
        <f t="shared" si="198"/>
        <v>0</v>
      </c>
      <c r="N2532" s="66">
        <f t="shared" si="199"/>
        <v>0</v>
      </c>
    </row>
    <row r="2533" spans="1:14">
      <c r="A2533" s="83">
        <v>35399</v>
      </c>
      <c r="B2533" s="83">
        <v>0</v>
      </c>
      <c r="C2533" s="83">
        <v>2012</v>
      </c>
      <c r="D2533" s="86">
        <v>0</v>
      </c>
      <c r="E2533" s="83">
        <v>0</v>
      </c>
      <c r="F2533" s="86">
        <v>0</v>
      </c>
      <c r="G2533" s="86">
        <v>0</v>
      </c>
      <c r="H2533" s="86">
        <v>0</v>
      </c>
      <c r="J2533" s="83">
        <f t="shared" si="195"/>
        <v>35399</v>
      </c>
      <c r="K2533" s="83">
        <f t="shared" si="196"/>
        <v>2012</v>
      </c>
      <c r="L2533" s="66">
        <f t="shared" si="197"/>
        <v>0</v>
      </c>
      <c r="M2533" s="66">
        <f t="shared" si="198"/>
        <v>0</v>
      </c>
      <c r="N2533" s="66">
        <f t="shared" si="199"/>
        <v>0</v>
      </c>
    </row>
    <row r="2534" spans="1:14">
      <c r="A2534" s="83">
        <v>35399</v>
      </c>
      <c r="B2534" s="83">
        <v>0</v>
      </c>
      <c r="C2534" s="83">
        <v>2012</v>
      </c>
      <c r="D2534" s="86">
        <v>0</v>
      </c>
      <c r="E2534" s="83">
        <v>0</v>
      </c>
      <c r="F2534" s="86">
        <v>0</v>
      </c>
      <c r="G2534" s="86">
        <v>0</v>
      </c>
      <c r="H2534" s="86">
        <v>0</v>
      </c>
      <c r="J2534" s="83">
        <f t="shared" si="195"/>
        <v>35399</v>
      </c>
      <c r="K2534" s="83">
        <f t="shared" si="196"/>
        <v>2012</v>
      </c>
      <c r="L2534" s="66">
        <f t="shared" si="197"/>
        <v>0</v>
      </c>
      <c r="M2534" s="66">
        <f t="shared" si="198"/>
        <v>0</v>
      </c>
      <c r="N2534" s="66">
        <f t="shared" si="199"/>
        <v>0</v>
      </c>
    </row>
    <row r="2535" spans="1:14">
      <c r="A2535" s="83">
        <v>35399</v>
      </c>
      <c r="B2535" s="83">
        <v>0</v>
      </c>
      <c r="C2535" s="83">
        <v>2012</v>
      </c>
      <c r="D2535" s="86">
        <v>0</v>
      </c>
      <c r="E2535" s="83">
        <v>0</v>
      </c>
      <c r="F2535" s="86">
        <v>0</v>
      </c>
      <c r="G2535" s="86">
        <v>0</v>
      </c>
      <c r="H2535" s="86">
        <v>0</v>
      </c>
      <c r="J2535" s="83">
        <f t="shared" si="195"/>
        <v>35399</v>
      </c>
      <c r="K2535" s="83">
        <f t="shared" si="196"/>
        <v>2012</v>
      </c>
      <c r="L2535" s="66">
        <f t="shared" si="197"/>
        <v>0</v>
      </c>
      <c r="M2535" s="66">
        <f t="shared" si="198"/>
        <v>0</v>
      </c>
      <c r="N2535" s="66">
        <f t="shared" si="199"/>
        <v>0</v>
      </c>
    </row>
    <row r="2536" spans="1:14">
      <c r="A2536" s="83">
        <v>35399</v>
      </c>
      <c r="B2536" s="83">
        <v>0</v>
      </c>
      <c r="C2536" s="83">
        <v>2012</v>
      </c>
      <c r="D2536" s="86">
        <v>0</v>
      </c>
      <c r="E2536" s="83">
        <v>0</v>
      </c>
      <c r="F2536" s="86">
        <v>0</v>
      </c>
      <c r="G2536" s="86">
        <v>0</v>
      </c>
      <c r="H2536" s="86">
        <v>0</v>
      </c>
      <c r="J2536" s="83">
        <f t="shared" si="195"/>
        <v>35399</v>
      </c>
      <c r="K2536" s="83">
        <f t="shared" si="196"/>
        <v>2012</v>
      </c>
      <c r="L2536" s="66">
        <f t="shared" si="197"/>
        <v>0</v>
      </c>
      <c r="M2536" s="66">
        <f t="shared" si="198"/>
        <v>0</v>
      </c>
      <c r="N2536" s="66">
        <f t="shared" si="199"/>
        <v>0</v>
      </c>
    </row>
    <row r="2537" spans="1:14">
      <c r="A2537" s="83">
        <v>35399</v>
      </c>
      <c r="B2537" s="83">
        <v>0</v>
      </c>
      <c r="C2537" s="83">
        <v>2012</v>
      </c>
      <c r="D2537" s="86">
        <v>0</v>
      </c>
      <c r="E2537" s="83">
        <v>0</v>
      </c>
      <c r="F2537" s="86">
        <v>0</v>
      </c>
      <c r="G2537" s="86">
        <v>0</v>
      </c>
      <c r="H2537" s="86">
        <v>0</v>
      </c>
      <c r="J2537" s="83">
        <f t="shared" si="195"/>
        <v>35399</v>
      </c>
      <c r="K2537" s="83">
        <f t="shared" si="196"/>
        <v>2012</v>
      </c>
      <c r="L2537" s="66">
        <f t="shared" si="197"/>
        <v>0</v>
      </c>
      <c r="M2537" s="66">
        <f t="shared" si="198"/>
        <v>0</v>
      </c>
      <c r="N2537" s="66">
        <f t="shared" si="199"/>
        <v>0</v>
      </c>
    </row>
    <row r="2538" spans="1:14">
      <c r="A2538" s="83">
        <v>35399</v>
      </c>
      <c r="B2538" s="83">
        <v>0</v>
      </c>
      <c r="C2538" s="83">
        <v>2012</v>
      </c>
      <c r="D2538" s="86">
        <v>0</v>
      </c>
      <c r="E2538" s="83">
        <v>0</v>
      </c>
      <c r="F2538" s="86">
        <v>0</v>
      </c>
      <c r="G2538" s="86">
        <v>0</v>
      </c>
      <c r="H2538" s="86">
        <v>0</v>
      </c>
      <c r="J2538" s="83">
        <f t="shared" si="195"/>
        <v>35399</v>
      </c>
      <c r="K2538" s="83">
        <f t="shared" si="196"/>
        <v>2012</v>
      </c>
      <c r="L2538" s="66">
        <f t="shared" si="197"/>
        <v>0</v>
      </c>
      <c r="M2538" s="66">
        <f t="shared" si="198"/>
        <v>0</v>
      </c>
      <c r="N2538" s="66">
        <f t="shared" si="199"/>
        <v>0</v>
      </c>
    </row>
    <row r="2539" spans="1:14">
      <c r="A2539" s="83">
        <v>35399</v>
      </c>
      <c r="B2539" s="83">
        <v>0</v>
      </c>
      <c r="C2539" s="83">
        <v>2012</v>
      </c>
      <c r="D2539" s="86">
        <v>0</v>
      </c>
      <c r="E2539" s="83">
        <v>0</v>
      </c>
      <c r="F2539" s="86">
        <v>0</v>
      </c>
      <c r="G2539" s="86">
        <v>0</v>
      </c>
      <c r="H2539" s="86">
        <v>0</v>
      </c>
      <c r="J2539" s="83">
        <f t="shared" si="195"/>
        <v>35399</v>
      </c>
      <c r="K2539" s="83">
        <f t="shared" si="196"/>
        <v>2012</v>
      </c>
      <c r="L2539" s="66">
        <f t="shared" si="197"/>
        <v>0</v>
      </c>
      <c r="M2539" s="66">
        <f t="shared" si="198"/>
        <v>0</v>
      </c>
      <c r="N2539" s="66">
        <f t="shared" si="199"/>
        <v>0</v>
      </c>
    </row>
    <row r="2540" spans="1:14">
      <c r="A2540" s="83">
        <v>35399</v>
      </c>
      <c r="B2540" s="83">
        <v>0</v>
      </c>
      <c r="C2540" s="83">
        <v>2012</v>
      </c>
      <c r="D2540" s="86">
        <v>0</v>
      </c>
      <c r="E2540" s="83">
        <v>0</v>
      </c>
      <c r="F2540" s="86">
        <v>0</v>
      </c>
      <c r="G2540" s="86">
        <v>0</v>
      </c>
      <c r="H2540" s="86">
        <v>0</v>
      </c>
      <c r="J2540" s="83">
        <f t="shared" si="195"/>
        <v>35399</v>
      </c>
      <c r="K2540" s="83">
        <f t="shared" si="196"/>
        <v>2012</v>
      </c>
      <c r="L2540" s="66">
        <f t="shared" si="197"/>
        <v>0</v>
      </c>
      <c r="M2540" s="66">
        <f t="shared" si="198"/>
        <v>0</v>
      </c>
      <c r="N2540" s="66">
        <f t="shared" si="199"/>
        <v>0</v>
      </c>
    </row>
    <row r="2541" spans="1:14">
      <c r="A2541" s="83">
        <v>35399</v>
      </c>
      <c r="B2541" s="83">
        <v>0</v>
      </c>
      <c r="C2541" s="83">
        <v>2012</v>
      </c>
      <c r="D2541" s="86">
        <v>0</v>
      </c>
      <c r="E2541" s="83">
        <v>0</v>
      </c>
      <c r="F2541" s="86">
        <v>0</v>
      </c>
      <c r="G2541" s="86">
        <v>0</v>
      </c>
      <c r="H2541" s="86">
        <v>0</v>
      </c>
      <c r="J2541" s="83">
        <f t="shared" si="195"/>
        <v>35399</v>
      </c>
      <c r="K2541" s="83">
        <f t="shared" si="196"/>
        <v>2012</v>
      </c>
      <c r="L2541" s="66">
        <f t="shared" si="197"/>
        <v>0</v>
      </c>
      <c r="M2541" s="66">
        <f t="shared" si="198"/>
        <v>0</v>
      </c>
      <c r="N2541" s="66">
        <f t="shared" si="199"/>
        <v>0</v>
      </c>
    </row>
    <row r="2542" spans="1:14">
      <c r="A2542" s="83">
        <v>35399</v>
      </c>
      <c r="B2542" s="83">
        <v>0</v>
      </c>
      <c r="C2542" s="83">
        <v>2012</v>
      </c>
      <c r="D2542" s="86">
        <v>0</v>
      </c>
      <c r="E2542" s="83">
        <v>0</v>
      </c>
      <c r="F2542" s="86">
        <v>0</v>
      </c>
      <c r="G2542" s="86">
        <v>0</v>
      </c>
      <c r="H2542" s="86">
        <v>0</v>
      </c>
      <c r="J2542" s="83">
        <f t="shared" si="195"/>
        <v>35399</v>
      </c>
      <c r="K2542" s="83">
        <f t="shared" si="196"/>
        <v>2012</v>
      </c>
      <c r="L2542" s="66">
        <f t="shared" si="197"/>
        <v>0</v>
      </c>
      <c r="M2542" s="66">
        <f t="shared" si="198"/>
        <v>0</v>
      </c>
      <c r="N2542" s="66">
        <f t="shared" si="199"/>
        <v>0</v>
      </c>
    </row>
    <row r="2543" spans="1:14">
      <c r="A2543" s="83">
        <v>35399</v>
      </c>
      <c r="B2543" s="83">
        <v>0</v>
      </c>
      <c r="C2543" s="83">
        <v>2012</v>
      </c>
      <c r="D2543" s="86">
        <v>0</v>
      </c>
      <c r="E2543" s="83">
        <v>0</v>
      </c>
      <c r="F2543" s="86">
        <v>0</v>
      </c>
      <c r="G2543" s="86">
        <v>0</v>
      </c>
      <c r="H2543" s="86">
        <v>0</v>
      </c>
      <c r="J2543" s="83">
        <f t="shared" si="195"/>
        <v>35399</v>
      </c>
      <c r="K2543" s="83">
        <f t="shared" si="196"/>
        <v>2012</v>
      </c>
      <c r="L2543" s="66">
        <f t="shared" si="197"/>
        <v>0</v>
      </c>
      <c r="M2543" s="66">
        <f t="shared" si="198"/>
        <v>0</v>
      </c>
      <c r="N2543" s="66">
        <f t="shared" si="199"/>
        <v>0</v>
      </c>
    </row>
    <row r="2544" spans="1:14">
      <c r="A2544" s="83">
        <v>35399</v>
      </c>
      <c r="B2544" s="83">
        <v>0</v>
      </c>
      <c r="C2544" s="83">
        <v>2012</v>
      </c>
      <c r="D2544" s="86">
        <v>0</v>
      </c>
      <c r="E2544" s="83">
        <v>0</v>
      </c>
      <c r="F2544" s="86">
        <v>0</v>
      </c>
      <c r="G2544" s="86">
        <v>0</v>
      </c>
      <c r="H2544" s="86">
        <v>0</v>
      </c>
      <c r="J2544" s="83">
        <f t="shared" si="195"/>
        <v>35399</v>
      </c>
      <c r="K2544" s="83">
        <f t="shared" si="196"/>
        <v>2012</v>
      </c>
      <c r="L2544" s="66">
        <f t="shared" si="197"/>
        <v>0</v>
      </c>
      <c r="M2544" s="66">
        <f t="shared" si="198"/>
        <v>0</v>
      </c>
      <c r="N2544" s="66">
        <f t="shared" si="199"/>
        <v>0</v>
      </c>
    </row>
    <row r="2545" spans="1:14">
      <c r="A2545" s="83">
        <v>35399</v>
      </c>
      <c r="B2545" s="83">
        <v>0</v>
      </c>
      <c r="C2545" s="83">
        <v>2012</v>
      </c>
      <c r="D2545" s="86">
        <v>0</v>
      </c>
      <c r="E2545" s="83">
        <v>0</v>
      </c>
      <c r="F2545" s="86">
        <v>0</v>
      </c>
      <c r="G2545" s="86">
        <v>0</v>
      </c>
      <c r="H2545" s="86">
        <v>0</v>
      </c>
      <c r="J2545" s="83">
        <f t="shared" si="195"/>
        <v>35399</v>
      </c>
      <c r="K2545" s="83">
        <f t="shared" si="196"/>
        <v>2012</v>
      </c>
      <c r="L2545" s="66">
        <f t="shared" si="197"/>
        <v>0</v>
      </c>
      <c r="M2545" s="66">
        <f t="shared" si="198"/>
        <v>0</v>
      </c>
      <c r="N2545" s="66">
        <f t="shared" si="199"/>
        <v>0</v>
      </c>
    </row>
    <row r="2546" spans="1:14">
      <c r="A2546" s="83">
        <v>35399</v>
      </c>
      <c r="B2546" s="83">
        <v>0</v>
      </c>
      <c r="C2546" s="83">
        <v>2012</v>
      </c>
      <c r="D2546" s="86">
        <v>0</v>
      </c>
      <c r="E2546" s="83">
        <v>0</v>
      </c>
      <c r="F2546" s="86">
        <v>0</v>
      </c>
      <c r="G2546" s="86">
        <v>0</v>
      </c>
      <c r="H2546" s="86">
        <v>0</v>
      </c>
      <c r="J2546" s="83">
        <f t="shared" si="195"/>
        <v>35399</v>
      </c>
      <c r="K2546" s="83">
        <f t="shared" si="196"/>
        <v>2012</v>
      </c>
      <c r="L2546" s="66">
        <f t="shared" si="197"/>
        <v>0</v>
      </c>
      <c r="M2546" s="66">
        <f t="shared" si="198"/>
        <v>0</v>
      </c>
      <c r="N2546" s="66">
        <f t="shared" si="199"/>
        <v>0</v>
      </c>
    </row>
    <row r="2547" spans="1:14">
      <c r="A2547" s="83">
        <v>35399</v>
      </c>
      <c r="B2547" s="83">
        <v>0</v>
      </c>
      <c r="C2547" s="83">
        <v>2012</v>
      </c>
      <c r="D2547" s="86">
        <v>0</v>
      </c>
      <c r="E2547" s="83">
        <v>0</v>
      </c>
      <c r="F2547" s="86">
        <v>0</v>
      </c>
      <c r="G2547" s="86">
        <v>0</v>
      </c>
      <c r="H2547" s="86">
        <v>0</v>
      </c>
      <c r="J2547" s="83">
        <f t="shared" si="195"/>
        <v>35399</v>
      </c>
      <c r="K2547" s="83">
        <f t="shared" si="196"/>
        <v>2012</v>
      </c>
      <c r="L2547" s="66">
        <f t="shared" si="197"/>
        <v>0</v>
      </c>
      <c r="M2547" s="66">
        <f t="shared" si="198"/>
        <v>0</v>
      </c>
      <c r="N2547" s="66">
        <f t="shared" si="199"/>
        <v>0</v>
      </c>
    </row>
    <row r="2548" spans="1:14">
      <c r="A2548" s="83">
        <v>35399</v>
      </c>
      <c r="B2548" s="83">
        <v>0</v>
      </c>
      <c r="C2548" s="83">
        <v>2012</v>
      </c>
      <c r="D2548" s="86">
        <v>0</v>
      </c>
      <c r="E2548" s="83">
        <v>0</v>
      </c>
      <c r="F2548" s="86">
        <v>0</v>
      </c>
      <c r="G2548" s="86">
        <v>0</v>
      </c>
      <c r="H2548" s="86">
        <v>0</v>
      </c>
      <c r="J2548" s="83">
        <f t="shared" si="195"/>
        <v>35399</v>
      </c>
      <c r="K2548" s="83">
        <f t="shared" si="196"/>
        <v>2012</v>
      </c>
      <c r="L2548" s="66">
        <f t="shared" si="197"/>
        <v>0</v>
      </c>
      <c r="M2548" s="66">
        <f t="shared" si="198"/>
        <v>0</v>
      </c>
      <c r="N2548" s="66">
        <f t="shared" si="199"/>
        <v>0</v>
      </c>
    </row>
    <row r="2549" spans="1:14">
      <c r="A2549" s="83">
        <v>35399</v>
      </c>
      <c r="B2549" s="83">
        <v>0</v>
      </c>
      <c r="C2549" s="83">
        <v>2012</v>
      </c>
      <c r="D2549" s="86">
        <v>0</v>
      </c>
      <c r="E2549" s="83">
        <v>0</v>
      </c>
      <c r="F2549" s="86">
        <v>0</v>
      </c>
      <c r="G2549" s="86">
        <v>0</v>
      </c>
      <c r="H2549" s="86">
        <v>0</v>
      </c>
      <c r="J2549" s="83">
        <f t="shared" si="195"/>
        <v>35399</v>
      </c>
      <c r="K2549" s="83">
        <f t="shared" si="196"/>
        <v>2012</v>
      </c>
      <c r="L2549" s="66">
        <f t="shared" si="197"/>
        <v>0</v>
      </c>
      <c r="M2549" s="66">
        <f t="shared" si="198"/>
        <v>0</v>
      </c>
      <c r="N2549" s="66">
        <f t="shared" si="199"/>
        <v>0</v>
      </c>
    </row>
    <row r="2550" spans="1:14">
      <c r="A2550" s="83">
        <v>35399</v>
      </c>
      <c r="B2550" s="83">
        <v>0</v>
      </c>
      <c r="C2550" s="83">
        <v>2012</v>
      </c>
      <c r="D2550" s="86">
        <v>0</v>
      </c>
      <c r="E2550" s="83">
        <v>0</v>
      </c>
      <c r="F2550" s="86">
        <v>0</v>
      </c>
      <c r="G2550" s="86">
        <v>0</v>
      </c>
      <c r="H2550" s="86">
        <v>0</v>
      </c>
      <c r="J2550" s="83">
        <f t="shared" si="195"/>
        <v>35399</v>
      </c>
      <c r="K2550" s="83">
        <f t="shared" si="196"/>
        <v>2012</v>
      </c>
      <c r="L2550" s="66">
        <f t="shared" si="197"/>
        <v>0</v>
      </c>
      <c r="M2550" s="66">
        <f t="shared" si="198"/>
        <v>0</v>
      </c>
      <c r="N2550" s="66">
        <f t="shared" si="199"/>
        <v>0</v>
      </c>
    </row>
    <row r="2551" spans="1:14">
      <c r="A2551" s="83">
        <v>35399</v>
      </c>
      <c r="B2551" s="83">
        <v>0</v>
      </c>
      <c r="C2551" s="83">
        <v>2012</v>
      </c>
      <c r="D2551" s="86">
        <v>0</v>
      </c>
      <c r="E2551" s="83">
        <v>0</v>
      </c>
      <c r="F2551" s="86">
        <v>0</v>
      </c>
      <c r="G2551" s="86">
        <v>0</v>
      </c>
      <c r="H2551" s="86">
        <v>0</v>
      </c>
      <c r="J2551" s="83">
        <f t="shared" si="195"/>
        <v>35399</v>
      </c>
      <c r="K2551" s="83">
        <f t="shared" si="196"/>
        <v>2012</v>
      </c>
      <c r="L2551" s="66">
        <f t="shared" si="197"/>
        <v>0</v>
      </c>
      <c r="M2551" s="66">
        <f t="shared" si="198"/>
        <v>0</v>
      </c>
      <c r="N2551" s="66">
        <f t="shared" si="199"/>
        <v>0</v>
      </c>
    </row>
    <row r="2552" spans="1:14">
      <c r="A2552" s="83">
        <v>35399</v>
      </c>
      <c r="B2552" s="83">
        <v>0</v>
      </c>
      <c r="C2552" s="83">
        <v>2012</v>
      </c>
      <c r="D2552" s="86">
        <v>0</v>
      </c>
      <c r="E2552" s="83">
        <v>0</v>
      </c>
      <c r="F2552" s="86">
        <v>0</v>
      </c>
      <c r="G2552" s="86">
        <v>0</v>
      </c>
      <c r="H2552" s="86">
        <v>0</v>
      </c>
      <c r="J2552" s="83">
        <f t="shared" si="195"/>
        <v>35399</v>
      </c>
      <c r="K2552" s="83">
        <f t="shared" si="196"/>
        <v>2012</v>
      </c>
      <c r="L2552" s="66">
        <f t="shared" si="197"/>
        <v>0</v>
      </c>
      <c r="M2552" s="66">
        <f t="shared" si="198"/>
        <v>0</v>
      </c>
      <c r="N2552" s="66">
        <f t="shared" si="199"/>
        <v>0</v>
      </c>
    </row>
    <row r="2553" spans="1:14">
      <c r="A2553" s="83">
        <v>35399</v>
      </c>
      <c r="B2553" s="83">
        <v>0</v>
      </c>
      <c r="C2553" s="83">
        <v>2012</v>
      </c>
      <c r="D2553" s="86">
        <v>0</v>
      </c>
      <c r="E2553" s="83">
        <v>0</v>
      </c>
      <c r="F2553" s="86">
        <v>0</v>
      </c>
      <c r="G2553" s="86">
        <v>0</v>
      </c>
      <c r="H2553" s="86">
        <v>0</v>
      </c>
      <c r="J2553" s="83">
        <f t="shared" si="195"/>
        <v>35399</v>
      </c>
      <c r="K2553" s="83">
        <f t="shared" si="196"/>
        <v>2012</v>
      </c>
      <c r="L2553" s="66">
        <f t="shared" si="197"/>
        <v>0</v>
      </c>
      <c r="M2553" s="66">
        <f t="shared" si="198"/>
        <v>0</v>
      </c>
      <c r="N2553" s="66">
        <f t="shared" si="199"/>
        <v>0</v>
      </c>
    </row>
    <row r="2554" spans="1:14">
      <c r="A2554" s="83">
        <v>35399</v>
      </c>
      <c r="B2554" s="83">
        <v>0</v>
      </c>
      <c r="C2554" s="83">
        <v>2012</v>
      </c>
      <c r="D2554" s="86">
        <v>0</v>
      </c>
      <c r="E2554" s="83">
        <v>0</v>
      </c>
      <c r="F2554" s="86">
        <v>0</v>
      </c>
      <c r="G2554" s="86">
        <v>0</v>
      </c>
      <c r="H2554" s="86">
        <v>0</v>
      </c>
      <c r="J2554" s="83">
        <f t="shared" si="195"/>
        <v>35399</v>
      </c>
      <c r="K2554" s="83">
        <f t="shared" si="196"/>
        <v>2012</v>
      </c>
      <c r="L2554" s="66">
        <f t="shared" si="197"/>
        <v>0</v>
      </c>
      <c r="M2554" s="66">
        <f t="shared" si="198"/>
        <v>0</v>
      </c>
      <c r="N2554" s="66">
        <f t="shared" si="199"/>
        <v>0</v>
      </c>
    </row>
    <row r="2555" spans="1:14">
      <c r="A2555" s="83">
        <v>35399</v>
      </c>
      <c r="B2555" s="83">
        <v>0</v>
      </c>
      <c r="C2555" s="83">
        <v>2012</v>
      </c>
      <c r="D2555" s="86">
        <v>0</v>
      </c>
      <c r="E2555" s="83">
        <v>0</v>
      </c>
      <c r="F2555" s="86">
        <v>0</v>
      </c>
      <c r="G2555" s="86">
        <v>0</v>
      </c>
      <c r="H2555" s="86">
        <v>0</v>
      </c>
      <c r="J2555" s="83">
        <f t="shared" si="195"/>
        <v>35399</v>
      </c>
      <c r="K2555" s="83">
        <f t="shared" si="196"/>
        <v>2012</v>
      </c>
      <c r="L2555" s="66">
        <f t="shared" si="197"/>
        <v>0</v>
      </c>
      <c r="M2555" s="66">
        <f t="shared" si="198"/>
        <v>0</v>
      </c>
      <c r="N2555" s="66">
        <f t="shared" si="199"/>
        <v>0</v>
      </c>
    </row>
    <row r="2556" spans="1:14">
      <c r="A2556" s="83">
        <v>35399</v>
      </c>
      <c r="B2556" s="83">
        <v>0</v>
      </c>
      <c r="C2556" s="83">
        <v>2012</v>
      </c>
      <c r="D2556" s="86">
        <v>0</v>
      </c>
      <c r="E2556" s="83">
        <v>0</v>
      </c>
      <c r="F2556" s="86">
        <v>0</v>
      </c>
      <c r="G2556" s="86">
        <v>0</v>
      </c>
      <c r="H2556" s="86">
        <v>0</v>
      </c>
      <c r="J2556" s="83">
        <f t="shared" si="195"/>
        <v>35399</v>
      </c>
      <c r="K2556" s="83">
        <f t="shared" si="196"/>
        <v>2012</v>
      </c>
      <c r="L2556" s="66">
        <f t="shared" si="197"/>
        <v>0</v>
      </c>
      <c r="M2556" s="66">
        <f t="shared" si="198"/>
        <v>0</v>
      </c>
      <c r="N2556" s="66">
        <f t="shared" si="199"/>
        <v>0</v>
      </c>
    </row>
    <row r="2557" spans="1:14">
      <c r="A2557" s="83">
        <v>35399</v>
      </c>
      <c r="B2557" s="83">
        <v>0</v>
      </c>
      <c r="C2557" s="83">
        <v>2012</v>
      </c>
      <c r="D2557" s="86">
        <v>0</v>
      </c>
      <c r="E2557" s="83">
        <v>0</v>
      </c>
      <c r="F2557" s="86">
        <v>0</v>
      </c>
      <c r="G2557" s="86">
        <v>0</v>
      </c>
      <c r="H2557" s="86">
        <v>0</v>
      </c>
      <c r="J2557" s="83">
        <f t="shared" si="195"/>
        <v>35399</v>
      </c>
      <c r="K2557" s="83">
        <f t="shared" si="196"/>
        <v>2012</v>
      </c>
      <c r="L2557" s="66">
        <f t="shared" si="197"/>
        <v>0</v>
      </c>
      <c r="M2557" s="66">
        <f t="shared" si="198"/>
        <v>0</v>
      </c>
      <c r="N2557" s="66">
        <f t="shared" si="199"/>
        <v>0</v>
      </c>
    </row>
    <row r="2558" spans="1:14">
      <c r="A2558" s="83">
        <v>35399</v>
      </c>
      <c r="B2558" s="83">
        <v>0</v>
      </c>
      <c r="C2558" s="83">
        <v>2012</v>
      </c>
      <c r="D2558" s="86">
        <v>0</v>
      </c>
      <c r="E2558" s="83">
        <v>0</v>
      </c>
      <c r="F2558" s="86">
        <v>0</v>
      </c>
      <c r="G2558" s="86">
        <v>0</v>
      </c>
      <c r="H2558" s="86">
        <v>0</v>
      </c>
      <c r="J2558" s="83">
        <f t="shared" si="195"/>
        <v>35399</v>
      </c>
      <c r="K2558" s="83">
        <f t="shared" si="196"/>
        <v>2012</v>
      </c>
      <c r="L2558" s="66">
        <f t="shared" si="197"/>
        <v>0</v>
      </c>
      <c r="M2558" s="66">
        <f t="shared" si="198"/>
        <v>0</v>
      </c>
      <c r="N2558" s="66">
        <f t="shared" si="199"/>
        <v>0</v>
      </c>
    </row>
    <row r="2559" spans="1:14">
      <c r="A2559" s="83">
        <v>35399</v>
      </c>
      <c r="B2559" s="83">
        <v>0</v>
      </c>
      <c r="C2559" s="83">
        <v>2012</v>
      </c>
      <c r="D2559" s="86">
        <v>0</v>
      </c>
      <c r="E2559" s="83">
        <v>0</v>
      </c>
      <c r="F2559" s="86">
        <v>0</v>
      </c>
      <c r="G2559" s="86">
        <v>0</v>
      </c>
      <c r="H2559" s="86">
        <v>0</v>
      </c>
      <c r="J2559" s="83">
        <f t="shared" si="195"/>
        <v>35399</v>
      </c>
      <c r="K2559" s="83">
        <f t="shared" si="196"/>
        <v>2012</v>
      </c>
      <c r="L2559" s="66">
        <f t="shared" si="197"/>
        <v>0</v>
      </c>
      <c r="M2559" s="66">
        <f t="shared" si="198"/>
        <v>0</v>
      </c>
      <c r="N2559" s="66">
        <f t="shared" si="199"/>
        <v>0</v>
      </c>
    </row>
    <row r="2560" spans="1:14">
      <c r="A2560" s="83">
        <v>35399</v>
      </c>
      <c r="B2560" s="83">
        <v>0</v>
      </c>
      <c r="C2560" s="83">
        <v>2012</v>
      </c>
      <c r="D2560" s="86">
        <v>-1415679.48</v>
      </c>
      <c r="E2560" s="83">
        <v>0</v>
      </c>
      <c r="F2560" s="86">
        <v>348095.66</v>
      </c>
      <c r="G2560" s="86">
        <v>0</v>
      </c>
      <c r="H2560" s="86">
        <v>0</v>
      </c>
      <c r="J2560" s="83">
        <f t="shared" si="195"/>
        <v>35399</v>
      </c>
      <c r="K2560" s="83">
        <f t="shared" si="196"/>
        <v>2012</v>
      </c>
      <c r="L2560" s="66">
        <f t="shared" si="197"/>
        <v>-1415679.48</v>
      </c>
      <c r="M2560" s="66">
        <f t="shared" si="198"/>
        <v>348095.66</v>
      </c>
      <c r="N2560" s="66">
        <f t="shared" si="199"/>
        <v>0</v>
      </c>
    </row>
    <row r="2561" spans="1:14">
      <c r="A2561" s="83">
        <v>35399</v>
      </c>
      <c r="B2561" s="83">
        <v>0</v>
      </c>
      <c r="C2561" s="83">
        <v>2012</v>
      </c>
      <c r="D2561" s="86">
        <v>0</v>
      </c>
      <c r="E2561" s="83">
        <v>0</v>
      </c>
      <c r="F2561" s="86">
        <v>0</v>
      </c>
      <c r="G2561" s="86">
        <v>0</v>
      </c>
      <c r="H2561" s="86">
        <v>0</v>
      </c>
      <c r="J2561" s="83">
        <f t="shared" si="195"/>
        <v>35399</v>
      </c>
      <c r="K2561" s="83">
        <f t="shared" si="196"/>
        <v>2012</v>
      </c>
      <c r="L2561" s="66">
        <f t="shared" si="197"/>
        <v>0</v>
      </c>
      <c r="M2561" s="66">
        <f t="shared" si="198"/>
        <v>0</v>
      </c>
      <c r="N2561" s="66">
        <f t="shared" si="199"/>
        <v>0</v>
      </c>
    </row>
    <row r="2562" spans="1:14">
      <c r="A2562" s="83">
        <v>35399</v>
      </c>
      <c r="B2562" s="83">
        <v>0</v>
      </c>
      <c r="C2562" s="83">
        <v>2012</v>
      </c>
      <c r="D2562" s="86">
        <v>0</v>
      </c>
      <c r="E2562" s="83">
        <v>0</v>
      </c>
      <c r="F2562" s="86">
        <v>0</v>
      </c>
      <c r="G2562" s="86">
        <v>0</v>
      </c>
      <c r="H2562" s="86">
        <v>0</v>
      </c>
      <c r="J2562" s="83">
        <f t="shared" si="195"/>
        <v>35399</v>
      </c>
      <c r="K2562" s="83">
        <f t="shared" si="196"/>
        <v>2012</v>
      </c>
      <c r="L2562" s="66">
        <f t="shared" si="197"/>
        <v>0</v>
      </c>
      <c r="M2562" s="66">
        <f t="shared" si="198"/>
        <v>0</v>
      </c>
      <c r="N2562" s="66">
        <f t="shared" si="199"/>
        <v>0</v>
      </c>
    </row>
    <row r="2563" spans="1:14">
      <c r="A2563" s="83">
        <v>35399</v>
      </c>
      <c r="B2563" s="83">
        <v>0</v>
      </c>
      <c r="C2563" s="83">
        <v>2012</v>
      </c>
      <c r="D2563" s="86">
        <v>0</v>
      </c>
      <c r="E2563" s="83">
        <v>0</v>
      </c>
      <c r="F2563" s="86">
        <v>0</v>
      </c>
      <c r="G2563" s="86">
        <v>0</v>
      </c>
      <c r="H2563" s="86">
        <v>0</v>
      </c>
      <c r="J2563" s="83">
        <f t="shared" ref="J2563:J2626" si="200">A2563</f>
        <v>35399</v>
      </c>
      <c r="K2563" s="83">
        <f t="shared" ref="K2563:K2626" si="201">IF(E2563=0,C2563,E2563)</f>
        <v>2012</v>
      </c>
      <c r="L2563" s="66">
        <f t="shared" ref="L2563:L2626" si="202">D2563</f>
        <v>0</v>
      </c>
      <c r="M2563" s="66">
        <f t="shared" ref="M2563:M2626" si="203">F2563</f>
        <v>0</v>
      </c>
      <c r="N2563" s="66">
        <f t="shared" ref="N2563:N2626" si="204">H2563</f>
        <v>0</v>
      </c>
    </row>
    <row r="2564" spans="1:14">
      <c r="A2564" s="83">
        <v>35399</v>
      </c>
      <c r="B2564" s="83">
        <v>0</v>
      </c>
      <c r="C2564" s="83">
        <v>2012</v>
      </c>
      <c r="D2564" s="86">
        <v>0</v>
      </c>
      <c r="E2564" s="83">
        <v>0</v>
      </c>
      <c r="F2564" s="86">
        <v>0</v>
      </c>
      <c r="G2564" s="86">
        <v>0</v>
      </c>
      <c r="H2564" s="86">
        <v>0</v>
      </c>
      <c r="J2564" s="83">
        <f t="shared" si="200"/>
        <v>35399</v>
      </c>
      <c r="K2564" s="83">
        <f t="shared" si="201"/>
        <v>2012</v>
      </c>
      <c r="L2564" s="66">
        <f t="shared" si="202"/>
        <v>0</v>
      </c>
      <c r="M2564" s="66">
        <f t="shared" si="203"/>
        <v>0</v>
      </c>
      <c r="N2564" s="66">
        <f t="shared" si="204"/>
        <v>0</v>
      </c>
    </row>
    <row r="2565" spans="1:14">
      <c r="A2565" s="83">
        <v>35399</v>
      </c>
      <c r="B2565" s="83">
        <v>0</v>
      </c>
      <c r="C2565" s="83">
        <v>2012</v>
      </c>
      <c r="D2565" s="86">
        <v>0</v>
      </c>
      <c r="E2565" s="83">
        <v>0</v>
      </c>
      <c r="F2565" s="86">
        <v>0</v>
      </c>
      <c r="G2565" s="86">
        <v>0</v>
      </c>
      <c r="H2565" s="86">
        <v>0</v>
      </c>
      <c r="J2565" s="83">
        <f t="shared" si="200"/>
        <v>35399</v>
      </c>
      <c r="K2565" s="83">
        <f t="shared" si="201"/>
        <v>2012</v>
      </c>
      <c r="L2565" s="66">
        <f t="shared" si="202"/>
        <v>0</v>
      </c>
      <c r="M2565" s="66">
        <f t="shared" si="203"/>
        <v>0</v>
      </c>
      <c r="N2565" s="66">
        <f t="shared" si="204"/>
        <v>0</v>
      </c>
    </row>
    <row r="2566" spans="1:14">
      <c r="A2566" s="83">
        <v>35399</v>
      </c>
      <c r="B2566" s="83">
        <v>0</v>
      </c>
      <c r="C2566" s="83">
        <v>2012</v>
      </c>
      <c r="D2566" s="86">
        <v>0</v>
      </c>
      <c r="E2566" s="83">
        <v>0</v>
      </c>
      <c r="F2566" s="86">
        <v>0</v>
      </c>
      <c r="G2566" s="86">
        <v>0</v>
      </c>
      <c r="H2566" s="86">
        <v>0</v>
      </c>
      <c r="J2566" s="83">
        <f t="shared" si="200"/>
        <v>35399</v>
      </c>
      <c r="K2566" s="83">
        <f t="shared" si="201"/>
        <v>2012</v>
      </c>
      <c r="L2566" s="66">
        <f t="shared" si="202"/>
        <v>0</v>
      </c>
      <c r="M2566" s="66">
        <f t="shared" si="203"/>
        <v>0</v>
      </c>
      <c r="N2566" s="66">
        <f t="shared" si="204"/>
        <v>0</v>
      </c>
    </row>
    <row r="2567" spans="1:14">
      <c r="A2567" s="83">
        <v>35399</v>
      </c>
      <c r="B2567" s="83">
        <v>0</v>
      </c>
      <c r="C2567" s="83">
        <v>2012</v>
      </c>
      <c r="D2567" s="86">
        <v>0</v>
      </c>
      <c r="E2567" s="83">
        <v>0</v>
      </c>
      <c r="F2567" s="86">
        <v>0</v>
      </c>
      <c r="G2567" s="86">
        <v>0</v>
      </c>
      <c r="H2567" s="86">
        <v>0</v>
      </c>
      <c r="J2567" s="83">
        <f t="shared" si="200"/>
        <v>35399</v>
      </c>
      <c r="K2567" s="83">
        <f t="shared" si="201"/>
        <v>2012</v>
      </c>
      <c r="L2567" s="66">
        <f t="shared" si="202"/>
        <v>0</v>
      </c>
      <c r="M2567" s="66">
        <f t="shared" si="203"/>
        <v>0</v>
      </c>
      <c r="N2567" s="66">
        <f t="shared" si="204"/>
        <v>0</v>
      </c>
    </row>
    <row r="2568" spans="1:14">
      <c r="A2568" s="83">
        <v>35399</v>
      </c>
      <c r="B2568" s="83">
        <v>0</v>
      </c>
      <c r="C2568" s="83">
        <v>2012</v>
      </c>
      <c r="D2568" s="86">
        <v>0</v>
      </c>
      <c r="E2568" s="83">
        <v>0</v>
      </c>
      <c r="F2568" s="86">
        <v>0</v>
      </c>
      <c r="G2568" s="86">
        <v>0</v>
      </c>
      <c r="H2568" s="86">
        <v>0</v>
      </c>
      <c r="J2568" s="83">
        <f t="shared" si="200"/>
        <v>35399</v>
      </c>
      <c r="K2568" s="83">
        <f t="shared" si="201"/>
        <v>2012</v>
      </c>
      <c r="L2568" s="66">
        <f t="shared" si="202"/>
        <v>0</v>
      </c>
      <c r="M2568" s="66">
        <f t="shared" si="203"/>
        <v>0</v>
      </c>
      <c r="N2568" s="66">
        <f t="shared" si="204"/>
        <v>0</v>
      </c>
    </row>
    <row r="2569" spans="1:14">
      <c r="A2569" s="83">
        <v>35399</v>
      </c>
      <c r="B2569" s="83">
        <v>0</v>
      </c>
      <c r="C2569" s="83">
        <v>2012</v>
      </c>
      <c r="D2569" s="86">
        <v>0</v>
      </c>
      <c r="E2569" s="83">
        <v>0</v>
      </c>
      <c r="F2569" s="86">
        <v>0</v>
      </c>
      <c r="G2569" s="86">
        <v>0</v>
      </c>
      <c r="H2569" s="86">
        <v>0</v>
      </c>
      <c r="J2569" s="83">
        <f t="shared" si="200"/>
        <v>35399</v>
      </c>
      <c r="K2569" s="83">
        <f t="shared" si="201"/>
        <v>2012</v>
      </c>
      <c r="L2569" s="66">
        <f t="shared" si="202"/>
        <v>0</v>
      </c>
      <c r="M2569" s="66">
        <f t="shared" si="203"/>
        <v>0</v>
      </c>
      <c r="N2569" s="66">
        <f t="shared" si="204"/>
        <v>0</v>
      </c>
    </row>
    <row r="2570" spans="1:14">
      <c r="A2570" s="83">
        <v>35399</v>
      </c>
      <c r="B2570" s="83">
        <v>0</v>
      </c>
      <c r="C2570" s="83">
        <v>2012</v>
      </c>
      <c r="D2570" s="86">
        <v>0</v>
      </c>
      <c r="E2570" s="83">
        <v>0</v>
      </c>
      <c r="F2570" s="86">
        <v>0</v>
      </c>
      <c r="G2570" s="86">
        <v>0</v>
      </c>
      <c r="H2570" s="86">
        <v>0</v>
      </c>
      <c r="J2570" s="83">
        <f t="shared" si="200"/>
        <v>35399</v>
      </c>
      <c r="K2570" s="83">
        <f t="shared" si="201"/>
        <v>2012</v>
      </c>
      <c r="L2570" s="66">
        <f t="shared" si="202"/>
        <v>0</v>
      </c>
      <c r="M2570" s="66">
        <f t="shared" si="203"/>
        <v>0</v>
      </c>
      <c r="N2570" s="66">
        <f t="shared" si="204"/>
        <v>0</v>
      </c>
    </row>
    <row r="2571" spans="1:14">
      <c r="A2571" s="83">
        <v>35399</v>
      </c>
      <c r="B2571" s="83">
        <v>0</v>
      </c>
      <c r="C2571" s="83">
        <v>2012</v>
      </c>
      <c r="D2571" s="86">
        <v>0</v>
      </c>
      <c r="E2571" s="83">
        <v>0</v>
      </c>
      <c r="F2571" s="86">
        <v>0</v>
      </c>
      <c r="G2571" s="86">
        <v>0</v>
      </c>
      <c r="H2571" s="86">
        <v>0</v>
      </c>
      <c r="J2571" s="83">
        <f t="shared" si="200"/>
        <v>35399</v>
      </c>
      <c r="K2571" s="83">
        <f t="shared" si="201"/>
        <v>2012</v>
      </c>
      <c r="L2571" s="66">
        <f t="shared" si="202"/>
        <v>0</v>
      </c>
      <c r="M2571" s="66">
        <f t="shared" si="203"/>
        <v>0</v>
      </c>
      <c r="N2571" s="66">
        <f t="shared" si="204"/>
        <v>0</v>
      </c>
    </row>
    <row r="2572" spans="1:14">
      <c r="A2572" s="83">
        <v>35399</v>
      </c>
      <c r="B2572" s="83">
        <v>0</v>
      </c>
      <c r="C2572" s="83">
        <v>2012</v>
      </c>
      <c r="D2572" s="86">
        <v>0</v>
      </c>
      <c r="E2572" s="83">
        <v>0</v>
      </c>
      <c r="F2572" s="86">
        <v>0</v>
      </c>
      <c r="G2572" s="86">
        <v>0</v>
      </c>
      <c r="H2572" s="86">
        <v>0</v>
      </c>
      <c r="J2572" s="83">
        <f t="shared" si="200"/>
        <v>35399</v>
      </c>
      <c r="K2572" s="83">
        <f t="shared" si="201"/>
        <v>2012</v>
      </c>
      <c r="L2572" s="66">
        <f t="shared" si="202"/>
        <v>0</v>
      </c>
      <c r="M2572" s="66">
        <f t="shared" si="203"/>
        <v>0</v>
      </c>
      <c r="N2572" s="66">
        <f t="shared" si="204"/>
        <v>0</v>
      </c>
    </row>
    <row r="2573" spans="1:14">
      <c r="A2573" s="83">
        <v>35399</v>
      </c>
      <c r="B2573" s="83">
        <v>0</v>
      </c>
      <c r="C2573" s="83">
        <v>2012</v>
      </c>
      <c r="D2573" s="86">
        <v>0</v>
      </c>
      <c r="E2573" s="83">
        <v>0</v>
      </c>
      <c r="F2573" s="86">
        <v>0</v>
      </c>
      <c r="G2573" s="86">
        <v>0</v>
      </c>
      <c r="H2573" s="86">
        <v>0</v>
      </c>
      <c r="J2573" s="83">
        <f t="shared" si="200"/>
        <v>35399</v>
      </c>
      <c r="K2573" s="83">
        <f t="shared" si="201"/>
        <v>2012</v>
      </c>
      <c r="L2573" s="66">
        <f t="shared" si="202"/>
        <v>0</v>
      </c>
      <c r="M2573" s="66">
        <f t="shared" si="203"/>
        <v>0</v>
      </c>
      <c r="N2573" s="66">
        <f t="shared" si="204"/>
        <v>0</v>
      </c>
    </row>
    <row r="2574" spans="1:14">
      <c r="A2574" s="83">
        <v>35399</v>
      </c>
      <c r="B2574" s="83">
        <v>0</v>
      </c>
      <c r="C2574" s="83">
        <v>2012</v>
      </c>
      <c r="D2574" s="86">
        <v>0</v>
      </c>
      <c r="E2574" s="83">
        <v>0</v>
      </c>
      <c r="F2574" s="86">
        <v>0</v>
      </c>
      <c r="G2574" s="86">
        <v>0</v>
      </c>
      <c r="H2574" s="86">
        <v>0</v>
      </c>
      <c r="J2574" s="83">
        <f t="shared" si="200"/>
        <v>35399</v>
      </c>
      <c r="K2574" s="83">
        <f t="shared" si="201"/>
        <v>2012</v>
      </c>
      <c r="L2574" s="66">
        <f t="shared" si="202"/>
        <v>0</v>
      </c>
      <c r="M2574" s="66">
        <f t="shared" si="203"/>
        <v>0</v>
      </c>
      <c r="N2574" s="66">
        <f t="shared" si="204"/>
        <v>0</v>
      </c>
    </row>
    <row r="2575" spans="1:14">
      <c r="A2575" s="83">
        <v>35399</v>
      </c>
      <c r="B2575" s="83">
        <v>0</v>
      </c>
      <c r="C2575" s="83">
        <v>2012</v>
      </c>
      <c r="D2575" s="86">
        <v>0</v>
      </c>
      <c r="E2575" s="83">
        <v>0</v>
      </c>
      <c r="F2575" s="86">
        <v>0</v>
      </c>
      <c r="G2575" s="86">
        <v>0</v>
      </c>
      <c r="H2575" s="86">
        <v>0</v>
      </c>
      <c r="J2575" s="83">
        <f t="shared" si="200"/>
        <v>35399</v>
      </c>
      <c r="K2575" s="83">
        <f t="shared" si="201"/>
        <v>2012</v>
      </c>
      <c r="L2575" s="66">
        <f t="shared" si="202"/>
        <v>0</v>
      </c>
      <c r="M2575" s="66">
        <f t="shared" si="203"/>
        <v>0</v>
      </c>
      <c r="N2575" s="66">
        <f t="shared" si="204"/>
        <v>0</v>
      </c>
    </row>
    <row r="2576" spans="1:14">
      <c r="A2576" s="83">
        <v>35399</v>
      </c>
      <c r="B2576" s="83">
        <v>0</v>
      </c>
      <c r="C2576" s="83">
        <v>2012</v>
      </c>
      <c r="D2576" s="86">
        <v>0</v>
      </c>
      <c r="E2576" s="83">
        <v>0</v>
      </c>
      <c r="F2576" s="86">
        <v>0</v>
      </c>
      <c r="G2576" s="86">
        <v>0</v>
      </c>
      <c r="H2576" s="86">
        <v>0</v>
      </c>
      <c r="J2576" s="83">
        <f t="shared" si="200"/>
        <v>35399</v>
      </c>
      <c r="K2576" s="83">
        <f t="shared" si="201"/>
        <v>2012</v>
      </c>
      <c r="L2576" s="66">
        <f t="shared" si="202"/>
        <v>0</v>
      </c>
      <c r="M2576" s="66">
        <f t="shared" si="203"/>
        <v>0</v>
      </c>
      <c r="N2576" s="66">
        <f t="shared" si="204"/>
        <v>0</v>
      </c>
    </row>
    <row r="2577" spans="1:14">
      <c r="A2577" s="83">
        <v>35399</v>
      </c>
      <c r="B2577" s="83">
        <v>0</v>
      </c>
      <c r="C2577" s="83">
        <v>2012</v>
      </c>
      <c r="D2577" s="86">
        <v>0</v>
      </c>
      <c r="E2577" s="83">
        <v>0</v>
      </c>
      <c r="F2577" s="86">
        <v>0</v>
      </c>
      <c r="G2577" s="86">
        <v>0</v>
      </c>
      <c r="H2577" s="86">
        <v>0</v>
      </c>
      <c r="J2577" s="83">
        <f t="shared" si="200"/>
        <v>35399</v>
      </c>
      <c r="K2577" s="83">
        <f t="shared" si="201"/>
        <v>2012</v>
      </c>
      <c r="L2577" s="66">
        <f t="shared" si="202"/>
        <v>0</v>
      </c>
      <c r="M2577" s="66">
        <f t="shared" si="203"/>
        <v>0</v>
      </c>
      <c r="N2577" s="66">
        <f t="shared" si="204"/>
        <v>0</v>
      </c>
    </row>
    <row r="2578" spans="1:14">
      <c r="A2578" s="83">
        <v>35399</v>
      </c>
      <c r="B2578" s="83">
        <v>0</v>
      </c>
      <c r="C2578" s="83">
        <v>2012</v>
      </c>
      <c r="D2578" s="86">
        <v>0</v>
      </c>
      <c r="E2578" s="83">
        <v>0</v>
      </c>
      <c r="F2578" s="86">
        <v>0</v>
      </c>
      <c r="G2578" s="86">
        <v>0</v>
      </c>
      <c r="H2578" s="86">
        <v>0</v>
      </c>
      <c r="J2578" s="83">
        <f t="shared" si="200"/>
        <v>35399</v>
      </c>
      <c r="K2578" s="83">
        <f t="shared" si="201"/>
        <v>2012</v>
      </c>
      <c r="L2578" s="66">
        <f t="shared" si="202"/>
        <v>0</v>
      </c>
      <c r="M2578" s="66">
        <f t="shared" si="203"/>
        <v>0</v>
      </c>
      <c r="N2578" s="66">
        <f t="shared" si="204"/>
        <v>0</v>
      </c>
    </row>
    <row r="2579" spans="1:14">
      <c r="A2579" s="83">
        <v>35399</v>
      </c>
      <c r="B2579" s="83">
        <v>0</v>
      </c>
      <c r="C2579" s="83">
        <v>2012</v>
      </c>
      <c r="D2579" s="86">
        <v>0</v>
      </c>
      <c r="E2579" s="83">
        <v>0</v>
      </c>
      <c r="F2579" s="86">
        <v>0</v>
      </c>
      <c r="G2579" s="86">
        <v>0</v>
      </c>
      <c r="H2579" s="86">
        <v>0</v>
      </c>
      <c r="J2579" s="83">
        <f t="shared" si="200"/>
        <v>35399</v>
      </c>
      <c r="K2579" s="83">
        <f t="shared" si="201"/>
        <v>2012</v>
      </c>
      <c r="L2579" s="66">
        <f t="shared" si="202"/>
        <v>0</v>
      </c>
      <c r="M2579" s="66">
        <f t="shared" si="203"/>
        <v>0</v>
      </c>
      <c r="N2579" s="66">
        <f t="shared" si="204"/>
        <v>0</v>
      </c>
    </row>
    <row r="2580" spans="1:14">
      <c r="A2580" s="83">
        <v>35399</v>
      </c>
      <c r="B2580" s="83">
        <v>0</v>
      </c>
      <c r="C2580" s="83">
        <v>2012</v>
      </c>
      <c r="D2580" s="86">
        <v>0</v>
      </c>
      <c r="E2580" s="83">
        <v>0</v>
      </c>
      <c r="F2580" s="86">
        <v>0</v>
      </c>
      <c r="G2580" s="86">
        <v>0</v>
      </c>
      <c r="H2580" s="86">
        <v>0</v>
      </c>
      <c r="J2580" s="83">
        <f t="shared" si="200"/>
        <v>35399</v>
      </c>
      <c r="K2580" s="83">
        <f t="shared" si="201"/>
        <v>2012</v>
      </c>
      <c r="L2580" s="66">
        <f t="shared" si="202"/>
        <v>0</v>
      </c>
      <c r="M2580" s="66">
        <f t="shared" si="203"/>
        <v>0</v>
      </c>
      <c r="N2580" s="66">
        <f t="shared" si="204"/>
        <v>0</v>
      </c>
    </row>
    <row r="2581" spans="1:14">
      <c r="A2581" s="83">
        <v>35399</v>
      </c>
      <c r="B2581" s="83">
        <v>0</v>
      </c>
      <c r="C2581" s="83">
        <v>2012</v>
      </c>
      <c r="D2581" s="86">
        <v>0</v>
      </c>
      <c r="E2581" s="83">
        <v>0</v>
      </c>
      <c r="F2581" s="86">
        <v>0</v>
      </c>
      <c r="G2581" s="86">
        <v>0</v>
      </c>
      <c r="H2581" s="86">
        <v>0</v>
      </c>
      <c r="J2581" s="83">
        <f t="shared" si="200"/>
        <v>35399</v>
      </c>
      <c r="K2581" s="83">
        <f t="shared" si="201"/>
        <v>2012</v>
      </c>
      <c r="L2581" s="66">
        <f t="shared" si="202"/>
        <v>0</v>
      </c>
      <c r="M2581" s="66">
        <f t="shared" si="203"/>
        <v>0</v>
      </c>
      <c r="N2581" s="66">
        <f t="shared" si="204"/>
        <v>0</v>
      </c>
    </row>
    <row r="2582" spans="1:14">
      <c r="A2582" s="83">
        <v>35399</v>
      </c>
      <c r="B2582" s="83">
        <v>0</v>
      </c>
      <c r="C2582" s="83">
        <v>2012</v>
      </c>
      <c r="D2582" s="86">
        <v>0</v>
      </c>
      <c r="E2582" s="83">
        <v>0</v>
      </c>
      <c r="F2582" s="86">
        <v>0</v>
      </c>
      <c r="G2582" s="86">
        <v>0</v>
      </c>
      <c r="H2582" s="86">
        <v>0</v>
      </c>
      <c r="J2582" s="83">
        <f t="shared" si="200"/>
        <v>35399</v>
      </c>
      <c r="K2582" s="83">
        <f t="shared" si="201"/>
        <v>2012</v>
      </c>
      <c r="L2582" s="66">
        <f t="shared" si="202"/>
        <v>0</v>
      </c>
      <c r="M2582" s="66">
        <f t="shared" si="203"/>
        <v>0</v>
      </c>
      <c r="N2582" s="66">
        <f t="shared" si="204"/>
        <v>0</v>
      </c>
    </row>
    <row r="2583" spans="1:14">
      <c r="A2583" s="83">
        <v>35399</v>
      </c>
      <c r="B2583" s="83">
        <v>0</v>
      </c>
      <c r="C2583" s="83">
        <v>2012</v>
      </c>
      <c r="D2583" s="86">
        <v>0</v>
      </c>
      <c r="E2583" s="83">
        <v>0</v>
      </c>
      <c r="F2583" s="86">
        <v>0</v>
      </c>
      <c r="G2583" s="86">
        <v>0</v>
      </c>
      <c r="H2583" s="86">
        <v>0</v>
      </c>
      <c r="J2583" s="83">
        <f t="shared" si="200"/>
        <v>35399</v>
      </c>
      <c r="K2583" s="83">
        <f t="shared" si="201"/>
        <v>2012</v>
      </c>
      <c r="L2583" s="66">
        <f t="shared" si="202"/>
        <v>0</v>
      </c>
      <c r="M2583" s="66">
        <f t="shared" si="203"/>
        <v>0</v>
      </c>
      <c r="N2583" s="66">
        <f t="shared" si="204"/>
        <v>0</v>
      </c>
    </row>
    <row r="2584" spans="1:14">
      <c r="A2584" s="83">
        <v>35399</v>
      </c>
      <c r="B2584" s="83">
        <v>0</v>
      </c>
      <c r="C2584" s="83">
        <v>2012</v>
      </c>
      <c r="D2584" s="86">
        <v>-38749.300000000003</v>
      </c>
      <c r="E2584" s="83">
        <v>0</v>
      </c>
      <c r="F2584" s="86">
        <v>13889.83</v>
      </c>
      <c r="G2584" s="86">
        <v>0</v>
      </c>
      <c r="H2584" s="86">
        <v>0</v>
      </c>
      <c r="J2584" s="83">
        <f t="shared" si="200"/>
        <v>35399</v>
      </c>
      <c r="K2584" s="83">
        <f t="shared" si="201"/>
        <v>2012</v>
      </c>
      <c r="L2584" s="66">
        <f t="shared" si="202"/>
        <v>-38749.300000000003</v>
      </c>
      <c r="M2584" s="66">
        <f t="shared" si="203"/>
        <v>13889.83</v>
      </c>
      <c r="N2584" s="66">
        <f t="shared" si="204"/>
        <v>0</v>
      </c>
    </row>
    <row r="2585" spans="1:14">
      <c r="A2585" s="83">
        <v>35399</v>
      </c>
      <c r="B2585" s="83">
        <v>0</v>
      </c>
      <c r="C2585" s="83">
        <v>2012</v>
      </c>
      <c r="D2585" s="86">
        <v>0</v>
      </c>
      <c r="E2585" s="83">
        <v>0</v>
      </c>
      <c r="F2585" s="86">
        <v>0</v>
      </c>
      <c r="G2585" s="86">
        <v>0</v>
      </c>
      <c r="H2585" s="86">
        <v>0</v>
      </c>
      <c r="J2585" s="83">
        <f t="shared" si="200"/>
        <v>35399</v>
      </c>
      <c r="K2585" s="83">
        <f t="shared" si="201"/>
        <v>2012</v>
      </c>
      <c r="L2585" s="66">
        <f t="shared" si="202"/>
        <v>0</v>
      </c>
      <c r="M2585" s="66">
        <f t="shared" si="203"/>
        <v>0</v>
      </c>
      <c r="N2585" s="66">
        <f t="shared" si="204"/>
        <v>0</v>
      </c>
    </row>
    <row r="2586" spans="1:14">
      <c r="A2586" s="83">
        <v>35399</v>
      </c>
      <c r="B2586" s="83">
        <v>0</v>
      </c>
      <c r="C2586" s="83">
        <v>2012</v>
      </c>
      <c r="D2586" s="86">
        <v>0</v>
      </c>
      <c r="E2586" s="83">
        <v>0</v>
      </c>
      <c r="F2586" s="86">
        <v>0</v>
      </c>
      <c r="G2586" s="86">
        <v>0</v>
      </c>
      <c r="H2586" s="86">
        <v>0</v>
      </c>
      <c r="J2586" s="83">
        <f t="shared" si="200"/>
        <v>35399</v>
      </c>
      <c r="K2586" s="83">
        <f t="shared" si="201"/>
        <v>2012</v>
      </c>
      <c r="L2586" s="66">
        <f t="shared" si="202"/>
        <v>0</v>
      </c>
      <c r="M2586" s="66">
        <f t="shared" si="203"/>
        <v>0</v>
      </c>
      <c r="N2586" s="66">
        <f t="shared" si="204"/>
        <v>0</v>
      </c>
    </row>
    <row r="2587" spans="1:14">
      <c r="A2587" s="83">
        <v>35399</v>
      </c>
      <c r="B2587" s="83">
        <v>0</v>
      </c>
      <c r="C2587" s="83">
        <v>2012</v>
      </c>
      <c r="D2587" s="86">
        <v>0</v>
      </c>
      <c r="E2587" s="83">
        <v>0</v>
      </c>
      <c r="F2587" s="86">
        <v>0</v>
      </c>
      <c r="G2587" s="86">
        <v>0</v>
      </c>
      <c r="H2587" s="86">
        <v>0</v>
      </c>
      <c r="J2587" s="83">
        <f t="shared" si="200"/>
        <v>35399</v>
      </c>
      <c r="K2587" s="83">
        <f t="shared" si="201"/>
        <v>2012</v>
      </c>
      <c r="L2587" s="66">
        <f t="shared" si="202"/>
        <v>0</v>
      </c>
      <c r="M2587" s="66">
        <f t="shared" si="203"/>
        <v>0</v>
      </c>
      <c r="N2587" s="66">
        <f t="shared" si="204"/>
        <v>0</v>
      </c>
    </row>
    <row r="2588" spans="1:14">
      <c r="A2588" s="83">
        <v>35399</v>
      </c>
      <c r="B2588" s="83">
        <v>0</v>
      </c>
      <c r="C2588" s="83">
        <v>2012</v>
      </c>
      <c r="D2588" s="86">
        <v>0</v>
      </c>
      <c r="E2588" s="83">
        <v>0</v>
      </c>
      <c r="F2588" s="86">
        <v>0</v>
      </c>
      <c r="G2588" s="86">
        <v>0</v>
      </c>
      <c r="H2588" s="86">
        <v>0</v>
      </c>
      <c r="J2588" s="83">
        <f t="shared" si="200"/>
        <v>35399</v>
      </c>
      <c r="K2588" s="83">
        <f t="shared" si="201"/>
        <v>2012</v>
      </c>
      <c r="L2588" s="66">
        <f t="shared" si="202"/>
        <v>0</v>
      </c>
      <c r="M2588" s="66">
        <f t="shared" si="203"/>
        <v>0</v>
      </c>
      <c r="N2588" s="66">
        <f t="shared" si="204"/>
        <v>0</v>
      </c>
    </row>
    <row r="2589" spans="1:14">
      <c r="A2589" s="83">
        <v>35399</v>
      </c>
      <c r="B2589" s="83">
        <v>0</v>
      </c>
      <c r="C2589" s="83">
        <v>2012</v>
      </c>
      <c r="D2589" s="86">
        <v>0</v>
      </c>
      <c r="E2589" s="83">
        <v>0</v>
      </c>
      <c r="F2589" s="86">
        <v>0</v>
      </c>
      <c r="G2589" s="86">
        <v>0</v>
      </c>
      <c r="H2589" s="86">
        <v>0</v>
      </c>
      <c r="J2589" s="83">
        <f t="shared" si="200"/>
        <v>35399</v>
      </c>
      <c r="K2589" s="83">
        <f t="shared" si="201"/>
        <v>2012</v>
      </c>
      <c r="L2589" s="66">
        <f t="shared" si="202"/>
        <v>0</v>
      </c>
      <c r="M2589" s="66">
        <f t="shared" si="203"/>
        <v>0</v>
      </c>
      <c r="N2589" s="66">
        <f t="shared" si="204"/>
        <v>0</v>
      </c>
    </row>
    <row r="2590" spans="1:14">
      <c r="A2590" s="83">
        <v>35399</v>
      </c>
      <c r="B2590" s="83">
        <v>0</v>
      </c>
      <c r="C2590" s="83">
        <v>2012</v>
      </c>
      <c r="D2590" s="86">
        <v>0</v>
      </c>
      <c r="E2590" s="83">
        <v>0</v>
      </c>
      <c r="F2590" s="86">
        <v>0</v>
      </c>
      <c r="G2590" s="86">
        <v>0</v>
      </c>
      <c r="H2590" s="86">
        <v>0</v>
      </c>
      <c r="J2590" s="83">
        <f t="shared" si="200"/>
        <v>35399</v>
      </c>
      <c r="K2590" s="83">
        <f t="shared" si="201"/>
        <v>2012</v>
      </c>
      <c r="L2590" s="66">
        <f t="shared" si="202"/>
        <v>0</v>
      </c>
      <c r="M2590" s="66">
        <f t="shared" si="203"/>
        <v>0</v>
      </c>
      <c r="N2590" s="66">
        <f t="shared" si="204"/>
        <v>0</v>
      </c>
    </row>
    <row r="2591" spans="1:14">
      <c r="A2591" s="83">
        <v>35399</v>
      </c>
      <c r="B2591" s="83">
        <v>0</v>
      </c>
      <c r="C2591" s="83">
        <v>2012</v>
      </c>
      <c r="D2591" s="86">
        <v>0</v>
      </c>
      <c r="E2591" s="83">
        <v>0</v>
      </c>
      <c r="F2591" s="86">
        <v>2390.27</v>
      </c>
      <c r="G2591" s="86">
        <v>0</v>
      </c>
      <c r="H2591" s="86">
        <v>0</v>
      </c>
      <c r="J2591" s="83">
        <f t="shared" si="200"/>
        <v>35399</v>
      </c>
      <c r="K2591" s="83">
        <f t="shared" si="201"/>
        <v>2012</v>
      </c>
      <c r="L2591" s="66">
        <f t="shared" si="202"/>
        <v>0</v>
      </c>
      <c r="M2591" s="66">
        <f t="shared" si="203"/>
        <v>2390.27</v>
      </c>
      <c r="N2591" s="66">
        <f t="shared" si="204"/>
        <v>0</v>
      </c>
    </row>
    <row r="2592" spans="1:14">
      <c r="A2592" s="83">
        <v>35399</v>
      </c>
      <c r="B2592" s="83">
        <v>0</v>
      </c>
      <c r="C2592" s="83">
        <v>2012</v>
      </c>
      <c r="D2592" s="86">
        <v>-7173.86</v>
      </c>
      <c r="E2592" s="83">
        <v>0</v>
      </c>
      <c r="F2592" s="86">
        <v>8287.4599999999991</v>
      </c>
      <c r="G2592" s="86">
        <v>0</v>
      </c>
      <c r="H2592" s="86">
        <v>0</v>
      </c>
      <c r="J2592" s="83">
        <f t="shared" si="200"/>
        <v>35399</v>
      </c>
      <c r="K2592" s="83">
        <f t="shared" si="201"/>
        <v>2012</v>
      </c>
      <c r="L2592" s="66">
        <f t="shared" si="202"/>
        <v>-7173.86</v>
      </c>
      <c r="M2592" s="66">
        <f t="shared" si="203"/>
        <v>8287.4599999999991</v>
      </c>
      <c r="N2592" s="66">
        <f t="shared" si="204"/>
        <v>0</v>
      </c>
    </row>
    <row r="2593" spans="1:14">
      <c r="A2593" s="83">
        <v>35399</v>
      </c>
      <c r="B2593" s="83">
        <v>0</v>
      </c>
      <c r="C2593" s="83">
        <v>2012</v>
      </c>
      <c r="D2593" s="86">
        <v>0</v>
      </c>
      <c r="E2593" s="83">
        <v>0</v>
      </c>
      <c r="F2593" s="86">
        <v>0</v>
      </c>
      <c r="G2593" s="86">
        <v>0</v>
      </c>
      <c r="H2593" s="86">
        <v>0</v>
      </c>
      <c r="J2593" s="83">
        <f t="shared" si="200"/>
        <v>35399</v>
      </c>
      <c r="K2593" s="83">
        <f t="shared" si="201"/>
        <v>2012</v>
      </c>
      <c r="L2593" s="66">
        <f t="shared" si="202"/>
        <v>0</v>
      </c>
      <c r="M2593" s="66">
        <f t="shared" si="203"/>
        <v>0</v>
      </c>
      <c r="N2593" s="66">
        <f t="shared" si="204"/>
        <v>0</v>
      </c>
    </row>
    <row r="2594" spans="1:14">
      <c r="A2594" s="83">
        <v>35399</v>
      </c>
      <c r="B2594" s="83">
        <v>0</v>
      </c>
      <c r="C2594" s="83">
        <v>2012</v>
      </c>
      <c r="D2594" s="86">
        <v>0</v>
      </c>
      <c r="E2594" s="83">
        <v>0</v>
      </c>
      <c r="F2594" s="86">
        <v>0</v>
      </c>
      <c r="G2594" s="86">
        <v>0</v>
      </c>
      <c r="H2594" s="86">
        <v>0</v>
      </c>
      <c r="J2594" s="83">
        <f t="shared" si="200"/>
        <v>35399</v>
      </c>
      <c r="K2594" s="83">
        <f t="shared" si="201"/>
        <v>2012</v>
      </c>
      <c r="L2594" s="66">
        <f t="shared" si="202"/>
        <v>0</v>
      </c>
      <c r="M2594" s="66">
        <f t="shared" si="203"/>
        <v>0</v>
      </c>
      <c r="N2594" s="66">
        <f t="shared" si="204"/>
        <v>0</v>
      </c>
    </row>
    <row r="2595" spans="1:14">
      <c r="A2595" s="83">
        <v>35399</v>
      </c>
      <c r="B2595" s="83">
        <v>0</v>
      </c>
      <c r="C2595" s="83">
        <v>2012</v>
      </c>
      <c r="D2595" s="86">
        <v>0</v>
      </c>
      <c r="E2595" s="83">
        <v>0</v>
      </c>
      <c r="F2595" s="86">
        <v>0</v>
      </c>
      <c r="G2595" s="86">
        <v>0</v>
      </c>
      <c r="H2595" s="86">
        <v>0</v>
      </c>
      <c r="J2595" s="83">
        <f t="shared" si="200"/>
        <v>35399</v>
      </c>
      <c r="K2595" s="83">
        <f t="shared" si="201"/>
        <v>2012</v>
      </c>
      <c r="L2595" s="66">
        <f t="shared" si="202"/>
        <v>0</v>
      </c>
      <c r="M2595" s="66">
        <f t="shared" si="203"/>
        <v>0</v>
      </c>
      <c r="N2595" s="66">
        <f t="shared" si="204"/>
        <v>0</v>
      </c>
    </row>
    <row r="2596" spans="1:14">
      <c r="A2596" s="83">
        <v>35399</v>
      </c>
      <c r="B2596" s="83">
        <v>0</v>
      </c>
      <c r="C2596" s="83">
        <v>2012</v>
      </c>
      <c r="D2596" s="86">
        <v>0</v>
      </c>
      <c r="E2596" s="83">
        <v>0</v>
      </c>
      <c r="F2596" s="86">
        <v>0</v>
      </c>
      <c r="G2596" s="86">
        <v>0</v>
      </c>
      <c r="H2596" s="86">
        <v>0</v>
      </c>
      <c r="J2596" s="83">
        <f t="shared" si="200"/>
        <v>35399</v>
      </c>
      <c r="K2596" s="83">
        <f t="shared" si="201"/>
        <v>2012</v>
      </c>
      <c r="L2596" s="66">
        <f t="shared" si="202"/>
        <v>0</v>
      </c>
      <c r="M2596" s="66">
        <f t="shared" si="203"/>
        <v>0</v>
      </c>
      <c r="N2596" s="66">
        <f t="shared" si="204"/>
        <v>0</v>
      </c>
    </row>
    <row r="2597" spans="1:14">
      <c r="A2597" s="83">
        <v>35399</v>
      </c>
      <c r="B2597" s="83">
        <v>0</v>
      </c>
      <c r="C2597" s="83">
        <v>2012</v>
      </c>
      <c r="D2597" s="86">
        <v>0</v>
      </c>
      <c r="E2597" s="83">
        <v>0</v>
      </c>
      <c r="F2597" s="86">
        <v>0</v>
      </c>
      <c r="G2597" s="86">
        <v>0</v>
      </c>
      <c r="H2597" s="86">
        <v>0</v>
      </c>
      <c r="J2597" s="83">
        <f t="shared" si="200"/>
        <v>35399</v>
      </c>
      <c r="K2597" s="83">
        <f t="shared" si="201"/>
        <v>2012</v>
      </c>
      <c r="L2597" s="66">
        <f t="shared" si="202"/>
        <v>0</v>
      </c>
      <c r="M2597" s="66">
        <f t="shared" si="203"/>
        <v>0</v>
      </c>
      <c r="N2597" s="66">
        <f t="shared" si="204"/>
        <v>0</v>
      </c>
    </row>
    <row r="2598" spans="1:14">
      <c r="A2598" s="83">
        <v>35399</v>
      </c>
      <c r="B2598" s="83">
        <v>0</v>
      </c>
      <c r="C2598" s="83">
        <v>2012</v>
      </c>
      <c r="D2598" s="86">
        <v>0</v>
      </c>
      <c r="E2598" s="83">
        <v>0</v>
      </c>
      <c r="F2598" s="86">
        <v>0</v>
      </c>
      <c r="G2598" s="86">
        <v>0</v>
      </c>
      <c r="H2598" s="86">
        <v>0</v>
      </c>
      <c r="J2598" s="83">
        <f t="shared" si="200"/>
        <v>35399</v>
      </c>
      <c r="K2598" s="83">
        <f t="shared" si="201"/>
        <v>2012</v>
      </c>
      <c r="L2598" s="66">
        <f t="shared" si="202"/>
        <v>0</v>
      </c>
      <c r="M2598" s="66">
        <f t="shared" si="203"/>
        <v>0</v>
      </c>
      <c r="N2598" s="66">
        <f t="shared" si="204"/>
        <v>0</v>
      </c>
    </row>
    <row r="2599" spans="1:14">
      <c r="A2599" s="83">
        <v>35399</v>
      </c>
      <c r="B2599" s="83">
        <v>0</v>
      </c>
      <c r="C2599" s="83">
        <v>2012</v>
      </c>
      <c r="D2599" s="86">
        <v>0</v>
      </c>
      <c r="E2599" s="83">
        <v>0</v>
      </c>
      <c r="F2599" s="86">
        <v>0</v>
      </c>
      <c r="G2599" s="86">
        <v>0</v>
      </c>
      <c r="H2599" s="86">
        <v>0</v>
      </c>
      <c r="J2599" s="83">
        <f t="shared" si="200"/>
        <v>35399</v>
      </c>
      <c r="K2599" s="83">
        <f t="shared" si="201"/>
        <v>2012</v>
      </c>
      <c r="L2599" s="66">
        <f t="shared" si="202"/>
        <v>0</v>
      </c>
      <c r="M2599" s="66">
        <f t="shared" si="203"/>
        <v>0</v>
      </c>
      <c r="N2599" s="66">
        <f t="shared" si="204"/>
        <v>0</v>
      </c>
    </row>
    <row r="2600" spans="1:14">
      <c r="A2600" s="83">
        <v>35399</v>
      </c>
      <c r="B2600" s="83">
        <v>0</v>
      </c>
      <c r="C2600" s="83">
        <v>2012</v>
      </c>
      <c r="D2600" s="86">
        <v>0</v>
      </c>
      <c r="E2600" s="83">
        <v>0</v>
      </c>
      <c r="F2600" s="86">
        <v>0</v>
      </c>
      <c r="G2600" s="86">
        <v>0</v>
      </c>
      <c r="H2600" s="86">
        <v>0</v>
      </c>
      <c r="J2600" s="83">
        <f t="shared" si="200"/>
        <v>35399</v>
      </c>
      <c r="K2600" s="83">
        <f t="shared" si="201"/>
        <v>2012</v>
      </c>
      <c r="L2600" s="66">
        <f t="shared" si="202"/>
        <v>0</v>
      </c>
      <c r="M2600" s="66">
        <f t="shared" si="203"/>
        <v>0</v>
      </c>
      <c r="N2600" s="66">
        <f t="shared" si="204"/>
        <v>0</v>
      </c>
    </row>
    <row r="2601" spans="1:14">
      <c r="A2601" s="83">
        <v>35399</v>
      </c>
      <c r="B2601" s="83">
        <v>0</v>
      </c>
      <c r="C2601" s="83">
        <v>2012</v>
      </c>
      <c r="D2601" s="86">
        <v>0</v>
      </c>
      <c r="E2601" s="83">
        <v>0</v>
      </c>
      <c r="F2601" s="86">
        <v>0</v>
      </c>
      <c r="G2601" s="86">
        <v>0</v>
      </c>
      <c r="H2601" s="86">
        <v>0</v>
      </c>
      <c r="J2601" s="83">
        <f t="shared" si="200"/>
        <v>35399</v>
      </c>
      <c r="K2601" s="83">
        <f t="shared" si="201"/>
        <v>2012</v>
      </c>
      <c r="L2601" s="66">
        <f t="shared" si="202"/>
        <v>0</v>
      </c>
      <c r="M2601" s="66">
        <f t="shared" si="203"/>
        <v>0</v>
      </c>
      <c r="N2601" s="66">
        <f t="shared" si="204"/>
        <v>0</v>
      </c>
    </row>
    <row r="2602" spans="1:14">
      <c r="A2602" s="83">
        <v>35399</v>
      </c>
      <c r="B2602" s="83">
        <v>0</v>
      </c>
      <c r="C2602" s="83">
        <v>2012</v>
      </c>
      <c r="D2602" s="86">
        <v>0</v>
      </c>
      <c r="E2602" s="83">
        <v>0</v>
      </c>
      <c r="F2602" s="86">
        <v>0</v>
      </c>
      <c r="G2602" s="86">
        <v>0</v>
      </c>
      <c r="H2602" s="86">
        <v>0</v>
      </c>
      <c r="J2602" s="83">
        <f t="shared" si="200"/>
        <v>35399</v>
      </c>
      <c r="K2602" s="83">
        <f t="shared" si="201"/>
        <v>2012</v>
      </c>
      <c r="L2602" s="66">
        <f t="shared" si="202"/>
        <v>0</v>
      </c>
      <c r="M2602" s="66">
        <f t="shared" si="203"/>
        <v>0</v>
      </c>
      <c r="N2602" s="66">
        <f t="shared" si="204"/>
        <v>0</v>
      </c>
    </row>
    <row r="2603" spans="1:14">
      <c r="A2603" s="83">
        <v>35399</v>
      </c>
      <c r="B2603" s="83">
        <v>0</v>
      </c>
      <c r="C2603" s="83">
        <v>2013</v>
      </c>
      <c r="D2603" s="86">
        <v>0</v>
      </c>
      <c r="E2603" s="83">
        <v>0</v>
      </c>
      <c r="F2603" s="86">
        <v>0</v>
      </c>
      <c r="G2603" s="86">
        <v>0</v>
      </c>
      <c r="H2603" s="86">
        <v>0</v>
      </c>
      <c r="J2603" s="83">
        <f t="shared" si="200"/>
        <v>35399</v>
      </c>
      <c r="K2603" s="83">
        <f t="shared" si="201"/>
        <v>2013</v>
      </c>
      <c r="L2603" s="66">
        <f t="shared" si="202"/>
        <v>0</v>
      </c>
      <c r="M2603" s="66">
        <f t="shared" si="203"/>
        <v>0</v>
      </c>
      <c r="N2603" s="66">
        <f t="shared" si="204"/>
        <v>0</v>
      </c>
    </row>
    <row r="2604" spans="1:14">
      <c r="A2604" s="83">
        <v>35399</v>
      </c>
      <c r="B2604" s="83">
        <v>0</v>
      </c>
      <c r="C2604" s="83">
        <v>2013</v>
      </c>
      <c r="D2604" s="86">
        <v>0</v>
      </c>
      <c r="E2604" s="83">
        <v>0</v>
      </c>
      <c r="F2604" s="86">
        <v>0</v>
      </c>
      <c r="G2604" s="86">
        <v>0</v>
      </c>
      <c r="H2604" s="86">
        <v>0</v>
      </c>
      <c r="J2604" s="83">
        <f t="shared" si="200"/>
        <v>35399</v>
      </c>
      <c r="K2604" s="83">
        <f t="shared" si="201"/>
        <v>2013</v>
      </c>
      <c r="L2604" s="66">
        <f t="shared" si="202"/>
        <v>0</v>
      </c>
      <c r="M2604" s="66">
        <f t="shared" si="203"/>
        <v>0</v>
      </c>
      <c r="N2604" s="66">
        <f t="shared" si="204"/>
        <v>0</v>
      </c>
    </row>
    <row r="2605" spans="1:14">
      <c r="A2605" s="83">
        <v>35399</v>
      </c>
      <c r="B2605" s="83">
        <v>0</v>
      </c>
      <c r="C2605" s="83">
        <v>2013</v>
      </c>
      <c r="D2605" s="86">
        <v>0</v>
      </c>
      <c r="E2605" s="83">
        <v>0</v>
      </c>
      <c r="F2605" s="86">
        <v>0</v>
      </c>
      <c r="G2605" s="86">
        <v>0</v>
      </c>
      <c r="H2605" s="86">
        <v>0</v>
      </c>
      <c r="J2605" s="83">
        <f t="shared" si="200"/>
        <v>35399</v>
      </c>
      <c r="K2605" s="83">
        <f t="shared" si="201"/>
        <v>2013</v>
      </c>
      <c r="L2605" s="66">
        <f t="shared" si="202"/>
        <v>0</v>
      </c>
      <c r="M2605" s="66">
        <f t="shared" si="203"/>
        <v>0</v>
      </c>
      <c r="N2605" s="66">
        <f t="shared" si="204"/>
        <v>0</v>
      </c>
    </row>
    <row r="2606" spans="1:14">
      <c r="A2606" s="83">
        <v>35399</v>
      </c>
      <c r="B2606" s="83">
        <v>0</v>
      </c>
      <c r="C2606" s="83">
        <v>2013</v>
      </c>
      <c r="D2606" s="86">
        <v>0</v>
      </c>
      <c r="E2606" s="83">
        <v>0</v>
      </c>
      <c r="F2606" s="86">
        <v>0</v>
      </c>
      <c r="G2606" s="86">
        <v>0</v>
      </c>
      <c r="H2606" s="86">
        <v>0</v>
      </c>
      <c r="J2606" s="83">
        <f t="shared" si="200"/>
        <v>35399</v>
      </c>
      <c r="K2606" s="83">
        <f t="shared" si="201"/>
        <v>2013</v>
      </c>
      <c r="L2606" s="66">
        <f t="shared" si="202"/>
        <v>0</v>
      </c>
      <c r="M2606" s="66">
        <f t="shared" si="203"/>
        <v>0</v>
      </c>
      <c r="N2606" s="66">
        <f t="shared" si="204"/>
        <v>0</v>
      </c>
    </row>
    <row r="2607" spans="1:14">
      <c r="A2607" s="83">
        <v>35399</v>
      </c>
      <c r="B2607" s="83">
        <v>0</v>
      </c>
      <c r="C2607" s="83">
        <v>2013</v>
      </c>
      <c r="D2607" s="86">
        <v>0</v>
      </c>
      <c r="E2607" s="83">
        <v>0</v>
      </c>
      <c r="F2607" s="86">
        <v>0</v>
      </c>
      <c r="G2607" s="86">
        <v>0</v>
      </c>
      <c r="H2607" s="86">
        <v>0</v>
      </c>
      <c r="J2607" s="83">
        <f t="shared" si="200"/>
        <v>35399</v>
      </c>
      <c r="K2607" s="83">
        <f t="shared" si="201"/>
        <v>2013</v>
      </c>
      <c r="L2607" s="66">
        <f t="shared" si="202"/>
        <v>0</v>
      </c>
      <c r="M2607" s="66">
        <f t="shared" si="203"/>
        <v>0</v>
      </c>
      <c r="N2607" s="66">
        <f t="shared" si="204"/>
        <v>0</v>
      </c>
    </row>
    <row r="2608" spans="1:14">
      <c r="A2608" s="83">
        <v>35399</v>
      </c>
      <c r="B2608" s="83">
        <v>0</v>
      </c>
      <c r="C2608" s="83">
        <v>2013</v>
      </c>
      <c r="D2608" s="86">
        <v>0</v>
      </c>
      <c r="E2608" s="83">
        <v>0</v>
      </c>
      <c r="F2608" s="86">
        <v>0</v>
      </c>
      <c r="G2608" s="86">
        <v>0</v>
      </c>
      <c r="H2608" s="86">
        <v>0</v>
      </c>
      <c r="J2608" s="83">
        <f t="shared" si="200"/>
        <v>35399</v>
      </c>
      <c r="K2608" s="83">
        <f t="shared" si="201"/>
        <v>2013</v>
      </c>
      <c r="L2608" s="66">
        <f t="shared" si="202"/>
        <v>0</v>
      </c>
      <c r="M2608" s="66">
        <f t="shared" si="203"/>
        <v>0</v>
      </c>
      <c r="N2608" s="66">
        <f t="shared" si="204"/>
        <v>0</v>
      </c>
    </row>
    <row r="2609" spans="1:14">
      <c r="A2609" s="83">
        <v>35399</v>
      </c>
      <c r="B2609" s="83">
        <v>0</v>
      </c>
      <c r="C2609" s="83">
        <v>2013</v>
      </c>
      <c r="D2609" s="86">
        <v>0</v>
      </c>
      <c r="E2609" s="83">
        <v>0</v>
      </c>
      <c r="F2609" s="86">
        <v>0</v>
      </c>
      <c r="G2609" s="86">
        <v>0</v>
      </c>
      <c r="H2609" s="86">
        <v>0</v>
      </c>
      <c r="J2609" s="83">
        <f t="shared" si="200"/>
        <v>35399</v>
      </c>
      <c r="K2609" s="83">
        <f t="shared" si="201"/>
        <v>2013</v>
      </c>
      <c r="L2609" s="66">
        <f t="shared" si="202"/>
        <v>0</v>
      </c>
      <c r="M2609" s="66">
        <f t="shared" si="203"/>
        <v>0</v>
      </c>
      <c r="N2609" s="66">
        <f t="shared" si="204"/>
        <v>0</v>
      </c>
    </row>
    <row r="2610" spans="1:14">
      <c r="A2610" s="83">
        <v>35399</v>
      </c>
      <c r="B2610" s="83">
        <v>0</v>
      </c>
      <c r="C2610" s="83">
        <v>2013</v>
      </c>
      <c r="D2610" s="86">
        <v>0</v>
      </c>
      <c r="E2610" s="83">
        <v>0</v>
      </c>
      <c r="F2610" s="86">
        <v>0</v>
      </c>
      <c r="G2610" s="86">
        <v>0</v>
      </c>
      <c r="H2610" s="86">
        <v>0</v>
      </c>
      <c r="J2610" s="83">
        <f t="shared" si="200"/>
        <v>35399</v>
      </c>
      <c r="K2610" s="83">
        <f t="shared" si="201"/>
        <v>2013</v>
      </c>
      <c r="L2610" s="66">
        <f t="shared" si="202"/>
        <v>0</v>
      </c>
      <c r="M2610" s="66">
        <f t="shared" si="203"/>
        <v>0</v>
      </c>
      <c r="N2610" s="66">
        <f t="shared" si="204"/>
        <v>0</v>
      </c>
    </row>
    <row r="2611" spans="1:14">
      <c r="A2611" s="83">
        <v>35399</v>
      </c>
      <c r="B2611" s="83">
        <v>0</v>
      </c>
      <c r="C2611" s="83">
        <v>2013</v>
      </c>
      <c r="D2611" s="86">
        <v>0</v>
      </c>
      <c r="E2611" s="83">
        <v>0</v>
      </c>
      <c r="F2611" s="86">
        <v>0</v>
      </c>
      <c r="G2611" s="86">
        <v>0</v>
      </c>
      <c r="H2611" s="86">
        <v>0</v>
      </c>
      <c r="J2611" s="83">
        <f t="shared" si="200"/>
        <v>35399</v>
      </c>
      <c r="K2611" s="83">
        <f t="shared" si="201"/>
        <v>2013</v>
      </c>
      <c r="L2611" s="66">
        <f t="shared" si="202"/>
        <v>0</v>
      </c>
      <c r="M2611" s="66">
        <f t="shared" si="203"/>
        <v>0</v>
      </c>
      <c r="N2611" s="66">
        <f t="shared" si="204"/>
        <v>0</v>
      </c>
    </row>
    <row r="2612" spans="1:14">
      <c r="A2612" s="83">
        <v>35399</v>
      </c>
      <c r="B2612" s="83">
        <v>0</v>
      </c>
      <c r="C2612" s="83">
        <v>2013</v>
      </c>
      <c r="D2612" s="86">
        <v>0</v>
      </c>
      <c r="E2612" s="83">
        <v>0</v>
      </c>
      <c r="F2612" s="86">
        <v>0</v>
      </c>
      <c r="G2612" s="86">
        <v>0</v>
      </c>
      <c r="H2612" s="86">
        <v>0</v>
      </c>
      <c r="J2612" s="83">
        <f t="shared" si="200"/>
        <v>35399</v>
      </c>
      <c r="K2612" s="83">
        <f t="shared" si="201"/>
        <v>2013</v>
      </c>
      <c r="L2612" s="66">
        <f t="shared" si="202"/>
        <v>0</v>
      </c>
      <c r="M2612" s="66">
        <f t="shared" si="203"/>
        <v>0</v>
      </c>
      <c r="N2612" s="66">
        <f t="shared" si="204"/>
        <v>0</v>
      </c>
    </row>
    <row r="2613" spans="1:14">
      <c r="A2613" s="83">
        <v>35399</v>
      </c>
      <c r="B2613" s="83">
        <v>0</v>
      </c>
      <c r="C2613" s="83">
        <v>2013</v>
      </c>
      <c r="D2613" s="86">
        <v>0</v>
      </c>
      <c r="E2613" s="83">
        <v>0</v>
      </c>
      <c r="F2613" s="86">
        <v>0</v>
      </c>
      <c r="G2613" s="86">
        <v>0</v>
      </c>
      <c r="H2613" s="86">
        <v>0</v>
      </c>
      <c r="J2613" s="83">
        <f t="shared" si="200"/>
        <v>35399</v>
      </c>
      <c r="K2613" s="83">
        <f t="shared" si="201"/>
        <v>2013</v>
      </c>
      <c r="L2613" s="66">
        <f t="shared" si="202"/>
        <v>0</v>
      </c>
      <c r="M2613" s="66">
        <f t="shared" si="203"/>
        <v>0</v>
      </c>
      <c r="N2613" s="66">
        <f t="shared" si="204"/>
        <v>0</v>
      </c>
    </row>
    <row r="2614" spans="1:14">
      <c r="A2614" s="83">
        <v>35399</v>
      </c>
      <c r="B2614" s="83">
        <v>0</v>
      </c>
      <c r="C2614" s="83">
        <v>2013</v>
      </c>
      <c r="D2614" s="86">
        <v>0</v>
      </c>
      <c r="E2614" s="83">
        <v>0</v>
      </c>
      <c r="F2614" s="86">
        <v>0</v>
      </c>
      <c r="G2614" s="86">
        <v>0</v>
      </c>
      <c r="H2614" s="86">
        <v>0</v>
      </c>
      <c r="J2614" s="83">
        <f t="shared" si="200"/>
        <v>35399</v>
      </c>
      <c r="K2614" s="83">
        <f t="shared" si="201"/>
        <v>2013</v>
      </c>
      <c r="L2614" s="66">
        <f t="shared" si="202"/>
        <v>0</v>
      </c>
      <c r="M2614" s="66">
        <f t="shared" si="203"/>
        <v>0</v>
      </c>
      <c r="N2614" s="66">
        <f t="shared" si="204"/>
        <v>0</v>
      </c>
    </row>
    <row r="2615" spans="1:14">
      <c r="A2615" s="83">
        <v>35399</v>
      </c>
      <c r="B2615" s="83">
        <v>0</v>
      </c>
      <c r="C2615" s="83">
        <v>2013</v>
      </c>
      <c r="D2615" s="86">
        <v>0</v>
      </c>
      <c r="E2615" s="83">
        <v>0</v>
      </c>
      <c r="F2615" s="86">
        <v>0</v>
      </c>
      <c r="G2615" s="86">
        <v>0</v>
      </c>
      <c r="H2615" s="86">
        <v>0</v>
      </c>
      <c r="J2615" s="83">
        <f t="shared" si="200"/>
        <v>35399</v>
      </c>
      <c r="K2615" s="83">
        <f t="shared" si="201"/>
        <v>2013</v>
      </c>
      <c r="L2615" s="66">
        <f t="shared" si="202"/>
        <v>0</v>
      </c>
      <c r="M2615" s="66">
        <f t="shared" si="203"/>
        <v>0</v>
      </c>
      <c r="N2615" s="66">
        <f t="shared" si="204"/>
        <v>0</v>
      </c>
    </row>
    <row r="2616" spans="1:14">
      <c r="A2616" s="83">
        <v>35399</v>
      </c>
      <c r="B2616" s="83">
        <v>0</v>
      </c>
      <c r="C2616" s="83">
        <v>2013</v>
      </c>
      <c r="D2616" s="86">
        <v>0</v>
      </c>
      <c r="E2616" s="83">
        <v>0</v>
      </c>
      <c r="F2616" s="86">
        <v>0</v>
      </c>
      <c r="G2616" s="86">
        <v>0</v>
      </c>
      <c r="H2616" s="86">
        <v>0</v>
      </c>
      <c r="J2616" s="83">
        <f t="shared" si="200"/>
        <v>35399</v>
      </c>
      <c r="K2616" s="83">
        <f t="shared" si="201"/>
        <v>2013</v>
      </c>
      <c r="L2616" s="66">
        <f t="shared" si="202"/>
        <v>0</v>
      </c>
      <c r="M2616" s="66">
        <f t="shared" si="203"/>
        <v>0</v>
      </c>
      <c r="N2616" s="66">
        <f t="shared" si="204"/>
        <v>0</v>
      </c>
    </row>
    <row r="2617" spans="1:14">
      <c r="A2617" s="83">
        <v>35399</v>
      </c>
      <c r="B2617" s="83">
        <v>0</v>
      </c>
      <c r="C2617" s="83">
        <v>2013</v>
      </c>
      <c r="D2617" s="86">
        <v>0</v>
      </c>
      <c r="E2617" s="83">
        <v>0</v>
      </c>
      <c r="F2617" s="86">
        <v>0</v>
      </c>
      <c r="G2617" s="86">
        <v>0</v>
      </c>
      <c r="H2617" s="86">
        <v>0</v>
      </c>
      <c r="J2617" s="83">
        <f t="shared" si="200"/>
        <v>35399</v>
      </c>
      <c r="K2617" s="83">
        <f t="shared" si="201"/>
        <v>2013</v>
      </c>
      <c r="L2617" s="66">
        <f t="shared" si="202"/>
        <v>0</v>
      </c>
      <c r="M2617" s="66">
        <f t="shared" si="203"/>
        <v>0</v>
      </c>
      <c r="N2617" s="66">
        <f t="shared" si="204"/>
        <v>0</v>
      </c>
    </row>
    <row r="2618" spans="1:14">
      <c r="A2618" s="83">
        <v>35399</v>
      </c>
      <c r="B2618" s="83">
        <v>0</v>
      </c>
      <c r="C2618" s="83">
        <v>2013</v>
      </c>
      <c r="D2618" s="86">
        <v>0</v>
      </c>
      <c r="E2618" s="83">
        <v>0</v>
      </c>
      <c r="F2618" s="86">
        <v>0</v>
      </c>
      <c r="G2618" s="86">
        <v>0</v>
      </c>
      <c r="H2618" s="86">
        <v>0</v>
      </c>
      <c r="J2618" s="83">
        <f t="shared" si="200"/>
        <v>35399</v>
      </c>
      <c r="K2618" s="83">
        <f t="shared" si="201"/>
        <v>2013</v>
      </c>
      <c r="L2618" s="66">
        <f t="shared" si="202"/>
        <v>0</v>
      </c>
      <c r="M2618" s="66">
        <f t="shared" si="203"/>
        <v>0</v>
      </c>
      <c r="N2618" s="66">
        <f t="shared" si="204"/>
        <v>0</v>
      </c>
    </row>
    <row r="2619" spans="1:14">
      <c r="A2619" s="83">
        <v>35399</v>
      </c>
      <c r="B2619" s="83">
        <v>0</v>
      </c>
      <c r="C2619" s="83">
        <v>2013</v>
      </c>
      <c r="D2619" s="86">
        <v>0</v>
      </c>
      <c r="E2619" s="83">
        <v>0</v>
      </c>
      <c r="F2619" s="86">
        <v>0</v>
      </c>
      <c r="G2619" s="86">
        <v>0</v>
      </c>
      <c r="H2619" s="86">
        <v>0</v>
      </c>
      <c r="J2619" s="83">
        <f t="shared" si="200"/>
        <v>35399</v>
      </c>
      <c r="K2619" s="83">
        <f t="shared" si="201"/>
        <v>2013</v>
      </c>
      <c r="L2619" s="66">
        <f t="shared" si="202"/>
        <v>0</v>
      </c>
      <c r="M2619" s="66">
        <f t="shared" si="203"/>
        <v>0</v>
      </c>
      <c r="N2619" s="66">
        <f t="shared" si="204"/>
        <v>0</v>
      </c>
    </row>
    <row r="2620" spans="1:14">
      <c r="A2620" s="83">
        <v>35399</v>
      </c>
      <c r="B2620" s="83">
        <v>0</v>
      </c>
      <c r="C2620" s="83">
        <v>2013</v>
      </c>
      <c r="D2620" s="86">
        <v>0</v>
      </c>
      <c r="E2620" s="83">
        <v>0</v>
      </c>
      <c r="F2620" s="86">
        <v>0</v>
      </c>
      <c r="G2620" s="86">
        <v>0</v>
      </c>
      <c r="H2620" s="86">
        <v>0</v>
      </c>
      <c r="J2620" s="83">
        <f t="shared" si="200"/>
        <v>35399</v>
      </c>
      <c r="K2620" s="83">
        <f t="shared" si="201"/>
        <v>2013</v>
      </c>
      <c r="L2620" s="66">
        <f t="shared" si="202"/>
        <v>0</v>
      </c>
      <c r="M2620" s="66">
        <f t="shared" si="203"/>
        <v>0</v>
      </c>
      <c r="N2620" s="66">
        <f t="shared" si="204"/>
        <v>0</v>
      </c>
    </row>
    <row r="2621" spans="1:14">
      <c r="A2621" s="83">
        <v>35399</v>
      </c>
      <c r="B2621" s="83">
        <v>0</v>
      </c>
      <c r="C2621" s="83">
        <v>2013</v>
      </c>
      <c r="D2621" s="86">
        <v>0</v>
      </c>
      <c r="E2621" s="83">
        <v>0</v>
      </c>
      <c r="F2621" s="86">
        <v>0</v>
      </c>
      <c r="G2621" s="86">
        <v>0</v>
      </c>
      <c r="H2621" s="86">
        <v>0</v>
      </c>
      <c r="J2621" s="83">
        <f t="shared" si="200"/>
        <v>35399</v>
      </c>
      <c r="K2621" s="83">
        <f t="shared" si="201"/>
        <v>2013</v>
      </c>
      <c r="L2621" s="66">
        <f t="shared" si="202"/>
        <v>0</v>
      </c>
      <c r="M2621" s="66">
        <f t="shared" si="203"/>
        <v>0</v>
      </c>
      <c r="N2621" s="66">
        <f t="shared" si="204"/>
        <v>0</v>
      </c>
    </row>
    <row r="2622" spans="1:14">
      <c r="A2622" s="83">
        <v>35399</v>
      </c>
      <c r="B2622" s="83">
        <v>0</v>
      </c>
      <c r="C2622" s="83">
        <v>2013</v>
      </c>
      <c r="D2622" s="86">
        <v>0</v>
      </c>
      <c r="E2622" s="83">
        <v>0</v>
      </c>
      <c r="F2622" s="86">
        <v>0</v>
      </c>
      <c r="G2622" s="86">
        <v>0</v>
      </c>
      <c r="H2622" s="86">
        <v>0</v>
      </c>
      <c r="J2622" s="83">
        <f t="shared" si="200"/>
        <v>35399</v>
      </c>
      <c r="K2622" s="83">
        <f t="shared" si="201"/>
        <v>2013</v>
      </c>
      <c r="L2622" s="66">
        <f t="shared" si="202"/>
        <v>0</v>
      </c>
      <c r="M2622" s="66">
        <f t="shared" si="203"/>
        <v>0</v>
      </c>
      <c r="N2622" s="66">
        <f t="shared" si="204"/>
        <v>0</v>
      </c>
    </row>
    <row r="2623" spans="1:14">
      <c r="A2623" s="83">
        <v>35399</v>
      </c>
      <c r="B2623" s="83">
        <v>0</v>
      </c>
      <c r="C2623" s="83">
        <v>2013</v>
      </c>
      <c r="D2623" s="86">
        <v>0</v>
      </c>
      <c r="E2623" s="83">
        <v>0</v>
      </c>
      <c r="F2623" s="86">
        <v>0</v>
      </c>
      <c r="G2623" s="86">
        <v>0</v>
      </c>
      <c r="H2623" s="86">
        <v>0</v>
      </c>
      <c r="J2623" s="83">
        <f t="shared" si="200"/>
        <v>35399</v>
      </c>
      <c r="K2623" s="83">
        <f t="shared" si="201"/>
        <v>2013</v>
      </c>
      <c r="L2623" s="66">
        <f t="shared" si="202"/>
        <v>0</v>
      </c>
      <c r="M2623" s="66">
        <f t="shared" si="203"/>
        <v>0</v>
      </c>
      <c r="N2623" s="66">
        <f t="shared" si="204"/>
        <v>0</v>
      </c>
    </row>
    <row r="2624" spans="1:14">
      <c r="A2624" s="83">
        <v>35399</v>
      </c>
      <c r="B2624" s="83">
        <v>0</v>
      </c>
      <c r="C2624" s="83">
        <v>2013</v>
      </c>
      <c r="D2624" s="86">
        <v>0</v>
      </c>
      <c r="E2624" s="83">
        <v>0</v>
      </c>
      <c r="F2624" s="86">
        <v>0</v>
      </c>
      <c r="G2624" s="86">
        <v>0</v>
      </c>
      <c r="H2624" s="86">
        <v>0</v>
      </c>
      <c r="J2624" s="83">
        <f t="shared" si="200"/>
        <v>35399</v>
      </c>
      <c r="K2624" s="83">
        <f t="shared" si="201"/>
        <v>2013</v>
      </c>
      <c r="L2624" s="66">
        <f t="shared" si="202"/>
        <v>0</v>
      </c>
      <c r="M2624" s="66">
        <f t="shared" si="203"/>
        <v>0</v>
      </c>
      <c r="N2624" s="66">
        <f t="shared" si="204"/>
        <v>0</v>
      </c>
    </row>
    <row r="2625" spans="1:14">
      <c r="A2625" s="83">
        <v>35399</v>
      </c>
      <c r="B2625" s="83">
        <v>0</v>
      </c>
      <c r="C2625" s="83">
        <v>2013</v>
      </c>
      <c r="D2625" s="86">
        <v>0</v>
      </c>
      <c r="E2625" s="83">
        <v>0</v>
      </c>
      <c r="F2625" s="86">
        <v>0</v>
      </c>
      <c r="G2625" s="86">
        <v>0</v>
      </c>
      <c r="H2625" s="86">
        <v>0</v>
      </c>
      <c r="J2625" s="83">
        <f t="shared" si="200"/>
        <v>35399</v>
      </c>
      <c r="K2625" s="83">
        <f t="shared" si="201"/>
        <v>2013</v>
      </c>
      <c r="L2625" s="66">
        <f t="shared" si="202"/>
        <v>0</v>
      </c>
      <c r="M2625" s="66">
        <f t="shared" si="203"/>
        <v>0</v>
      </c>
      <c r="N2625" s="66">
        <f t="shared" si="204"/>
        <v>0</v>
      </c>
    </row>
    <row r="2626" spans="1:14">
      <c r="A2626" s="83">
        <v>35399</v>
      </c>
      <c r="B2626" s="83">
        <v>0</v>
      </c>
      <c r="C2626" s="83">
        <v>2013</v>
      </c>
      <c r="D2626" s="86">
        <v>0</v>
      </c>
      <c r="E2626" s="83">
        <v>0</v>
      </c>
      <c r="F2626" s="86">
        <v>0</v>
      </c>
      <c r="G2626" s="86">
        <v>0</v>
      </c>
      <c r="H2626" s="86">
        <v>0</v>
      </c>
      <c r="J2626" s="83">
        <f t="shared" si="200"/>
        <v>35399</v>
      </c>
      <c r="K2626" s="83">
        <f t="shared" si="201"/>
        <v>2013</v>
      </c>
      <c r="L2626" s="66">
        <f t="shared" si="202"/>
        <v>0</v>
      </c>
      <c r="M2626" s="66">
        <f t="shared" si="203"/>
        <v>0</v>
      </c>
      <c r="N2626" s="66">
        <f t="shared" si="204"/>
        <v>0</v>
      </c>
    </row>
    <row r="2627" spans="1:14">
      <c r="A2627" s="83">
        <v>35399</v>
      </c>
      <c r="B2627" s="83">
        <v>0</v>
      </c>
      <c r="C2627" s="83">
        <v>2013</v>
      </c>
      <c r="D2627" s="86">
        <v>0</v>
      </c>
      <c r="E2627" s="83">
        <v>0</v>
      </c>
      <c r="F2627" s="86">
        <v>0</v>
      </c>
      <c r="G2627" s="86">
        <v>0</v>
      </c>
      <c r="H2627" s="86">
        <v>0</v>
      </c>
      <c r="J2627" s="83">
        <f t="shared" ref="J2627:J2690" si="205">A2627</f>
        <v>35399</v>
      </c>
      <c r="K2627" s="83">
        <f t="shared" ref="K2627:K2690" si="206">IF(E2627=0,C2627,E2627)</f>
        <v>2013</v>
      </c>
      <c r="L2627" s="66">
        <f t="shared" ref="L2627:L2690" si="207">D2627</f>
        <v>0</v>
      </c>
      <c r="M2627" s="66">
        <f t="shared" ref="M2627:M2690" si="208">F2627</f>
        <v>0</v>
      </c>
      <c r="N2627" s="66">
        <f t="shared" ref="N2627:N2690" si="209">H2627</f>
        <v>0</v>
      </c>
    </row>
    <row r="2628" spans="1:14">
      <c r="A2628" s="83">
        <v>35399</v>
      </c>
      <c r="B2628" s="83">
        <v>0</v>
      </c>
      <c r="C2628" s="83">
        <v>2013</v>
      </c>
      <c r="D2628" s="86">
        <v>0</v>
      </c>
      <c r="E2628" s="83">
        <v>0</v>
      </c>
      <c r="F2628" s="86">
        <v>0</v>
      </c>
      <c r="G2628" s="86">
        <v>0</v>
      </c>
      <c r="H2628" s="86">
        <v>0</v>
      </c>
      <c r="J2628" s="83">
        <f t="shared" si="205"/>
        <v>35399</v>
      </c>
      <c r="K2628" s="83">
        <f t="shared" si="206"/>
        <v>2013</v>
      </c>
      <c r="L2628" s="66">
        <f t="shared" si="207"/>
        <v>0</v>
      </c>
      <c r="M2628" s="66">
        <f t="shared" si="208"/>
        <v>0</v>
      </c>
      <c r="N2628" s="66">
        <f t="shared" si="209"/>
        <v>0</v>
      </c>
    </row>
    <row r="2629" spans="1:14">
      <c r="A2629" s="83">
        <v>35399</v>
      </c>
      <c r="B2629" s="83">
        <v>0</v>
      </c>
      <c r="C2629" s="83">
        <v>2014</v>
      </c>
      <c r="D2629" s="86">
        <v>0</v>
      </c>
      <c r="E2629" s="83">
        <v>0</v>
      </c>
      <c r="F2629" s="86">
        <v>0</v>
      </c>
      <c r="G2629" s="86">
        <v>0</v>
      </c>
      <c r="H2629" s="86">
        <v>0</v>
      </c>
      <c r="J2629" s="83">
        <f t="shared" si="205"/>
        <v>35399</v>
      </c>
      <c r="K2629" s="83">
        <f t="shared" si="206"/>
        <v>2014</v>
      </c>
      <c r="L2629" s="66">
        <f t="shared" si="207"/>
        <v>0</v>
      </c>
      <c r="M2629" s="66">
        <f t="shared" si="208"/>
        <v>0</v>
      </c>
      <c r="N2629" s="66">
        <f t="shared" si="209"/>
        <v>0</v>
      </c>
    </row>
    <row r="2630" spans="1:14">
      <c r="A2630" s="83">
        <v>35399</v>
      </c>
      <c r="B2630" s="83">
        <v>0</v>
      </c>
      <c r="C2630" s="83">
        <v>2014</v>
      </c>
      <c r="D2630" s="86">
        <v>0</v>
      </c>
      <c r="E2630" s="83">
        <v>0</v>
      </c>
      <c r="F2630" s="86">
        <v>0</v>
      </c>
      <c r="G2630" s="86">
        <v>0</v>
      </c>
      <c r="H2630" s="86">
        <v>0</v>
      </c>
      <c r="J2630" s="83">
        <f t="shared" si="205"/>
        <v>35399</v>
      </c>
      <c r="K2630" s="83">
        <f t="shared" si="206"/>
        <v>2014</v>
      </c>
      <c r="L2630" s="66">
        <f t="shared" si="207"/>
        <v>0</v>
      </c>
      <c r="M2630" s="66">
        <f t="shared" si="208"/>
        <v>0</v>
      </c>
      <c r="N2630" s="66">
        <f t="shared" si="209"/>
        <v>0</v>
      </c>
    </row>
    <row r="2631" spans="1:14">
      <c r="A2631" s="83">
        <v>35399</v>
      </c>
      <c r="B2631" s="83">
        <v>0</v>
      </c>
      <c r="C2631" s="83">
        <v>2014</v>
      </c>
      <c r="D2631" s="86">
        <v>0</v>
      </c>
      <c r="E2631" s="83">
        <v>0</v>
      </c>
      <c r="F2631" s="86">
        <v>0</v>
      </c>
      <c r="G2631" s="86">
        <v>0</v>
      </c>
      <c r="H2631" s="86">
        <v>0</v>
      </c>
      <c r="J2631" s="83">
        <f t="shared" si="205"/>
        <v>35399</v>
      </c>
      <c r="K2631" s="83">
        <f t="shared" si="206"/>
        <v>2014</v>
      </c>
      <c r="L2631" s="66">
        <f t="shared" si="207"/>
        <v>0</v>
      </c>
      <c r="M2631" s="66">
        <f t="shared" si="208"/>
        <v>0</v>
      </c>
      <c r="N2631" s="66">
        <f t="shared" si="209"/>
        <v>0</v>
      </c>
    </row>
    <row r="2632" spans="1:14">
      <c r="A2632" s="83">
        <v>35399</v>
      </c>
      <c r="B2632" s="83">
        <v>0</v>
      </c>
      <c r="C2632" s="83">
        <v>2012</v>
      </c>
      <c r="D2632" s="86">
        <v>0</v>
      </c>
      <c r="E2632" s="83">
        <v>0</v>
      </c>
      <c r="F2632" s="86">
        <v>0</v>
      </c>
      <c r="G2632" s="86">
        <v>0</v>
      </c>
      <c r="H2632" s="86">
        <v>0</v>
      </c>
      <c r="J2632" s="83">
        <f t="shared" si="205"/>
        <v>35399</v>
      </c>
      <c r="K2632" s="83">
        <f t="shared" si="206"/>
        <v>2012</v>
      </c>
      <c r="L2632" s="66">
        <f t="shared" si="207"/>
        <v>0</v>
      </c>
      <c r="M2632" s="66">
        <f t="shared" si="208"/>
        <v>0</v>
      </c>
      <c r="N2632" s="66">
        <f t="shared" si="209"/>
        <v>0</v>
      </c>
    </row>
    <row r="2633" spans="1:14">
      <c r="A2633" s="83">
        <v>35399</v>
      </c>
      <c r="B2633" s="83">
        <v>0</v>
      </c>
      <c r="C2633" s="83">
        <v>2012</v>
      </c>
      <c r="D2633" s="86">
        <v>0</v>
      </c>
      <c r="E2633" s="83">
        <v>0</v>
      </c>
      <c r="F2633" s="86">
        <v>0</v>
      </c>
      <c r="G2633" s="86">
        <v>0</v>
      </c>
      <c r="H2633" s="86">
        <v>0</v>
      </c>
      <c r="J2633" s="83">
        <f t="shared" si="205"/>
        <v>35399</v>
      </c>
      <c r="K2633" s="83">
        <f t="shared" si="206"/>
        <v>2012</v>
      </c>
      <c r="L2633" s="66">
        <f t="shared" si="207"/>
        <v>0</v>
      </c>
      <c r="M2633" s="66">
        <f t="shared" si="208"/>
        <v>0</v>
      </c>
      <c r="N2633" s="66">
        <f t="shared" si="209"/>
        <v>0</v>
      </c>
    </row>
    <row r="2634" spans="1:14">
      <c r="A2634" s="83">
        <v>35399</v>
      </c>
      <c r="B2634" s="83">
        <v>0</v>
      </c>
      <c r="C2634" s="83">
        <v>2012</v>
      </c>
      <c r="D2634" s="86">
        <v>0</v>
      </c>
      <c r="E2634" s="83">
        <v>0</v>
      </c>
      <c r="F2634" s="86">
        <v>0</v>
      </c>
      <c r="G2634" s="86">
        <v>0</v>
      </c>
      <c r="H2634" s="86">
        <v>0</v>
      </c>
      <c r="J2634" s="83">
        <f t="shared" si="205"/>
        <v>35399</v>
      </c>
      <c r="K2634" s="83">
        <f t="shared" si="206"/>
        <v>2012</v>
      </c>
      <c r="L2634" s="66">
        <f t="shared" si="207"/>
        <v>0</v>
      </c>
      <c r="M2634" s="66">
        <f t="shared" si="208"/>
        <v>0</v>
      </c>
      <c r="N2634" s="66">
        <f t="shared" si="209"/>
        <v>0</v>
      </c>
    </row>
    <row r="2635" spans="1:14">
      <c r="A2635" s="83">
        <v>35399</v>
      </c>
      <c r="B2635" s="83">
        <v>0</v>
      </c>
      <c r="C2635" s="83">
        <v>2012</v>
      </c>
      <c r="D2635" s="86">
        <v>0</v>
      </c>
      <c r="E2635" s="83">
        <v>0</v>
      </c>
      <c r="F2635" s="86">
        <v>0</v>
      </c>
      <c r="G2635" s="86">
        <v>0</v>
      </c>
      <c r="H2635" s="86">
        <v>0</v>
      </c>
      <c r="J2635" s="83">
        <f t="shared" si="205"/>
        <v>35399</v>
      </c>
      <c r="K2635" s="83">
        <f t="shared" si="206"/>
        <v>2012</v>
      </c>
      <c r="L2635" s="66">
        <f t="shared" si="207"/>
        <v>0</v>
      </c>
      <c r="M2635" s="66">
        <f t="shared" si="208"/>
        <v>0</v>
      </c>
      <c r="N2635" s="66">
        <f t="shared" si="209"/>
        <v>0</v>
      </c>
    </row>
    <row r="2636" spans="1:14">
      <c r="A2636" s="83">
        <v>35399</v>
      </c>
      <c r="B2636" s="83">
        <v>0</v>
      </c>
      <c r="C2636" s="83">
        <v>2012</v>
      </c>
      <c r="D2636" s="86">
        <v>0</v>
      </c>
      <c r="E2636" s="83">
        <v>0</v>
      </c>
      <c r="F2636" s="86">
        <v>0</v>
      </c>
      <c r="G2636" s="86">
        <v>0</v>
      </c>
      <c r="H2636" s="86">
        <v>0</v>
      </c>
      <c r="J2636" s="83">
        <f t="shared" si="205"/>
        <v>35399</v>
      </c>
      <c r="K2636" s="83">
        <f t="shared" si="206"/>
        <v>2012</v>
      </c>
      <c r="L2636" s="66">
        <f t="shared" si="207"/>
        <v>0</v>
      </c>
      <c r="M2636" s="66">
        <f t="shared" si="208"/>
        <v>0</v>
      </c>
      <c r="N2636" s="66">
        <f t="shared" si="209"/>
        <v>0</v>
      </c>
    </row>
    <row r="2637" spans="1:14">
      <c r="A2637" s="83">
        <v>35399</v>
      </c>
      <c r="B2637" s="83">
        <v>0</v>
      </c>
      <c r="C2637" s="83">
        <v>2012</v>
      </c>
      <c r="D2637" s="86">
        <v>0</v>
      </c>
      <c r="E2637" s="83">
        <v>0</v>
      </c>
      <c r="F2637" s="86">
        <v>0</v>
      </c>
      <c r="G2637" s="86">
        <v>0</v>
      </c>
      <c r="H2637" s="86">
        <v>0</v>
      </c>
      <c r="J2637" s="83">
        <f t="shared" si="205"/>
        <v>35399</v>
      </c>
      <c r="K2637" s="83">
        <f t="shared" si="206"/>
        <v>2012</v>
      </c>
      <c r="L2637" s="66">
        <f t="shared" si="207"/>
        <v>0</v>
      </c>
      <c r="M2637" s="66">
        <f t="shared" si="208"/>
        <v>0</v>
      </c>
      <c r="N2637" s="66">
        <f t="shared" si="209"/>
        <v>0</v>
      </c>
    </row>
    <row r="2638" spans="1:14">
      <c r="A2638" s="83">
        <v>35399</v>
      </c>
      <c r="B2638" s="83">
        <v>0</v>
      </c>
      <c r="C2638" s="83">
        <v>2012</v>
      </c>
      <c r="D2638" s="86">
        <v>0</v>
      </c>
      <c r="E2638" s="83">
        <v>0</v>
      </c>
      <c r="F2638" s="86">
        <v>0</v>
      </c>
      <c r="G2638" s="86">
        <v>0</v>
      </c>
      <c r="H2638" s="86">
        <v>0</v>
      </c>
      <c r="J2638" s="83">
        <f t="shared" si="205"/>
        <v>35399</v>
      </c>
      <c r="K2638" s="83">
        <f t="shared" si="206"/>
        <v>2012</v>
      </c>
      <c r="L2638" s="66">
        <f t="shared" si="207"/>
        <v>0</v>
      </c>
      <c r="M2638" s="66">
        <f t="shared" si="208"/>
        <v>0</v>
      </c>
      <c r="N2638" s="66">
        <f t="shared" si="209"/>
        <v>0</v>
      </c>
    </row>
    <row r="2639" spans="1:14">
      <c r="A2639" s="83">
        <v>35399</v>
      </c>
      <c r="B2639" s="83">
        <v>0</v>
      </c>
      <c r="C2639" s="83">
        <v>2012</v>
      </c>
      <c r="D2639" s="86">
        <v>0</v>
      </c>
      <c r="E2639" s="83">
        <v>0</v>
      </c>
      <c r="F2639" s="86">
        <v>0</v>
      </c>
      <c r="G2639" s="86">
        <v>0</v>
      </c>
      <c r="H2639" s="86">
        <v>0</v>
      </c>
      <c r="J2639" s="83">
        <f t="shared" si="205"/>
        <v>35399</v>
      </c>
      <c r="K2639" s="83">
        <f t="shared" si="206"/>
        <v>2012</v>
      </c>
      <c r="L2639" s="66">
        <f t="shared" si="207"/>
        <v>0</v>
      </c>
      <c r="M2639" s="66">
        <f t="shared" si="208"/>
        <v>0</v>
      </c>
      <c r="N2639" s="66">
        <f t="shared" si="209"/>
        <v>0</v>
      </c>
    </row>
    <row r="2640" spans="1:14">
      <c r="A2640" s="83">
        <v>35399</v>
      </c>
      <c r="B2640" s="83">
        <v>0</v>
      </c>
      <c r="C2640" s="83">
        <v>2012</v>
      </c>
      <c r="D2640" s="86">
        <v>0</v>
      </c>
      <c r="E2640" s="83">
        <v>0</v>
      </c>
      <c r="F2640" s="86">
        <v>0</v>
      </c>
      <c r="G2640" s="86">
        <v>0</v>
      </c>
      <c r="H2640" s="86">
        <v>0</v>
      </c>
      <c r="J2640" s="83">
        <f t="shared" si="205"/>
        <v>35399</v>
      </c>
      <c r="K2640" s="83">
        <f t="shared" si="206"/>
        <v>2012</v>
      </c>
      <c r="L2640" s="66">
        <f t="shared" si="207"/>
        <v>0</v>
      </c>
      <c r="M2640" s="66">
        <f t="shared" si="208"/>
        <v>0</v>
      </c>
      <c r="N2640" s="66">
        <f t="shared" si="209"/>
        <v>0</v>
      </c>
    </row>
    <row r="2641" spans="1:14">
      <c r="A2641" s="83">
        <v>35399</v>
      </c>
      <c r="B2641" s="83">
        <v>0</v>
      </c>
      <c r="C2641" s="83">
        <v>2012</v>
      </c>
      <c r="D2641" s="86">
        <v>0</v>
      </c>
      <c r="E2641" s="83">
        <v>0</v>
      </c>
      <c r="F2641" s="86">
        <v>0</v>
      </c>
      <c r="G2641" s="86">
        <v>0</v>
      </c>
      <c r="H2641" s="86">
        <v>0</v>
      </c>
      <c r="J2641" s="83">
        <f t="shared" si="205"/>
        <v>35399</v>
      </c>
      <c r="K2641" s="83">
        <f t="shared" si="206"/>
        <v>2012</v>
      </c>
      <c r="L2641" s="66">
        <f t="shared" si="207"/>
        <v>0</v>
      </c>
      <c r="M2641" s="66">
        <f t="shared" si="208"/>
        <v>0</v>
      </c>
      <c r="N2641" s="66">
        <f t="shared" si="209"/>
        <v>0</v>
      </c>
    </row>
    <row r="2642" spans="1:14">
      <c r="A2642" s="83">
        <v>35399</v>
      </c>
      <c r="B2642" s="83">
        <v>0</v>
      </c>
      <c r="C2642" s="83">
        <v>2012</v>
      </c>
      <c r="D2642" s="86">
        <v>0</v>
      </c>
      <c r="E2642" s="83">
        <v>0</v>
      </c>
      <c r="F2642" s="86">
        <v>0</v>
      </c>
      <c r="G2642" s="86">
        <v>0</v>
      </c>
      <c r="H2642" s="86">
        <v>0</v>
      </c>
      <c r="J2642" s="83">
        <f t="shared" si="205"/>
        <v>35399</v>
      </c>
      <c r="K2642" s="83">
        <f t="shared" si="206"/>
        <v>2012</v>
      </c>
      <c r="L2642" s="66">
        <f t="shared" si="207"/>
        <v>0</v>
      </c>
      <c r="M2642" s="66">
        <f t="shared" si="208"/>
        <v>0</v>
      </c>
      <c r="N2642" s="66">
        <f t="shared" si="209"/>
        <v>0</v>
      </c>
    </row>
    <row r="2643" spans="1:14">
      <c r="A2643" s="83">
        <v>35399</v>
      </c>
      <c r="B2643" s="83">
        <v>0</v>
      </c>
      <c r="C2643" s="83">
        <v>2012</v>
      </c>
      <c r="D2643" s="86">
        <v>0</v>
      </c>
      <c r="E2643" s="83">
        <v>0</v>
      </c>
      <c r="F2643" s="86">
        <v>0</v>
      </c>
      <c r="G2643" s="86">
        <v>0</v>
      </c>
      <c r="H2643" s="86">
        <v>0</v>
      </c>
      <c r="J2643" s="83">
        <f t="shared" si="205"/>
        <v>35399</v>
      </c>
      <c r="K2643" s="83">
        <f t="shared" si="206"/>
        <v>2012</v>
      </c>
      <c r="L2643" s="66">
        <f t="shared" si="207"/>
        <v>0</v>
      </c>
      <c r="M2643" s="66">
        <f t="shared" si="208"/>
        <v>0</v>
      </c>
      <c r="N2643" s="66">
        <f t="shared" si="209"/>
        <v>0</v>
      </c>
    </row>
    <row r="2644" spans="1:14">
      <c r="A2644" s="83">
        <v>35399</v>
      </c>
      <c r="B2644" s="83">
        <v>0</v>
      </c>
      <c r="C2644" s="83">
        <v>2012</v>
      </c>
      <c r="D2644" s="86">
        <v>0</v>
      </c>
      <c r="E2644" s="83">
        <v>0</v>
      </c>
      <c r="F2644" s="86">
        <v>0</v>
      </c>
      <c r="G2644" s="86">
        <v>0</v>
      </c>
      <c r="H2644" s="86">
        <v>0</v>
      </c>
      <c r="J2644" s="83">
        <f t="shared" si="205"/>
        <v>35399</v>
      </c>
      <c r="K2644" s="83">
        <f t="shared" si="206"/>
        <v>2012</v>
      </c>
      <c r="L2644" s="66">
        <f t="shared" si="207"/>
        <v>0</v>
      </c>
      <c r="M2644" s="66">
        <f t="shared" si="208"/>
        <v>0</v>
      </c>
      <c r="N2644" s="66">
        <f t="shared" si="209"/>
        <v>0</v>
      </c>
    </row>
    <row r="2645" spans="1:14">
      <c r="A2645" s="83">
        <v>35399</v>
      </c>
      <c r="B2645" s="83">
        <v>0</v>
      </c>
      <c r="C2645" s="83">
        <v>2012</v>
      </c>
      <c r="D2645" s="86">
        <v>0</v>
      </c>
      <c r="E2645" s="83">
        <v>0</v>
      </c>
      <c r="F2645" s="86">
        <v>0</v>
      </c>
      <c r="G2645" s="86">
        <v>0</v>
      </c>
      <c r="H2645" s="86">
        <v>0</v>
      </c>
      <c r="J2645" s="83">
        <f t="shared" si="205"/>
        <v>35399</v>
      </c>
      <c r="K2645" s="83">
        <f t="shared" si="206"/>
        <v>2012</v>
      </c>
      <c r="L2645" s="66">
        <f t="shared" si="207"/>
        <v>0</v>
      </c>
      <c r="M2645" s="66">
        <f t="shared" si="208"/>
        <v>0</v>
      </c>
      <c r="N2645" s="66">
        <f t="shared" si="209"/>
        <v>0</v>
      </c>
    </row>
    <row r="2646" spans="1:14">
      <c r="A2646" s="83">
        <v>35399</v>
      </c>
      <c r="B2646" s="83">
        <v>0</v>
      </c>
      <c r="C2646" s="83">
        <v>2012</v>
      </c>
      <c r="D2646" s="86">
        <v>0</v>
      </c>
      <c r="E2646" s="83">
        <v>0</v>
      </c>
      <c r="F2646" s="86">
        <v>0</v>
      </c>
      <c r="G2646" s="86">
        <v>0</v>
      </c>
      <c r="H2646" s="86">
        <v>0</v>
      </c>
      <c r="J2646" s="83">
        <f t="shared" si="205"/>
        <v>35399</v>
      </c>
      <c r="K2646" s="83">
        <f t="shared" si="206"/>
        <v>2012</v>
      </c>
      <c r="L2646" s="66">
        <f t="shared" si="207"/>
        <v>0</v>
      </c>
      <c r="M2646" s="66">
        <f t="shared" si="208"/>
        <v>0</v>
      </c>
      <c r="N2646" s="66">
        <f t="shared" si="209"/>
        <v>0</v>
      </c>
    </row>
    <row r="2647" spans="1:14">
      <c r="A2647" s="83">
        <v>35399</v>
      </c>
      <c r="B2647" s="83">
        <v>0</v>
      </c>
      <c r="C2647" s="83">
        <v>2012</v>
      </c>
      <c r="D2647" s="86">
        <v>0</v>
      </c>
      <c r="E2647" s="83">
        <v>0</v>
      </c>
      <c r="F2647" s="86">
        <v>0</v>
      </c>
      <c r="G2647" s="86">
        <v>0</v>
      </c>
      <c r="H2647" s="86">
        <v>0</v>
      </c>
      <c r="J2647" s="83">
        <f t="shared" si="205"/>
        <v>35399</v>
      </c>
      <c r="K2647" s="83">
        <f t="shared" si="206"/>
        <v>2012</v>
      </c>
      <c r="L2647" s="66">
        <f t="shared" si="207"/>
        <v>0</v>
      </c>
      <c r="M2647" s="66">
        <f t="shared" si="208"/>
        <v>0</v>
      </c>
      <c r="N2647" s="66">
        <f t="shared" si="209"/>
        <v>0</v>
      </c>
    </row>
    <row r="2648" spans="1:14">
      <c r="A2648" s="83">
        <v>35399</v>
      </c>
      <c r="B2648" s="83">
        <v>0</v>
      </c>
      <c r="C2648" s="83">
        <v>2012</v>
      </c>
      <c r="D2648" s="86">
        <v>-26356.83</v>
      </c>
      <c r="E2648" s="83">
        <v>0</v>
      </c>
      <c r="F2648" s="86">
        <v>4674.3599999999997</v>
      </c>
      <c r="G2648" s="86">
        <v>0</v>
      </c>
      <c r="H2648" s="86">
        <v>0</v>
      </c>
      <c r="J2648" s="83">
        <f t="shared" si="205"/>
        <v>35399</v>
      </c>
      <c r="K2648" s="83">
        <f t="shared" si="206"/>
        <v>2012</v>
      </c>
      <c r="L2648" s="66">
        <f t="shared" si="207"/>
        <v>-26356.83</v>
      </c>
      <c r="M2648" s="66">
        <f t="shared" si="208"/>
        <v>4674.3599999999997</v>
      </c>
      <c r="N2648" s="66">
        <f t="shared" si="209"/>
        <v>0</v>
      </c>
    </row>
    <row r="2649" spans="1:14">
      <c r="A2649" s="83">
        <v>35399</v>
      </c>
      <c r="B2649" s="83">
        <v>0</v>
      </c>
      <c r="C2649" s="83">
        <v>2012</v>
      </c>
      <c r="D2649" s="86">
        <v>0</v>
      </c>
      <c r="E2649" s="83">
        <v>0</v>
      </c>
      <c r="F2649" s="86">
        <v>0</v>
      </c>
      <c r="G2649" s="86">
        <v>0</v>
      </c>
      <c r="H2649" s="86">
        <v>0</v>
      </c>
      <c r="J2649" s="83">
        <f t="shared" si="205"/>
        <v>35399</v>
      </c>
      <c r="K2649" s="83">
        <f t="shared" si="206"/>
        <v>2012</v>
      </c>
      <c r="L2649" s="66">
        <f t="shared" si="207"/>
        <v>0</v>
      </c>
      <c r="M2649" s="66">
        <f t="shared" si="208"/>
        <v>0</v>
      </c>
      <c r="N2649" s="66">
        <f t="shared" si="209"/>
        <v>0</v>
      </c>
    </row>
    <row r="2650" spans="1:14">
      <c r="A2650" s="83">
        <v>35399</v>
      </c>
      <c r="B2650" s="83">
        <v>0</v>
      </c>
      <c r="C2650" s="83">
        <v>2012</v>
      </c>
      <c r="D2650" s="86">
        <v>0</v>
      </c>
      <c r="E2650" s="83">
        <v>0</v>
      </c>
      <c r="F2650" s="86">
        <v>0</v>
      </c>
      <c r="G2650" s="86">
        <v>0</v>
      </c>
      <c r="H2650" s="86">
        <v>0</v>
      </c>
      <c r="J2650" s="83">
        <f t="shared" si="205"/>
        <v>35399</v>
      </c>
      <c r="K2650" s="83">
        <f t="shared" si="206"/>
        <v>2012</v>
      </c>
      <c r="L2650" s="66">
        <f t="shared" si="207"/>
        <v>0</v>
      </c>
      <c r="M2650" s="66">
        <f t="shared" si="208"/>
        <v>0</v>
      </c>
      <c r="N2650" s="66">
        <f t="shared" si="209"/>
        <v>0</v>
      </c>
    </row>
    <row r="2651" spans="1:14">
      <c r="A2651" s="83">
        <v>35399</v>
      </c>
      <c r="B2651" s="83">
        <v>0</v>
      </c>
      <c r="C2651" s="83">
        <v>2012</v>
      </c>
      <c r="D2651" s="86">
        <v>0</v>
      </c>
      <c r="E2651" s="83">
        <v>0</v>
      </c>
      <c r="F2651" s="86">
        <v>0</v>
      </c>
      <c r="G2651" s="86">
        <v>0</v>
      </c>
      <c r="H2651" s="86">
        <v>0</v>
      </c>
      <c r="J2651" s="83">
        <f t="shared" si="205"/>
        <v>35399</v>
      </c>
      <c r="K2651" s="83">
        <f t="shared" si="206"/>
        <v>2012</v>
      </c>
      <c r="L2651" s="66">
        <f t="shared" si="207"/>
        <v>0</v>
      </c>
      <c r="M2651" s="66">
        <f t="shared" si="208"/>
        <v>0</v>
      </c>
      <c r="N2651" s="66">
        <f t="shared" si="209"/>
        <v>0</v>
      </c>
    </row>
    <row r="2652" spans="1:14">
      <c r="A2652" s="83">
        <v>35399</v>
      </c>
      <c r="B2652" s="83">
        <v>0</v>
      </c>
      <c r="C2652" s="83">
        <v>2012</v>
      </c>
      <c r="D2652" s="86">
        <v>0</v>
      </c>
      <c r="E2652" s="83">
        <v>0</v>
      </c>
      <c r="F2652" s="86">
        <v>0</v>
      </c>
      <c r="G2652" s="86">
        <v>0</v>
      </c>
      <c r="H2652" s="86">
        <v>0</v>
      </c>
      <c r="J2652" s="83">
        <f t="shared" si="205"/>
        <v>35399</v>
      </c>
      <c r="K2652" s="83">
        <f t="shared" si="206"/>
        <v>2012</v>
      </c>
      <c r="L2652" s="66">
        <f t="shared" si="207"/>
        <v>0</v>
      </c>
      <c r="M2652" s="66">
        <f t="shared" si="208"/>
        <v>0</v>
      </c>
      <c r="N2652" s="66">
        <f t="shared" si="209"/>
        <v>0</v>
      </c>
    </row>
    <row r="2653" spans="1:14">
      <c r="A2653" s="83">
        <v>35399</v>
      </c>
      <c r="B2653" s="83">
        <v>0</v>
      </c>
      <c r="C2653" s="83">
        <v>2012</v>
      </c>
      <c r="D2653" s="86">
        <v>0</v>
      </c>
      <c r="E2653" s="83">
        <v>0</v>
      </c>
      <c r="F2653" s="86">
        <v>0</v>
      </c>
      <c r="G2653" s="86">
        <v>0</v>
      </c>
      <c r="H2653" s="86">
        <v>0</v>
      </c>
      <c r="J2653" s="83">
        <f t="shared" si="205"/>
        <v>35399</v>
      </c>
      <c r="K2653" s="83">
        <f t="shared" si="206"/>
        <v>2012</v>
      </c>
      <c r="L2653" s="66">
        <f t="shared" si="207"/>
        <v>0</v>
      </c>
      <c r="M2653" s="66">
        <f t="shared" si="208"/>
        <v>0</v>
      </c>
      <c r="N2653" s="66">
        <f t="shared" si="209"/>
        <v>0</v>
      </c>
    </row>
    <row r="2654" spans="1:14">
      <c r="A2654" s="83">
        <v>35399</v>
      </c>
      <c r="B2654" s="83">
        <v>0</v>
      </c>
      <c r="C2654" s="83">
        <v>2012</v>
      </c>
      <c r="D2654" s="86">
        <v>0</v>
      </c>
      <c r="E2654" s="83">
        <v>0</v>
      </c>
      <c r="F2654" s="86">
        <v>0</v>
      </c>
      <c r="G2654" s="86">
        <v>0</v>
      </c>
      <c r="H2654" s="86">
        <v>0</v>
      </c>
      <c r="J2654" s="83">
        <f t="shared" si="205"/>
        <v>35399</v>
      </c>
      <c r="K2654" s="83">
        <f t="shared" si="206"/>
        <v>2012</v>
      </c>
      <c r="L2654" s="66">
        <f t="shared" si="207"/>
        <v>0</v>
      </c>
      <c r="M2654" s="66">
        <f t="shared" si="208"/>
        <v>0</v>
      </c>
      <c r="N2654" s="66">
        <f t="shared" si="209"/>
        <v>0</v>
      </c>
    </row>
    <row r="2655" spans="1:14">
      <c r="A2655" s="83">
        <v>35399</v>
      </c>
      <c r="B2655" s="83">
        <v>0</v>
      </c>
      <c r="C2655" s="83">
        <v>2012</v>
      </c>
      <c r="D2655" s="86">
        <v>-396896.59</v>
      </c>
      <c r="E2655" s="83">
        <v>0</v>
      </c>
      <c r="F2655" s="86">
        <v>31969.58</v>
      </c>
      <c r="G2655" s="86">
        <v>0</v>
      </c>
      <c r="H2655" s="86">
        <v>0</v>
      </c>
      <c r="J2655" s="83">
        <f t="shared" si="205"/>
        <v>35399</v>
      </c>
      <c r="K2655" s="83">
        <f t="shared" si="206"/>
        <v>2012</v>
      </c>
      <c r="L2655" s="66">
        <f t="shared" si="207"/>
        <v>-396896.59</v>
      </c>
      <c r="M2655" s="66">
        <f t="shared" si="208"/>
        <v>31969.58</v>
      </c>
      <c r="N2655" s="66">
        <f t="shared" si="209"/>
        <v>0</v>
      </c>
    </row>
    <row r="2656" spans="1:14">
      <c r="A2656" s="83">
        <v>35399</v>
      </c>
      <c r="B2656" s="83">
        <v>0</v>
      </c>
      <c r="C2656" s="83">
        <v>2013</v>
      </c>
      <c r="D2656" s="86">
        <v>0</v>
      </c>
      <c r="E2656" s="83">
        <v>0</v>
      </c>
      <c r="F2656" s="86">
        <v>0</v>
      </c>
      <c r="G2656" s="86">
        <v>0</v>
      </c>
      <c r="H2656" s="86">
        <v>0</v>
      </c>
      <c r="J2656" s="83">
        <f t="shared" si="205"/>
        <v>35399</v>
      </c>
      <c r="K2656" s="83">
        <f t="shared" si="206"/>
        <v>2013</v>
      </c>
      <c r="L2656" s="66">
        <f t="shared" si="207"/>
        <v>0</v>
      </c>
      <c r="M2656" s="66">
        <f t="shared" si="208"/>
        <v>0</v>
      </c>
      <c r="N2656" s="66">
        <f t="shared" si="209"/>
        <v>0</v>
      </c>
    </row>
    <row r="2657" spans="1:14">
      <c r="A2657" s="83">
        <v>35399</v>
      </c>
      <c r="B2657" s="83">
        <v>0</v>
      </c>
      <c r="C2657" s="83">
        <v>2013</v>
      </c>
      <c r="D2657" s="86">
        <v>0</v>
      </c>
      <c r="E2657" s="83">
        <v>0</v>
      </c>
      <c r="F2657" s="86">
        <v>0</v>
      </c>
      <c r="G2657" s="86">
        <v>0</v>
      </c>
      <c r="H2657" s="86">
        <v>0</v>
      </c>
      <c r="J2657" s="83">
        <f t="shared" si="205"/>
        <v>35399</v>
      </c>
      <c r="K2657" s="83">
        <f t="shared" si="206"/>
        <v>2013</v>
      </c>
      <c r="L2657" s="66">
        <f t="shared" si="207"/>
        <v>0</v>
      </c>
      <c r="M2657" s="66">
        <f t="shared" si="208"/>
        <v>0</v>
      </c>
      <c r="N2657" s="66">
        <f t="shared" si="209"/>
        <v>0</v>
      </c>
    </row>
    <row r="2658" spans="1:14">
      <c r="A2658" s="83">
        <v>35399</v>
      </c>
      <c r="B2658" s="83">
        <v>0</v>
      </c>
      <c r="C2658" s="83">
        <v>2013</v>
      </c>
      <c r="D2658" s="86">
        <v>0</v>
      </c>
      <c r="E2658" s="83">
        <v>0</v>
      </c>
      <c r="F2658" s="86">
        <v>0</v>
      </c>
      <c r="G2658" s="86">
        <v>0</v>
      </c>
      <c r="H2658" s="86">
        <v>0</v>
      </c>
      <c r="J2658" s="83">
        <f t="shared" si="205"/>
        <v>35399</v>
      </c>
      <c r="K2658" s="83">
        <f t="shared" si="206"/>
        <v>2013</v>
      </c>
      <c r="L2658" s="66">
        <f t="shared" si="207"/>
        <v>0</v>
      </c>
      <c r="M2658" s="66">
        <f t="shared" si="208"/>
        <v>0</v>
      </c>
      <c r="N2658" s="66">
        <f t="shared" si="209"/>
        <v>0</v>
      </c>
    </row>
    <row r="2659" spans="1:14">
      <c r="A2659" s="83">
        <v>35399</v>
      </c>
      <c r="B2659" s="83">
        <v>0</v>
      </c>
      <c r="C2659" s="83">
        <v>2013</v>
      </c>
      <c r="D2659" s="86">
        <v>0</v>
      </c>
      <c r="E2659" s="83">
        <v>0</v>
      </c>
      <c r="F2659" s="86">
        <v>0</v>
      </c>
      <c r="G2659" s="86">
        <v>0</v>
      </c>
      <c r="H2659" s="86">
        <v>0</v>
      </c>
      <c r="J2659" s="83">
        <f t="shared" si="205"/>
        <v>35399</v>
      </c>
      <c r="K2659" s="83">
        <f t="shared" si="206"/>
        <v>2013</v>
      </c>
      <c r="L2659" s="66">
        <f t="shared" si="207"/>
        <v>0</v>
      </c>
      <c r="M2659" s="66">
        <f t="shared" si="208"/>
        <v>0</v>
      </c>
      <c r="N2659" s="66">
        <f t="shared" si="209"/>
        <v>0</v>
      </c>
    </row>
    <row r="2660" spans="1:14">
      <c r="A2660" s="83">
        <v>35399</v>
      </c>
      <c r="B2660" s="83">
        <v>0</v>
      </c>
      <c r="C2660" s="83">
        <v>2014</v>
      </c>
      <c r="D2660" s="86">
        <v>0</v>
      </c>
      <c r="E2660" s="83">
        <v>0</v>
      </c>
      <c r="F2660" s="86">
        <v>0</v>
      </c>
      <c r="G2660" s="86">
        <v>0</v>
      </c>
      <c r="H2660" s="86">
        <v>0</v>
      </c>
      <c r="J2660" s="83">
        <f t="shared" si="205"/>
        <v>35399</v>
      </c>
      <c r="K2660" s="83">
        <f t="shared" si="206"/>
        <v>2014</v>
      </c>
      <c r="L2660" s="66">
        <f t="shared" si="207"/>
        <v>0</v>
      </c>
      <c r="M2660" s="66">
        <f t="shared" si="208"/>
        <v>0</v>
      </c>
      <c r="N2660" s="66">
        <f t="shared" si="209"/>
        <v>0</v>
      </c>
    </row>
    <row r="2661" spans="1:14">
      <c r="A2661" s="83">
        <v>35399</v>
      </c>
      <c r="B2661" s="83">
        <v>0</v>
      </c>
      <c r="C2661" s="83">
        <v>2014</v>
      </c>
      <c r="D2661" s="86">
        <v>0</v>
      </c>
      <c r="E2661" s="83">
        <v>0</v>
      </c>
      <c r="F2661" s="86">
        <v>0</v>
      </c>
      <c r="G2661" s="86">
        <v>0</v>
      </c>
      <c r="H2661" s="86">
        <v>0</v>
      </c>
      <c r="J2661" s="83">
        <f t="shared" si="205"/>
        <v>35399</v>
      </c>
      <c r="K2661" s="83">
        <f t="shared" si="206"/>
        <v>2014</v>
      </c>
      <c r="L2661" s="66">
        <f t="shared" si="207"/>
        <v>0</v>
      </c>
      <c r="M2661" s="66">
        <f t="shared" si="208"/>
        <v>0</v>
      </c>
      <c r="N2661" s="66">
        <f t="shared" si="209"/>
        <v>0</v>
      </c>
    </row>
    <row r="2662" spans="1:14">
      <c r="A2662" s="83">
        <v>35399</v>
      </c>
      <c r="B2662" s="83">
        <v>0</v>
      </c>
      <c r="C2662" s="83">
        <v>2014</v>
      </c>
      <c r="D2662" s="86">
        <v>0</v>
      </c>
      <c r="E2662" s="83">
        <v>0</v>
      </c>
      <c r="F2662" s="86">
        <v>0</v>
      </c>
      <c r="G2662" s="86">
        <v>0</v>
      </c>
      <c r="H2662" s="86">
        <v>0</v>
      </c>
      <c r="J2662" s="83">
        <f t="shared" si="205"/>
        <v>35399</v>
      </c>
      <c r="K2662" s="83">
        <f t="shared" si="206"/>
        <v>2014</v>
      </c>
      <c r="L2662" s="66">
        <f t="shared" si="207"/>
        <v>0</v>
      </c>
      <c r="M2662" s="66">
        <f t="shared" si="208"/>
        <v>0</v>
      </c>
      <c r="N2662" s="66">
        <f t="shared" si="209"/>
        <v>0</v>
      </c>
    </row>
    <row r="2663" spans="1:14">
      <c r="A2663" s="83">
        <v>35399</v>
      </c>
      <c r="B2663" s="83">
        <v>0</v>
      </c>
      <c r="C2663" s="83">
        <v>2014</v>
      </c>
      <c r="D2663" s="86">
        <v>-24126.98</v>
      </c>
      <c r="E2663" s="83">
        <v>0</v>
      </c>
      <c r="F2663" s="86">
        <v>5376.67</v>
      </c>
      <c r="G2663" s="86">
        <v>0</v>
      </c>
      <c r="H2663" s="86">
        <v>0</v>
      </c>
      <c r="J2663" s="83">
        <f t="shared" si="205"/>
        <v>35399</v>
      </c>
      <c r="K2663" s="83">
        <f t="shared" si="206"/>
        <v>2014</v>
      </c>
      <c r="L2663" s="66">
        <f t="shared" si="207"/>
        <v>-24126.98</v>
      </c>
      <c r="M2663" s="66">
        <f t="shared" si="208"/>
        <v>5376.67</v>
      </c>
      <c r="N2663" s="66">
        <f t="shared" si="209"/>
        <v>0</v>
      </c>
    </row>
    <row r="2664" spans="1:14">
      <c r="A2664" s="83">
        <v>35399</v>
      </c>
      <c r="B2664" s="83">
        <v>0</v>
      </c>
      <c r="C2664" s="83">
        <v>2014</v>
      </c>
      <c r="D2664" s="86">
        <v>-1326118.6299999999</v>
      </c>
      <c r="E2664" s="83">
        <v>0</v>
      </c>
      <c r="F2664" s="86">
        <v>176744.33</v>
      </c>
      <c r="G2664" s="86">
        <v>0</v>
      </c>
      <c r="H2664" s="86">
        <v>-117369.9</v>
      </c>
      <c r="J2664" s="83">
        <f t="shared" si="205"/>
        <v>35399</v>
      </c>
      <c r="K2664" s="83">
        <f t="shared" si="206"/>
        <v>2014</v>
      </c>
      <c r="L2664" s="66">
        <f t="shared" si="207"/>
        <v>-1326118.6299999999</v>
      </c>
      <c r="M2664" s="66">
        <f t="shared" si="208"/>
        <v>176744.33</v>
      </c>
      <c r="N2664" s="66">
        <f t="shared" si="209"/>
        <v>-117369.9</v>
      </c>
    </row>
    <row r="2665" spans="1:14">
      <c r="A2665" s="83">
        <v>35399</v>
      </c>
      <c r="B2665" s="83">
        <v>0</v>
      </c>
      <c r="C2665" s="83">
        <v>2014</v>
      </c>
      <c r="D2665" s="86">
        <v>0</v>
      </c>
      <c r="E2665" s="83">
        <v>0</v>
      </c>
      <c r="F2665" s="86">
        <v>0</v>
      </c>
      <c r="G2665" s="86">
        <v>0</v>
      </c>
      <c r="H2665" s="86">
        <v>0</v>
      </c>
      <c r="J2665" s="83">
        <f t="shared" si="205"/>
        <v>35399</v>
      </c>
      <c r="K2665" s="83">
        <f t="shared" si="206"/>
        <v>2014</v>
      </c>
      <c r="L2665" s="66">
        <f t="shared" si="207"/>
        <v>0</v>
      </c>
      <c r="M2665" s="66">
        <f t="shared" si="208"/>
        <v>0</v>
      </c>
      <c r="N2665" s="66">
        <f t="shared" si="209"/>
        <v>0</v>
      </c>
    </row>
    <row r="2666" spans="1:14">
      <c r="A2666" s="83">
        <v>35399</v>
      </c>
      <c r="B2666" s="83">
        <v>0</v>
      </c>
      <c r="C2666" s="83">
        <v>2014</v>
      </c>
      <c r="D2666" s="86">
        <v>0</v>
      </c>
      <c r="E2666" s="83">
        <v>0</v>
      </c>
      <c r="F2666" s="86">
        <v>0</v>
      </c>
      <c r="G2666" s="86">
        <v>0</v>
      </c>
      <c r="H2666" s="86">
        <v>0</v>
      </c>
      <c r="J2666" s="83">
        <f t="shared" si="205"/>
        <v>35399</v>
      </c>
      <c r="K2666" s="83">
        <f t="shared" si="206"/>
        <v>2014</v>
      </c>
      <c r="L2666" s="66">
        <f t="shared" si="207"/>
        <v>0</v>
      </c>
      <c r="M2666" s="66">
        <f t="shared" si="208"/>
        <v>0</v>
      </c>
      <c r="N2666" s="66">
        <f t="shared" si="209"/>
        <v>0</v>
      </c>
    </row>
    <row r="2667" spans="1:14">
      <c r="A2667" s="83">
        <v>35399</v>
      </c>
      <c r="B2667" s="83">
        <v>0</v>
      </c>
      <c r="C2667" s="83">
        <v>2014</v>
      </c>
      <c r="D2667" s="86">
        <v>0</v>
      </c>
      <c r="E2667" s="83">
        <v>0</v>
      </c>
      <c r="F2667" s="86">
        <v>0</v>
      </c>
      <c r="G2667" s="86">
        <v>0</v>
      </c>
      <c r="H2667" s="86">
        <v>0</v>
      </c>
      <c r="J2667" s="83">
        <f t="shared" si="205"/>
        <v>35399</v>
      </c>
      <c r="K2667" s="83">
        <f t="shared" si="206"/>
        <v>2014</v>
      </c>
      <c r="L2667" s="66">
        <f t="shared" si="207"/>
        <v>0</v>
      </c>
      <c r="M2667" s="66">
        <f t="shared" si="208"/>
        <v>0</v>
      </c>
      <c r="N2667" s="66">
        <f t="shared" si="209"/>
        <v>0</v>
      </c>
    </row>
    <row r="2668" spans="1:14">
      <c r="A2668" s="83">
        <v>35399</v>
      </c>
      <c r="B2668" s="83">
        <v>0</v>
      </c>
      <c r="C2668" s="83">
        <v>2014</v>
      </c>
      <c r="D2668" s="86">
        <v>0</v>
      </c>
      <c r="E2668" s="83">
        <v>0</v>
      </c>
      <c r="F2668" s="86">
        <v>0</v>
      </c>
      <c r="G2668" s="86">
        <v>0</v>
      </c>
      <c r="H2668" s="86">
        <v>0</v>
      </c>
      <c r="J2668" s="83">
        <f t="shared" si="205"/>
        <v>35399</v>
      </c>
      <c r="K2668" s="83">
        <f t="shared" si="206"/>
        <v>2014</v>
      </c>
      <c r="L2668" s="66">
        <f t="shared" si="207"/>
        <v>0</v>
      </c>
      <c r="M2668" s="66">
        <f t="shared" si="208"/>
        <v>0</v>
      </c>
      <c r="N2668" s="66">
        <f t="shared" si="209"/>
        <v>0</v>
      </c>
    </row>
    <row r="2669" spans="1:14">
      <c r="A2669" s="83">
        <v>35399</v>
      </c>
      <c r="B2669" s="83">
        <v>0</v>
      </c>
      <c r="C2669" s="83">
        <v>2014</v>
      </c>
      <c r="D2669" s="86">
        <v>0</v>
      </c>
      <c r="E2669" s="83">
        <v>0</v>
      </c>
      <c r="F2669" s="86">
        <v>0</v>
      </c>
      <c r="G2669" s="86">
        <v>0</v>
      </c>
      <c r="H2669" s="86">
        <v>0</v>
      </c>
      <c r="J2669" s="83">
        <f t="shared" si="205"/>
        <v>35399</v>
      </c>
      <c r="K2669" s="83">
        <f t="shared" si="206"/>
        <v>2014</v>
      </c>
      <c r="L2669" s="66">
        <f t="shared" si="207"/>
        <v>0</v>
      </c>
      <c r="M2669" s="66">
        <f t="shared" si="208"/>
        <v>0</v>
      </c>
      <c r="N2669" s="66">
        <f t="shared" si="209"/>
        <v>0</v>
      </c>
    </row>
    <row r="2670" spans="1:14">
      <c r="A2670" s="83">
        <v>35399</v>
      </c>
      <c r="B2670" s="83">
        <v>0</v>
      </c>
      <c r="C2670" s="83">
        <v>2014</v>
      </c>
      <c r="D2670" s="86">
        <v>0</v>
      </c>
      <c r="E2670" s="83">
        <v>0</v>
      </c>
      <c r="F2670" s="86">
        <v>0</v>
      </c>
      <c r="G2670" s="86">
        <v>0</v>
      </c>
      <c r="H2670" s="86">
        <v>0</v>
      </c>
      <c r="J2670" s="83">
        <f t="shared" si="205"/>
        <v>35399</v>
      </c>
      <c r="K2670" s="83">
        <f t="shared" si="206"/>
        <v>2014</v>
      </c>
      <c r="L2670" s="66">
        <f t="shared" si="207"/>
        <v>0</v>
      </c>
      <c r="M2670" s="66">
        <f t="shared" si="208"/>
        <v>0</v>
      </c>
      <c r="N2670" s="66">
        <f t="shared" si="209"/>
        <v>0</v>
      </c>
    </row>
    <row r="2671" spans="1:14">
      <c r="A2671" s="83">
        <v>35399</v>
      </c>
      <c r="B2671" s="83">
        <v>0</v>
      </c>
      <c r="C2671" s="83">
        <v>2014</v>
      </c>
      <c r="D2671" s="86">
        <v>0</v>
      </c>
      <c r="E2671" s="83">
        <v>0</v>
      </c>
      <c r="F2671" s="86">
        <v>0</v>
      </c>
      <c r="G2671" s="86">
        <v>0</v>
      </c>
      <c r="H2671" s="86">
        <v>0</v>
      </c>
      <c r="J2671" s="83">
        <f t="shared" si="205"/>
        <v>35399</v>
      </c>
      <c r="K2671" s="83">
        <f t="shared" si="206"/>
        <v>2014</v>
      </c>
      <c r="L2671" s="66">
        <f t="shared" si="207"/>
        <v>0</v>
      </c>
      <c r="M2671" s="66">
        <f t="shared" si="208"/>
        <v>0</v>
      </c>
      <c r="N2671" s="66">
        <f t="shared" si="209"/>
        <v>0</v>
      </c>
    </row>
    <row r="2672" spans="1:14">
      <c r="A2672" s="83">
        <v>35399</v>
      </c>
      <c r="B2672" s="83">
        <v>0</v>
      </c>
      <c r="C2672" s="83">
        <v>2014</v>
      </c>
      <c r="D2672" s="86">
        <v>0</v>
      </c>
      <c r="E2672" s="83">
        <v>0</v>
      </c>
      <c r="F2672" s="86">
        <v>0</v>
      </c>
      <c r="G2672" s="86">
        <v>0</v>
      </c>
      <c r="H2672" s="86">
        <v>0</v>
      </c>
      <c r="J2672" s="83">
        <f t="shared" si="205"/>
        <v>35399</v>
      </c>
      <c r="K2672" s="83">
        <f t="shared" si="206"/>
        <v>2014</v>
      </c>
      <c r="L2672" s="66">
        <f t="shared" si="207"/>
        <v>0</v>
      </c>
      <c r="M2672" s="66">
        <f t="shared" si="208"/>
        <v>0</v>
      </c>
      <c r="N2672" s="66">
        <f t="shared" si="209"/>
        <v>0</v>
      </c>
    </row>
    <row r="2673" spans="1:14">
      <c r="A2673" s="83">
        <v>35399</v>
      </c>
      <c r="B2673" s="83">
        <v>0</v>
      </c>
      <c r="C2673" s="83">
        <v>2014</v>
      </c>
      <c r="D2673" s="86">
        <v>0</v>
      </c>
      <c r="E2673" s="83">
        <v>0</v>
      </c>
      <c r="F2673" s="86">
        <v>0</v>
      </c>
      <c r="G2673" s="86">
        <v>0</v>
      </c>
      <c r="H2673" s="86">
        <v>0</v>
      </c>
      <c r="J2673" s="83">
        <f t="shared" si="205"/>
        <v>35399</v>
      </c>
      <c r="K2673" s="83">
        <f t="shared" si="206"/>
        <v>2014</v>
      </c>
      <c r="L2673" s="66">
        <f t="shared" si="207"/>
        <v>0</v>
      </c>
      <c r="M2673" s="66">
        <f t="shared" si="208"/>
        <v>0</v>
      </c>
      <c r="N2673" s="66">
        <f t="shared" si="209"/>
        <v>0</v>
      </c>
    </row>
    <row r="2674" spans="1:14">
      <c r="A2674" s="83">
        <v>35399</v>
      </c>
      <c r="B2674" s="83">
        <v>0</v>
      </c>
      <c r="C2674" s="83">
        <v>2014</v>
      </c>
      <c r="D2674" s="86">
        <v>0</v>
      </c>
      <c r="E2674" s="83">
        <v>0</v>
      </c>
      <c r="F2674" s="86">
        <v>0</v>
      </c>
      <c r="G2674" s="86">
        <v>0</v>
      </c>
      <c r="H2674" s="86">
        <v>0</v>
      </c>
      <c r="J2674" s="83">
        <f t="shared" si="205"/>
        <v>35399</v>
      </c>
      <c r="K2674" s="83">
        <f t="shared" si="206"/>
        <v>2014</v>
      </c>
      <c r="L2674" s="66">
        <f t="shared" si="207"/>
        <v>0</v>
      </c>
      <c r="M2674" s="66">
        <f t="shared" si="208"/>
        <v>0</v>
      </c>
      <c r="N2674" s="66">
        <f t="shared" si="209"/>
        <v>0</v>
      </c>
    </row>
    <row r="2675" spans="1:14">
      <c r="A2675" s="83">
        <v>35399</v>
      </c>
      <c r="B2675" s="83">
        <v>0</v>
      </c>
      <c r="C2675" s="83">
        <v>2014</v>
      </c>
      <c r="D2675" s="86">
        <v>0</v>
      </c>
      <c r="E2675" s="83">
        <v>0</v>
      </c>
      <c r="F2675" s="86">
        <v>0</v>
      </c>
      <c r="G2675" s="86">
        <v>0</v>
      </c>
      <c r="H2675" s="86">
        <v>0</v>
      </c>
      <c r="J2675" s="83">
        <f t="shared" si="205"/>
        <v>35399</v>
      </c>
      <c r="K2675" s="83">
        <f t="shared" si="206"/>
        <v>2014</v>
      </c>
      <c r="L2675" s="66">
        <f t="shared" si="207"/>
        <v>0</v>
      </c>
      <c r="M2675" s="66">
        <f t="shared" si="208"/>
        <v>0</v>
      </c>
      <c r="N2675" s="66">
        <f t="shared" si="209"/>
        <v>0</v>
      </c>
    </row>
    <row r="2676" spans="1:14">
      <c r="A2676" s="83">
        <v>35399</v>
      </c>
      <c r="B2676" s="83">
        <v>0</v>
      </c>
      <c r="C2676" s="83">
        <v>2014</v>
      </c>
      <c r="D2676" s="86">
        <v>0</v>
      </c>
      <c r="E2676" s="83">
        <v>0</v>
      </c>
      <c r="F2676" s="86">
        <v>0</v>
      </c>
      <c r="G2676" s="86">
        <v>0</v>
      </c>
      <c r="H2676" s="86">
        <v>0</v>
      </c>
      <c r="J2676" s="83">
        <f t="shared" si="205"/>
        <v>35399</v>
      </c>
      <c r="K2676" s="83">
        <f t="shared" si="206"/>
        <v>2014</v>
      </c>
      <c r="L2676" s="66">
        <f t="shared" si="207"/>
        <v>0</v>
      </c>
      <c r="M2676" s="66">
        <f t="shared" si="208"/>
        <v>0</v>
      </c>
      <c r="N2676" s="66">
        <f t="shared" si="209"/>
        <v>0</v>
      </c>
    </row>
    <row r="2677" spans="1:14">
      <c r="A2677" s="83">
        <v>35399</v>
      </c>
      <c r="B2677" s="83">
        <v>0</v>
      </c>
      <c r="C2677" s="83">
        <v>2014</v>
      </c>
      <c r="D2677" s="86">
        <v>0</v>
      </c>
      <c r="E2677" s="83">
        <v>0</v>
      </c>
      <c r="F2677" s="86">
        <v>0</v>
      </c>
      <c r="G2677" s="86">
        <v>0</v>
      </c>
      <c r="H2677" s="86">
        <v>0</v>
      </c>
      <c r="J2677" s="83">
        <f t="shared" si="205"/>
        <v>35399</v>
      </c>
      <c r="K2677" s="83">
        <f t="shared" si="206"/>
        <v>2014</v>
      </c>
      <c r="L2677" s="66">
        <f t="shared" si="207"/>
        <v>0</v>
      </c>
      <c r="M2677" s="66">
        <f t="shared" si="208"/>
        <v>0</v>
      </c>
      <c r="N2677" s="66">
        <f t="shared" si="209"/>
        <v>0</v>
      </c>
    </row>
    <row r="2678" spans="1:14">
      <c r="A2678" s="83">
        <v>35399</v>
      </c>
      <c r="B2678" s="83">
        <v>0</v>
      </c>
      <c r="C2678" s="83">
        <v>2014</v>
      </c>
      <c r="D2678" s="86">
        <v>0</v>
      </c>
      <c r="E2678" s="83">
        <v>0</v>
      </c>
      <c r="F2678" s="86">
        <v>0</v>
      </c>
      <c r="G2678" s="86">
        <v>0</v>
      </c>
      <c r="H2678" s="86">
        <v>0</v>
      </c>
      <c r="J2678" s="83">
        <f t="shared" si="205"/>
        <v>35399</v>
      </c>
      <c r="K2678" s="83">
        <f t="shared" si="206"/>
        <v>2014</v>
      </c>
      <c r="L2678" s="66">
        <f t="shared" si="207"/>
        <v>0</v>
      </c>
      <c r="M2678" s="66">
        <f t="shared" si="208"/>
        <v>0</v>
      </c>
      <c r="N2678" s="66">
        <f t="shared" si="209"/>
        <v>0</v>
      </c>
    </row>
    <row r="2679" spans="1:14">
      <c r="A2679" s="83">
        <v>35399</v>
      </c>
      <c r="B2679" s="83">
        <v>0</v>
      </c>
      <c r="C2679" s="83">
        <v>2014</v>
      </c>
      <c r="D2679" s="86">
        <v>0</v>
      </c>
      <c r="E2679" s="83">
        <v>0</v>
      </c>
      <c r="F2679" s="86">
        <v>0</v>
      </c>
      <c r="G2679" s="86">
        <v>0</v>
      </c>
      <c r="H2679" s="86">
        <v>0</v>
      </c>
      <c r="J2679" s="83">
        <f t="shared" si="205"/>
        <v>35399</v>
      </c>
      <c r="K2679" s="83">
        <f t="shared" si="206"/>
        <v>2014</v>
      </c>
      <c r="L2679" s="66">
        <f t="shared" si="207"/>
        <v>0</v>
      </c>
      <c r="M2679" s="66">
        <f t="shared" si="208"/>
        <v>0</v>
      </c>
      <c r="N2679" s="66">
        <f t="shared" si="209"/>
        <v>0</v>
      </c>
    </row>
    <row r="2680" spans="1:14">
      <c r="A2680" s="83">
        <v>35399</v>
      </c>
      <c r="B2680" s="83">
        <v>0</v>
      </c>
      <c r="C2680" s="83">
        <v>2014</v>
      </c>
      <c r="D2680" s="86">
        <v>0</v>
      </c>
      <c r="E2680" s="83">
        <v>0</v>
      </c>
      <c r="F2680" s="86">
        <v>0</v>
      </c>
      <c r="G2680" s="86">
        <v>0</v>
      </c>
      <c r="H2680" s="86">
        <v>0</v>
      </c>
      <c r="J2680" s="83">
        <f t="shared" si="205"/>
        <v>35399</v>
      </c>
      <c r="K2680" s="83">
        <f t="shared" si="206"/>
        <v>2014</v>
      </c>
      <c r="L2680" s="66">
        <f t="shared" si="207"/>
        <v>0</v>
      </c>
      <c r="M2680" s="66">
        <f t="shared" si="208"/>
        <v>0</v>
      </c>
      <c r="N2680" s="66">
        <f t="shared" si="209"/>
        <v>0</v>
      </c>
    </row>
    <row r="2681" spans="1:14">
      <c r="A2681" s="83">
        <v>35399</v>
      </c>
      <c r="B2681" s="83">
        <v>0</v>
      </c>
      <c r="C2681" s="83">
        <v>2014</v>
      </c>
      <c r="D2681" s="86">
        <v>0</v>
      </c>
      <c r="E2681" s="83">
        <v>0</v>
      </c>
      <c r="F2681" s="86">
        <v>0</v>
      </c>
      <c r="G2681" s="86">
        <v>0</v>
      </c>
      <c r="H2681" s="86">
        <v>0</v>
      </c>
      <c r="J2681" s="83">
        <f t="shared" si="205"/>
        <v>35399</v>
      </c>
      <c r="K2681" s="83">
        <f t="shared" si="206"/>
        <v>2014</v>
      </c>
      <c r="L2681" s="66">
        <f t="shared" si="207"/>
        <v>0</v>
      </c>
      <c r="M2681" s="66">
        <f t="shared" si="208"/>
        <v>0</v>
      </c>
      <c r="N2681" s="66">
        <f t="shared" si="209"/>
        <v>0</v>
      </c>
    </row>
    <row r="2682" spans="1:14">
      <c r="A2682" s="83">
        <v>35399</v>
      </c>
      <c r="B2682" s="83">
        <v>0</v>
      </c>
      <c r="C2682" s="83">
        <v>2014</v>
      </c>
      <c r="D2682" s="86">
        <v>0</v>
      </c>
      <c r="E2682" s="83">
        <v>0</v>
      </c>
      <c r="F2682" s="86">
        <v>0</v>
      </c>
      <c r="G2682" s="86">
        <v>0</v>
      </c>
      <c r="H2682" s="86">
        <v>0</v>
      </c>
      <c r="J2682" s="83">
        <f t="shared" si="205"/>
        <v>35399</v>
      </c>
      <c r="K2682" s="83">
        <f t="shared" si="206"/>
        <v>2014</v>
      </c>
      <c r="L2682" s="66">
        <f t="shared" si="207"/>
        <v>0</v>
      </c>
      <c r="M2682" s="66">
        <f t="shared" si="208"/>
        <v>0</v>
      </c>
      <c r="N2682" s="66">
        <f t="shared" si="209"/>
        <v>0</v>
      </c>
    </row>
    <row r="2683" spans="1:14">
      <c r="A2683" s="83">
        <v>35399</v>
      </c>
      <c r="B2683" s="83">
        <v>0</v>
      </c>
      <c r="C2683" s="83">
        <v>2014</v>
      </c>
      <c r="D2683" s="86">
        <v>0</v>
      </c>
      <c r="E2683" s="83">
        <v>0</v>
      </c>
      <c r="F2683" s="86">
        <v>0</v>
      </c>
      <c r="G2683" s="86">
        <v>0</v>
      </c>
      <c r="H2683" s="86">
        <v>0</v>
      </c>
      <c r="J2683" s="83">
        <f t="shared" si="205"/>
        <v>35399</v>
      </c>
      <c r="K2683" s="83">
        <f t="shared" si="206"/>
        <v>2014</v>
      </c>
      <c r="L2683" s="66">
        <f t="shared" si="207"/>
        <v>0</v>
      </c>
      <c r="M2683" s="66">
        <f t="shared" si="208"/>
        <v>0</v>
      </c>
      <c r="N2683" s="66">
        <f t="shared" si="209"/>
        <v>0</v>
      </c>
    </row>
    <row r="2684" spans="1:14">
      <c r="A2684" s="83">
        <v>35399</v>
      </c>
      <c r="B2684" s="83">
        <v>0</v>
      </c>
      <c r="C2684" s="83">
        <v>2014</v>
      </c>
      <c r="D2684" s="86">
        <v>0</v>
      </c>
      <c r="E2684" s="83">
        <v>0</v>
      </c>
      <c r="F2684" s="86">
        <v>0</v>
      </c>
      <c r="G2684" s="86">
        <v>0</v>
      </c>
      <c r="H2684" s="86">
        <v>0</v>
      </c>
      <c r="J2684" s="83">
        <f t="shared" si="205"/>
        <v>35399</v>
      </c>
      <c r="K2684" s="83">
        <f t="shared" si="206"/>
        <v>2014</v>
      </c>
      <c r="L2684" s="66">
        <f t="shared" si="207"/>
        <v>0</v>
      </c>
      <c r="M2684" s="66">
        <f t="shared" si="208"/>
        <v>0</v>
      </c>
      <c r="N2684" s="66">
        <f t="shared" si="209"/>
        <v>0</v>
      </c>
    </row>
    <row r="2685" spans="1:14">
      <c r="A2685" s="83">
        <v>35399</v>
      </c>
      <c r="B2685" s="83">
        <v>0</v>
      </c>
      <c r="C2685" s="83">
        <v>2014</v>
      </c>
      <c r="D2685" s="86">
        <v>0</v>
      </c>
      <c r="E2685" s="83">
        <v>0</v>
      </c>
      <c r="F2685" s="86">
        <v>0</v>
      </c>
      <c r="G2685" s="86">
        <v>0</v>
      </c>
      <c r="H2685" s="86">
        <v>0</v>
      </c>
      <c r="J2685" s="83">
        <f t="shared" si="205"/>
        <v>35399</v>
      </c>
      <c r="K2685" s="83">
        <f t="shared" si="206"/>
        <v>2014</v>
      </c>
      <c r="L2685" s="66">
        <f t="shared" si="207"/>
        <v>0</v>
      </c>
      <c r="M2685" s="66">
        <f t="shared" si="208"/>
        <v>0</v>
      </c>
      <c r="N2685" s="66">
        <f t="shared" si="209"/>
        <v>0</v>
      </c>
    </row>
    <row r="2686" spans="1:14">
      <c r="A2686" s="83">
        <v>35399</v>
      </c>
      <c r="B2686" s="83">
        <v>0</v>
      </c>
      <c r="C2686" s="83">
        <v>2014</v>
      </c>
      <c r="D2686" s="86">
        <v>0</v>
      </c>
      <c r="E2686" s="83">
        <v>0</v>
      </c>
      <c r="F2686" s="86">
        <v>0</v>
      </c>
      <c r="G2686" s="86">
        <v>0</v>
      </c>
      <c r="H2686" s="86">
        <v>0</v>
      </c>
      <c r="J2686" s="83">
        <f t="shared" si="205"/>
        <v>35399</v>
      </c>
      <c r="K2686" s="83">
        <f t="shared" si="206"/>
        <v>2014</v>
      </c>
      <c r="L2686" s="66">
        <f t="shared" si="207"/>
        <v>0</v>
      </c>
      <c r="M2686" s="66">
        <f t="shared" si="208"/>
        <v>0</v>
      </c>
      <c r="N2686" s="66">
        <f t="shared" si="209"/>
        <v>0</v>
      </c>
    </row>
    <row r="2687" spans="1:14">
      <c r="A2687" s="83">
        <v>35399</v>
      </c>
      <c r="B2687" s="83">
        <v>0</v>
      </c>
      <c r="C2687" s="83">
        <v>2014</v>
      </c>
      <c r="D2687" s="86">
        <v>0</v>
      </c>
      <c r="E2687" s="83">
        <v>0</v>
      </c>
      <c r="F2687" s="86">
        <v>3874.06</v>
      </c>
      <c r="G2687" s="86">
        <v>0</v>
      </c>
      <c r="H2687" s="86">
        <v>0</v>
      </c>
      <c r="J2687" s="83">
        <f t="shared" si="205"/>
        <v>35399</v>
      </c>
      <c r="K2687" s="83">
        <f t="shared" si="206"/>
        <v>2014</v>
      </c>
      <c r="L2687" s="66">
        <f t="shared" si="207"/>
        <v>0</v>
      </c>
      <c r="M2687" s="66">
        <f t="shared" si="208"/>
        <v>3874.06</v>
      </c>
      <c r="N2687" s="66">
        <f t="shared" si="209"/>
        <v>0</v>
      </c>
    </row>
    <row r="2688" spans="1:14">
      <c r="A2688" s="83">
        <v>35399</v>
      </c>
      <c r="B2688" s="83">
        <v>0</v>
      </c>
      <c r="C2688" s="83">
        <v>2012</v>
      </c>
      <c r="D2688" s="86">
        <v>0</v>
      </c>
      <c r="E2688" s="83">
        <v>0</v>
      </c>
      <c r="F2688" s="86">
        <v>0</v>
      </c>
      <c r="G2688" s="86">
        <v>0</v>
      </c>
      <c r="H2688" s="86">
        <v>0</v>
      </c>
      <c r="J2688" s="83">
        <f t="shared" si="205"/>
        <v>35399</v>
      </c>
      <c r="K2688" s="83">
        <f t="shared" si="206"/>
        <v>2012</v>
      </c>
      <c r="L2688" s="66">
        <f t="shared" si="207"/>
        <v>0</v>
      </c>
      <c r="M2688" s="66">
        <f t="shared" si="208"/>
        <v>0</v>
      </c>
      <c r="N2688" s="66">
        <f t="shared" si="209"/>
        <v>0</v>
      </c>
    </row>
    <row r="2689" spans="1:14">
      <c r="A2689" s="83">
        <v>35399</v>
      </c>
      <c r="B2689" s="83">
        <v>0</v>
      </c>
      <c r="C2689" s="83">
        <v>2012</v>
      </c>
      <c r="D2689" s="86">
        <v>0</v>
      </c>
      <c r="E2689" s="83">
        <v>0</v>
      </c>
      <c r="F2689" s="86">
        <v>0</v>
      </c>
      <c r="G2689" s="86">
        <v>0</v>
      </c>
      <c r="H2689" s="86">
        <v>0</v>
      </c>
      <c r="J2689" s="83">
        <f t="shared" si="205"/>
        <v>35399</v>
      </c>
      <c r="K2689" s="83">
        <f t="shared" si="206"/>
        <v>2012</v>
      </c>
      <c r="L2689" s="66">
        <f t="shared" si="207"/>
        <v>0</v>
      </c>
      <c r="M2689" s="66">
        <f t="shared" si="208"/>
        <v>0</v>
      </c>
      <c r="N2689" s="66">
        <f t="shared" si="209"/>
        <v>0</v>
      </c>
    </row>
    <row r="2690" spans="1:14">
      <c r="A2690" s="83">
        <v>35399</v>
      </c>
      <c r="B2690" s="83">
        <v>0</v>
      </c>
      <c r="C2690" s="83">
        <v>2013</v>
      </c>
      <c r="D2690" s="86">
        <v>0</v>
      </c>
      <c r="E2690" s="83">
        <v>0</v>
      </c>
      <c r="F2690" s="86">
        <v>0</v>
      </c>
      <c r="G2690" s="86">
        <v>0</v>
      </c>
      <c r="H2690" s="86">
        <v>0</v>
      </c>
      <c r="J2690" s="83">
        <f t="shared" si="205"/>
        <v>35399</v>
      </c>
      <c r="K2690" s="83">
        <f t="shared" si="206"/>
        <v>2013</v>
      </c>
      <c r="L2690" s="66">
        <f t="shared" si="207"/>
        <v>0</v>
      </c>
      <c r="M2690" s="66">
        <f t="shared" si="208"/>
        <v>0</v>
      </c>
      <c r="N2690" s="66">
        <f t="shared" si="209"/>
        <v>0</v>
      </c>
    </row>
    <row r="2691" spans="1:14">
      <c r="A2691" s="83">
        <v>35399</v>
      </c>
      <c r="B2691" s="83">
        <v>0</v>
      </c>
      <c r="C2691" s="83">
        <v>2013</v>
      </c>
      <c r="D2691" s="86">
        <v>0</v>
      </c>
      <c r="E2691" s="83">
        <v>0</v>
      </c>
      <c r="F2691" s="86">
        <v>0</v>
      </c>
      <c r="G2691" s="86">
        <v>0</v>
      </c>
      <c r="H2691" s="86">
        <v>0</v>
      </c>
      <c r="J2691" s="83">
        <f t="shared" ref="J2691:J2754" si="210">A2691</f>
        <v>35399</v>
      </c>
      <c r="K2691" s="83">
        <f t="shared" ref="K2691:K2754" si="211">IF(E2691=0,C2691,E2691)</f>
        <v>2013</v>
      </c>
      <c r="L2691" s="66">
        <f t="shared" ref="L2691:L2754" si="212">D2691</f>
        <v>0</v>
      </c>
      <c r="M2691" s="66">
        <f t="shared" ref="M2691:M2754" si="213">F2691</f>
        <v>0</v>
      </c>
      <c r="N2691" s="66">
        <f t="shared" ref="N2691:N2754" si="214">H2691</f>
        <v>0</v>
      </c>
    </row>
    <row r="2692" spans="1:14">
      <c r="A2692" s="83">
        <v>35399</v>
      </c>
      <c r="B2692" s="83">
        <v>0</v>
      </c>
      <c r="C2692" s="83">
        <v>2013</v>
      </c>
      <c r="D2692" s="86">
        <v>0</v>
      </c>
      <c r="E2692" s="83">
        <v>0</v>
      </c>
      <c r="F2692" s="86">
        <v>0</v>
      </c>
      <c r="G2692" s="86">
        <v>0</v>
      </c>
      <c r="H2692" s="86">
        <v>0</v>
      </c>
      <c r="J2692" s="83">
        <f t="shared" si="210"/>
        <v>35399</v>
      </c>
      <c r="K2692" s="83">
        <f t="shared" si="211"/>
        <v>2013</v>
      </c>
      <c r="L2692" s="66">
        <f t="shared" si="212"/>
        <v>0</v>
      </c>
      <c r="M2692" s="66">
        <f t="shared" si="213"/>
        <v>0</v>
      </c>
      <c r="N2692" s="66">
        <f t="shared" si="214"/>
        <v>0</v>
      </c>
    </row>
    <row r="2693" spans="1:14">
      <c r="A2693" s="83">
        <v>35399</v>
      </c>
      <c r="B2693" s="83">
        <v>0</v>
      </c>
      <c r="C2693" s="83">
        <v>2013</v>
      </c>
      <c r="D2693" s="86">
        <v>0</v>
      </c>
      <c r="E2693" s="83">
        <v>0</v>
      </c>
      <c r="F2693" s="86">
        <v>0</v>
      </c>
      <c r="G2693" s="86">
        <v>0</v>
      </c>
      <c r="H2693" s="86">
        <v>0</v>
      </c>
      <c r="J2693" s="83">
        <f t="shared" si="210"/>
        <v>35399</v>
      </c>
      <c r="K2693" s="83">
        <f t="shared" si="211"/>
        <v>2013</v>
      </c>
      <c r="L2693" s="66">
        <f t="shared" si="212"/>
        <v>0</v>
      </c>
      <c r="M2693" s="66">
        <f t="shared" si="213"/>
        <v>0</v>
      </c>
      <c r="N2693" s="66">
        <f t="shared" si="214"/>
        <v>0</v>
      </c>
    </row>
    <row r="2694" spans="1:14">
      <c r="A2694" s="83">
        <v>35399</v>
      </c>
      <c r="B2694" s="83">
        <v>0</v>
      </c>
      <c r="C2694" s="83">
        <v>2014</v>
      </c>
      <c r="D2694" s="86">
        <v>0</v>
      </c>
      <c r="E2694" s="83">
        <v>0</v>
      </c>
      <c r="F2694" s="86">
        <v>0</v>
      </c>
      <c r="G2694" s="86">
        <v>0</v>
      </c>
      <c r="H2694" s="86">
        <v>0</v>
      </c>
      <c r="J2694" s="83">
        <f t="shared" si="210"/>
        <v>35399</v>
      </c>
      <c r="K2694" s="83">
        <f t="shared" si="211"/>
        <v>2014</v>
      </c>
      <c r="L2694" s="66">
        <f t="shared" si="212"/>
        <v>0</v>
      </c>
      <c r="M2694" s="66">
        <f t="shared" si="213"/>
        <v>0</v>
      </c>
      <c r="N2694" s="66">
        <f t="shared" si="214"/>
        <v>0</v>
      </c>
    </row>
    <row r="2695" spans="1:14">
      <c r="A2695" s="83">
        <v>35399</v>
      </c>
      <c r="B2695" s="83">
        <v>0</v>
      </c>
      <c r="C2695" s="83">
        <v>2014</v>
      </c>
      <c r="D2695" s="86">
        <v>0</v>
      </c>
      <c r="E2695" s="83">
        <v>0</v>
      </c>
      <c r="F2695" s="86">
        <v>0</v>
      </c>
      <c r="G2695" s="86">
        <v>0</v>
      </c>
      <c r="H2695" s="86">
        <v>0</v>
      </c>
      <c r="J2695" s="83">
        <f t="shared" si="210"/>
        <v>35399</v>
      </c>
      <c r="K2695" s="83">
        <f t="shared" si="211"/>
        <v>2014</v>
      </c>
      <c r="L2695" s="66">
        <f t="shared" si="212"/>
        <v>0</v>
      </c>
      <c r="M2695" s="66">
        <f t="shared" si="213"/>
        <v>0</v>
      </c>
      <c r="N2695" s="66">
        <f t="shared" si="214"/>
        <v>0</v>
      </c>
    </row>
    <row r="2696" spans="1:14">
      <c r="A2696" s="83">
        <v>35399</v>
      </c>
      <c r="B2696" s="83">
        <v>0</v>
      </c>
      <c r="C2696" s="83">
        <v>2014</v>
      </c>
      <c r="D2696" s="86">
        <v>0</v>
      </c>
      <c r="E2696" s="83">
        <v>0</v>
      </c>
      <c r="F2696" s="86">
        <v>0</v>
      </c>
      <c r="G2696" s="86">
        <v>0</v>
      </c>
      <c r="H2696" s="86">
        <v>0</v>
      </c>
      <c r="J2696" s="83">
        <f t="shared" si="210"/>
        <v>35399</v>
      </c>
      <c r="K2696" s="83">
        <f t="shared" si="211"/>
        <v>2014</v>
      </c>
      <c r="L2696" s="66">
        <f t="shared" si="212"/>
        <v>0</v>
      </c>
      <c r="M2696" s="66">
        <f t="shared" si="213"/>
        <v>0</v>
      </c>
      <c r="N2696" s="66">
        <f t="shared" si="214"/>
        <v>0</v>
      </c>
    </row>
    <row r="2697" spans="1:14">
      <c r="A2697" s="83">
        <v>35399</v>
      </c>
      <c r="B2697" s="83">
        <v>0</v>
      </c>
      <c r="C2697" s="83">
        <v>2014</v>
      </c>
      <c r="D2697" s="86">
        <v>0</v>
      </c>
      <c r="E2697" s="83">
        <v>0</v>
      </c>
      <c r="F2697" s="86">
        <v>0</v>
      </c>
      <c r="G2697" s="86">
        <v>0</v>
      </c>
      <c r="H2697" s="86">
        <v>0</v>
      </c>
      <c r="J2697" s="83">
        <f t="shared" si="210"/>
        <v>35399</v>
      </c>
      <c r="K2697" s="83">
        <f t="shared" si="211"/>
        <v>2014</v>
      </c>
      <c r="L2697" s="66">
        <f t="shared" si="212"/>
        <v>0</v>
      </c>
      <c r="M2697" s="66">
        <f t="shared" si="213"/>
        <v>0</v>
      </c>
      <c r="N2697" s="66">
        <f t="shared" si="214"/>
        <v>0</v>
      </c>
    </row>
    <row r="2698" spans="1:14">
      <c r="A2698" s="83">
        <v>35399</v>
      </c>
      <c r="B2698" s="83">
        <v>0</v>
      </c>
      <c r="C2698" s="83">
        <v>2014</v>
      </c>
      <c r="D2698" s="86">
        <v>0</v>
      </c>
      <c r="E2698" s="83">
        <v>0</v>
      </c>
      <c r="F2698" s="86">
        <v>0</v>
      </c>
      <c r="G2698" s="86">
        <v>0</v>
      </c>
      <c r="H2698" s="86">
        <v>0</v>
      </c>
      <c r="J2698" s="83">
        <f t="shared" si="210"/>
        <v>35399</v>
      </c>
      <c r="K2698" s="83">
        <f t="shared" si="211"/>
        <v>2014</v>
      </c>
      <c r="L2698" s="66">
        <f t="shared" si="212"/>
        <v>0</v>
      </c>
      <c r="M2698" s="66">
        <f t="shared" si="213"/>
        <v>0</v>
      </c>
      <c r="N2698" s="66">
        <f t="shared" si="214"/>
        <v>0</v>
      </c>
    </row>
    <row r="2699" spans="1:14">
      <c r="A2699" s="83">
        <v>35399</v>
      </c>
      <c r="B2699" s="83">
        <v>0</v>
      </c>
      <c r="C2699" s="83">
        <v>2014</v>
      </c>
      <c r="D2699" s="86">
        <v>0</v>
      </c>
      <c r="E2699" s="83">
        <v>0</v>
      </c>
      <c r="F2699" s="86">
        <v>0</v>
      </c>
      <c r="G2699" s="86">
        <v>0</v>
      </c>
      <c r="H2699" s="86">
        <v>0</v>
      </c>
      <c r="J2699" s="83">
        <f t="shared" si="210"/>
        <v>35399</v>
      </c>
      <c r="K2699" s="83">
        <f t="shared" si="211"/>
        <v>2014</v>
      </c>
      <c r="L2699" s="66">
        <f t="shared" si="212"/>
        <v>0</v>
      </c>
      <c r="M2699" s="66">
        <f t="shared" si="213"/>
        <v>0</v>
      </c>
      <c r="N2699" s="66">
        <f t="shared" si="214"/>
        <v>0</v>
      </c>
    </row>
    <row r="2700" spans="1:14">
      <c r="A2700" s="83">
        <v>35399</v>
      </c>
      <c r="B2700" s="83">
        <v>0</v>
      </c>
      <c r="C2700" s="83">
        <v>2014</v>
      </c>
      <c r="D2700" s="86">
        <v>0</v>
      </c>
      <c r="E2700" s="83">
        <v>0</v>
      </c>
      <c r="F2700" s="86">
        <v>0</v>
      </c>
      <c r="G2700" s="86">
        <v>0</v>
      </c>
      <c r="H2700" s="86">
        <v>0</v>
      </c>
      <c r="J2700" s="83">
        <f t="shared" si="210"/>
        <v>35399</v>
      </c>
      <c r="K2700" s="83">
        <f t="shared" si="211"/>
        <v>2014</v>
      </c>
      <c r="L2700" s="66">
        <f t="shared" si="212"/>
        <v>0</v>
      </c>
      <c r="M2700" s="66">
        <f t="shared" si="213"/>
        <v>0</v>
      </c>
      <c r="N2700" s="66">
        <f t="shared" si="214"/>
        <v>0</v>
      </c>
    </row>
    <row r="2701" spans="1:14">
      <c r="A2701" s="83">
        <v>35399</v>
      </c>
      <c r="B2701" s="83">
        <v>0</v>
      </c>
      <c r="C2701" s="83">
        <v>2014</v>
      </c>
      <c r="D2701" s="86">
        <v>0</v>
      </c>
      <c r="E2701" s="83">
        <v>0</v>
      </c>
      <c r="F2701" s="86">
        <v>0</v>
      </c>
      <c r="G2701" s="86">
        <v>0</v>
      </c>
      <c r="H2701" s="86">
        <v>0</v>
      </c>
      <c r="J2701" s="83">
        <f t="shared" si="210"/>
        <v>35399</v>
      </c>
      <c r="K2701" s="83">
        <f t="shared" si="211"/>
        <v>2014</v>
      </c>
      <c r="L2701" s="66">
        <f t="shared" si="212"/>
        <v>0</v>
      </c>
      <c r="M2701" s="66">
        <f t="shared" si="213"/>
        <v>0</v>
      </c>
      <c r="N2701" s="66">
        <f t="shared" si="214"/>
        <v>0</v>
      </c>
    </row>
    <row r="2702" spans="1:14">
      <c r="A2702" s="83">
        <v>35399</v>
      </c>
      <c r="B2702" s="83">
        <v>0</v>
      </c>
      <c r="C2702" s="83">
        <v>2014</v>
      </c>
      <c r="D2702" s="86">
        <v>0</v>
      </c>
      <c r="E2702" s="83">
        <v>0</v>
      </c>
      <c r="F2702" s="86">
        <v>0</v>
      </c>
      <c r="G2702" s="86">
        <v>0</v>
      </c>
      <c r="H2702" s="86">
        <v>0</v>
      </c>
      <c r="J2702" s="83">
        <f t="shared" si="210"/>
        <v>35399</v>
      </c>
      <c r="K2702" s="83">
        <f t="shared" si="211"/>
        <v>2014</v>
      </c>
      <c r="L2702" s="66">
        <f t="shared" si="212"/>
        <v>0</v>
      </c>
      <c r="M2702" s="66">
        <f t="shared" si="213"/>
        <v>0</v>
      </c>
      <c r="N2702" s="66">
        <f t="shared" si="214"/>
        <v>0</v>
      </c>
    </row>
    <row r="2703" spans="1:14">
      <c r="A2703" s="83">
        <v>35399</v>
      </c>
      <c r="B2703" s="83">
        <v>0</v>
      </c>
      <c r="C2703" s="83">
        <v>2014</v>
      </c>
      <c r="D2703" s="86">
        <v>-684.97</v>
      </c>
      <c r="E2703" s="83">
        <v>0</v>
      </c>
      <c r="F2703" s="86">
        <v>21535.59</v>
      </c>
      <c r="G2703" s="86">
        <v>0</v>
      </c>
      <c r="H2703" s="86">
        <v>0</v>
      </c>
      <c r="J2703" s="83">
        <f t="shared" si="210"/>
        <v>35399</v>
      </c>
      <c r="K2703" s="83">
        <f t="shared" si="211"/>
        <v>2014</v>
      </c>
      <c r="L2703" s="66">
        <f t="shared" si="212"/>
        <v>-684.97</v>
      </c>
      <c r="M2703" s="66">
        <f t="shared" si="213"/>
        <v>21535.59</v>
      </c>
      <c r="N2703" s="66">
        <f t="shared" si="214"/>
        <v>0</v>
      </c>
    </row>
    <row r="2704" spans="1:14">
      <c r="A2704" s="83">
        <v>35399</v>
      </c>
      <c r="B2704" s="83">
        <v>0</v>
      </c>
      <c r="C2704" s="83">
        <v>2014</v>
      </c>
      <c r="D2704" s="86">
        <v>-3312748.58</v>
      </c>
      <c r="E2704" s="83">
        <v>0</v>
      </c>
      <c r="F2704" s="86">
        <v>449179.18</v>
      </c>
      <c r="G2704" s="86">
        <v>0</v>
      </c>
      <c r="H2704" s="86">
        <v>0</v>
      </c>
      <c r="J2704" s="83">
        <f t="shared" si="210"/>
        <v>35399</v>
      </c>
      <c r="K2704" s="83">
        <f t="shared" si="211"/>
        <v>2014</v>
      </c>
      <c r="L2704" s="66">
        <f t="shared" si="212"/>
        <v>-3312748.58</v>
      </c>
      <c r="M2704" s="66">
        <f t="shared" si="213"/>
        <v>449179.18</v>
      </c>
      <c r="N2704" s="66">
        <f t="shared" si="214"/>
        <v>0</v>
      </c>
    </row>
    <row r="2705" spans="1:14">
      <c r="A2705" s="83">
        <v>35399</v>
      </c>
      <c r="B2705" s="83">
        <v>0</v>
      </c>
      <c r="C2705" s="83">
        <v>2014</v>
      </c>
      <c r="D2705" s="86">
        <v>0</v>
      </c>
      <c r="E2705" s="83">
        <v>0</v>
      </c>
      <c r="F2705" s="86">
        <v>0</v>
      </c>
      <c r="G2705" s="86">
        <v>0</v>
      </c>
      <c r="H2705" s="86">
        <v>0</v>
      </c>
      <c r="J2705" s="83">
        <f t="shared" si="210"/>
        <v>35399</v>
      </c>
      <c r="K2705" s="83">
        <f t="shared" si="211"/>
        <v>2014</v>
      </c>
      <c r="L2705" s="66">
        <f t="shared" si="212"/>
        <v>0</v>
      </c>
      <c r="M2705" s="66">
        <f t="shared" si="213"/>
        <v>0</v>
      </c>
      <c r="N2705" s="66">
        <f t="shared" si="214"/>
        <v>0</v>
      </c>
    </row>
    <row r="2706" spans="1:14">
      <c r="A2706" s="83">
        <v>35399</v>
      </c>
      <c r="B2706" s="83">
        <v>0</v>
      </c>
      <c r="C2706" s="83">
        <v>2014</v>
      </c>
      <c r="D2706" s="86">
        <v>0</v>
      </c>
      <c r="E2706" s="83">
        <v>0</v>
      </c>
      <c r="F2706" s="86">
        <v>0</v>
      </c>
      <c r="G2706" s="86">
        <v>0</v>
      </c>
      <c r="H2706" s="86">
        <v>0</v>
      </c>
      <c r="J2706" s="83">
        <f t="shared" si="210"/>
        <v>35399</v>
      </c>
      <c r="K2706" s="83">
        <f t="shared" si="211"/>
        <v>2014</v>
      </c>
      <c r="L2706" s="66">
        <f t="shared" si="212"/>
        <v>0</v>
      </c>
      <c r="M2706" s="66">
        <f t="shared" si="213"/>
        <v>0</v>
      </c>
      <c r="N2706" s="66">
        <f t="shared" si="214"/>
        <v>0</v>
      </c>
    </row>
    <row r="2707" spans="1:14">
      <c r="A2707" s="83">
        <v>35399</v>
      </c>
      <c r="B2707" s="83">
        <v>0</v>
      </c>
      <c r="C2707" s="83">
        <v>2014</v>
      </c>
      <c r="D2707" s="86">
        <v>0</v>
      </c>
      <c r="E2707" s="83">
        <v>0</v>
      </c>
      <c r="F2707" s="86">
        <v>0</v>
      </c>
      <c r="G2707" s="86">
        <v>0</v>
      </c>
      <c r="H2707" s="86">
        <v>0</v>
      </c>
      <c r="J2707" s="83">
        <f t="shared" si="210"/>
        <v>35399</v>
      </c>
      <c r="K2707" s="83">
        <f t="shared" si="211"/>
        <v>2014</v>
      </c>
      <c r="L2707" s="66">
        <f t="shared" si="212"/>
        <v>0</v>
      </c>
      <c r="M2707" s="66">
        <f t="shared" si="213"/>
        <v>0</v>
      </c>
      <c r="N2707" s="66">
        <f t="shared" si="214"/>
        <v>0</v>
      </c>
    </row>
    <row r="2708" spans="1:14">
      <c r="A2708" s="83">
        <v>35399</v>
      </c>
      <c r="B2708" s="83">
        <v>0</v>
      </c>
      <c r="C2708" s="83">
        <v>2014</v>
      </c>
      <c r="D2708" s="86">
        <v>0</v>
      </c>
      <c r="E2708" s="83">
        <v>0</v>
      </c>
      <c r="F2708" s="86">
        <v>0</v>
      </c>
      <c r="G2708" s="86">
        <v>0</v>
      </c>
      <c r="H2708" s="86">
        <v>0</v>
      </c>
      <c r="J2708" s="83">
        <f t="shared" si="210"/>
        <v>35399</v>
      </c>
      <c r="K2708" s="83">
        <f t="shared" si="211"/>
        <v>2014</v>
      </c>
      <c r="L2708" s="66">
        <f t="shared" si="212"/>
        <v>0</v>
      </c>
      <c r="M2708" s="66">
        <f t="shared" si="213"/>
        <v>0</v>
      </c>
      <c r="N2708" s="66">
        <f t="shared" si="214"/>
        <v>0</v>
      </c>
    </row>
    <row r="2709" spans="1:14">
      <c r="A2709" s="83">
        <v>35399</v>
      </c>
      <c r="B2709" s="83">
        <v>0</v>
      </c>
      <c r="C2709" s="83">
        <v>2014</v>
      </c>
      <c r="D2709" s="86">
        <v>0</v>
      </c>
      <c r="E2709" s="83">
        <v>0</v>
      </c>
      <c r="F2709" s="86">
        <v>0</v>
      </c>
      <c r="G2709" s="86">
        <v>0</v>
      </c>
      <c r="H2709" s="86">
        <v>0</v>
      </c>
      <c r="J2709" s="83">
        <f t="shared" si="210"/>
        <v>35399</v>
      </c>
      <c r="K2709" s="83">
        <f t="shared" si="211"/>
        <v>2014</v>
      </c>
      <c r="L2709" s="66">
        <f t="shared" si="212"/>
        <v>0</v>
      </c>
      <c r="M2709" s="66">
        <f t="shared" si="213"/>
        <v>0</v>
      </c>
      <c r="N2709" s="66">
        <f t="shared" si="214"/>
        <v>0</v>
      </c>
    </row>
    <row r="2710" spans="1:14">
      <c r="A2710" s="83">
        <v>35399</v>
      </c>
      <c r="B2710" s="83">
        <v>0</v>
      </c>
      <c r="C2710" s="83">
        <v>2014</v>
      </c>
      <c r="D2710" s="86">
        <v>-322333.51</v>
      </c>
      <c r="E2710" s="83">
        <v>0</v>
      </c>
      <c r="F2710" s="86">
        <v>1547.16</v>
      </c>
      <c r="G2710" s="86">
        <v>0</v>
      </c>
      <c r="H2710" s="86">
        <v>0</v>
      </c>
      <c r="J2710" s="83">
        <f t="shared" si="210"/>
        <v>35399</v>
      </c>
      <c r="K2710" s="83">
        <f t="shared" si="211"/>
        <v>2014</v>
      </c>
      <c r="L2710" s="66">
        <f t="shared" si="212"/>
        <v>-322333.51</v>
      </c>
      <c r="M2710" s="66">
        <f t="shared" si="213"/>
        <v>1547.16</v>
      </c>
      <c r="N2710" s="66">
        <f t="shared" si="214"/>
        <v>0</v>
      </c>
    </row>
    <row r="2711" spans="1:14">
      <c r="A2711" s="83">
        <v>35399</v>
      </c>
      <c r="B2711" s="83">
        <v>0</v>
      </c>
      <c r="C2711" s="83">
        <v>2014</v>
      </c>
      <c r="D2711" s="86">
        <v>0</v>
      </c>
      <c r="E2711" s="83">
        <v>0</v>
      </c>
      <c r="F2711" s="86">
        <v>0</v>
      </c>
      <c r="G2711" s="86">
        <v>0</v>
      </c>
      <c r="H2711" s="86">
        <v>0</v>
      </c>
      <c r="J2711" s="83">
        <f t="shared" si="210"/>
        <v>35399</v>
      </c>
      <c r="K2711" s="83">
        <f t="shared" si="211"/>
        <v>2014</v>
      </c>
      <c r="L2711" s="66">
        <f t="shared" si="212"/>
        <v>0</v>
      </c>
      <c r="M2711" s="66">
        <f t="shared" si="213"/>
        <v>0</v>
      </c>
      <c r="N2711" s="66">
        <f t="shared" si="214"/>
        <v>0</v>
      </c>
    </row>
    <row r="2712" spans="1:14">
      <c r="A2712" s="83">
        <v>35399</v>
      </c>
      <c r="B2712" s="83">
        <v>0</v>
      </c>
      <c r="C2712" s="83">
        <v>2014</v>
      </c>
      <c r="D2712" s="86">
        <v>0</v>
      </c>
      <c r="E2712" s="83">
        <v>0</v>
      </c>
      <c r="F2712" s="86">
        <v>0</v>
      </c>
      <c r="G2712" s="86">
        <v>0</v>
      </c>
      <c r="H2712" s="86">
        <v>0</v>
      </c>
      <c r="J2712" s="83">
        <f t="shared" si="210"/>
        <v>35399</v>
      </c>
      <c r="K2712" s="83">
        <f t="shared" si="211"/>
        <v>2014</v>
      </c>
      <c r="L2712" s="66">
        <f t="shared" si="212"/>
        <v>0</v>
      </c>
      <c r="M2712" s="66">
        <f t="shared" si="213"/>
        <v>0</v>
      </c>
      <c r="N2712" s="66">
        <f t="shared" si="214"/>
        <v>0</v>
      </c>
    </row>
    <row r="2713" spans="1:14">
      <c r="A2713" s="83">
        <v>35399</v>
      </c>
      <c r="B2713" s="83">
        <v>0</v>
      </c>
      <c r="C2713" s="83">
        <v>2014</v>
      </c>
      <c r="D2713" s="86">
        <v>-20320.63</v>
      </c>
      <c r="E2713" s="83">
        <v>0</v>
      </c>
      <c r="F2713" s="86">
        <v>0</v>
      </c>
      <c r="G2713" s="86">
        <v>0</v>
      </c>
      <c r="H2713" s="86">
        <v>0</v>
      </c>
      <c r="J2713" s="83">
        <f t="shared" si="210"/>
        <v>35399</v>
      </c>
      <c r="K2713" s="83">
        <f t="shared" si="211"/>
        <v>2014</v>
      </c>
      <c r="L2713" s="66">
        <f t="shared" si="212"/>
        <v>-20320.63</v>
      </c>
      <c r="M2713" s="66">
        <f t="shared" si="213"/>
        <v>0</v>
      </c>
      <c r="N2713" s="66">
        <f t="shared" si="214"/>
        <v>0</v>
      </c>
    </row>
    <row r="2714" spans="1:14">
      <c r="A2714" s="83">
        <v>35399</v>
      </c>
      <c r="B2714" s="83">
        <v>0</v>
      </c>
      <c r="C2714" s="83">
        <v>2014</v>
      </c>
      <c r="D2714" s="86">
        <v>0</v>
      </c>
      <c r="E2714" s="83">
        <v>0</v>
      </c>
      <c r="F2714" s="86">
        <v>0</v>
      </c>
      <c r="G2714" s="86">
        <v>0</v>
      </c>
      <c r="H2714" s="86">
        <v>0</v>
      </c>
      <c r="J2714" s="83">
        <f t="shared" si="210"/>
        <v>35399</v>
      </c>
      <c r="K2714" s="83">
        <f t="shared" si="211"/>
        <v>2014</v>
      </c>
      <c r="L2714" s="66">
        <f t="shared" si="212"/>
        <v>0</v>
      </c>
      <c r="M2714" s="66">
        <f t="shared" si="213"/>
        <v>0</v>
      </c>
      <c r="N2714" s="66">
        <f t="shared" si="214"/>
        <v>0</v>
      </c>
    </row>
    <row r="2715" spans="1:14">
      <c r="A2715" s="83">
        <v>35399</v>
      </c>
      <c r="B2715" s="83">
        <v>0</v>
      </c>
      <c r="C2715" s="83">
        <v>2014</v>
      </c>
      <c r="D2715" s="86">
        <v>0</v>
      </c>
      <c r="E2715" s="83">
        <v>0</v>
      </c>
      <c r="F2715" s="86">
        <v>0</v>
      </c>
      <c r="G2715" s="86">
        <v>0</v>
      </c>
      <c r="H2715" s="86">
        <v>0</v>
      </c>
      <c r="J2715" s="83">
        <f t="shared" si="210"/>
        <v>35399</v>
      </c>
      <c r="K2715" s="83">
        <f t="shared" si="211"/>
        <v>2014</v>
      </c>
      <c r="L2715" s="66">
        <f t="shared" si="212"/>
        <v>0</v>
      </c>
      <c r="M2715" s="66">
        <f t="shared" si="213"/>
        <v>0</v>
      </c>
      <c r="N2715" s="66">
        <f t="shared" si="214"/>
        <v>0</v>
      </c>
    </row>
    <row r="2716" spans="1:14">
      <c r="A2716" s="83">
        <v>35399</v>
      </c>
      <c r="B2716" s="83">
        <v>0</v>
      </c>
      <c r="C2716" s="83">
        <v>2014</v>
      </c>
      <c r="D2716" s="86">
        <v>0</v>
      </c>
      <c r="E2716" s="83">
        <v>0</v>
      </c>
      <c r="F2716" s="86">
        <v>0</v>
      </c>
      <c r="G2716" s="86">
        <v>0</v>
      </c>
      <c r="H2716" s="86">
        <v>0</v>
      </c>
      <c r="J2716" s="83">
        <f t="shared" si="210"/>
        <v>35399</v>
      </c>
      <c r="K2716" s="83">
        <f t="shared" si="211"/>
        <v>2014</v>
      </c>
      <c r="L2716" s="66">
        <f t="shared" si="212"/>
        <v>0</v>
      </c>
      <c r="M2716" s="66">
        <f t="shared" si="213"/>
        <v>0</v>
      </c>
      <c r="N2716" s="66">
        <f t="shared" si="214"/>
        <v>0</v>
      </c>
    </row>
    <row r="2717" spans="1:14">
      <c r="A2717" s="83">
        <v>35399</v>
      </c>
      <c r="B2717" s="83">
        <v>0</v>
      </c>
      <c r="C2717" s="83">
        <v>2014</v>
      </c>
      <c r="D2717" s="86">
        <v>0</v>
      </c>
      <c r="E2717" s="83">
        <v>0</v>
      </c>
      <c r="F2717" s="86">
        <v>0</v>
      </c>
      <c r="G2717" s="86">
        <v>0</v>
      </c>
      <c r="H2717" s="86">
        <v>0</v>
      </c>
      <c r="J2717" s="83">
        <f t="shared" si="210"/>
        <v>35399</v>
      </c>
      <c r="K2717" s="83">
        <f t="shared" si="211"/>
        <v>2014</v>
      </c>
      <c r="L2717" s="66">
        <f t="shared" si="212"/>
        <v>0</v>
      </c>
      <c r="M2717" s="66">
        <f t="shared" si="213"/>
        <v>0</v>
      </c>
      <c r="N2717" s="66">
        <f t="shared" si="214"/>
        <v>0</v>
      </c>
    </row>
    <row r="2718" spans="1:14">
      <c r="A2718" s="83">
        <v>35399</v>
      </c>
      <c r="B2718" s="83">
        <v>0</v>
      </c>
      <c r="C2718" s="83">
        <v>2013</v>
      </c>
      <c r="D2718" s="86">
        <v>0</v>
      </c>
      <c r="E2718" s="83">
        <v>0</v>
      </c>
      <c r="F2718" s="86">
        <v>0</v>
      </c>
      <c r="G2718" s="86">
        <v>0</v>
      </c>
      <c r="H2718" s="86">
        <v>0</v>
      </c>
      <c r="J2718" s="83">
        <f t="shared" si="210"/>
        <v>35399</v>
      </c>
      <c r="K2718" s="83">
        <f t="shared" si="211"/>
        <v>2013</v>
      </c>
      <c r="L2718" s="66">
        <f t="shared" si="212"/>
        <v>0</v>
      </c>
      <c r="M2718" s="66">
        <f t="shared" si="213"/>
        <v>0</v>
      </c>
      <c r="N2718" s="66">
        <f t="shared" si="214"/>
        <v>0</v>
      </c>
    </row>
    <row r="2719" spans="1:14">
      <c r="A2719" s="83">
        <v>35399</v>
      </c>
      <c r="B2719" s="83">
        <v>0</v>
      </c>
      <c r="C2719" s="83">
        <v>2013</v>
      </c>
      <c r="D2719" s="86">
        <v>0</v>
      </c>
      <c r="E2719" s="83">
        <v>0</v>
      </c>
      <c r="F2719" s="86">
        <v>0</v>
      </c>
      <c r="G2719" s="86">
        <v>0</v>
      </c>
      <c r="H2719" s="86">
        <v>0</v>
      </c>
      <c r="J2719" s="83">
        <f t="shared" si="210"/>
        <v>35399</v>
      </c>
      <c r="K2719" s="83">
        <f t="shared" si="211"/>
        <v>2013</v>
      </c>
      <c r="L2719" s="66">
        <f t="shared" si="212"/>
        <v>0</v>
      </c>
      <c r="M2719" s="66">
        <f t="shared" si="213"/>
        <v>0</v>
      </c>
      <c r="N2719" s="66">
        <f t="shared" si="214"/>
        <v>0</v>
      </c>
    </row>
    <row r="2720" spans="1:14">
      <c r="A2720" s="83">
        <v>35399</v>
      </c>
      <c r="B2720" s="83">
        <v>0</v>
      </c>
      <c r="C2720" s="83">
        <v>2013</v>
      </c>
      <c r="D2720" s="86">
        <v>0</v>
      </c>
      <c r="E2720" s="83">
        <v>0</v>
      </c>
      <c r="F2720" s="86">
        <v>0</v>
      </c>
      <c r="G2720" s="86">
        <v>0</v>
      </c>
      <c r="H2720" s="86">
        <v>0</v>
      </c>
      <c r="J2720" s="83">
        <f t="shared" si="210"/>
        <v>35399</v>
      </c>
      <c r="K2720" s="83">
        <f t="shared" si="211"/>
        <v>2013</v>
      </c>
      <c r="L2720" s="66">
        <f t="shared" si="212"/>
        <v>0</v>
      </c>
      <c r="M2720" s="66">
        <f t="shared" si="213"/>
        <v>0</v>
      </c>
      <c r="N2720" s="66">
        <f t="shared" si="214"/>
        <v>0</v>
      </c>
    </row>
    <row r="2721" spans="1:14">
      <c r="A2721" s="83">
        <v>35399</v>
      </c>
      <c r="B2721" s="83">
        <v>0</v>
      </c>
      <c r="C2721" s="83">
        <v>2013</v>
      </c>
      <c r="D2721" s="86">
        <v>0</v>
      </c>
      <c r="E2721" s="83">
        <v>0</v>
      </c>
      <c r="F2721" s="86">
        <v>0</v>
      </c>
      <c r="G2721" s="86">
        <v>0</v>
      </c>
      <c r="H2721" s="86">
        <v>0</v>
      </c>
      <c r="J2721" s="83">
        <f t="shared" si="210"/>
        <v>35399</v>
      </c>
      <c r="K2721" s="83">
        <f t="shared" si="211"/>
        <v>2013</v>
      </c>
      <c r="L2721" s="66">
        <f t="shared" si="212"/>
        <v>0</v>
      </c>
      <c r="M2721" s="66">
        <f t="shared" si="213"/>
        <v>0</v>
      </c>
      <c r="N2721" s="66">
        <f t="shared" si="214"/>
        <v>0</v>
      </c>
    </row>
    <row r="2722" spans="1:14">
      <c r="A2722" s="83">
        <v>35399</v>
      </c>
      <c r="B2722" s="83">
        <v>0</v>
      </c>
      <c r="C2722" s="83">
        <v>2013</v>
      </c>
      <c r="D2722" s="86">
        <v>0</v>
      </c>
      <c r="E2722" s="83">
        <v>0</v>
      </c>
      <c r="F2722" s="86">
        <v>0</v>
      </c>
      <c r="G2722" s="86">
        <v>0</v>
      </c>
      <c r="H2722" s="86">
        <v>0</v>
      </c>
      <c r="J2722" s="83">
        <f t="shared" si="210"/>
        <v>35399</v>
      </c>
      <c r="K2722" s="83">
        <f t="shared" si="211"/>
        <v>2013</v>
      </c>
      <c r="L2722" s="66">
        <f t="shared" si="212"/>
        <v>0</v>
      </c>
      <c r="M2722" s="66">
        <f t="shared" si="213"/>
        <v>0</v>
      </c>
      <c r="N2722" s="66">
        <f t="shared" si="214"/>
        <v>0</v>
      </c>
    </row>
    <row r="2723" spans="1:14">
      <c r="A2723" s="83">
        <v>35399</v>
      </c>
      <c r="B2723" s="83">
        <v>0</v>
      </c>
      <c r="C2723" s="83">
        <v>2013</v>
      </c>
      <c r="D2723" s="86">
        <v>0</v>
      </c>
      <c r="E2723" s="83">
        <v>0</v>
      </c>
      <c r="F2723" s="86">
        <v>0</v>
      </c>
      <c r="G2723" s="86">
        <v>0</v>
      </c>
      <c r="H2723" s="86">
        <v>0</v>
      </c>
      <c r="J2723" s="83">
        <f t="shared" si="210"/>
        <v>35399</v>
      </c>
      <c r="K2723" s="83">
        <f t="shared" si="211"/>
        <v>2013</v>
      </c>
      <c r="L2723" s="66">
        <f t="shared" si="212"/>
        <v>0</v>
      </c>
      <c r="M2723" s="66">
        <f t="shared" si="213"/>
        <v>0</v>
      </c>
      <c r="N2723" s="66">
        <f t="shared" si="214"/>
        <v>0</v>
      </c>
    </row>
    <row r="2724" spans="1:14">
      <c r="A2724" s="83">
        <v>35399</v>
      </c>
      <c r="B2724" s="83">
        <v>0</v>
      </c>
      <c r="C2724" s="83">
        <v>2013</v>
      </c>
      <c r="D2724" s="86">
        <v>0</v>
      </c>
      <c r="E2724" s="83">
        <v>0</v>
      </c>
      <c r="F2724" s="86">
        <v>0</v>
      </c>
      <c r="G2724" s="86">
        <v>0</v>
      </c>
      <c r="H2724" s="86">
        <v>1391560</v>
      </c>
      <c r="J2724" s="83">
        <f t="shared" si="210"/>
        <v>35399</v>
      </c>
      <c r="K2724" s="83">
        <f t="shared" si="211"/>
        <v>2013</v>
      </c>
      <c r="L2724" s="66">
        <f t="shared" si="212"/>
        <v>0</v>
      </c>
      <c r="M2724" s="66">
        <f t="shared" si="213"/>
        <v>0</v>
      </c>
      <c r="N2724" s="66">
        <f t="shared" si="214"/>
        <v>1391560</v>
      </c>
    </row>
    <row r="2725" spans="1:14">
      <c r="A2725" s="83">
        <v>35399</v>
      </c>
      <c r="B2725" s="83">
        <v>0</v>
      </c>
      <c r="C2725" s="83">
        <v>2013</v>
      </c>
      <c r="D2725" s="86">
        <v>0</v>
      </c>
      <c r="E2725" s="83">
        <v>0</v>
      </c>
      <c r="F2725" s="86">
        <v>0</v>
      </c>
      <c r="G2725" s="86">
        <v>0</v>
      </c>
      <c r="H2725" s="86">
        <v>0</v>
      </c>
      <c r="J2725" s="83">
        <f t="shared" si="210"/>
        <v>35399</v>
      </c>
      <c r="K2725" s="83">
        <f t="shared" si="211"/>
        <v>2013</v>
      </c>
      <c r="L2725" s="66">
        <f t="shared" si="212"/>
        <v>0</v>
      </c>
      <c r="M2725" s="66">
        <f t="shared" si="213"/>
        <v>0</v>
      </c>
      <c r="N2725" s="66">
        <f t="shared" si="214"/>
        <v>0</v>
      </c>
    </row>
    <row r="2726" spans="1:14">
      <c r="A2726" s="83">
        <v>35399</v>
      </c>
      <c r="B2726" s="83">
        <v>0</v>
      </c>
      <c r="C2726" s="83">
        <v>2013</v>
      </c>
      <c r="D2726" s="86">
        <v>0</v>
      </c>
      <c r="E2726" s="83">
        <v>0</v>
      </c>
      <c r="F2726" s="86">
        <v>0</v>
      </c>
      <c r="G2726" s="86">
        <v>0</v>
      </c>
      <c r="H2726" s="86">
        <v>0</v>
      </c>
      <c r="J2726" s="83">
        <f t="shared" si="210"/>
        <v>35399</v>
      </c>
      <c r="K2726" s="83">
        <f t="shared" si="211"/>
        <v>2013</v>
      </c>
      <c r="L2726" s="66">
        <f t="shared" si="212"/>
        <v>0</v>
      </c>
      <c r="M2726" s="66">
        <f t="shared" si="213"/>
        <v>0</v>
      </c>
      <c r="N2726" s="66">
        <f t="shared" si="214"/>
        <v>0</v>
      </c>
    </row>
    <row r="2727" spans="1:14">
      <c r="A2727" s="83">
        <v>35399</v>
      </c>
      <c r="B2727" s="83">
        <v>0</v>
      </c>
      <c r="C2727" s="83">
        <v>2013</v>
      </c>
      <c r="D2727" s="86">
        <v>0</v>
      </c>
      <c r="E2727" s="83">
        <v>0</v>
      </c>
      <c r="F2727" s="86">
        <v>0</v>
      </c>
      <c r="G2727" s="86">
        <v>0</v>
      </c>
      <c r="H2727" s="86">
        <v>0</v>
      </c>
      <c r="J2727" s="83">
        <f t="shared" si="210"/>
        <v>35399</v>
      </c>
      <c r="K2727" s="83">
        <f t="shared" si="211"/>
        <v>2013</v>
      </c>
      <c r="L2727" s="66">
        <f t="shared" si="212"/>
        <v>0</v>
      </c>
      <c r="M2727" s="66">
        <f t="shared" si="213"/>
        <v>0</v>
      </c>
      <c r="N2727" s="66">
        <f t="shared" si="214"/>
        <v>0</v>
      </c>
    </row>
    <row r="2728" spans="1:14">
      <c r="A2728" s="83">
        <v>35399</v>
      </c>
      <c r="B2728" s="83">
        <v>0</v>
      </c>
      <c r="C2728" s="83">
        <v>2013</v>
      </c>
      <c r="D2728" s="86">
        <v>0</v>
      </c>
      <c r="E2728" s="83">
        <v>0</v>
      </c>
      <c r="F2728" s="86">
        <v>0</v>
      </c>
      <c r="G2728" s="86">
        <v>0</v>
      </c>
      <c r="H2728" s="86">
        <v>0</v>
      </c>
      <c r="J2728" s="83">
        <f t="shared" si="210"/>
        <v>35399</v>
      </c>
      <c r="K2728" s="83">
        <f t="shared" si="211"/>
        <v>2013</v>
      </c>
      <c r="L2728" s="66">
        <f t="shared" si="212"/>
        <v>0</v>
      </c>
      <c r="M2728" s="66">
        <f t="shared" si="213"/>
        <v>0</v>
      </c>
      <c r="N2728" s="66">
        <f t="shared" si="214"/>
        <v>0</v>
      </c>
    </row>
    <row r="2729" spans="1:14">
      <c r="A2729" s="83">
        <v>35399</v>
      </c>
      <c r="B2729" s="83">
        <v>0</v>
      </c>
      <c r="C2729" s="83">
        <v>2013</v>
      </c>
      <c r="D2729" s="86">
        <v>0</v>
      </c>
      <c r="E2729" s="83">
        <v>0</v>
      </c>
      <c r="F2729" s="86">
        <v>0</v>
      </c>
      <c r="G2729" s="86">
        <v>0</v>
      </c>
      <c r="H2729" s="86">
        <v>0</v>
      </c>
      <c r="J2729" s="83">
        <f t="shared" si="210"/>
        <v>35399</v>
      </c>
      <c r="K2729" s="83">
        <f t="shared" si="211"/>
        <v>2013</v>
      </c>
      <c r="L2729" s="66">
        <f t="shared" si="212"/>
        <v>0</v>
      </c>
      <c r="M2729" s="66">
        <f t="shared" si="213"/>
        <v>0</v>
      </c>
      <c r="N2729" s="66">
        <f t="shared" si="214"/>
        <v>0</v>
      </c>
    </row>
    <row r="2730" spans="1:14">
      <c r="A2730" s="83">
        <v>35399</v>
      </c>
      <c r="B2730" s="83">
        <v>0</v>
      </c>
      <c r="C2730" s="83">
        <v>2013</v>
      </c>
      <c r="D2730" s="86">
        <v>0</v>
      </c>
      <c r="E2730" s="83">
        <v>0</v>
      </c>
      <c r="F2730" s="86">
        <v>0</v>
      </c>
      <c r="G2730" s="86">
        <v>0</v>
      </c>
      <c r="H2730" s="86">
        <v>0</v>
      </c>
      <c r="J2730" s="83">
        <f t="shared" si="210"/>
        <v>35399</v>
      </c>
      <c r="K2730" s="83">
        <f t="shared" si="211"/>
        <v>2013</v>
      </c>
      <c r="L2730" s="66">
        <f t="shared" si="212"/>
        <v>0</v>
      </c>
      <c r="M2730" s="66">
        <f t="shared" si="213"/>
        <v>0</v>
      </c>
      <c r="N2730" s="66">
        <f t="shared" si="214"/>
        <v>0</v>
      </c>
    </row>
    <row r="2731" spans="1:14">
      <c r="A2731" s="83">
        <v>35399</v>
      </c>
      <c r="B2731" s="83">
        <v>0</v>
      </c>
      <c r="C2731" s="83">
        <v>2013</v>
      </c>
      <c r="D2731" s="86">
        <v>0</v>
      </c>
      <c r="E2731" s="83">
        <v>0</v>
      </c>
      <c r="F2731" s="86">
        <v>0</v>
      </c>
      <c r="G2731" s="86">
        <v>0</v>
      </c>
      <c r="H2731" s="86">
        <v>0</v>
      </c>
      <c r="J2731" s="83">
        <f t="shared" si="210"/>
        <v>35399</v>
      </c>
      <c r="K2731" s="83">
        <f t="shared" si="211"/>
        <v>2013</v>
      </c>
      <c r="L2731" s="66">
        <f t="shared" si="212"/>
        <v>0</v>
      </c>
      <c r="M2731" s="66">
        <f t="shared" si="213"/>
        <v>0</v>
      </c>
      <c r="N2731" s="66">
        <f t="shared" si="214"/>
        <v>0</v>
      </c>
    </row>
    <row r="2732" spans="1:14">
      <c r="A2732" s="83">
        <v>35399</v>
      </c>
      <c r="B2732" s="83">
        <v>0</v>
      </c>
      <c r="C2732" s="83">
        <v>2013</v>
      </c>
      <c r="D2732" s="86">
        <v>0</v>
      </c>
      <c r="E2732" s="83">
        <v>0</v>
      </c>
      <c r="F2732" s="86">
        <v>0</v>
      </c>
      <c r="G2732" s="86">
        <v>0</v>
      </c>
      <c r="H2732" s="86">
        <v>0</v>
      </c>
      <c r="J2732" s="83">
        <f t="shared" si="210"/>
        <v>35399</v>
      </c>
      <c r="K2732" s="83">
        <f t="shared" si="211"/>
        <v>2013</v>
      </c>
      <c r="L2732" s="66">
        <f t="shared" si="212"/>
        <v>0</v>
      </c>
      <c r="M2732" s="66">
        <f t="shared" si="213"/>
        <v>0</v>
      </c>
      <c r="N2732" s="66">
        <f t="shared" si="214"/>
        <v>0</v>
      </c>
    </row>
    <row r="2733" spans="1:14">
      <c r="A2733" s="83">
        <v>35399</v>
      </c>
      <c r="B2733" s="83">
        <v>0</v>
      </c>
      <c r="C2733" s="83">
        <v>2013</v>
      </c>
      <c r="D2733" s="86">
        <v>0</v>
      </c>
      <c r="E2733" s="83">
        <v>0</v>
      </c>
      <c r="F2733" s="86">
        <v>0</v>
      </c>
      <c r="G2733" s="86">
        <v>0</v>
      </c>
      <c r="H2733" s="86">
        <v>0</v>
      </c>
      <c r="J2733" s="83">
        <f t="shared" si="210"/>
        <v>35399</v>
      </c>
      <c r="K2733" s="83">
        <f t="shared" si="211"/>
        <v>2013</v>
      </c>
      <c r="L2733" s="66">
        <f t="shared" si="212"/>
        <v>0</v>
      </c>
      <c r="M2733" s="66">
        <f t="shared" si="213"/>
        <v>0</v>
      </c>
      <c r="N2733" s="66">
        <f t="shared" si="214"/>
        <v>0</v>
      </c>
    </row>
    <row r="2734" spans="1:14">
      <c r="A2734" s="83">
        <v>35399</v>
      </c>
      <c r="B2734" s="83">
        <v>0</v>
      </c>
      <c r="C2734" s="83">
        <v>2013</v>
      </c>
      <c r="D2734" s="86">
        <v>0</v>
      </c>
      <c r="E2734" s="83">
        <v>0</v>
      </c>
      <c r="F2734" s="86">
        <v>0</v>
      </c>
      <c r="G2734" s="86">
        <v>0</v>
      </c>
      <c r="H2734" s="86">
        <v>0</v>
      </c>
      <c r="J2734" s="83">
        <f t="shared" si="210"/>
        <v>35399</v>
      </c>
      <c r="K2734" s="83">
        <f t="shared" si="211"/>
        <v>2013</v>
      </c>
      <c r="L2734" s="66">
        <f t="shared" si="212"/>
        <v>0</v>
      </c>
      <c r="M2734" s="66">
        <f t="shared" si="213"/>
        <v>0</v>
      </c>
      <c r="N2734" s="66">
        <f t="shared" si="214"/>
        <v>0</v>
      </c>
    </row>
    <row r="2735" spans="1:14">
      <c r="A2735" s="83">
        <v>35399</v>
      </c>
      <c r="B2735" s="83">
        <v>0</v>
      </c>
      <c r="C2735" s="83">
        <v>2013</v>
      </c>
      <c r="D2735" s="86">
        <v>0</v>
      </c>
      <c r="E2735" s="83">
        <v>0</v>
      </c>
      <c r="F2735" s="86">
        <v>0</v>
      </c>
      <c r="G2735" s="86">
        <v>0</v>
      </c>
      <c r="H2735" s="86">
        <v>0</v>
      </c>
      <c r="J2735" s="83">
        <f t="shared" si="210"/>
        <v>35399</v>
      </c>
      <c r="K2735" s="83">
        <f t="shared" si="211"/>
        <v>2013</v>
      </c>
      <c r="L2735" s="66">
        <f t="shared" si="212"/>
        <v>0</v>
      </c>
      <c r="M2735" s="66">
        <f t="shared" si="213"/>
        <v>0</v>
      </c>
      <c r="N2735" s="66">
        <f t="shared" si="214"/>
        <v>0</v>
      </c>
    </row>
    <row r="2736" spans="1:14">
      <c r="A2736" s="83">
        <v>35399</v>
      </c>
      <c r="B2736" s="83">
        <v>0</v>
      </c>
      <c r="C2736" s="83">
        <v>2013</v>
      </c>
      <c r="D2736" s="86">
        <v>0</v>
      </c>
      <c r="E2736" s="83">
        <v>0</v>
      </c>
      <c r="F2736" s="86">
        <v>0</v>
      </c>
      <c r="G2736" s="86">
        <v>0</v>
      </c>
      <c r="H2736" s="86">
        <v>0</v>
      </c>
      <c r="J2736" s="83">
        <f t="shared" si="210"/>
        <v>35399</v>
      </c>
      <c r="K2736" s="83">
        <f t="shared" si="211"/>
        <v>2013</v>
      </c>
      <c r="L2736" s="66">
        <f t="shared" si="212"/>
        <v>0</v>
      </c>
      <c r="M2736" s="66">
        <f t="shared" si="213"/>
        <v>0</v>
      </c>
      <c r="N2736" s="66">
        <f t="shared" si="214"/>
        <v>0</v>
      </c>
    </row>
    <row r="2737" spans="1:14">
      <c r="A2737" s="83">
        <v>35399</v>
      </c>
      <c r="B2737" s="83">
        <v>0</v>
      </c>
      <c r="C2737" s="83">
        <v>2013</v>
      </c>
      <c r="D2737" s="86">
        <v>0</v>
      </c>
      <c r="E2737" s="83">
        <v>0</v>
      </c>
      <c r="F2737" s="86">
        <v>0</v>
      </c>
      <c r="G2737" s="86">
        <v>0</v>
      </c>
      <c r="H2737" s="86">
        <v>0</v>
      </c>
      <c r="J2737" s="83">
        <f t="shared" si="210"/>
        <v>35399</v>
      </c>
      <c r="K2737" s="83">
        <f t="shared" si="211"/>
        <v>2013</v>
      </c>
      <c r="L2737" s="66">
        <f t="shared" si="212"/>
        <v>0</v>
      </c>
      <c r="M2737" s="66">
        <f t="shared" si="213"/>
        <v>0</v>
      </c>
      <c r="N2737" s="66">
        <f t="shared" si="214"/>
        <v>0</v>
      </c>
    </row>
    <row r="2738" spans="1:14">
      <c r="A2738" s="83">
        <v>35399</v>
      </c>
      <c r="B2738" s="83">
        <v>0</v>
      </c>
      <c r="C2738" s="83">
        <v>2013</v>
      </c>
      <c r="D2738" s="86">
        <v>0</v>
      </c>
      <c r="E2738" s="83">
        <v>0</v>
      </c>
      <c r="F2738" s="86">
        <v>0</v>
      </c>
      <c r="G2738" s="86">
        <v>0</v>
      </c>
      <c r="H2738" s="86">
        <v>0</v>
      </c>
      <c r="J2738" s="83">
        <f t="shared" si="210"/>
        <v>35399</v>
      </c>
      <c r="K2738" s="83">
        <f t="shared" si="211"/>
        <v>2013</v>
      </c>
      <c r="L2738" s="66">
        <f t="shared" si="212"/>
        <v>0</v>
      </c>
      <c r="M2738" s="66">
        <f t="shared" si="213"/>
        <v>0</v>
      </c>
      <c r="N2738" s="66">
        <f t="shared" si="214"/>
        <v>0</v>
      </c>
    </row>
    <row r="2739" spans="1:14">
      <c r="A2739" s="83">
        <v>35399</v>
      </c>
      <c r="B2739" s="83">
        <v>0</v>
      </c>
      <c r="C2739" s="83">
        <v>2013</v>
      </c>
      <c r="D2739" s="86">
        <v>0</v>
      </c>
      <c r="E2739" s="83">
        <v>0</v>
      </c>
      <c r="F2739" s="86">
        <v>0</v>
      </c>
      <c r="G2739" s="86">
        <v>0</v>
      </c>
      <c r="H2739" s="86">
        <v>0</v>
      </c>
      <c r="J2739" s="83">
        <f t="shared" si="210"/>
        <v>35399</v>
      </c>
      <c r="K2739" s="83">
        <f t="shared" si="211"/>
        <v>2013</v>
      </c>
      <c r="L2739" s="66">
        <f t="shared" si="212"/>
        <v>0</v>
      </c>
      <c r="M2739" s="66">
        <f t="shared" si="213"/>
        <v>0</v>
      </c>
      <c r="N2739" s="66">
        <f t="shared" si="214"/>
        <v>0</v>
      </c>
    </row>
    <row r="2740" spans="1:14">
      <c r="A2740" s="83">
        <v>35399</v>
      </c>
      <c r="B2740" s="83">
        <v>0</v>
      </c>
      <c r="C2740" s="83">
        <v>2013</v>
      </c>
      <c r="D2740" s="86">
        <v>0</v>
      </c>
      <c r="E2740" s="83">
        <v>0</v>
      </c>
      <c r="F2740" s="86">
        <v>0</v>
      </c>
      <c r="G2740" s="86">
        <v>0</v>
      </c>
      <c r="H2740" s="86">
        <v>0</v>
      </c>
      <c r="J2740" s="83">
        <f t="shared" si="210"/>
        <v>35399</v>
      </c>
      <c r="K2740" s="83">
        <f t="shared" si="211"/>
        <v>2013</v>
      </c>
      <c r="L2740" s="66">
        <f t="shared" si="212"/>
        <v>0</v>
      </c>
      <c r="M2740" s="66">
        <f t="shared" si="213"/>
        <v>0</v>
      </c>
      <c r="N2740" s="66">
        <f t="shared" si="214"/>
        <v>0</v>
      </c>
    </row>
    <row r="2741" spans="1:14">
      <c r="A2741" s="83">
        <v>35399</v>
      </c>
      <c r="B2741" s="83">
        <v>0</v>
      </c>
      <c r="C2741" s="83">
        <v>2013</v>
      </c>
      <c r="D2741" s="86">
        <v>0</v>
      </c>
      <c r="E2741" s="83">
        <v>0</v>
      </c>
      <c r="F2741" s="86">
        <v>0</v>
      </c>
      <c r="G2741" s="86">
        <v>0</v>
      </c>
      <c r="H2741" s="86">
        <v>0</v>
      </c>
      <c r="J2741" s="83">
        <f t="shared" si="210"/>
        <v>35399</v>
      </c>
      <c r="K2741" s="83">
        <f t="shared" si="211"/>
        <v>2013</v>
      </c>
      <c r="L2741" s="66">
        <f t="shared" si="212"/>
        <v>0</v>
      </c>
      <c r="M2741" s="66">
        <f t="shared" si="213"/>
        <v>0</v>
      </c>
      <c r="N2741" s="66">
        <f t="shared" si="214"/>
        <v>0</v>
      </c>
    </row>
    <row r="2742" spans="1:14">
      <c r="A2742" s="83">
        <v>35399</v>
      </c>
      <c r="B2742" s="83">
        <v>0</v>
      </c>
      <c r="C2742" s="83">
        <v>2013</v>
      </c>
      <c r="D2742" s="86">
        <v>0</v>
      </c>
      <c r="E2742" s="83">
        <v>0</v>
      </c>
      <c r="F2742" s="86">
        <v>0</v>
      </c>
      <c r="G2742" s="86">
        <v>0</v>
      </c>
      <c r="H2742" s="86">
        <v>0</v>
      </c>
      <c r="J2742" s="83">
        <f t="shared" si="210"/>
        <v>35399</v>
      </c>
      <c r="K2742" s="83">
        <f t="shared" si="211"/>
        <v>2013</v>
      </c>
      <c r="L2742" s="66">
        <f t="shared" si="212"/>
        <v>0</v>
      </c>
      <c r="M2742" s="66">
        <f t="shared" si="213"/>
        <v>0</v>
      </c>
      <c r="N2742" s="66">
        <f t="shared" si="214"/>
        <v>0</v>
      </c>
    </row>
    <row r="2743" spans="1:14">
      <c r="A2743" s="83">
        <v>35399</v>
      </c>
      <c r="B2743" s="83">
        <v>0</v>
      </c>
      <c r="C2743" s="83">
        <v>2013</v>
      </c>
      <c r="D2743" s="86">
        <v>0</v>
      </c>
      <c r="E2743" s="83">
        <v>0</v>
      </c>
      <c r="F2743" s="86">
        <v>0</v>
      </c>
      <c r="G2743" s="86">
        <v>0</v>
      </c>
      <c r="H2743" s="86">
        <v>0</v>
      </c>
      <c r="J2743" s="83">
        <f t="shared" si="210"/>
        <v>35399</v>
      </c>
      <c r="K2743" s="83">
        <f t="shared" si="211"/>
        <v>2013</v>
      </c>
      <c r="L2743" s="66">
        <f t="shared" si="212"/>
        <v>0</v>
      </c>
      <c r="M2743" s="66">
        <f t="shared" si="213"/>
        <v>0</v>
      </c>
      <c r="N2743" s="66">
        <f t="shared" si="214"/>
        <v>0</v>
      </c>
    </row>
    <row r="2744" spans="1:14">
      <c r="A2744" s="83">
        <v>35399</v>
      </c>
      <c r="B2744" s="83">
        <v>0</v>
      </c>
      <c r="C2744" s="83">
        <v>2013</v>
      </c>
      <c r="D2744" s="86">
        <v>0</v>
      </c>
      <c r="E2744" s="83">
        <v>0</v>
      </c>
      <c r="F2744" s="86">
        <v>0</v>
      </c>
      <c r="G2744" s="86">
        <v>0</v>
      </c>
      <c r="H2744" s="86">
        <v>0</v>
      </c>
      <c r="J2744" s="83">
        <f t="shared" si="210"/>
        <v>35399</v>
      </c>
      <c r="K2744" s="83">
        <f t="shared" si="211"/>
        <v>2013</v>
      </c>
      <c r="L2744" s="66">
        <f t="shared" si="212"/>
        <v>0</v>
      </c>
      <c r="M2744" s="66">
        <f t="shared" si="213"/>
        <v>0</v>
      </c>
      <c r="N2744" s="66">
        <f t="shared" si="214"/>
        <v>0</v>
      </c>
    </row>
    <row r="2745" spans="1:14">
      <c r="A2745" s="83">
        <v>35399</v>
      </c>
      <c r="B2745" s="83">
        <v>0</v>
      </c>
      <c r="C2745" s="83">
        <v>2013</v>
      </c>
      <c r="D2745" s="86">
        <v>0</v>
      </c>
      <c r="E2745" s="83">
        <v>0</v>
      </c>
      <c r="F2745" s="86">
        <v>0</v>
      </c>
      <c r="G2745" s="86">
        <v>0</v>
      </c>
      <c r="H2745" s="86">
        <v>0</v>
      </c>
      <c r="J2745" s="83">
        <f t="shared" si="210"/>
        <v>35399</v>
      </c>
      <c r="K2745" s="83">
        <f t="shared" si="211"/>
        <v>2013</v>
      </c>
      <c r="L2745" s="66">
        <f t="shared" si="212"/>
        <v>0</v>
      </c>
      <c r="M2745" s="66">
        <f t="shared" si="213"/>
        <v>0</v>
      </c>
      <c r="N2745" s="66">
        <f t="shared" si="214"/>
        <v>0</v>
      </c>
    </row>
    <row r="2746" spans="1:14">
      <c r="A2746" s="83">
        <v>35399</v>
      </c>
      <c r="B2746" s="83">
        <v>0</v>
      </c>
      <c r="C2746" s="83">
        <v>2013</v>
      </c>
      <c r="D2746" s="86">
        <v>0</v>
      </c>
      <c r="E2746" s="83">
        <v>0</v>
      </c>
      <c r="F2746" s="86">
        <v>0</v>
      </c>
      <c r="G2746" s="86">
        <v>0</v>
      </c>
      <c r="H2746" s="86">
        <v>0</v>
      </c>
      <c r="J2746" s="83">
        <f t="shared" si="210"/>
        <v>35399</v>
      </c>
      <c r="K2746" s="83">
        <f t="shared" si="211"/>
        <v>2013</v>
      </c>
      <c r="L2746" s="66">
        <f t="shared" si="212"/>
        <v>0</v>
      </c>
      <c r="M2746" s="66">
        <f t="shared" si="213"/>
        <v>0</v>
      </c>
      <c r="N2746" s="66">
        <f t="shared" si="214"/>
        <v>0</v>
      </c>
    </row>
    <row r="2747" spans="1:14">
      <c r="A2747" s="83">
        <v>35399</v>
      </c>
      <c r="B2747" s="83">
        <v>0</v>
      </c>
      <c r="C2747" s="83">
        <v>2013</v>
      </c>
      <c r="D2747" s="86">
        <v>0</v>
      </c>
      <c r="E2747" s="83">
        <v>0</v>
      </c>
      <c r="F2747" s="86">
        <v>0</v>
      </c>
      <c r="G2747" s="86">
        <v>0</v>
      </c>
      <c r="H2747" s="86">
        <v>0</v>
      </c>
      <c r="J2747" s="83">
        <f t="shared" si="210"/>
        <v>35399</v>
      </c>
      <c r="K2747" s="83">
        <f t="shared" si="211"/>
        <v>2013</v>
      </c>
      <c r="L2747" s="66">
        <f t="shared" si="212"/>
        <v>0</v>
      </c>
      <c r="M2747" s="66">
        <f t="shared" si="213"/>
        <v>0</v>
      </c>
      <c r="N2747" s="66">
        <f t="shared" si="214"/>
        <v>0</v>
      </c>
    </row>
    <row r="2748" spans="1:14">
      <c r="A2748" s="83">
        <v>35399</v>
      </c>
      <c r="B2748" s="83">
        <v>0</v>
      </c>
      <c r="C2748" s="83">
        <v>2013</v>
      </c>
      <c r="D2748" s="86">
        <v>0</v>
      </c>
      <c r="E2748" s="83">
        <v>0</v>
      </c>
      <c r="F2748" s="86">
        <v>0</v>
      </c>
      <c r="G2748" s="86">
        <v>0</v>
      </c>
      <c r="H2748" s="86">
        <v>0</v>
      </c>
      <c r="J2748" s="83">
        <f t="shared" si="210"/>
        <v>35399</v>
      </c>
      <c r="K2748" s="83">
        <f t="shared" si="211"/>
        <v>2013</v>
      </c>
      <c r="L2748" s="66">
        <f t="shared" si="212"/>
        <v>0</v>
      </c>
      <c r="M2748" s="66">
        <f t="shared" si="213"/>
        <v>0</v>
      </c>
      <c r="N2748" s="66">
        <f t="shared" si="214"/>
        <v>0</v>
      </c>
    </row>
    <row r="2749" spans="1:14">
      <c r="A2749" s="83">
        <v>35399</v>
      </c>
      <c r="B2749" s="83">
        <v>0</v>
      </c>
      <c r="C2749" s="83">
        <v>2013</v>
      </c>
      <c r="D2749" s="86">
        <v>0</v>
      </c>
      <c r="E2749" s="83">
        <v>0</v>
      </c>
      <c r="F2749" s="86">
        <v>0</v>
      </c>
      <c r="G2749" s="86">
        <v>0</v>
      </c>
      <c r="H2749" s="86">
        <v>0</v>
      </c>
      <c r="J2749" s="83">
        <f t="shared" si="210"/>
        <v>35399</v>
      </c>
      <c r="K2749" s="83">
        <f t="shared" si="211"/>
        <v>2013</v>
      </c>
      <c r="L2749" s="66">
        <f t="shared" si="212"/>
        <v>0</v>
      </c>
      <c r="M2749" s="66">
        <f t="shared" si="213"/>
        <v>0</v>
      </c>
      <c r="N2749" s="66">
        <f t="shared" si="214"/>
        <v>0</v>
      </c>
    </row>
    <row r="2750" spans="1:14">
      <c r="A2750" s="83">
        <v>35399</v>
      </c>
      <c r="B2750" s="83">
        <v>0</v>
      </c>
      <c r="C2750" s="83">
        <v>2013</v>
      </c>
      <c r="D2750" s="86">
        <v>0</v>
      </c>
      <c r="E2750" s="83">
        <v>0</v>
      </c>
      <c r="F2750" s="86">
        <v>0</v>
      </c>
      <c r="G2750" s="86">
        <v>0</v>
      </c>
      <c r="H2750" s="86">
        <v>0</v>
      </c>
      <c r="J2750" s="83">
        <f t="shared" si="210"/>
        <v>35399</v>
      </c>
      <c r="K2750" s="83">
        <f t="shared" si="211"/>
        <v>2013</v>
      </c>
      <c r="L2750" s="66">
        <f t="shared" si="212"/>
        <v>0</v>
      </c>
      <c r="M2750" s="66">
        <f t="shared" si="213"/>
        <v>0</v>
      </c>
      <c r="N2750" s="66">
        <f t="shared" si="214"/>
        <v>0</v>
      </c>
    </row>
    <row r="2751" spans="1:14">
      <c r="A2751" s="83">
        <v>35399</v>
      </c>
      <c r="B2751" s="83">
        <v>0</v>
      </c>
      <c r="C2751" s="83">
        <v>2013</v>
      </c>
      <c r="D2751" s="86">
        <v>0</v>
      </c>
      <c r="E2751" s="83">
        <v>0</v>
      </c>
      <c r="F2751" s="86">
        <v>0</v>
      </c>
      <c r="G2751" s="86">
        <v>0</v>
      </c>
      <c r="H2751" s="86">
        <v>0</v>
      </c>
      <c r="J2751" s="83">
        <f t="shared" si="210"/>
        <v>35399</v>
      </c>
      <c r="K2751" s="83">
        <f t="shared" si="211"/>
        <v>2013</v>
      </c>
      <c r="L2751" s="66">
        <f t="shared" si="212"/>
        <v>0</v>
      </c>
      <c r="M2751" s="66">
        <f t="shared" si="213"/>
        <v>0</v>
      </c>
      <c r="N2751" s="66">
        <f t="shared" si="214"/>
        <v>0</v>
      </c>
    </row>
    <row r="2752" spans="1:14">
      <c r="A2752" s="83">
        <v>35399</v>
      </c>
      <c r="B2752" s="83">
        <v>0</v>
      </c>
      <c r="C2752" s="83">
        <v>2013</v>
      </c>
      <c r="D2752" s="86">
        <v>0</v>
      </c>
      <c r="E2752" s="83">
        <v>0</v>
      </c>
      <c r="F2752" s="86">
        <v>0</v>
      </c>
      <c r="G2752" s="86">
        <v>0</v>
      </c>
      <c r="H2752" s="86">
        <v>0</v>
      </c>
      <c r="J2752" s="83">
        <f t="shared" si="210"/>
        <v>35399</v>
      </c>
      <c r="K2752" s="83">
        <f t="shared" si="211"/>
        <v>2013</v>
      </c>
      <c r="L2752" s="66">
        <f t="shared" si="212"/>
        <v>0</v>
      </c>
      <c r="M2752" s="66">
        <f t="shared" si="213"/>
        <v>0</v>
      </c>
      <c r="N2752" s="66">
        <f t="shared" si="214"/>
        <v>0</v>
      </c>
    </row>
    <row r="2753" spans="1:14">
      <c r="A2753" s="83">
        <v>35399</v>
      </c>
      <c r="B2753" s="83">
        <v>0</v>
      </c>
      <c r="C2753" s="83">
        <v>2013</v>
      </c>
      <c r="D2753" s="86">
        <v>0</v>
      </c>
      <c r="E2753" s="83">
        <v>0</v>
      </c>
      <c r="F2753" s="86">
        <v>0</v>
      </c>
      <c r="G2753" s="86">
        <v>0</v>
      </c>
      <c r="H2753" s="86">
        <v>0</v>
      </c>
      <c r="J2753" s="83">
        <f t="shared" si="210"/>
        <v>35399</v>
      </c>
      <c r="K2753" s="83">
        <f t="shared" si="211"/>
        <v>2013</v>
      </c>
      <c r="L2753" s="66">
        <f t="shared" si="212"/>
        <v>0</v>
      </c>
      <c r="M2753" s="66">
        <f t="shared" si="213"/>
        <v>0</v>
      </c>
      <c r="N2753" s="66">
        <f t="shared" si="214"/>
        <v>0</v>
      </c>
    </row>
    <row r="2754" spans="1:14">
      <c r="A2754" s="83">
        <v>35399</v>
      </c>
      <c r="B2754" s="83">
        <v>0</v>
      </c>
      <c r="C2754" s="83">
        <v>2013</v>
      </c>
      <c r="D2754" s="86">
        <v>0</v>
      </c>
      <c r="E2754" s="83">
        <v>0</v>
      </c>
      <c r="F2754" s="86">
        <v>0</v>
      </c>
      <c r="G2754" s="86">
        <v>0</v>
      </c>
      <c r="H2754" s="86">
        <v>0</v>
      </c>
      <c r="J2754" s="83">
        <f t="shared" si="210"/>
        <v>35399</v>
      </c>
      <c r="K2754" s="83">
        <f t="shared" si="211"/>
        <v>2013</v>
      </c>
      <c r="L2754" s="66">
        <f t="shared" si="212"/>
        <v>0</v>
      </c>
      <c r="M2754" s="66">
        <f t="shared" si="213"/>
        <v>0</v>
      </c>
      <c r="N2754" s="66">
        <f t="shared" si="214"/>
        <v>0</v>
      </c>
    </row>
    <row r="2755" spans="1:14">
      <c r="A2755" s="83">
        <v>35399</v>
      </c>
      <c r="B2755" s="83">
        <v>0</v>
      </c>
      <c r="C2755" s="83">
        <v>2013</v>
      </c>
      <c r="D2755" s="86">
        <v>0</v>
      </c>
      <c r="E2755" s="83">
        <v>0</v>
      </c>
      <c r="F2755" s="86">
        <v>0</v>
      </c>
      <c r="G2755" s="86">
        <v>0</v>
      </c>
      <c r="H2755" s="86">
        <v>0</v>
      </c>
      <c r="J2755" s="83">
        <f t="shared" ref="J2755:J2818" si="215">A2755</f>
        <v>35399</v>
      </c>
      <c r="K2755" s="83">
        <f t="shared" ref="K2755:K2818" si="216">IF(E2755=0,C2755,E2755)</f>
        <v>2013</v>
      </c>
      <c r="L2755" s="66">
        <f t="shared" ref="L2755:L2818" si="217">D2755</f>
        <v>0</v>
      </c>
      <c r="M2755" s="66">
        <f t="shared" ref="M2755:M2818" si="218">F2755</f>
        <v>0</v>
      </c>
      <c r="N2755" s="66">
        <f t="shared" ref="N2755:N2818" si="219">H2755</f>
        <v>0</v>
      </c>
    </row>
    <row r="2756" spans="1:14">
      <c r="A2756" s="83">
        <v>35399</v>
      </c>
      <c r="B2756" s="83">
        <v>0</v>
      </c>
      <c r="C2756" s="83">
        <v>2013</v>
      </c>
      <c r="D2756" s="86">
        <v>0</v>
      </c>
      <c r="E2756" s="83">
        <v>0</v>
      </c>
      <c r="F2756" s="86">
        <v>0</v>
      </c>
      <c r="G2756" s="86">
        <v>0</v>
      </c>
      <c r="H2756" s="86">
        <v>0</v>
      </c>
      <c r="J2756" s="83">
        <f t="shared" si="215"/>
        <v>35399</v>
      </c>
      <c r="K2756" s="83">
        <f t="shared" si="216"/>
        <v>2013</v>
      </c>
      <c r="L2756" s="66">
        <f t="shared" si="217"/>
        <v>0</v>
      </c>
      <c r="M2756" s="66">
        <f t="shared" si="218"/>
        <v>0</v>
      </c>
      <c r="N2756" s="66">
        <f t="shared" si="219"/>
        <v>0</v>
      </c>
    </row>
    <row r="2757" spans="1:14">
      <c r="A2757" s="83">
        <v>35399</v>
      </c>
      <c r="B2757" s="83">
        <v>0</v>
      </c>
      <c r="C2757" s="83">
        <v>2013</v>
      </c>
      <c r="D2757" s="86">
        <v>-168713.45</v>
      </c>
      <c r="E2757" s="83">
        <v>0</v>
      </c>
      <c r="F2757" s="86">
        <v>0</v>
      </c>
      <c r="G2757" s="86">
        <v>0</v>
      </c>
      <c r="H2757" s="86">
        <v>0</v>
      </c>
      <c r="J2757" s="83">
        <f t="shared" si="215"/>
        <v>35399</v>
      </c>
      <c r="K2757" s="83">
        <f t="shared" si="216"/>
        <v>2013</v>
      </c>
      <c r="L2757" s="66">
        <f t="shared" si="217"/>
        <v>-168713.45</v>
      </c>
      <c r="M2757" s="66">
        <f t="shared" si="218"/>
        <v>0</v>
      </c>
      <c r="N2757" s="66">
        <f t="shared" si="219"/>
        <v>0</v>
      </c>
    </row>
    <row r="2758" spans="1:14">
      <c r="A2758" s="83">
        <v>35399</v>
      </c>
      <c r="B2758" s="83">
        <v>0</v>
      </c>
      <c r="C2758" s="83">
        <v>2013</v>
      </c>
      <c r="D2758" s="86">
        <v>0</v>
      </c>
      <c r="E2758" s="83">
        <v>0</v>
      </c>
      <c r="F2758" s="86">
        <v>0</v>
      </c>
      <c r="G2758" s="86">
        <v>0</v>
      </c>
      <c r="H2758" s="86">
        <v>0</v>
      </c>
      <c r="J2758" s="83">
        <f t="shared" si="215"/>
        <v>35399</v>
      </c>
      <c r="K2758" s="83">
        <f t="shared" si="216"/>
        <v>2013</v>
      </c>
      <c r="L2758" s="66">
        <f t="shared" si="217"/>
        <v>0</v>
      </c>
      <c r="M2758" s="66">
        <f t="shared" si="218"/>
        <v>0</v>
      </c>
      <c r="N2758" s="66">
        <f t="shared" si="219"/>
        <v>0</v>
      </c>
    </row>
    <row r="2759" spans="1:14">
      <c r="A2759" s="83">
        <v>35399</v>
      </c>
      <c r="B2759" s="83">
        <v>0</v>
      </c>
      <c r="C2759" s="83">
        <v>2013</v>
      </c>
      <c r="D2759" s="86">
        <v>0</v>
      </c>
      <c r="E2759" s="83">
        <v>0</v>
      </c>
      <c r="F2759" s="86">
        <v>0</v>
      </c>
      <c r="G2759" s="86">
        <v>0</v>
      </c>
      <c r="H2759" s="86">
        <v>0</v>
      </c>
      <c r="J2759" s="83">
        <f t="shared" si="215"/>
        <v>35399</v>
      </c>
      <c r="K2759" s="83">
        <f t="shared" si="216"/>
        <v>2013</v>
      </c>
      <c r="L2759" s="66">
        <f t="shared" si="217"/>
        <v>0</v>
      </c>
      <c r="M2759" s="66">
        <f t="shared" si="218"/>
        <v>0</v>
      </c>
      <c r="N2759" s="66">
        <f t="shared" si="219"/>
        <v>0</v>
      </c>
    </row>
    <row r="2760" spans="1:14">
      <c r="A2760" s="83">
        <v>35399</v>
      </c>
      <c r="B2760" s="83">
        <v>0</v>
      </c>
      <c r="C2760" s="83">
        <v>2013</v>
      </c>
      <c r="D2760" s="86">
        <v>0</v>
      </c>
      <c r="E2760" s="83">
        <v>0</v>
      </c>
      <c r="F2760" s="86">
        <v>0</v>
      </c>
      <c r="G2760" s="86">
        <v>0</v>
      </c>
      <c r="H2760" s="86">
        <v>0</v>
      </c>
      <c r="J2760" s="83">
        <f t="shared" si="215"/>
        <v>35399</v>
      </c>
      <c r="K2760" s="83">
        <f t="shared" si="216"/>
        <v>2013</v>
      </c>
      <c r="L2760" s="66">
        <f t="shared" si="217"/>
        <v>0</v>
      </c>
      <c r="M2760" s="66">
        <f t="shared" si="218"/>
        <v>0</v>
      </c>
      <c r="N2760" s="66">
        <f t="shared" si="219"/>
        <v>0</v>
      </c>
    </row>
    <row r="2761" spans="1:14">
      <c r="A2761" s="83">
        <v>35399</v>
      </c>
      <c r="B2761" s="83">
        <v>0</v>
      </c>
      <c r="C2761" s="83">
        <v>2013</v>
      </c>
      <c r="D2761" s="86">
        <v>0</v>
      </c>
      <c r="E2761" s="83">
        <v>0</v>
      </c>
      <c r="F2761" s="86">
        <v>0</v>
      </c>
      <c r="G2761" s="86">
        <v>0</v>
      </c>
      <c r="H2761" s="86">
        <v>0</v>
      </c>
      <c r="J2761" s="83">
        <f t="shared" si="215"/>
        <v>35399</v>
      </c>
      <c r="K2761" s="83">
        <f t="shared" si="216"/>
        <v>2013</v>
      </c>
      <c r="L2761" s="66">
        <f t="shared" si="217"/>
        <v>0</v>
      </c>
      <c r="M2761" s="66">
        <f t="shared" si="218"/>
        <v>0</v>
      </c>
      <c r="N2761" s="66">
        <f t="shared" si="219"/>
        <v>0</v>
      </c>
    </row>
    <row r="2762" spans="1:14">
      <c r="A2762" s="83">
        <v>35399</v>
      </c>
      <c r="B2762" s="83">
        <v>0</v>
      </c>
      <c r="C2762" s="83">
        <v>2013</v>
      </c>
      <c r="D2762" s="86">
        <v>0</v>
      </c>
      <c r="E2762" s="83">
        <v>0</v>
      </c>
      <c r="F2762" s="86">
        <v>0</v>
      </c>
      <c r="G2762" s="86">
        <v>0</v>
      </c>
      <c r="H2762" s="86">
        <v>0</v>
      </c>
      <c r="J2762" s="83">
        <f t="shared" si="215"/>
        <v>35399</v>
      </c>
      <c r="K2762" s="83">
        <f t="shared" si="216"/>
        <v>2013</v>
      </c>
      <c r="L2762" s="66">
        <f t="shared" si="217"/>
        <v>0</v>
      </c>
      <c r="M2762" s="66">
        <f t="shared" si="218"/>
        <v>0</v>
      </c>
      <c r="N2762" s="66">
        <f t="shared" si="219"/>
        <v>0</v>
      </c>
    </row>
    <row r="2763" spans="1:14">
      <c r="A2763" s="83">
        <v>35399</v>
      </c>
      <c r="B2763" s="83">
        <v>0</v>
      </c>
      <c r="C2763" s="83">
        <v>2013</v>
      </c>
      <c r="D2763" s="86">
        <v>0</v>
      </c>
      <c r="E2763" s="83">
        <v>0</v>
      </c>
      <c r="F2763" s="86">
        <v>0</v>
      </c>
      <c r="G2763" s="86">
        <v>0</v>
      </c>
      <c r="H2763" s="86">
        <v>0</v>
      </c>
      <c r="J2763" s="83">
        <f t="shared" si="215"/>
        <v>35399</v>
      </c>
      <c r="K2763" s="83">
        <f t="shared" si="216"/>
        <v>2013</v>
      </c>
      <c r="L2763" s="66">
        <f t="shared" si="217"/>
        <v>0</v>
      </c>
      <c r="M2763" s="66">
        <f t="shared" si="218"/>
        <v>0</v>
      </c>
      <c r="N2763" s="66">
        <f t="shared" si="219"/>
        <v>0</v>
      </c>
    </row>
    <row r="2764" spans="1:14">
      <c r="A2764" s="83">
        <v>35399</v>
      </c>
      <c r="B2764" s="83">
        <v>0</v>
      </c>
      <c r="C2764" s="83">
        <v>2013</v>
      </c>
      <c r="D2764" s="86">
        <v>0</v>
      </c>
      <c r="E2764" s="83">
        <v>0</v>
      </c>
      <c r="F2764" s="86">
        <v>0</v>
      </c>
      <c r="G2764" s="86">
        <v>0</v>
      </c>
      <c r="H2764" s="86">
        <v>0</v>
      </c>
      <c r="J2764" s="83">
        <f t="shared" si="215"/>
        <v>35399</v>
      </c>
      <c r="K2764" s="83">
        <f t="shared" si="216"/>
        <v>2013</v>
      </c>
      <c r="L2764" s="66">
        <f t="shared" si="217"/>
        <v>0</v>
      </c>
      <c r="M2764" s="66">
        <f t="shared" si="218"/>
        <v>0</v>
      </c>
      <c r="N2764" s="66">
        <f t="shared" si="219"/>
        <v>0</v>
      </c>
    </row>
    <row r="2765" spans="1:14">
      <c r="A2765" s="83">
        <v>35399</v>
      </c>
      <c r="B2765" s="83">
        <v>0</v>
      </c>
      <c r="C2765" s="83">
        <v>2013</v>
      </c>
      <c r="D2765" s="86">
        <v>0</v>
      </c>
      <c r="E2765" s="83">
        <v>0</v>
      </c>
      <c r="F2765" s="86">
        <v>0</v>
      </c>
      <c r="G2765" s="86">
        <v>0</v>
      </c>
      <c r="H2765" s="86">
        <v>0</v>
      </c>
      <c r="J2765" s="83">
        <f t="shared" si="215"/>
        <v>35399</v>
      </c>
      <c r="K2765" s="83">
        <f t="shared" si="216"/>
        <v>2013</v>
      </c>
      <c r="L2765" s="66">
        <f t="shared" si="217"/>
        <v>0</v>
      </c>
      <c r="M2765" s="66">
        <f t="shared" si="218"/>
        <v>0</v>
      </c>
      <c r="N2765" s="66">
        <f t="shared" si="219"/>
        <v>0</v>
      </c>
    </row>
    <row r="2766" spans="1:14">
      <c r="A2766" s="83">
        <v>35399</v>
      </c>
      <c r="B2766" s="83">
        <v>0</v>
      </c>
      <c r="C2766" s="83">
        <v>2013</v>
      </c>
      <c r="D2766" s="86">
        <v>0</v>
      </c>
      <c r="E2766" s="83">
        <v>0</v>
      </c>
      <c r="F2766" s="86">
        <v>0</v>
      </c>
      <c r="G2766" s="86">
        <v>0</v>
      </c>
      <c r="H2766" s="86">
        <v>0</v>
      </c>
      <c r="J2766" s="83">
        <f t="shared" si="215"/>
        <v>35399</v>
      </c>
      <c r="K2766" s="83">
        <f t="shared" si="216"/>
        <v>2013</v>
      </c>
      <c r="L2766" s="66">
        <f t="shared" si="217"/>
        <v>0</v>
      </c>
      <c r="M2766" s="66">
        <f t="shared" si="218"/>
        <v>0</v>
      </c>
      <c r="N2766" s="66">
        <f t="shared" si="219"/>
        <v>0</v>
      </c>
    </row>
    <row r="2767" spans="1:14">
      <c r="A2767" s="83">
        <v>35399</v>
      </c>
      <c r="B2767" s="83">
        <v>0</v>
      </c>
      <c r="C2767" s="83">
        <v>2013</v>
      </c>
      <c r="D2767" s="86">
        <v>0</v>
      </c>
      <c r="E2767" s="83">
        <v>0</v>
      </c>
      <c r="F2767" s="86">
        <v>0</v>
      </c>
      <c r="G2767" s="86">
        <v>0</v>
      </c>
      <c r="H2767" s="86">
        <v>0</v>
      </c>
      <c r="J2767" s="83">
        <f t="shared" si="215"/>
        <v>35399</v>
      </c>
      <c r="K2767" s="83">
        <f t="shared" si="216"/>
        <v>2013</v>
      </c>
      <c r="L2767" s="66">
        <f t="shared" si="217"/>
        <v>0</v>
      </c>
      <c r="M2767" s="66">
        <f t="shared" si="218"/>
        <v>0</v>
      </c>
      <c r="N2767" s="66">
        <f t="shared" si="219"/>
        <v>0</v>
      </c>
    </row>
    <row r="2768" spans="1:14">
      <c r="A2768" s="83">
        <v>35399</v>
      </c>
      <c r="B2768" s="83">
        <v>0</v>
      </c>
      <c r="C2768" s="83">
        <v>2013</v>
      </c>
      <c r="D2768" s="86">
        <v>0</v>
      </c>
      <c r="E2768" s="83">
        <v>0</v>
      </c>
      <c r="F2768" s="86">
        <v>0</v>
      </c>
      <c r="G2768" s="86">
        <v>0</v>
      </c>
      <c r="H2768" s="86">
        <v>0</v>
      </c>
      <c r="J2768" s="83">
        <f t="shared" si="215"/>
        <v>35399</v>
      </c>
      <c r="K2768" s="83">
        <f t="shared" si="216"/>
        <v>2013</v>
      </c>
      <c r="L2768" s="66">
        <f t="shared" si="217"/>
        <v>0</v>
      </c>
      <c r="M2768" s="66">
        <f t="shared" si="218"/>
        <v>0</v>
      </c>
      <c r="N2768" s="66">
        <f t="shared" si="219"/>
        <v>0</v>
      </c>
    </row>
    <row r="2769" spans="1:14">
      <c r="A2769" s="83">
        <v>35399</v>
      </c>
      <c r="B2769" s="83">
        <v>0</v>
      </c>
      <c r="C2769" s="83">
        <v>2013</v>
      </c>
      <c r="D2769" s="86">
        <v>0</v>
      </c>
      <c r="E2769" s="83">
        <v>0</v>
      </c>
      <c r="F2769" s="86">
        <v>0</v>
      </c>
      <c r="G2769" s="86">
        <v>0</v>
      </c>
      <c r="H2769" s="86">
        <v>0</v>
      </c>
      <c r="J2769" s="83">
        <f t="shared" si="215"/>
        <v>35399</v>
      </c>
      <c r="K2769" s="83">
        <f t="shared" si="216"/>
        <v>2013</v>
      </c>
      <c r="L2769" s="66">
        <f t="shared" si="217"/>
        <v>0</v>
      </c>
      <c r="M2769" s="66">
        <f t="shared" si="218"/>
        <v>0</v>
      </c>
      <c r="N2769" s="66">
        <f t="shared" si="219"/>
        <v>0</v>
      </c>
    </row>
    <row r="2770" spans="1:14">
      <c r="A2770" s="83">
        <v>35399</v>
      </c>
      <c r="B2770" s="83">
        <v>0</v>
      </c>
      <c r="C2770" s="83">
        <v>2013</v>
      </c>
      <c r="D2770" s="86">
        <v>0</v>
      </c>
      <c r="E2770" s="83">
        <v>0</v>
      </c>
      <c r="F2770" s="86">
        <v>0</v>
      </c>
      <c r="G2770" s="86">
        <v>0</v>
      </c>
      <c r="H2770" s="86">
        <v>0</v>
      </c>
      <c r="J2770" s="83">
        <f t="shared" si="215"/>
        <v>35399</v>
      </c>
      <c r="K2770" s="83">
        <f t="shared" si="216"/>
        <v>2013</v>
      </c>
      <c r="L2770" s="66">
        <f t="shared" si="217"/>
        <v>0</v>
      </c>
      <c r="M2770" s="66">
        <f t="shared" si="218"/>
        <v>0</v>
      </c>
      <c r="N2770" s="66">
        <f t="shared" si="219"/>
        <v>0</v>
      </c>
    </row>
    <row r="2771" spans="1:14">
      <c r="A2771" s="83">
        <v>35399</v>
      </c>
      <c r="B2771" s="83">
        <v>0</v>
      </c>
      <c r="C2771" s="83">
        <v>2013</v>
      </c>
      <c r="D2771" s="86">
        <v>0</v>
      </c>
      <c r="E2771" s="83">
        <v>0</v>
      </c>
      <c r="F2771" s="86">
        <v>0</v>
      </c>
      <c r="G2771" s="86">
        <v>0</v>
      </c>
      <c r="H2771" s="86">
        <v>0</v>
      </c>
      <c r="J2771" s="83">
        <f t="shared" si="215"/>
        <v>35399</v>
      </c>
      <c r="K2771" s="83">
        <f t="shared" si="216"/>
        <v>2013</v>
      </c>
      <c r="L2771" s="66">
        <f t="shared" si="217"/>
        <v>0</v>
      </c>
      <c r="M2771" s="66">
        <f t="shared" si="218"/>
        <v>0</v>
      </c>
      <c r="N2771" s="66">
        <f t="shared" si="219"/>
        <v>0</v>
      </c>
    </row>
    <row r="2772" spans="1:14">
      <c r="A2772" s="83">
        <v>35399</v>
      </c>
      <c r="B2772" s="83">
        <v>0</v>
      </c>
      <c r="C2772" s="83">
        <v>2013</v>
      </c>
      <c r="D2772" s="86">
        <v>0</v>
      </c>
      <c r="E2772" s="83">
        <v>0</v>
      </c>
      <c r="F2772" s="86">
        <v>0</v>
      </c>
      <c r="G2772" s="86">
        <v>0</v>
      </c>
      <c r="H2772" s="86">
        <v>0</v>
      </c>
      <c r="J2772" s="83">
        <f t="shared" si="215"/>
        <v>35399</v>
      </c>
      <c r="K2772" s="83">
        <f t="shared" si="216"/>
        <v>2013</v>
      </c>
      <c r="L2772" s="66">
        <f t="shared" si="217"/>
        <v>0</v>
      </c>
      <c r="M2772" s="66">
        <f t="shared" si="218"/>
        <v>0</v>
      </c>
      <c r="N2772" s="66">
        <f t="shared" si="219"/>
        <v>0</v>
      </c>
    </row>
    <row r="2773" spans="1:14">
      <c r="A2773" s="83">
        <v>35399</v>
      </c>
      <c r="B2773" s="83">
        <v>0</v>
      </c>
      <c r="C2773" s="83">
        <v>2013</v>
      </c>
      <c r="D2773" s="86">
        <v>0</v>
      </c>
      <c r="E2773" s="83">
        <v>0</v>
      </c>
      <c r="F2773" s="86">
        <v>0</v>
      </c>
      <c r="G2773" s="86">
        <v>0</v>
      </c>
      <c r="H2773" s="86">
        <v>0</v>
      </c>
      <c r="J2773" s="83">
        <f t="shared" si="215"/>
        <v>35399</v>
      </c>
      <c r="K2773" s="83">
        <f t="shared" si="216"/>
        <v>2013</v>
      </c>
      <c r="L2773" s="66">
        <f t="shared" si="217"/>
        <v>0</v>
      </c>
      <c r="M2773" s="66">
        <f t="shared" si="218"/>
        <v>0</v>
      </c>
      <c r="N2773" s="66">
        <f t="shared" si="219"/>
        <v>0</v>
      </c>
    </row>
    <row r="2774" spans="1:14">
      <c r="A2774" s="83">
        <v>35399</v>
      </c>
      <c r="B2774" s="83">
        <v>0</v>
      </c>
      <c r="C2774" s="83">
        <v>2014</v>
      </c>
      <c r="D2774" s="86">
        <v>0</v>
      </c>
      <c r="E2774" s="83">
        <v>0</v>
      </c>
      <c r="F2774" s="86">
        <v>0</v>
      </c>
      <c r="G2774" s="86">
        <v>0</v>
      </c>
      <c r="H2774" s="86">
        <v>0</v>
      </c>
      <c r="J2774" s="83">
        <f t="shared" si="215"/>
        <v>35399</v>
      </c>
      <c r="K2774" s="83">
        <f t="shared" si="216"/>
        <v>2014</v>
      </c>
      <c r="L2774" s="66">
        <f t="shared" si="217"/>
        <v>0</v>
      </c>
      <c r="M2774" s="66">
        <f t="shared" si="218"/>
        <v>0</v>
      </c>
      <c r="N2774" s="66">
        <f t="shared" si="219"/>
        <v>0</v>
      </c>
    </row>
    <row r="2775" spans="1:14">
      <c r="A2775" s="83">
        <v>35399</v>
      </c>
      <c r="B2775" s="83">
        <v>0</v>
      </c>
      <c r="C2775" s="83">
        <v>2014</v>
      </c>
      <c r="D2775" s="86">
        <v>0</v>
      </c>
      <c r="E2775" s="83">
        <v>0</v>
      </c>
      <c r="F2775" s="86">
        <v>0</v>
      </c>
      <c r="G2775" s="86">
        <v>0</v>
      </c>
      <c r="H2775" s="86">
        <v>0</v>
      </c>
      <c r="J2775" s="83">
        <f t="shared" si="215"/>
        <v>35399</v>
      </c>
      <c r="K2775" s="83">
        <f t="shared" si="216"/>
        <v>2014</v>
      </c>
      <c r="L2775" s="66">
        <f t="shared" si="217"/>
        <v>0</v>
      </c>
      <c r="M2775" s="66">
        <f t="shared" si="218"/>
        <v>0</v>
      </c>
      <c r="N2775" s="66">
        <f t="shared" si="219"/>
        <v>0</v>
      </c>
    </row>
    <row r="2776" spans="1:14">
      <c r="A2776" s="83">
        <v>35399</v>
      </c>
      <c r="B2776" s="83">
        <v>0</v>
      </c>
      <c r="C2776" s="83">
        <v>2014</v>
      </c>
      <c r="D2776" s="86">
        <v>0</v>
      </c>
      <c r="E2776" s="83">
        <v>0</v>
      </c>
      <c r="F2776" s="86">
        <v>0</v>
      </c>
      <c r="G2776" s="86">
        <v>0</v>
      </c>
      <c r="H2776" s="86">
        <v>0</v>
      </c>
      <c r="J2776" s="83">
        <f t="shared" si="215"/>
        <v>35399</v>
      </c>
      <c r="K2776" s="83">
        <f t="shared" si="216"/>
        <v>2014</v>
      </c>
      <c r="L2776" s="66">
        <f t="shared" si="217"/>
        <v>0</v>
      </c>
      <c r="M2776" s="66">
        <f t="shared" si="218"/>
        <v>0</v>
      </c>
      <c r="N2776" s="66">
        <f t="shared" si="219"/>
        <v>0</v>
      </c>
    </row>
    <row r="2777" spans="1:14">
      <c r="A2777" s="83">
        <v>35399</v>
      </c>
      <c r="B2777" s="83">
        <v>0</v>
      </c>
      <c r="C2777" s="83">
        <v>2014</v>
      </c>
      <c r="D2777" s="86">
        <v>0</v>
      </c>
      <c r="E2777" s="83">
        <v>0</v>
      </c>
      <c r="F2777" s="86">
        <v>0</v>
      </c>
      <c r="G2777" s="86">
        <v>0</v>
      </c>
      <c r="H2777" s="86">
        <v>0</v>
      </c>
      <c r="J2777" s="83">
        <f t="shared" si="215"/>
        <v>35399</v>
      </c>
      <c r="K2777" s="83">
        <f t="shared" si="216"/>
        <v>2014</v>
      </c>
      <c r="L2777" s="66">
        <f t="shared" si="217"/>
        <v>0</v>
      </c>
      <c r="M2777" s="66">
        <f t="shared" si="218"/>
        <v>0</v>
      </c>
      <c r="N2777" s="66">
        <f t="shared" si="219"/>
        <v>0</v>
      </c>
    </row>
    <row r="2778" spans="1:14">
      <c r="A2778" s="83">
        <v>35399</v>
      </c>
      <c r="B2778" s="83">
        <v>0</v>
      </c>
      <c r="C2778" s="83">
        <v>2013</v>
      </c>
      <c r="D2778" s="86">
        <v>0</v>
      </c>
      <c r="E2778" s="83">
        <v>0</v>
      </c>
      <c r="F2778" s="86">
        <v>0</v>
      </c>
      <c r="G2778" s="86">
        <v>0</v>
      </c>
      <c r="H2778" s="86">
        <v>0</v>
      </c>
      <c r="J2778" s="83">
        <f t="shared" si="215"/>
        <v>35399</v>
      </c>
      <c r="K2778" s="83">
        <f t="shared" si="216"/>
        <v>2013</v>
      </c>
      <c r="L2778" s="66">
        <f t="shared" si="217"/>
        <v>0</v>
      </c>
      <c r="M2778" s="66">
        <f t="shared" si="218"/>
        <v>0</v>
      </c>
      <c r="N2778" s="66">
        <f t="shared" si="219"/>
        <v>0</v>
      </c>
    </row>
    <row r="2779" spans="1:14">
      <c r="A2779" s="83">
        <v>35399</v>
      </c>
      <c r="B2779" s="83">
        <v>0</v>
      </c>
      <c r="C2779" s="83">
        <v>2013</v>
      </c>
      <c r="D2779" s="86">
        <v>0</v>
      </c>
      <c r="E2779" s="83">
        <v>0</v>
      </c>
      <c r="F2779" s="86">
        <v>0</v>
      </c>
      <c r="G2779" s="86">
        <v>0</v>
      </c>
      <c r="H2779" s="86">
        <v>0</v>
      </c>
      <c r="J2779" s="83">
        <f t="shared" si="215"/>
        <v>35399</v>
      </c>
      <c r="K2779" s="83">
        <f t="shared" si="216"/>
        <v>2013</v>
      </c>
      <c r="L2779" s="66">
        <f t="shared" si="217"/>
        <v>0</v>
      </c>
      <c r="M2779" s="66">
        <f t="shared" si="218"/>
        <v>0</v>
      </c>
      <c r="N2779" s="66">
        <f t="shared" si="219"/>
        <v>0</v>
      </c>
    </row>
    <row r="2780" spans="1:14">
      <c r="A2780" s="83">
        <v>35399</v>
      </c>
      <c r="B2780" s="83">
        <v>0</v>
      </c>
      <c r="C2780" s="83">
        <v>2013</v>
      </c>
      <c r="D2780" s="86">
        <v>0</v>
      </c>
      <c r="E2780" s="83">
        <v>0</v>
      </c>
      <c r="F2780" s="86">
        <v>0</v>
      </c>
      <c r="G2780" s="86">
        <v>0</v>
      </c>
      <c r="H2780" s="86">
        <v>0</v>
      </c>
      <c r="J2780" s="83">
        <f t="shared" si="215"/>
        <v>35399</v>
      </c>
      <c r="K2780" s="83">
        <f t="shared" si="216"/>
        <v>2013</v>
      </c>
      <c r="L2780" s="66">
        <f t="shared" si="217"/>
        <v>0</v>
      </c>
      <c r="M2780" s="66">
        <f t="shared" si="218"/>
        <v>0</v>
      </c>
      <c r="N2780" s="66">
        <f t="shared" si="219"/>
        <v>0</v>
      </c>
    </row>
    <row r="2781" spans="1:14">
      <c r="A2781" s="83">
        <v>35399</v>
      </c>
      <c r="B2781" s="83">
        <v>0</v>
      </c>
      <c r="C2781" s="83">
        <v>2013</v>
      </c>
      <c r="D2781" s="86">
        <v>0</v>
      </c>
      <c r="E2781" s="83">
        <v>0</v>
      </c>
      <c r="F2781" s="86">
        <v>0</v>
      </c>
      <c r="G2781" s="86">
        <v>0</v>
      </c>
      <c r="H2781" s="86">
        <v>0</v>
      </c>
      <c r="J2781" s="83">
        <f t="shared" si="215"/>
        <v>35399</v>
      </c>
      <c r="K2781" s="83">
        <f t="shared" si="216"/>
        <v>2013</v>
      </c>
      <c r="L2781" s="66">
        <f t="shared" si="217"/>
        <v>0</v>
      </c>
      <c r="M2781" s="66">
        <f t="shared" si="218"/>
        <v>0</v>
      </c>
      <c r="N2781" s="66">
        <f t="shared" si="219"/>
        <v>0</v>
      </c>
    </row>
    <row r="2782" spans="1:14">
      <c r="A2782" s="83">
        <v>35399</v>
      </c>
      <c r="B2782" s="83">
        <v>0</v>
      </c>
      <c r="C2782" s="83">
        <v>2013</v>
      </c>
      <c r="D2782" s="86">
        <v>0</v>
      </c>
      <c r="E2782" s="83">
        <v>0</v>
      </c>
      <c r="F2782" s="86">
        <v>0</v>
      </c>
      <c r="G2782" s="86">
        <v>0</v>
      </c>
      <c r="H2782" s="86">
        <v>0</v>
      </c>
      <c r="J2782" s="83">
        <f t="shared" si="215"/>
        <v>35399</v>
      </c>
      <c r="K2782" s="83">
        <f t="shared" si="216"/>
        <v>2013</v>
      </c>
      <c r="L2782" s="66">
        <f t="shared" si="217"/>
        <v>0</v>
      </c>
      <c r="M2782" s="66">
        <f t="shared" si="218"/>
        <v>0</v>
      </c>
      <c r="N2782" s="66">
        <f t="shared" si="219"/>
        <v>0</v>
      </c>
    </row>
    <row r="2783" spans="1:14">
      <c r="A2783" s="83">
        <v>35399</v>
      </c>
      <c r="B2783" s="83">
        <v>0</v>
      </c>
      <c r="C2783" s="83">
        <v>2013</v>
      </c>
      <c r="D2783" s="86">
        <v>0</v>
      </c>
      <c r="E2783" s="83">
        <v>0</v>
      </c>
      <c r="F2783" s="86">
        <v>0</v>
      </c>
      <c r="G2783" s="86">
        <v>0</v>
      </c>
      <c r="H2783" s="86">
        <v>0</v>
      </c>
      <c r="J2783" s="83">
        <f t="shared" si="215"/>
        <v>35399</v>
      </c>
      <c r="K2783" s="83">
        <f t="shared" si="216"/>
        <v>2013</v>
      </c>
      <c r="L2783" s="66">
        <f t="shared" si="217"/>
        <v>0</v>
      </c>
      <c r="M2783" s="66">
        <f t="shared" si="218"/>
        <v>0</v>
      </c>
      <c r="N2783" s="66">
        <f t="shared" si="219"/>
        <v>0</v>
      </c>
    </row>
    <row r="2784" spans="1:14">
      <c r="A2784" s="83">
        <v>35399</v>
      </c>
      <c r="B2784" s="83">
        <v>0</v>
      </c>
      <c r="C2784" s="83">
        <v>2013</v>
      </c>
      <c r="D2784" s="86">
        <v>0</v>
      </c>
      <c r="E2784" s="83">
        <v>0</v>
      </c>
      <c r="F2784" s="86">
        <v>0</v>
      </c>
      <c r="G2784" s="86">
        <v>0</v>
      </c>
      <c r="H2784" s="86">
        <v>0</v>
      </c>
      <c r="J2784" s="83">
        <f t="shared" si="215"/>
        <v>35399</v>
      </c>
      <c r="K2784" s="83">
        <f t="shared" si="216"/>
        <v>2013</v>
      </c>
      <c r="L2784" s="66">
        <f t="shared" si="217"/>
        <v>0</v>
      </c>
      <c r="M2784" s="66">
        <f t="shared" si="218"/>
        <v>0</v>
      </c>
      <c r="N2784" s="66">
        <f t="shared" si="219"/>
        <v>0</v>
      </c>
    </row>
    <row r="2785" spans="1:14">
      <c r="A2785" s="83">
        <v>35399</v>
      </c>
      <c r="B2785" s="83">
        <v>0</v>
      </c>
      <c r="C2785" s="83">
        <v>2013</v>
      </c>
      <c r="D2785" s="86">
        <v>0</v>
      </c>
      <c r="E2785" s="83">
        <v>0</v>
      </c>
      <c r="F2785" s="86">
        <v>0</v>
      </c>
      <c r="G2785" s="86">
        <v>0</v>
      </c>
      <c r="H2785" s="86">
        <v>0</v>
      </c>
      <c r="J2785" s="83">
        <f t="shared" si="215"/>
        <v>35399</v>
      </c>
      <c r="K2785" s="83">
        <f t="shared" si="216"/>
        <v>2013</v>
      </c>
      <c r="L2785" s="66">
        <f t="shared" si="217"/>
        <v>0</v>
      </c>
      <c r="M2785" s="66">
        <f t="shared" si="218"/>
        <v>0</v>
      </c>
      <c r="N2785" s="66">
        <f t="shared" si="219"/>
        <v>0</v>
      </c>
    </row>
    <row r="2786" spans="1:14">
      <c r="A2786" s="83">
        <v>35399</v>
      </c>
      <c r="B2786" s="83">
        <v>0</v>
      </c>
      <c r="C2786" s="83">
        <v>2013</v>
      </c>
      <c r="D2786" s="86">
        <v>0</v>
      </c>
      <c r="E2786" s="83">
        <v>0</v>
      </c>
      <c r="F2786" s="86">
        <v>0</v>
      </c>
      <c r="G2786" s="86">
        <v>0</v>
      </c>
      <c r="H2786" s="86">
        <v>0</v>
      </c>
      <c r="J2786" s="83">
        <f t="shared" si="215"/>
        <v>35399</v>
      </c>
      <c r="K2786" s="83">
        <f t="shared" si="216"/>
        <v>2013</v>
      </c>
      <c r="L2786" s="66">
        <f t="shared" si="217"/>
        <v>0</v>
      </c>
      <c r="M2786" s="66">
        <f t="shared" si="218"/>
        <v>0</v>
      </c>
      <c r="N2786" s="66">
        <f t="shared" si="219"/>
        <v>0</v>
      </c>
    </row>
    <row r="2787" spans="1:14">
      <c r="A2787" s="83">
        <v>35399</v>
      </c>
      <c r="B2787" s="83">
        <v>0</v>
      </c>
      <c r="C2787" s="83">
        <v>2013</v>
      </c>
      <c r="D2787" s="86">
        <v>-2318937.84</v>
      </c>
      <c r="E2787" s="83">
        <v>0</v>
      </c>
      <c r="F2787" s="86">
        <v>360012.55</v>
      </c>
      <c r="G2787" s="86">
        <v>0</v>
      </c>
      <c r="H2787" s="86">
        <v>0</v>
      </c>
      <c r="J2787" s="83">
        <f t="shared" si="215"/>
        <v>35399</v>
      </c>
      <c r="K2787" s="83">
        <f t="shared" si="216"/>
        <v>2013</v>
      </c>
      <c r="L2787" s="66">
        <f t="shared" si="217"/>
        <v>-2318937.84</v>
      </c>
      <c r="M2787" s="66">
        <f t="shared" si="218"/>
        <v>360012.55</v>
      </c>
      <c r="N2787" s="66">
        <f t="shared" si="219"/>
        <v>0</v>
      </c>
    </row>
    <row r="2788" spans="1:14">
      <c r="A2788" s="83">
        <v>35399</v>
      </c>
      <c r="B2788" s="83">
        <v>0</v>
      </c>
      <c r="C2788" s="83">
        <v>2013</v>
      </c>
      <c r="D2788" s="86">
        <v>0</v>
      </c>
      <c r="E2788" s="83">
        <v>0</v>
      </c>
      <c r="F2788" s="86">
        <v>0</v>
      </c>
      <c r="G2788" s="86">
        <v>0</v>
      </c>
      <c r="H2788" s="86">
        <v>0</v>
      </c>
      <c r="J2788" s="83">
        <f t="shared" si="215"/>
        <v>35399</v>
      </c>
      <c r="K2788" s="83">
        <f t="shared" si="216"/>
        <v>2013</v>
      </c>
      <c r="L2788" s="66">
        <f t="shared" si="217"/>
        <v>0</v>
      </c>
      <c r="M2788" s="66">
        <f t="shared" si="218"/>
        <v>0</v>
      </c>
      <c r="N2788" s="66">
        <f t="shared" si="219"/>
        <v>0</v>
      </c>
    </row>
    <row r="2789" spans="1:14">
      <c r="A2789" s="83">
        <v>35399</v>
      </c>
      <c r="B2789" s="83">
        <v>0</v>
      </c>
      <c r="C2789" s="83">
        <v>2013</v>
      </c>
      <c r="D2789" s="86">
        <v>0</v>
      </c>
      <c r="E2789" s="83">
        <v>0</v>
      </c>
      <c r="F2789" s="86">
        <v>0</v>
      </c>
      <c r="G2789" s="86">
        <v>0</v>
      </c>
      <c r="H2789" s="86">
        <v>0</v>
      </c>
      <c r="J2789" s="83">
        <f t="shared" si="215"/>
        <v>35399</v>
      </c>
      <c r="K2789" s="83">
        <f t="shared" si="216"/>
        <v>2013</v>
      </c>
      <c r="L2789" s="66">
        <f t="shared" si="217"/>
        <v>0</v>
      </c>
      <c r="M2789" s="66">
        <f t="shared" si="218"/>
        <v>0</v>
      </c>
      <c r="N2789" s="66">
        <f t="shared" si="219"/>
        <v>0</v>
      </c>
    </row>
    <row r="2790" spans="1:14">
      <c r="A2790" s="83">
        <v>35399</v>
      </c>
      <c r="B2790" s="83">
        <v>0</v>
      </c>
      <c r="C2790" s="83">
        <v>2013</v>
      </c>
      <c r="D2790" s="86">
        <v>0</v>
      </c>
      <c r="E2790" s="83">
        <v>0</v>
      </c>
      <c r="F2790" s="86">
        <v>0</v>
      </c>
      <c r="G2790" s="86">
        <v>0</v>
      </c>
      <c r="H2790" s="86">
        <v>0</v>
      </c>
      <c r="J2790" s="83">
        <f t="shared" si="215"/>
        <v>35399</v>
      </c>
      <c r="K2790" s="83">
        <f t="shared" si="216"/>
        <v>2013</v>
      </c>
      <c r="L2790" s="66">
        <f t="shared" si="217"/>
        <v>0</v>
      </c>
      <c r="M2790" s="66">
        <f t="shared" si="218"/>
        <v>0</v>
      </c>
      <c r="N2790" s="66">
        <f t="shared" si="219"/>
        <v>0</v>
      </c>
    </row>
    <row r="2791" spans="1:14">
      <c r="A2791" s="83">
        <v>35399</v>
      </c>
      <c r="B2791" s="83">
        <v>0</v>
      </c>
      <c r="C2791" s="83">
        <v>2013</v>
      </c>
      <c r="D2791" s="86">
        <v>0</v>
      </c>
      <c r="E2791" s="83">
        <v>0</v>
      </c>
      <c r="F2791" s="86">
        <v>0</v>
      </c>
      <c r="G2791" s="86">
        <v>0</v>
      </c>
      <c r="H2791" s="86">
        <v>0</v>
      </c>
      <c r="J2791" s="83">
        <f t="shared" si="215"/>
        <v>35399</v>
      </c>
      <c r="K2791" s="83">
        <f t="shared" si="216"/>
        <v>2013</v>
      </c>
      <c r="L2791" s="66">
        <f t="shared" si="217"/>
        <v>0</v>
      </c>
      <c r="M2791" s="66">
        <f t="shared" si="218"/>
        <v>0</v>
      </c>
      <c r="N2791" s="66">
        <f t="shared" si="219"/>
        <v>0</v>
      </c>
    </row>
    <row r="2792" spans="1:14">
      <c r="A2792" s="83">
        <v>35399</v>
      </c>
      <c r="B2792" s="83">
        <v>0</v>
      </c>
      <c r="C2792" s="83">
        <v>2013</v>
      </c>
      <c r="D2792" s="86">
        <v>0</v>
      </c>
      <c r="E2792" s="83">
        <v>0</v>
      </c>
      <c r="F2792" s="86">
        <v>0</v>
      </c>
      <c r="G2792" s="86">
        <v>0</v>
      </c>
      <c r="H2792" s="86">
        <v>0</v>
      </c>
      <c r="J2792" s="83">
        <f t="shared" si="215"/>
        <v>35399</v>
      </c>
      <c r="K2792" s="83">
        <f t="shared" si="216"/>
        <v>2013</v>
      </c>
      <c r="L2792" s="66">
        <f t="shared" si="217"/>
        <v>0</v>
      </c>
      <c r="M2792" s="66">
        <f t="shared" si="218"/>
        <v>0</v>
      </c>
      <c r="N2792" s="66">
        <f t="shared" si="219"/>
        <v>0</v>
      </c>
    </row>
    <row r="2793" spans="1:14">
      <c r="A2793" s="83">
        <v>35399</v>
      </c>
      <c r="B2793" s="83">
        <v>0</v>
      </c>
      <c r="C2793" s="83">
        <v>2013</v>
      </c>
      <c r="D2793" s="86">
        <v>0</v>
      </c>
      <c r="E2793" s="83">
        <v>0</v>
      </c>
      <c r="F2793" s="86">
        <v>0</v>
      </c>
      <c r="G2793" s="86">
        <v>0</v>
      </c>
      <c r="H2793" s="86">
        <v>0</v>
      </c>
      <c r="J2793" s="83">
        <f t="shared" si="215"/>
        <v>35399</v>
      </c>
      <c r="K2793" s="83">
        <f t="shared" si="216"/>
        <v>2013</v>
      </c>
      <c r="L2793" s="66">
        <f t="shared" si="217"/>
        <v>0</v>
      </c>
      <c r="M2793" s="66">
        <f t="shared" si="218"/>
        <v>0</v>
      </c>
      <c r="N2793" s="66">
        <f t="shared" si="219"/>
        <v>0</v>
      </c>
    </row>
    <row r="2794" spans="1:14">
      <c r="A2794" s="83">
        <v>35399</v>
      </c>
      <c r="B2794" s="83">
        <v>0</v>
      </c>
      <c r="C2794" s="83">
        <v>2013</v>
      </c>
      <c r="D2794" s="86">
        <v>0</v>
      </c>
      <c r="E2794" s="83">
        <v>0</v>
      </c>
      <c r="F2794" s="86">
        <v>0</v>
      </c>
      <c r="G2794" s="86">
        <v>0</v>
      </c>
      <c r="H2794" s="86">
        <v>0</v>
      </c>
      <c r="J2794" s="83">
        <f t="shared" si="215"/>
        <v>35399</v>
      </c>
      <c r="K2794" s="83">
        <f t="shared" si="216"/>
        <v>2013</v>
      </c>
      <c r="L2794" s="66">
        <f t="shared" si="217"/>
        <v>0</v>
      </c>
      <c r="M2794" s="66">
        <f t="shared" si="218"/>
        <v>0</v>
      </c>
      <c r="N2794" s="66">
        <f t="shared" si="219"/>
        <v>0</v>
      </c>
    </row>
    <row r="2795" spans="1:14">
      <c r="A2795" s="83">
        <v>35399</v>
      </c>
      <c r="B2795" s="83">
        <v>0</v>
      </c>
      <c r="C2795" s="83">
        <v>2013</v>
      </c>
      <c r="D2795" s="86">
        <v>0</v>
      </c>
      <c r="E2795" s="83">
        <v>0</v>
      </c>
      <c r="F2795" s="86">
        <v>0</v>
      </c>
      <c r="G2795" s="86">
        <v>0</v>
      </c>
      <c r="H2795" s="86">
        <v>0</v>
      </c>
      <c r="J2795" s="83">
        <f t="shared" si="215"/>
        <v>35399</v>
      </c>
      <c r="K2795" s="83">
        <f t="shared" si="216"/>
        <v>2013</v>
      </c>
      <c r="L2795" s="66">
        <f t="shared" si="217"/>
        <v>0</v>
      </c>
      <c r="M2795" s="66">
        <f t="shared" si="218"/>
        <v>0</v>
      </c>
      <c r="N2795" s="66">
        <f t="shared" si="219"/>
        <v>0</v>
      </c>
    </row>
    <row r="2796" spans="1:14">
      <c r="A2796" s="83">
        <v>35399</v>
      </c>
      <c r="B2796" s="83">
        <v>0</v>
      </c>
      <c r="C2796" s="83">
        <v>2013</v>
      </c>
      <c r="D2796" s="86">
        <v>0</v>
      </c>
      <c r="E2796" s="83">
        <v>0</v>
      </c>
      <c r="F2796" s="86">
        <v>0</v>
      </c>
      <c r="G2796" s="86">
        <v>0</v>
      </c>
      <c r="H2796" s="86">
        <v>0</v>
      </c>
      <c r="J2796" s="83">
        <f t="shared" si="215"/>
        <v>35399</v>
      </c>
      <c r="K2796" s="83">
        <f t="shared" si="216"/>
        <v>2013</v>
      </c>
      <c r="L2796" s="66">
        <f t="shared" si="217"/>
        <v>0</v>
      </c>
      <c r="M2796" s="66">
        <f t="shared" si="218"/>
        <v>0</v>
      </c>
      <c r="N2796" s="66">
        <f t="shared" si="219"/>
        <v>0</v>
      </c>
    </row>
    <row r="2797" spans="1:14">
      <c r="A2797" s="83">
        <v>35399</v>
      </c>
      <c r="B2797" s="83">
        <v>0</v>
      </c>
      <c r="C2797" s="83">
        <v>2013</v>
      </c>
      <c r="D2797" s="86">
        <v>0</v>
      </c>
      <c r="E2797" s="83">
        <v>0</v>
      </c>
      <c r="F2797" s="86">
        <v>0</v>
      </c>
      <c r="G2797" s="86">
        <v>0</v>
      </c>
      <c r="H2797" s="86">
        <v>0</v>
      </c>
      <c r="J2797" s="83">
        <f t="shared" si="215"/>
        <v>35399</v>
      </c>
      <c r="K2797" s="83">
        <f t="shared" si="216"/>
        <v>2013</v>
      </c>
      <c r="L2797" s="66">
        <f t="shared" si="217"/>
        <v>0</v>
      </c>
      <c r="M2797" s="66">
        <f t="shared" si="218"/>
        <v>0</v>
      </c>
      <c r="N2797" s="66">
        <f t="shared" si="219"/>
        <v>0</v>
      </c>
    </row>
    <row r="2798" spans="1:14">
      <c r="A2798" s="83">
        <v>35399</v>
      </c>
      <c r="B2798" s="83">
        <v>0</v>
      </c>
      <c r="C2798" s="83">
        <v>2013</v>
      </c>
      <c r="D2798" s="86">
        <v>0</v>
      </c>
      <c r="E2798" s="83">
        <v>0</v>
      </c>
      <c r="F2798" s="86">
        <v>0</v>
      </c>
      <c r="G2798" s="86">
        <v>0</v>
      </c>
      <c r="H2798" s="86">
        <v>0</v>
      </c>
      <c r="J2798" s="83">
        <f t="shared" si="215"/>
        <v>35399</v>
      </c>
      <c r="K2798" s="83">
        <f t="shared" si="216"/>
        <v>2013</v>
      </c>
      <c r="L2798" s="66">
        <f t="shared" si="217"/>
        <v>0</v>
      </c>
      <c r="M2798" s="66">
        <f t="shared" si="218"/>
        <v>0</v>
      </c>
      <c r="N2798" s="66">
        <f t="shared" si="219"/>
        <v>0</v>
      </c>
    </row>
    <row r="2799" spans="1:14">
      <c r="A2799" s="83">
        <v>35399</v>
      </c>
      <c r="B2799" s="83">
        <v>0</v>
      </c>
      <c r="C2799" s="83">
        <v>2013</v>
      </c>
      <c r="D2799" s="86">
        <v>0</v>
      </c>
      <c r="E2799" s="83">
        <v>0</v>
      </c>
      <c r="F2799" s="86">
        <v>0</v>
      </c>
      <c r="G2799" s="86">
        <v>0</v>
      </c>
      <c r="H2799" s="86">
        <v>0</v>
      </c>
      <c r="J2799" s="83">
        <f t="shared" si="215"/>
        <v>35399</v>
      </c>
      <c r="K2799" s="83">
        <f t="shared" si="216"/>
        <v>2013</v>
      </c>
      <c r="L2799" s="66">
        <f t="shared" si="217"/>
        <v>0</v>
      </c>
      <c r="M2799" s="66">
        <f t="shared" si="218"/>
        <v>0</v>
      </c>
      <c r="N2799" s="66">
        <f t="shared" si="219"/>
        <v>0</v>
      </c>
    </row>
    <row r="2800" spans="1:14">
      <c r="A2800" s="83">
        <v>35399</v>
      </c>
      <c r="B2800" s="83">
        <v>0</v>
      </c>
      <c r="C2800" s="83">
        <v>2013</v>
      </c>
      <c r="D2800" s="86">
        <v>0</v>
      </c>
      <c r="E2800" s="83">
        <v>0</v>
      </c>
      <c r="F2800" s="86">
        <v>0</v>
      </c>
      <c r="G2800" s="86">
        <v>0</v>
      </c>
      <c r="H2800" s="86">
        <v>0</v>
      </c>
      <c r="J2800" s="83">
        <f t="shared" si="215"/>
        <v>35399</v>
      </c>
      <c r="K2800" s="83">
        <f t="shared" si="216"/>
        <v>2013</v>
      </c>
      <c r="L2800" s="66">
        <f t="shared" si="217"/>
        <v>0</v>
      </c>
      <c r="M2800" s="66">
        <f t="shared" si="218"/>
        <v>0</v>
      </c>
      <c r="N2800" s="66">
        <f t="shared" si="219"/>
        <v>0</v>
      </c>
    </row>
    <row r="2801" spans="1:14">
      <c r="A2801" s="83">
        <v>35399</v>
      </c>
      <c r="B2801" s="83">
        <v>0</v>
      </c>
      <c r="C2801" s="83">
        <v>2013</v>
      </c>
      <c r="D2801" s="86">
        <v>0</v>
      </c>
      <c r="E2801" s="83">
        <v>0</v>
      </c>
      <c r="F2801" s="86">
        <v>0</v>
      </c>
      <c r="G2801" s="86">
        <v>0</v>
      </c>
      <c r="H2801" s="86">
        <v>0</v>
      </c>
      <c r="J2801" s="83">
        <f t="shared" si="215"/>
        <v>35399</v>
      </c>
      <c r="K2801" s="83">
        <f t="shared" si="216"/>
        <v>2013</v>
      </c>
      <c r="L2801" s="66">
        <f t="shared" si="217"/>
        <v>0</v>
      </c>
      <c r="M2801" s="66">
        <f t="shared" si="218"/>
        <v>0</v>
      </c>
      <c r="N2801" s="66">
        <f t="shared" si="219"/>
        <v>0</v>
      </c>
    </row>
    <row r="2802" spans="1:14">
      <c r="A2802" s="83">
        <v>35399</v>
      </c>
      <c r="B2802" s="83">
        <v>0</v>
      </c>
      <c r="C2802" s="83">
        <v>2014</v>
      </c>
      <c r="D2802" s="86">
        <v>0</v>
      </c>
      <c r="E2802" s="83">
        <v>0</v>
      </c>
      <c r="F2802" s="86">
        <v>0</v>
      </c>
      <c r="G2802" s="86">
        <v>0</v>
      </c>
      <c r="H2802" s="86">
        <v>0</v>
      </c>
      <c r="J2802" s="83">
        <f t="shared" si="215"/>
        <v>35399</v>
      </c>
      <c r="K2802" s="83">
        <f t="shared" si="216"/>
        <v>2014</v>
      </c>
      <c r="L2802" s="66">
        <f t="shared" si="217"/>
        <v>0</v>
      </c>
      <c r="M2802" s="66">
        <f t="shared" si="218"/>
        <v>0</v>
      </c>
      <c r="N2802" s="66">
        <f t="shared" si="219"/>
        <v>0</v>
      </c>
    </row>
    <row r="2803" spans="1:14">
      <c r="A2803" s="83">
        <v>35399</v>
      </c>
      <c r="B2803" s="83">
        <v>0</v>
      </c>
      <c r="C2803" s="83">
        <v>2014</v>
      </c>
      <c r="D2803" s="86">
        <v>0</v>
      </c>
      <c r="E2803" s="83">
        <v>0</v>
      </c>
      <c r="F2803" s="86">
        <v>0</v>
      </c>
      <c r="G2803" s="86">
        <v>0</v>
      </c>
      <c r="H2803" s="86">
        <v>0</v>
      </c>
      <c r="J2803" s="83">
        <f t="shared" si="215"/>
        <v>35399</v>
      </c>
      <c r="K2803" s="83">
        <f t="shared" si="216"/>
        <v>2014</v>
      </c>
      <c r="L2803" s="66">
        <f t="shared" si="217"/>
        <v>0</v>
      </c>
      <c r="M2803" s="66">
        <f t="shared" si="218"/>
        <v>0</v>
      </c>
      <c r="N2803" s="66">
        <f t="shared" si="219"/>
        <v>0</v>
      </c>
    </row>
    <row r="2804" spans="1:14">
      <c r="A2804" s="83">
        <v>35399</v>
      </c>
      <c r="B2804" s="83">
        <v>0</v>
      </c>
      <c r="C2804" s="83">
        <v>2014</v>
      </c>
      <c r="D2804" s="86">
        <v>0</v>
      </c>
      <c r="E2804" s="83">
        <v>0</v>
      </c>
      <c r="F2804" s="86">
        <v>0</v>
      </c>
      <c r="G2804" s="86">
        <v>0</v>
      </c>
      <c r="H2804" s="86">
        <v>0</v>
      </c>
      <c r="J2804" s="83">
        <f t="shared" si="215"/>
        <v>35399</v>
      </c>
      <c r="K2804" s="83">
        <f t="shared" si="216"/>
        <v>2014</v>
      </c>
      <c r="L2804" s="66">
        <f t="shared" si="217"/>
        <v>0</v>
      </c>
      <c r="M2804" s="66">
        <f t="shared" si="218"/>
        <v>0</v>
      </c>
      <c r="N2804" s="66">
        <f t="shared" si="219"/>
        <v>0</v>
      </c>
    </row>
    <row r="2805" spans="1:14">
      <c r="A2805" s="83">
        <v>35399</v>
      </c>
      <c r="B2805" s="83">
        <v>0</v>
      </c>
      <c r="C2805" s="83">
        <v>2014</v>
      </c>
      <c r="D2805" s="86">
        <v>0</v>
      </c>
      <c r="E2805" s="83">
        <v>0</v>
      </c>
      <c r="F2805" s="86">
        <v>0</v>
      </c>
      <c r="G2805" s="86">
        <v>0</v>
      </c>
      <c r="H2805" s="86">
        <v>0</v>
      </c>
      <c r="J2805" s="83">
        <f t="shared" si="215"/>
        <v>35399</v>
      </c>
      <c r="K2805" s="83">
        <f t="shared" si="216"/>
        <v>2014</v>
      </c>
      <c r="L2805" s="66">
        <f t="shared" si="217"/>
        <v>0</v>
      </c>
      <c r="M2805" s="66">
        <f t="shared" si="218"/>
        <v>0</v>
      </c>
      <c r="N2805" s="66">
        <f t="shared" si="219"/>
        <v>0</v>
      </c>
    </row>
    <row r="2806" spans="1:14">
      <c r="A2806" s="83">
        <v>35399</v>
      </c>
      <c r="B2806" s="83">
        <v>0</v>
      </c>
      <c r="C2806" s="83">
        <v>2014</v>
      </c>
      <c r="D2806" s="86">
        <v>0</v>
      </c>
      <c r="E2806" s="83">
        <v>0</v>
      </c>
      <c r="F2806" s="86">
        <v>0</v>
      </c>
      <c r="G2806" s="86">
        <v>0</v>
      </c>
      <c r="H2806" s="86">
        <v>0</v>
      </c>
      <c r="J2806" s="83">
        <f t="shared" si="215"/>
        <v>35399</v>
      </c>
      <c r="K2806" s="83">
        <f t="shared" si="216"/>
        <v>2014</v>
      </c>
      <c r="L2806" s="66">
        <f t="shared" si="217"/>
        <v>0</v>
      </c>
      <c r="M2806" s="66">
        <f t="shared" si="218"/>
        <v>0</v>
      </c>
      <c r="N2806" s="66">
        <f t="shared" si="219"/>
        <v>0</v>
      </c>
    </row>
    <row r="2807" spans="1:14">
      <c r="A2807" s="83">
        <v>35399</v>
      </c>
      <c r="B2807" s="83">
        <v>0</v>
      </c>
      <c r="C2807" s="83">
        <v>2014</v>
      </c>
      <c r="D2807" s="86">
        <v>0</v>
      </c>
      <c r="E2807" s="83">
        <v>0</v>
      </c>
      <c r="F2807" s="86">
        <v>0</v>
      </c>
      <c r="G2807" s="86">
        <v>0</v>
      </c>
      <c r="H2807" s="86">
        <v>0</v>
      </c>
      <c r="J2807" s="83">
        <f t="shared" si="215"/>
        <v>35399</v>
      </c>
      <c r="K2807" s="83">
        <f t="shared" si="216"/>
        <v>2014</v>
      </c>
      <c r="L2807" s="66">
        <f t="shared" si="217"/>
        <v>0</v>
      </c>
      <c r="M2807" s="66">
        <f t="shared" si="218"/>
        <v>0</v>
      </c>
      <c r="N2807" s="66">
        <f t="shared" si="219"/>
        <v>0</v>
      </c>
    </row>
    <row r="2808" spans="1:14">
      <c r="A2808" s="83">
        <v>35399</v>
      </c>
      <c r="B2808" s="83">
        <v>0</v>
      </c>
      <c r="C2808" s="83">
        <v>2014</v>
      </c>
      <c r="D2808" s="86">
        <v>0</v>
      </c>
      <c r="E2808" s="83">
        <v>0</v>
      </c>
      <c r="F2808" s="86">
        <v>0</v>
      </c>
      <c r="G2808" s="86">
        <v>0</v>
      </c>
      <c r="H2808" s="86">
        <v>0</v>
      </c>
      <c r="J2808" s="83">
        <f t="shared" si="215"/>
        <v>35399</v>
      </c>
      <c r="K2808" s="83">
        <f t="shared" si="216"/>
        <v>2014</v>
      </c>
      <c r="L2808" s="66">
        <f t="shared" si="217"/>
        <v>0</v>
      </c>
      <c r="M2808" s="66">
        <f t="shared" si="218"/>
        <v>0</v>
      </c>
      <c r="N2808" s="66">
        <f t="shared" si="219"/>
        <v>0</v>
      </c>
    </row>
    <row r="2809" spans="1:14">
      <c r="A2809" s="83">
        <v>35399</v>
      </c>
      <c r="B2809" s="83">
        <v>0</v>
      </c>
      <c r="C2809" s="83">
        <v>2014</v>
      </c>
      <c r="D2809" s="86">
        <v>0</v>
      </c>
      <c r="E2809" s="83">
        <v>0</v>
      </c>
      <c r="F2809" s="86">
        <v>0</v>
      </c>
      <c r="G2809" s="86">
        <v>0</v>
      </c>
      <c r="H2809" s="86">
        <v>0</v>
      </c>
      <c r="J2809" s="83">
        <f t="shared" si="215"/>
        <v>35399</v>
      </c>
      <c r="K2809" s="83">
        <f t="shared" si="216"/>
        <v>2014</v>
      </c>
      <c r="L2809" s="66">
        <f t="shared" si="217"/>
        <v>0</v>
      </c>
      <c r="M2809" s="66">
        <f t="shared" si="218"/>
        <v>0</v>
      </c>
      <c r="N2809" s="66">
        <f t="shared" si="219"/>
        <v>0</v>
      </c>
    </row>
    <row r="2810" spans="1:14">
      <c r="A2810" s="83">
        <v>35399</v>
      </c>
      <c r="B2810" s="83">
        <v>0</v>
      </c>
      <c r="C2810" s="83">
        <v>2014</v>
      </c>
      <c r="D2810" s="86">
        <v>0</v>
      </c>
      <c r="E2810" s="83">
        <v>0</v>
      </c>
      <c r="F2810" s="86">
        <v>0</v>
      </c>
      <c r="G2810" s="86">
        <v>0</v>
      </c>
      <c r="H2810" s="86">
        <v>0</v>
      </c>
      <c r="J2810" s="83">
        <f t="shared" si="215"/>
        <v>35399</v>
      </c>
      <c r="K2810" s="83">
        <f t="shared" si="216"/>
        <v>2014</v>
      </c>
      <c r="L2810" s="66">
        <f t="shared" si="217"/>
        <v>0</v>
      </c>
      <c r="M2810" s="66">
        <f t="shared" si="218"/>
        <v>0</v>
      </c>
      <c r="N2810" s="66">
        <f t="shared" si="219"/>
        <v>0</v>
      </c>
    </row>
    <row r="2811" spans="1:14">
      <c r="A2811" s="83">
        <v>35399</v>
      </c>
      <c r="B2811" s="83">
        <v>0</v>
      </c>
      <c r="C2811" s="83">
        <v>2014</v>
      </c>
      <c r="D2811" s="86">
        <v>0</v>
      </c>
      <c r="E2811" s="83">
        <v>0</v>
      </c>
      <c r="F2811" s="86">
        <v>0</v>
      </c>
      <c r="G2811" s="86">
        <v>0</v>
      </c>
      <c r="H2811" s="86">
        <v>0</v>
      </c>
      <c r="J2811" s="83">
        <f t="shared" si="215"/>
        <v>35399</v>
      </c>
      <c r="K2811" s="83">
        <f t="shared" si="216"/>
        <v>2014</v>
      </c>
      <c r="L2811" s="66">
        <f t="shared" si="217"/>
        <v>0</v>
      </c>
      <c r="M2811" s="66">
        <f t="shared" si="218"/>
        <v>0</v>
      </c>
      <c r="N2811" s="66">
        <f t="shared" si="219"/>
        <v>0</v>
      </c>
    </row>
    <row r="2812" spans="1:14">
      <c r="A2812" s="83">
        <v>35399</v>
      </c>
      <c r="B2812" s="83">
        <v>0</v>
      </c>
      <c r="C2812" s="83">
        <v>2014</v>
      </c>
      <c r="D2812" s="86">
        <v>0</v>
      </c>
      <c r="E2812" s="83">
        <v>0</v>
      </c>
      <c r="F2812" s="86">
        <v>0</v>
      </c>
      <c r="G2812" s="86">
        <v>0</v>
      </c>
      <c r="H2812" s="86">
        <v>0</v>
      </c>
      <c r="J2812" s="83">
        <f t="shared" si="215"/>
        <v>35399</v>
      </c>
      <c r="K2812" s="83">
        <f t="shared" si="216"/>
        <v>2014</v>
      </c>
      <c r="L2812" s="66">
        <f t="shared" si="217"/>
        <v>0</v>
      </c>
      <c r="M2812" s="66">
        <f t="shared" si="218"/>
        <v>0</v>
      </c>
      <c r="N2812" s="66">
        <f t="shared" si="219"/>
        <v>0</v>
      </c>
    </row>
    <row r="2813" spans="1:14">
      <c r="A2813" s="83">
        <v>35399</v>
      </c>
      <c r="B2813" s="83">
        <v>0</v>
      </c>
      <c r="C2813" s="83">
        <v>2014</v>
      </c>
      <c r="D2813" s="86">
        <v>0</v>
      </c>
      <c r="E2813" s="83">
        <v>0</v>
      </c>
      <c r="F2813" s="86">
        <v>0</v>
      </c>
      <c r="G2813" s="86">
        <v>0</v>
      </c>
      <c r="H2813" s="86">
        <v>0</v>
      </c>
      <c r="J2813" s="83">
        <f t="shared" si="215"/>
        <v>35399</v>
      </c>
      <c r="K2813" s="83">
        <f t="shared" si="216"/>
        <v>2014</v>
      </c>
      <c r="L2813" s="66">
        <f t="shared" si="217"/>
        <v>0</v>
      </c>
      <c r="M2813" s="66">
        <f t="shared" si="218"/>
        <v>0</v>
      </c>
      <c r="N2813" s="66">
        <f t="shared" si="219"/>
        <v>0</v>
      </c>
    </row>
    <row r="2814" spans="1:14">
      <c r="A2814" s="83">
        <v>35399</v>
      </c>
      <c r="B2814" s="83">
        <v>0</v>
      </c>
      <c r="C2814" s="83">
        <v>2014</v>
      </c>
      <c r="D2814" s="86">
        <v>0</v>
      </c>
      <c r="E2814" s="83">
        <v>0</v>
      </c>
      <c r="F2814" s="86">
        <v>0</v>
      </c>
      <c r="G2814" s="86">
        <v>0</v>
      </c>
      <c r="H2814" s="86">
        <v>0</v>
      </c>
      <c r="J2814" s="83">
        <f t="shared" si="215"/>
        <v>35399</v>
      </c>
      <c r="K2814" s="83">
        <f t="shared" si="216"/>
        <v>2014</v>
      </c>
      <c r="L2814" s="66">
        <f t="shared" si="217"/>
        <v>0</v>
      </c>
      <c r="M2814" s="66">
        <f t="shared" si="218"/>
        <v>0</v>
      </c>
      <c r="N2814" s="66">
        <f t="shared" si="219"/>
        <v>0</v>
      </c>
    </row>
    <row r="2815" spans="1:14">
      <c r="A2815" s="83">
        <v>35399</v>
      </c>
      <c r="B2815" s="83">
        <v>0</v>
      </c>
      <c r="C2815" s="83">
        <v>2014</v>
      </c>
      <c r="D2815" s="86">
        <v>-29395.83</v>
      </c>
      <c r="E2815" s="83">
        <v>0</v>
      </c>
      <c r="F2815" s="86">
        <v>0</v>
      </c>
      <c r="G2815" s="86">
        <v>0</v>
      </c>
      <c r="H2815" s="86">
        <v>0</v>
      </c>
      <c r="J2815" s="83">
        <f t="shared" si="215"/>
        <v>35399</v>
      </c>
      <c r="K2815" s="83">
        <f t="shared" si="216"/>
        <v>2014</v>
      </c>
      <c r="L2815" s="66">
        <f t="shared" si="217"/>
        <v>-29395.83</v>
      </c>
      <c r="M2815" s="66">
        <f t="shared" si="218"/>
        <v>0</v>
      </c>
      <c r="N2815" s="66">
        <f t="shared" si="219"/>
        <v>0</v>
      </c>
    </row>
    <row r="2816" spans="1:14">
      <c r="A2816" s="83">
        <v>35399</v>
      </c>
      <c r="B2816" s="83">
        <v>0</v>
      </c>
      <c r="C2816" s="83">
        <v>2014</v>
      </c>
      <c r="D2816" s="86">
        <v>0</v>
      </c>
      <c r="E2816" s="83">
        <v>0</v>
      </c>
      <c r="F2816" s="86">
        <v>0</v>
      </c>
      <c r="G2816" s="86">
        <v>0</v>
      </c>
      <c r="H2816" s="86">
        <v>0</v>
      </c>
      <c r="J2816" s="83">
        <f t="shared" si="215"/>
        <v>35399</v>
      </c>
      <c r="K2816" s="83">
        <f t="shared" si="216"/>
        <v>2014</v>
      </c>
      <c r="L2816" s="66">
        <f t="shared" si="217"/>
        <v>0</v>
      </c>
      <c r="M2816" s="66">
        <f t="shared" si="218"/>
        <v>0</v>
      </c>
      <c r="N2816" s="66">
        <f t="shared" si="219"/>
        <v>0</v>
      </c>
    </row>
    <row r="2817" spans="1:14">
      <c r="A2817" s="83">
        <v>35399</v>
      </c>
      <c r="B2817" s="83">
        <v>0</v>
      </c>
      <c r="C2817" s="83">
        <v>2014</v>
      </c>
      <c r="D2817" s="86">
        <v>0</v>
      </c>
      <c r="E2817" s="83">
        <v>0</v>
      </c>
      <c r="F2817" s="86">
        <v>0</v>
      </c>
      <c r="G2817" s="86">
        <v>0</v>
      </c>
      <c r="H2817" s="86">
        <v>0</v>
      </c>
      <c r="J2817" s="83">
        <f t="shared" si="215"/>
        <v>35399</v>
      </c>
      <c r="K2817" s="83">
        <f t="shared" si="216"/>
        <v>2014</v>
      </c>
      <c r="L2817" s="66">
        <f t="shared" si="217"/>
        <v>0</v>
      </c>
      <c r="M2817" s="66">
        <f t="shared" si="218"/>
        <v>0</v>
      </c>
      <c r="N2817" s="66">
        <f t="shared" si="219"/>
        <v>0</v>
      </c>
    </row>
    <row r="2818" spans="1:14">
      <c r="A2818" s="83">
        <v>35399</v>
      </c>
      <c r="B2818" s="83">
        <v>0</v>
      </c>
      <c r="C2818" s="83">
        <v>2014</v>
      </c>
      <c r="D2818" s="86">
        <v>0</v>
      </c>
      <c r="E2818" s="83">
        <v>0</v>
      </c>
      <c r="F2818" s="86">
        <v>0</v>
      </c>
      <c r="G2818" s="86">
        <v>0</v>
      </c>
      <c r="H2818" s="86">
        <v>0</v>
      </c>
      <c r="J2818" s="83">
        <f t="shared" si="215"/>
        <v>35399</v>
      </c>
      <c r="K2818" s="83">
        <f t="shared" si="216"/>
        <v>2014</v>
      </c>
      <c r="L2818" s="66">
        <f t="shared" si="217"/>
        <v>0</v>
      </c>
      <c r="M2818" s="66">
        <f t="shared" si="218"/>
        <v>0</v>
      </c>
      <c r="N2818" s="66">
        <f t="shared" si="219"/>
        <v>0</v>
      </c>
    </row>
    <row r="2819" spans="1:14">
      <c r="A2819" s="83">
        <v>35399</v>
      </c>
      <c r="B2819" s="83">
        <v>0</v>
      </c>
      <c r="C2819" s="83">
        <v>2014</v>
      </c>
      <c r="D2819" s="86">
        <v>0</v>
      </c>
      <c r="E2819" s="83">
        <v>0</v>
      </c>
      <c r="F2819" s="86">
        <v>0</v>
      </c>
      <c r="G2819" s="86">
        <v>0</v>
      </c>
      <c r="H2819" s="86">
        <v>0</v>
      </c>
      <c r="J2819" s="83">
        <f t="shared" ref="J2819:J2882" si="220">A2819</f>
        <v>35399</v>
      </c>
      <c r="K2819" s="83">
        <f t="shared" ref="K2819:K2882" si="221">IF(E2819=0,C2819,E2819)</f>
        <v>2014</v>
      </c>
      <c r="L2819" s="66">
        <f t="shared" ref="L2819:L2882" si="222">D2819</f>
        <v>0</v>
      </c>
      <c r="M2819" s="66">
        <f t="shared" ref="M2819:M2882" si="223">F2819</f>
        <v>0</v>
      </c>
      <c r="N2819" s="66">
        <f t="shared" ref="N2819:N2882" si="224">H2819</f>
        <v>0</v>
      </c>
    </row>
    <row r="2820" spans="1:14">
      <c r="A2820" s="83">
        <v>35399</v>
      </c>
      <c r="B2820" s="83">
        <v>0</v>
      </c>
      <c r="C2820" s="83">
        <v>2014</v>
      </c>
      <c r="D2820" s="86">
        <v>0</v>
      </c>
      <c r="E2820" s="83">
        <v>0</v>
      </c>
      <c r="F2820" s="86">
        <v>0</v>
      </c>
      <c r="G2820" s="86">
        <v>0</v>
      </c>
      <c r="H2820" s="86">
        <v>0</v>
      </c>
      <c r="J2820" s="83">
        <f t="shared" si="220"/>
        <v>35399</v>
      </c>
      <c r="K2820" s="83">
        <f t="shared" si="221"/>
        <v>2014</v>
      </c>
      <c r="L2820" s="66">
        <f t="shared" si="222"/>
        <v>0</v>
      </c>
      <c r="M2820" s="66">
        <f t="shared" si="223"/>
        <v>0</v>
      </c>
      <c r="N2820" s="66">
        <f t="shared" si="224"/>
        <v>0</v>
      </c>
    </row>
    <row r="2821" spans="1:14">
      <c r="A2821" s="83">
        <v>35399</v>
      </c>
      <c r="B2821" s="83">
        <v>0</v>
      </c>
      <c r="C2821" s="83">
        <v>2014</v>
      </c>
      <c r="D2821" s="86">
        <v>0</v>
      </c>
      <c r="E2821" s="83">
        <v>0</v>
      </c>
      <c r="F2821" s="86">
        <v>0</v>
      </c>
      <c r="G2821" s="86">
        <v>0</v>
      </c>
      <c r="H2821" s="86">
        <v>0</v>
      </c>
      <c r="J2821" s="83">
        <f t="shared" si="220"/>
        <v>35399</v>
      </c>
      <c r="K2821" s="83">
        <f t="shared" si="221"/>
        <v>2014</v>
      </c>
      <c r="L2821" s="66">
        <f t="shared" si="222"/>
        <v>0</v>
      </c>
      <c r="M2821" s="66">
        <f t="shared" si="223"/>
        <v>0</v>
      </c>
      <c r="N2821" s="66">
        <f t="shared" si="224"/>
        <v>0</v>
      </c>
    </row>
    <row r="2822" spans="1:14">
      <c r="A2822" s="83">
        <v>35399</v>
      </c>
      <c r="B2822" s="83">
        <v>0</v>
      </c>
      <c r="C2822" s="83">
        <v>2014</v>
      </c>
      <c r="D2822" s="86">
        <v>-27865.46</v>
      </c>
      <c r="E2822" s="83">
        <v>0</v>
      </c>
      <c r="F2822" s="86">
        <v>-27409.9</v>
      </c>
      <c r="G2822" s="86">
        <v>0</v>
      </c>
      <c r="H2822" s="86">
        <v>0</v>
      </c>
      <c r="J2822" s="83">
        <f t="shared" si="220"/>
        <v>35399</v>
      </c>
      <c r="K2822" s="83">
        <f t="shared" si="221"/>
        <v>2014</v>
      </c>
      <c r="L2822" s="66">
        <f t="shared" si="222"/>
        <v>-27865.46</v>
      </c>
      <c r="M2822" s="66">
        <f t="shared" si="223"/>
        <v>-27409.9</v>
      </c>
      <c r="N2822" s="66">
        <f t="shared" si="224"/>
        <v>0</v>
      </c>
    </row>
    <row r="2823" spans="1:14">
      <c r="A2823" s="83">
        <v>35399</v>
      </c>
      <c r="B2823" s="83">
        <v>0</v>
      </c>
      <c r="C2823" s="83">
        <v>2014</v>
      </c>
      <c r="D2823" s="86">
        <v>0</v>
      </c>
      <c r="E2823" s="83">
        <v>0</v>
      </c>
      <c r="F2823" s="86">
        <v>0</v>
      </c>
      <c r="G2823" s="86">
        <v>0</v>
      </c>
      <c r="H2823" s="86">
        <v>0</v>
      </c>
      <c r="J2823" s="83">
        <f t="shared" si="220"/>
        <v>35399</v>
      </c>
      <c r="K2823" s="83">
        <f t="shared" si="221"/>
        <v>2014</v>
      </c>
      <c r="L2823" s="66">
        <f t="shared" si="222"/>
        <v>0</v>
      </c>
      <c r="M2823" s="66">
        <f t="shared" si="223"/>
        <v>0</v>
      </c>
      <c r="N2823" s="66">
        <f t="shared" si="224"/>
        <v>0</v>
      </c>
    </row>
    <row r="2824" spans="1:14">
      <c r="A2824" s="83">
        <v>35399</v>
      </c>
      <c r="B2824" s="83">
        <v>0</v>
      </c>
      <c r="C2824" s="83">
        <v>2014</v>
      </c>
      <c r="D2824" s="86">
        <v>0</v>
      </c>
      <c r="E2824" s="83">
        <v>0</v>
      </c>
      <c r="F2824" s="86">
        <v>0</v>
      </c>
      <c r="G2824" s="86">
        <v>0</v>
      </c>
      <c r="H2824" s="86">
        <v>0</v>
      </c>
      <c r="J2824" s="83">
        <f t="shared" si="220"/>
        <v>35399</v>
      </c>
      <c r="K2824" s="83">
        <f t="shared" si="221"/>
        <v>2014</v>
      </c>
      <c r="L2824" s="66">
        <f t="shared" si="222"/>
        <v>0</v>
      </c>
      <c r="M2824" s="66">
        <f t="shared" si="223"/>
        <v>0</v>
      </c>
      <c r="N2824" s="66">
        <f t="shared" si="224"/>
        <v>0</v>
      </c>
    </row>
    <row r="2825" spans="1:14">
      <c r="A2825" s="83">
        <v>35399</v>
      </c>
      <c r="B2825" s="83">
        <v>0</v>
      </c>
      <c r="C2825" s="83">
        <v>2014</v>
      </c>
      <c r="D2825" s="86">
        <v>0</v>
      </c>
      <c r="E2825" s="83">
        <v>0</v>
      </c>
      <c r="F2825" s="86">
        <v>0</v>
      </c>
      <c r="G2825" s="86">
        <v>0</v>
      </c>
      <c r="H2825" s="86">
        <v>0</v>
      </c>
      <c r="J2825" s="83">
        <f t="shared" si="220"/>
        <v>35399</v>
      </c>
      <c r="K2825" s="83">
        <f t="shared" si="221"/>
        <v>2014</v>
      </c>
      <c r="L2825" s="66">
        <f t="shared" si="222"/>
        <v>0</v>
      </c>
      <c r="M2825" s="66">
        <f t="shared" si="223"/>
        <v>0</v>
      </c>
      <c r="N2825" s="66">
        <f t="shared" si="224"/>
        <v>0</v>
      </c>
    </row>
    <row r="2826" spans="1:14">
      <c r="A2826" s="83">
        <v>35399</v>
      </c>
      <c r="B2826" s="83">
        <v>0</v>
      </c>
      <c r="C2826" s="83">
        <v>2014</v>
      </c>
      <c r="D2826" s="86">
        <v>0</v>
      </c>
      <c r="E2826" s="83">
        <v>0</v>
      </c>
      <c r="F2826" s="86">
        <v>0</v>
      </c>
      <c r="G2826" s="86">
        <v>0</v>
      </c>
      <c r="H2826" s="86">
        <v>0</v>
      </c>
      <c r="J2826" s="83">
        <f t="shared" si="220"/>
        <v>35399</v>
      </c>
      <c r="K2826" s="83">
        <f t="shared" si="221"/>
        <v>2014</v>
      </c>
      <c r="L2826" s="66">
        <f t="shared" si="222"/>
        <v>0</v>
      </c>
      <c r="M2826" s="66">
        <f t="shared" si="223"/>
        <v>0</v>
      </c>
      <c r="N2826" s="66">
        <f t="shared" si="224"/>
        <v>0</v>
      </c>
    </row>
    <row r="2827" spans="1:14">
      <c r="A2827" s="83">
        <v>35399</v>
      </c>
      <c r="B2827" s="83">
        <v>0</v>
      </c>
      <c r="C2827" s="83">
        <v>2014</v>
      </c>
      <c r="D2827" s="86">
        <v>0</v>
      </c>
      <c r="E2827" s="83">
        <v>0</v>
      </c>
      <c r="F2827" s="86">
        <v>0</v>
      </c>
      <c r="G2827" s="86">
        <v>0</v>
      </c>
      <c r="H2827" s="86">
        <v>0</v>
      </c>
      <c r="J2827" s="83">
        <f t="shared" si="220"/>
        <v>35399</v>
      </c>
      <c r="K2827" s="83">
        <f t="shared" si="221"/>
        <v>2014</v>
      </c>
      <c r="L2827" s="66">
        <f t="shared" si="222"/>
        <v>0</v>
      </c>
      <c r="M2827" s="66">
        <f t="shared" si="223"/>
        <v>0</v>
      </c>
      <c r="N2827" s="66">
        <f t="shared" si="224"/>
        <v>0</v>
      </c>
    </row>
    <row r="2828" spans="1:14">
      <c r="A2828" s="83">
        <v>35399</v>
      </c>
      <c r="B2828" s="83">
        <v>0</v>
      </c>
      <c r="C2828" s="83">
        <v>2014</v>
      </c>
      <c r="D2828" s="86">
        <v>0</v>
      </c>
      <c r="E2828" s="83">
        <v>0</v>
      </c>
      <c r="F2828" s="86">
        <v>0</v>
      </c>
      <c r="G2828" s="86">
        <v>0</v>
      </c>
      <c r="H2828" s="86">
        <v>0</v>
      </c>
      <c r="J2828" s="83">
        <f t="shared" si="220"/>
        <v>35399</v>
      </c>
      <c r="K2828" s="83">
        <f t="shared" si="221"/>
        <v>2014</v>
      </c>
      <c r="L2828" s="66">
        <f t="shared" si="222"/>
        <v>0</v>
      </c>
      <c r="M2828" s="66">
        <f t="shared" si="223"/>
        <v>0</v>
      </c>
      <c r="N2828" s="66">
        <f t="shared" si="224"/>
        <v>0</v>
      </c>
    </row>
    <row r="2829" spans="1:14">
      <c r="A2829" s="83">
        <v>35399</v>
      </c>
      <c r="B2829" s="83">
        <v>0</v>
      </c>
      <c r="C2829" s="83">
        <v>2014</v>
      </c>
      <c r="D2829" s="86">
        <v>0</v>
      </c>
      <c r="E2829" s="83">
        <v>0</v>
      </c>
      <c r="F2829" s="86">
        <v>0</v>
      </c>
      <c r="G2829" s="86">
        <v>0</v>
      </c>
      <c r="H2829" s="86">
        <v>0</v>
      </c>
      <c r="J2829" s="83">
        <f t="shared" si="220"/>
        <v>35399</v>
      </c>
      <c r="K2829" s="83">
        <f t="shared" si="221"/>
        <v>2014</v>
      </c>
      <c r="L2829" s="66">
        <f t="shared" si="222"/>
        <v>0</v>
      </c>
      <c r="M2829" s="66">
        <f t="shared" si="223"/>
        <v>0</v>
      </c>
      <c r="N2829" s="66">
        <f t="shared" si="224"/>
        <v>0</v>
      </c>
    </row>
    <row r="2830" spans="1:14">
      <c r="A2830" s="83">
        <v>35399</v>
      </c>
      <c r="B2830" s="83">
        <v>0</v>
      </c>
      <c r="C2830" s="83">
        <v>2013</v>
      </c>
      <c r="D2830" s="86">
        <v>-143715.10999999999</v>
      </c>
      <c r="E2830" s="83">
        <v>0</v>
      </c>
      <c r="F2830" s="86">
        <v>0</v>
      </c>
      <c r="G2830" s="86">
        <v>0</v>
      </c>
      <c r="H2830" s="86">
        <v>0</v>
      </c>
      <c r="J2830" s="83">
        <f t="shared" si="220"/>
        <v>35399</v>
      </c>
      <c r="K2830" s="83">
        <f t="shared" si="221"/>
        <v>2013</v>
      </c>
      <c r="L2830" s="66">
        <f t="shared" si="222"/>
        <v>-143715.10999999999</v>
      </c>
      <c r="M2830" s="66">
        <f t="shared" si="223"/>
        <v>0</v>
      </c>
      <c r="N2830" s="66">
        <f t="shared" si="224"/>
        <v>0</v>
      </c>
    </row>
    <row r="2831" spans="1:14">
      <c r="A2831" s="83">
        <v>35399</v>
      </c>
      <c r="B2831" s="83">
        <v>0</v>
      </c>
      <c r="C2831" s="83">
        <v>2014</v>
      </c>
      <c r="D2831" s="86">
        <v>0</v>
      </c>
      <c r="E2831" s="83">
        <v>0</v>
      </c>
      <c r="F2831" s="86">
        <v>0</v>
      </c>
      <c r="G2831" s="86">
        <v>0</v>
      </c>
      <c r="H2831" s="86">
        <v>0</v>
      </c>
      <c r="J2831" s="83">
        <f t="shared" si="220"/>
        <v>35399</v>
      </c>
      <c r="K2831" s="83">
        <f t="shared" si="221"/>
        <v>2014</v>
      </c>
      <c r="L2831" s="66">
        <f t="shared" si="222"/>
        <v>0</v>
      </c>
      <c r="M2831" s="66">
        <f t="shared" si="223"/>
        <v>0</v>
      </c>
      <c r="N2831" s="66">
        <f t="shared" si="224"/>
        <v>0</v>
      </c>
    </row>
    <row r="2832" spans="1:14">
      <c r="A2832" s="83">
        <v>35399</v>
      </c>
      <c r="B2832" s="83">
        <v>0</v>
      </c>
      <c r="C2832" s="83">
        <v>2014</v>
      </c>
      <c r="D2832" s="86">
        <v>0</v>
      </c>
      <c r="E2832" s="83">
        <v>0</v>
      </c>
      <c r="F2832" s="86">
        <v>0</v>
      </c>
      <c r="G2832" s="86">
        <v>0</v>
      </c>
      <c r="H2832" s="86">
        <v>0</v>
      </c>
      <c r="J2832" s="83">
        <f t="shared" si="220"/>
        <v>35399</v>
      </c>
      <c r="K2832" s="83">
        <f t="shared" si="221"/>
        <v>2014</v>
      </c>
      <c r="L2832" s="66">
        <f t="shared" si="222"/>
        <v>0</v>
      </c>
      <c r="M2832" s="66">
        <f t="shared" si="223"/>
        <v>0</v>
      </c>
      <c r="N2832" s="66">
        <f t="shared" si="224"/>
        <v>0</v>
      </c>
    </row>
    <row r="2833" spans="1:14">
      <c r="A2833" s="83">
        <v>35399</v>
      </c>
      <c r="B2833" s="83">
        <v>0</v>
      </c>
      <c r="C2833" s="83">
        <v>2014</v>
      </c>
      <c r="D2833" s="86">
        <v>0</v>
      </c>
      <c r="E2833" s="83">
        <v>0</v>
      </c>
      <c r="F2833" s="86">
        <v>0</v>
      </c>
      <c r="G2833" s="86">
        <v>0</v>
      </c>
      <c r="H2833" s="86">
        <v>0</v>
      </c>
      <c r="J2833" s="83">
        <f t="shared" si="220"/>
        <v>35399</v>
      </c>
      <c r="K2833" s="83">
        <f t="shared" si="221"/>
        <v>2014</v>
      </c>
      <c r="L2833" s="66">
        <f t="shared" si="222"/>
        <v>0</v>
      </c>
      <c r="M2833" s="66">
        <f t="shared" si="223"/>
        <v>0</v>
      </c>
      <c r="N2833" s="66">
        <f t="shared" si="224"/>
        <v>0</v>
      </c>
    </row>
    <row r="2834" spans="1:14">
      <c r="A2834" s="83">
        <v>35399</v>
      </c>
      <c r="B2834" s="83">
        <v>0</v>
      </c>
      <c r="C2834" s="83">
        <v>2014</v>
      </c>
      <c r="D2834" s="86">
        <v>0</v>
      </c>
      <c r="E2834" s="83">
        <v>0</v>
      </c>
      <c r="F2834" s="86">
        <v>0</v>
      </c>
      <c r="G2834" s="86">
        <v>0</v>
      </c>
      <c r="H2834" s="86">
        <v>0</v>
      </c>
      <c r="J2834" s="83">
        <f t="shared" si="220"/>
        <v>35399</v>
      </c>
      <c r="K2834" s="83">
        <f t="shared" si="221"/>
        <v>2014</v>
      </c>
      <c r="L2834" s="66">
        <f t="shared" si="222"/>
        <v>0</v>
      </c>
      <c r="M2834" s="66">
        <f t="shared" si="223"/>
        <v>0</v>
      </c>
      <c r="N2834" s="66">
        <f t="shared" si="224"/>
        <v>0</v>
      </c>
    </row>
    <row r="2835" spans="1:14">
      <c r="A2835" s="83">
        <v>35399</v>
      </c>
      <c r="B2835" s="83">
        <v>0</v>
      </c>
      <c r="C2835" s="83">
        <v>2014</v>
      </c>
      <c r="D2835" s="86">
        <v>0</v>
      </c>
      <c r="E2835" s="83">
        <v>0</v>
      </c>
      <c r="F2835" s="86">
        <v>0</v>
      </c>
      <c r="G2835" s="86">
        <v>0</v>
      </c>
      <c r="H2835" s="86">
        <v>0</v>
      </c>
      <c r="J2835" s="83">
        <f t="shared" si="220"/>
        <v>35399</v>
      </c>
      <c r="K2835" s="83">
        <f t="shared" si="221"/>
        <v>2014</v>
      </c>
      <c r="L2835" s="66">
        <f t="shared" si="222"/>
        <v>0</v>
      </c>
      <c r="M2835" s="66">
        <f t="shared" si="223"/>
        <v>0</v>
      </c>
      <c r="N2835" s="66">
        <f t="shared" si="224"/>
        <v>0</v>
      </c>
    </row>
    <row r="2836" spans="1:14">
      <c r="A2836" s="83">
        <v>35399</v>
      </c>
      <c r="B2836" s="83">
        <v>0</v>
      </c>
      <c r="C2836" s="83">
        <v>2014</v>
      </c>
      <c r="D2836" s="86">
        <v>0</v>
      </c>
      <c r="E2836" s="83">
        <v>0</v>
      </c>
      <c r="F2836" s="86">
        <v>0</v>
      </c>
      <c r="G2836" s="86">
        <v>0</v>
      </c>
      <c r="H2836" s="86">
        <v>0</v>
      </c>
      <c r="J2836" s="83">
        <f t="shared" si="220"/>
        <v>35399</v>
      </c>
      <c r="K2836" s="83">
        <f t="shared" si="221"/>
        <v>2014</v>
      </c>
      <c r="L2836" s="66">
        <f t="shared" si="222"/>
        <v>0</v>
      </c>
      <c r="M2836" s="66">
        <f t="shared" si="223"/>
        <v>0</v>
      </c>
      <c r="N2836" s="66">
        <f t="shared" si="224"/>
        <v>0</v>
      </c>
    </row>
    <row r="2837" spans="1:14">
      <c r="A2837" s="83">
        <v>35399</v>
      </c>
      <c r="B2837" s="83">
        <v>0</v>
      </c>
      <c r="C2837" s="83">
        <v>2014</v>
      </c>
      <c r="D2837" s="86">
        <v>0</v>
      </c>
      <c r="E2837" s="83">
        <v>0</v>
      </c>
      <c r="F2837" s="86">
        <v>0</v>
      </c>
      <c r="G2837" s="86">
        <v>0</v>
      </c>
      <c r="H2837" s="86">
        <v>0</v>
      </c>
      <c r="J2837" s="83">
        <f t="shared" si="220"/>
        <v>35399</v>
      </c>
      <c r="K2837" s="83">
        <f t="shared" si="221"/>
        <v>2014</v>
      </c>
      <c r="L2837" s="66">
        <f t="shared" si="222"/>
        <v>0</v>
      </c>
      <c r="M2837" s="66">
        <f t="shared" si="223"/>
        <v>0</v>
      </c>
      <c r="N2837" s="66">
        <f t="shared" si="224"/>
        <v>0</v>
      </c>
    </row>
    <row r="2838" spans="1:14">
      <c r="A2838" s="83">
        <v>35399</v>
      </c>
      <c r="B2838" s="83">
        <v>0</v>
      </c>
      <c r="C2838" s="83">
        <v>2014</v>
      </c>
      <c r="D2838" s="86">
        <v>0</v>
      </c>
      <c r="E2838" s="83">
        <v>0</v>
      </c>
      <c r="F2838" s="86">
        <v>0</v>
      </c>
      <c r="G2838" s="86">
        <v>0</v>
      </c>
      <c r="H2838" s="86">
        <v>0</v>
      </c>
      <c r="J2838" s="83">
        <f t="shared" si="220"/>
        <v>35399</v>
      </c>
      <c r="K2838" s="83">
        <f t="shared" si="221"/>
        <v>2014</v>
      </c>
      <c r="L2838" s="66">
        <f t="shared" si="222"/>
        <v>0</v>
      </c>
      <c r="M2838" s="66">
        <f t="shared" si="223"/>
        <v>0</v>
      </c>
      <c r="N2838" s="66">
        <f t="shared" si="224"/>
        <v>0</v>
      </c>
    </row>
    <row r="2839" spans="1:14">
      <c r="A2839" s="83">
        <v>35399</v>
      </c>
      <c r="B2839" s="83">
        <v>0</v>
      </c>
      <c r="C2839" s="83">
        <v>2014</v>
      </c>
      <c r="D2839" s="86">
        <v>0</v>
      </c>
      <c r="E2839" s="83">
        <v>0</v>
      </c>
      <c r="F2839" s="86">
        <v>0</v>
      </c>
      <c r="G2839" s="86">
        <v>0</v>
      </c>
      <c r="H2839" s="86">
        <v>0</v>
      </c>
      <c r="J2839" s="83">
        <f t="shared" si="220"/>
        <v>35399</v>
      </c>
      <c r="K2839" s="83">
        <f t="shared" si="221"/>
        <v>2014</v>
      </c>
      <c r="L2839" s="66">
        <f t="shared" si="222"/>
        <v>0</v>
      </c>
      <c r="M2839" s="66">
        <f t="shared" si="223"/>
        <v>0</v>
      </c>
      <c r="N2839" s="66">
        <f t="shared" si="224"/>
        <v>0</v>
      </c>
    </row>
    <row r="2840" spans="1:14">
      <c r="A2840" s="83">
        <v>35399</v>
      </c>
      <c r="B2840" s="83">
        <v>0</v>
      </c>
      <c r="C2840" s="83">
        <v>2014</v>
      </c>
      <c r="D2840" s="86">
        <v>0</v>
      </c>
      <c r="E2840" s="83">
        <v>0</v>
      </c>
      <c r="F2840" s="86">
        <v>0</v>
      </c>
      <c r="G2840" s="86">
        <v>0</v>
      </c>
      <c r="H2840" s="86">
        <v>0</v>
      </c>
      <c r="J2840" s="83">
        <f t="shared" si="220"/>
        <v>35399</v>
      </c>
      <c r="K2840" s="83">
        <f t="shared" si="221"/>
        <v>2014</v>
      </c>
      <c r="L2840" s="66">
        <f t="shared" si="222"/>
        <v>0</v>
      </c>
      <c r="M2840" s="66">
        <f t="shared" si="223"/>
        <v>0</v>
      </c>
      <c r="N2840" s="66">
        <f t="shared" si="224"/>
        <v>0</v>
      </c>
    </row>
    <row r="2841" spans="1:14">
      <c r="A2841" s="83">
        <v>35399</v>
      </c>
      <c r="B2841" s="83">
        <v>0</v>
      </c>
      <c r="C2841" s="83">
        <v>2014</v>
      </c>
      <c r="D2841" s="86">
        <v>0</v>
      </c>
      <c r="E2841" s="83">
        <v>0</v>
      </c>
      <c r="F2841" s="86">
        <v>0</v>
      </c>
      <c r="G2841" s="86">
        <v>0</v>
      </c>
      <c r="H2841" s="86">
        <v>0</v>
      </c>
      <c r="J2841" s="83">
        <f t="shared" si="220"/>
        <v>35399</v>
      </c>
      <c r="K2841" s="83">
        <f t="shared" si="221"/>
        <v>2014</v>
      </c>
      <c r="L2841" s="66">
        <f t="shared" si="222"/>
        <v>0</v>
      </c>
      <c r="M2841" s="66">
        <f t="shared" si="223"/>
        <v>0</v>
      </c>
      <c r="N2841" s="66">
        <f t="shared" si="224"/>
        <v>0</v>
      </c>
    </row>
    <row r="2842" spans="1:14">
      <c r="A2842" s="83">
        <v>35399</v>
      </c>
      <c r="B2842" s="83">
        <v>0</v>
      </c>
      <c r="C2842" s="83">
        <v>2014</v>
      </c>
      <c r="D2842" s="86">
        <v>0</v>
      </c>
      <c r="E2842" s="83">
        <v>0</v>
      </c>
      <c r="F2842" s="86">
        <v>0</v>
      </c>
      <c r="G2842" s="86">
        <v>0</v>
      </c>
      <c r="H2842" s="86">
        <v>0</v>
      </c>
      <c r="J2842" s="83">
        <f t="shared" si="220"/>
        <v>35399</v>
      </c>
      <c r="K2842" s="83">
        <f t="shared" si="221"/>
        <v>2014</v>
      </c>
      <c r="L2842" s="66">
        <f t="shared" si="222"/>
        <v>0</v>
      </c>
      <c r="M2842" s="66">
        <f t="shared" si="223"/>
        <v>0</v>
      </c>
      <c r="N2842" s="66">
        <f t="shared" si="224"/>
        <v>0</v>
      </c>
    </row>
    <row r="2843" spans="1:14">
      <c r="A2843" s="83">
        <v>35399</v>
      </c>
      <c r="B2843" s="83">
        <v>0</v>
      </c>
      <c r="C2843" s="83">
        <v>2014</v>
      </c>
      <c r="D2843" s="86">
        <v>0</v>
      </c>
      <c r="E2843" s="83">
        <v>0</v>
      </c>
      <c r="F2843" s="86">
        <v>0</v>
      </c>
      <c r="G2843" s="86">
        <v>0</v>
      </c>
      <c r="H2843" s="86">
        <v>0</v>
      </c>
      <c r="J2843" s="83">
        <f t="shared" si="220"/>
        <v>35399</v>
      </c>
      <c r="K2843" s="83">
        <f t="shared" si="221"/>
        <v>2014</v>
      </c>
      <c r="L2843" s="66">
        <f t="shared" si="222"/>
        <v>0</v>
      </c>
      <c r="M2843" s="66">
        <f t="shared" si="223"/>
        <v>0</v>
      </c>
      <c r="N2843" s="66">
        <f t="shared" si="224"/>
        <v>0</v>
      </c>
    </row>
    <row r="2844" spans="1:14">
      <c r="A2844" s="83">
        <v>35399</v>
      </c>
      <c r="B2844" s="83">
        <v>0</v>
      </c>
      <c r="C2844" s="83">
        <v>2014</v>
      </c>
      <c r="D2844" s="86">
        <v>0</v>
      </c>
      <c r="E2844" s="83">
        <v>0</v>
      </c>
      <c r="F2844" s="86">
        <v>0</v>
      </c>
      <c r="G2844" s="86">
        <v>0</v>
      </c>
      <c r="H2844" s="86">
        <v>0</v>
      </c>
      <c r="J2844" s="83">
        <f t="shared" si="220"/>
        <v>35399</v>
      </c>
      <c r="K2844" s="83">
        <f t="shared" si="221"/>
        <v>2014</v>
      </c>
      <c r="L2844" s="66">
        <f t="shared" si="222"/>
        <v>0</v>
      </c>
      <c r="M2844" s="66">
        <f t="shared" si="223"/>
        <v>0</v>
      </c>
      <c r="N2844" s="66">
        <f t="shared" si="224"/>
        <v>0</v>
      </c>
    </row>
    <row r="2845" spans="1:14">
      <c r="A2845" s="83">
        <v>35399</v>
      </c>
      <c r="B2845" s="83">
        <v>0</v>
      </c>
      <c r="C2845" s="83">
        <v>2014</v>
      </c>
      <c r="D2845" s="86">
        <v>0</v>
      </c>
      <c r="E2845" s="83">
        <v>0</v>
      </c>
      <c r="F2845" s="86">
        <v>0</v>
      </c>
      <c r="G2845" s="86">
        <v>0</v>
      </c>
      <c r="H2845" s="86">
        <v>0</v>
      </c>
      <c r="J2845" s="83">
        <f t="shared" si="220"/>
        <v>35399</v>
      </c>
      <c r="K2845" s="83">
        <f t="shared" si="221"/>
        <v>2014</v>
      </c>
      <c r="L2845" s="66">
        <f t="shared" si="222"/>
        <v>0</v>
      </c>
      <c r="M2845" s="66">
        <f t="shared" si="223"/>
        <v>0</v>
      </c>
      <c r="N2845" s="66">
        <f t="shared" si="224"/>
        <v>0</v>
      </c>
    </row>
    <row r="2846" spans="1:14">
      <c r="A2846" s="83">
        <v>35399</v>
      </c>
      <c r="B2846" s="83">
        <v>0</v>
      </c>
      <c r="C2846" s="83">
        <v>2014</v>
      </c>
      <c r="D2846" s="86">
        <v>0</v>
      </c>
      <c r="E2846" s="83">
        <v>0</v>
      </c>
      <c r="F2846" s="86">
        <v>0</v>
      </c>
      <c r="G2846" s="86">
        <v>0</v>
      </c>
      <c r="H2846" s="86">
        <v>0</v>
      </c>
      <c r="J2846" s="83">
        <f t="shared" si="220"/>
        <v>35399</v>
      </c>
      <c r="K2846" s="83">
        <f t="shared" si="221"/>
        <v>2014</v>
      </c>
      <c r="L2846" s="66">
        <f t="shared" si="222"/>
        <v>0</v>
      </c>
      <c r="M2846" s="66">
        <f t="shared" si="223"/>
        <v>0</v>
      </c>
      <c r="N2846" s="66">
        <f t="shared" si="224"/>
        <v>0</v>
      </c>
    </row>
    <row r="2847" spans="1:14">
      <c r="A2847" s="83">
        <v>35399</v>
      </c>
      <c r="B2847" s="83">
        <v>0</v>
      </c>
      <c r="C2847" s="83">
        <v>2014</v>
      </c>
      <c r="D2847" s="86">
        <v>0</v>
      </c>
      <c r="E2847" s="83">
        <v>0</v>
      </c>
      <c r="F2847" s="86">
        <v>0</v>
      </c>
      <c r="G2847" s="86">
        <v>0</v>
      </c>
      <c r="H2847" s="86">
        <v>0</v>
      </c>
      <c r="J2847" s="83">
        <f t="shared" si="220"/>
        <v>35399</v>
      </c>
      <c r="K2847" s="83">
        <f t="shared" si="221"/>
        <v>2014</v>
      </c>
      <c r="L2847" s="66">
        <f t="shared" si="222"/>
        <v>0</v>
      </c>
      <c r="M2847" s="66">
        <f t="shared" si="223"/>
        <v>0</v>
      </c>
      <c r="N2847" s="66">
        <f t="shared" si="224"/>
        <v>0</v>
      </c>
    </row>
    <row r="2848" spans="1:14">
      <c r="A2848" s="83">
        <v>35399</v>
      </c>
      <c r="B2848" s="83">
        <v>0</v>
      </c>
      <c r="C2848" s="83">
        <v>2014</v>
      </c>
      <c r="D2848" s="86">
        <v>0</v>
      </c>
      <c r="E2848" s="83">
        <v>0</v>
      </c>
      <c r="F2848" s="86">
        <v>0</v>
      </c>
      <c r="G2848" s="86">
        <v>0</v>
      </c>
      <c r="H2848" s="86">
        <v>0</v>
      </c>
      <c r="J2848" s="83">
        <f t="shared" si="220"/>
        <v>35399</v>
      </c>
      <c r="K2848" s="83">
        <f t="shared" si="221"/>
        <v>2014</v>
      </c>
      <c r="L2848" s="66">
        <f t="shared" si="222"/>
        <v>0</v>
      </c>
      <c r="M2848" s="66">
        <f t="shared" si="223"/>
        <v>0</v>
      </c>
      <c r="N2848" s="66">
        <f t="shared" si="224"/>
        <v>0</v>
      </c>
    </row>
    <row r="2849" spans="1:14">
      <c r="A2849" s="83">
        <v>35399</v>
      </c>
      <c r="B2849" s="83">
        <v>0</v>
      </c>
      <c r="C2849" s="83">
        <v>2014</v>
      </c>
      <c r="D2849" s="86">
        <v>0</v>
      </c>
      <c r="E2849" s="83">
        <v>0</v>
      </c>
      <c r="F2849" s="86">
        <v>0</v>
      </c>
      <c r="G2849" s="86">
        <v>0</v>
      </c>
      <c r="H2849" s="86">
        <v>0</v>
      </c>
      <c r="J2849" s="83">
        <f t="shared" si="220"/>
        <v>35399</v>
      </c>
      <c r="K2849" s="83">
        <f t="shared" si="221"/>
        <v>2014</v>
      </c>
      <c r="L2849" s="66">
        <f t="shared" si="222"/>
        <v>0</v>
      </c>
      <c r="M2849" s="66">
        <f t="shared" si="223"/>
        <v>0</v>
      </c>
      <c r="N2849" s="66">
        <f t="shared" si="224"/>
        <v>0</v>
      </c>
    </row>
    <row r="2850" spans="1:14">
      <c r="A2850" s="83">
        <v>35399</v>
      </c>
      <c r="B2850" s="83">
        <v>0</v>
      </c>
      <c r="C2850" s="83">
        <v>2014</v>
      </c>
      <c r="D2850" s="86">
        <v>0</v>
      </c>
      <c r="E2850" s="83">
        <v>0</v>
      </c>
      <c r="F2850" s="86">
        <v>0</v>
      </c>
      <c r="G2850" s="86">
        <v>0</v>
      </c>
      <c r="H2850" s="86">
        <v>0</v>
      </c>
      <c r="J2850" s="83">
        <f t="shared" si="220"/>
        <v>35399</v>
      </c>
      <c r="K2850" s="83">
        <f t="shared" si="221"/>
        <v>2014</v>
      </c>
      <c r="L2850" s="66">
        <f t="shared" si="222"/>
        <v>0</v>
      </c>
      <c r="M2850" s="66">
        <f t="shared" si="223"/>
        <v>0</v>
      </c>
      <c r="N2850" s="66">
        <f t="shared" si="224"/>
        <v>0</v>
      </c>
    </row>
    <row r="2851" spans="1:14">
      <c r="A2851" s="83">
        <v>35399</v>
      </c>
      <c r="B2851" s="83">
        <v>0</v>
      </c>
      <c r="C2851" s="83">
        <v>2014</v>
      </c>
      <c r="D2851" s="86">
        <v>0</v>
      </c>
      <c r="E2851" s="83">
        <v>0</v>
      </c>
      <c r="F2851" s="86">
        <v>0</v>
      </c>
      <c r="G2851" s="86">
        <v>0</v>
      </c>
      <c r="H2851" s="86">
        <v>0</v>
      </c>
      <c r="J2851" s="83">
        <f t="shared" si="220"/>
        <v>35399</v>
      </c>
      <c r="K2851" s="83">
        <f t="shared" si="221"/>
        <v>2014</v>
      </c>
      <c r="L2851" s="66">
        <f t="shared" si="222"/>
        <v>0</v>
      </c>
      <c r="M2851" s="66">
        <f t="shared" si="223"/>
        <v>0</v>
      </c>
      <c r="N2851" s="66">
        <f t="shared" si="224"/>
        <v>0</v>
      </c>
    </row>
    <row r="2852" spans="1:14">
      <c r="A2852" s="83">
        <v>35399</v>
      </c>
      <c r="B2852" s="83">
        <v>0</v>
      </c>
      <c r="C2852" s="83">
        <v>2014</v>
      </c>
      <c r="D2852" s="86">
        <v>0</v>
      </c>
      <c r="E2852" s="83">
        <v>0</v>
      </c>
      <c r="F2852" s="86">
        <v>0</v>
      </c>
      <c r="G2852" s="86">
        <v>0</v>
      </c>
      <c r="H2852" s="86">
        <v>0</v>
      </c>
      <c r="J2852" s="83">
        <f t="shared" si="220"/>
        <v>35399</v>
      </c>
      <c r="K2852" s="83">
        <f t="shared" si="221"/>
        <v>2014</v>
      </c>
      <c r="L2852" s="66">
        <f t="shared" si="222"/>
        <v>0</v>
      </c>
      <c r="M2852" s="66">
        <f t="shared" si="223"/>
        <v>0</v>
      </c>
      <c r="N2852" s="66">
        <f t="shared" si="224"/>
        <v>0</v>
      </c>
    </row>
    <row r="2853" spans="1:14">
      <c r="A2853" s="83">
        <v>35399</v>
      </c>
      <c r="B2853" s="83">
        <v>0</v>
      </c>
      <c r="C2853" s="83">
        <v>2014</v>
      </c>
      <c r="D2853" s="86">
        <v>0</v>
      </c>
      <c r="E2853" s="83">
        <v>0</v>
      </c>
      <c r="F2853" s="86">
        <v>0</v>
      </c>
      <c r="G2853" s="86">
        <v>0</v>
      </c>
      <c r="H2853" s="86">
        <v>0</v>
      </c>
      <c r="J2853" s="83">
        <f t="shared" si="220"/>
        <v>35399</v>
      </c>
      <c r="K2853" s="83">
        <f t="shared" si="221"/>
        <v>2014</v>
      </c>
      <c r="L2853" s="66">
        <f t="shared" si="222"/>
        <v>0</v>
      </c>
      <c r="M2853" s="66">
        <f t="shared" si="223"/>
        <v>0</v>
      </c>
      <c r="N2853" s="66">
        <f t="shared" si="224"/>
        <v>0</v>
      </c>
    </row>
    <row r="2854" spans="1:14">
      <c r="A2854" s="83">
        <v>35399</v>
      </c>
      <c r="B2854" s="83">
        <v>0</v>
      </c>
      <c r="C2854" s="83">
        <v>2014</v>
      </c>
      <c r="D2854" s="86">
        <v>0</v>
      </c>
      <c r="E2854" s="83">
        <v>0</v>
      </c>
      <c r="F2854" s="86">
        <v>0</v>
      </c>
      <c r="G2854" s="86">
        <v>0</v>
      </c>
      <c r="H2854" s="86">
        <v>0</v>
      </c>
      <c r="J2854" s="83">
        <f t="shared" si="220"/>
        <v>35399</v>
      </c>
      <c r="K2854" s="83">
        <f t="shared" si="221"/>
        <v>2014</v>
      </c>
      <c r="L2854" s="66">
        <f t="shared" si="222"/>
        <v>0</v>
      </c>
      <c r="M2854" s="66">
        <f t="shared" si="223"/>
        <v>0</v>
      </c>
      <c r="N2854" s="66">
        <f t="shared" si="224"/>
        <v>0</v>
      </c>
    </row>
    <row r="2855" spans="1:14">
      <c r="A2855" s="83">
        <v>35399</v>
      </c>
      <c r="B2855" s="83">
        <v>0</v>
      </c>
      <c r="C2855" s="83">
        <v>2014</v>
      </c>
      <c r="D2855" s="86">
        <v>0</v>
      </c>
      <c r="E2855" s="83">
        <v>0</v>
      </c>
      <c r="F2855" s="86">
        <v>0</v>
      </c>
      <c r="G2855" s="86">
        <v>0</v>
      </c>
      <c r="H2855" s="86">
        <v>0</v>
      </c>
      <c r="J2855" s="83">
        <f t="shared" si="220"/>
        <v>35399</v>
      </c>
      <c r="K2855" s="83">
        <f t="shared" si="221"/>
        <v>2014</v>
      </c>
      <c r="L2855" s="66">
        <f t="shared" si="222"/>
        <v>0</v>
      </c>
      <c r="M2855" s="66">
        <f t="shared" si="223"/>
        <v>0</v>
      </c>
      <c r="N2855" s="66">
        <f t="shared" si="224"/>
        <v>0</v>
      </c>
    </row>
    <row r="2856" spans="1:14">
      <c r="A2856" s="83">
        <v>35399</v>
      </c>
      <c r="B2856" s="83">
        <v>0</v>
      </c>
      <c r="C2856" s="83">
        <v>2014</v>
      </c>
      <c r="D2856" s="86">
        <v>0</v>
      </c>
      <c r="E2856" s="83">
        <v>0</v>
      </c>
      <c r="F2856" s="86">
        <v>0</v>
      </c>
      <c r="G2856" s="86">
        <v>0</v>
      </c>
      <c r="H2856" s="86">
        <v>0</v>
      </c>
      <c r="J2856" s="83">
        <f t="shared" si="220"/>
        <v>35399</v>
      </c>
      <c r="K2856" s="83">
        <f t="shared" si="221"/>
        <v>2014</v>
      </c>
      <c r="L2856" s="66">
        <f t="shared" si="222"/>
        <v>0</v>
      </c>
      <c r="M2856" s="66">
        <f t="shared" si="223"/>
        <v>0</v>
      </c>
      <c r="N2856" s="66">
        <f t="shared" si="224"/>
        <v>0</v>
      </c>
    </row>
    <row r="2857" spans="1:14">
      <c r="A2857" s="83">
        <v>35399</v>
      </c>
      <c r="B2857" s="83">
        <v>0</v>
      </c>
      <c r="C2857" s="83">
        <v>2014</v>
      </c>
      <c r="D2857" s="86">
        <v>0</v>
      </c>
      <c r="E2857" s="83">
        <v>0</v>
      </c>
      <c r="F2857" s="86">
        <v>0</v>
      </c>
      <c r="G2857" s="86">
        <v>0</v>
      </c>
      <c r="H2857" s="86">
        <v>0</v>
      </c>
      <c r="J2857" s="83">
        <f t="shared" si="220"/>
        <v>35399</v>
      </c>
      <c r="K2857" s="83">
        <f t="shared" si="221"/>
        <v>2014</v>
      </c>
      <c r="L2857" s="66">
        <f t="shared" si="222"/>
        <v>0</v>
      </c>
      <c r="M2857" s="66">
        <f t="shared" si="223"/>
        <v>0</v>
      </c>
      <c r="N2857" s="66">
        <f t="shared" si="224"/>
        <v>0</v>
      </c>
    </row>
    <row r="2858" spans="1:14">
      <c r="A2858" s="83">
        <v>35399</v>
      </c>
      <c r="B2858" s="83">
        <v>0</v>
      </c>
      <c r="C2858" s="83">
        <v>2014</v>
      </c>
      <c r="D2858" s="86">
        <v>0</v>
      </c>
      <c r="E2858" s="83">
        <v>0</v>
      </c>
      <c r="F2858" s="86">
        <v>0</v>
      </c>
      <c r="G2858" s="86">
        <v>0</v>
      </c>
      <c r="H2858" s="86">
        <v>0</v>
      </c>
      <c r="J2858" s="83">
        <f t="shared" si="220"/>
        <v>35399</v>
      </c>
      <c r="K2858" s="83">
        <f t="shared" si="221"/>
        <v>2014</v>
      </c>
      <c r="L2858" s="66">
        <f t="shared" si="222"/>
        <v>0</v>
      </c>
      <c r="M2858" s="66">
        <f t="shared" si="223"/>
        <v>0</v>
      </c>
      <c r="N2858" s="66">
        <f t="shared" si="224"/>
        <v>0</v>
      </c>
    </row>
    <row r="2859" spans="1:14">
      <c r="A2859" s="83">
        <v>35399</v>
      </c>
      <c r="B2859" s="83">
        <v>0</v>
      </c>
      <c r="C2859" s="83">
        <v>2014</v>
      </c>
      <c r="D2859" s="86">
        <v>0</v>
      </c>
      <c r="E2859" s="83">
        <v>0</v>
      </c>
      <c r="F2859" s="86">
        <v>0</v>
      </c>
      <c r="G2859" s="86">
        <v>0</v>
      </c>
      <c r="H2859" s="86">
        <v>0</v>
      </c>
      <c r="J2859" s="83">
        <f t="shared" si="220"/>
        <v>35399</v>
      </c>
      <c r="K2859" s="83">
        <f t="shared" si="221"/>
        <v>2014</v>
      </c>
      <c r="L2859" s="66">
        <f t="shared" si="222"/>
        <v>0</v>
      </c>
      <c r="M2859" s="66">
        <f t="shared" si="223"/>
        <v>0</v>
      </c>
      <c r="N2859" s="66">
        <f t="shared" si="224"/>
        <v>0</v>
      </c>
    </row>
    <row r="2860" spans="1:14">
      <c r="A2860" s="83">
        <v>35399</v>
      </c>
      <c r="B2860" s="83">
        <v>0</v>
      </c>
      <c r="C2860" s="83">
        <v>2013</v>
      </c>
      <c r="D2860" s="86">
        <v>1623359.43</v>
      </c>
      <c r="E2860" s="83">
        <v>0</v>
      </c>
      <c r="F2860" s="86">
        <v>0</v>
      </c>
      <c r="G2860" s="86">
        <v>0</v>
      </c>
      <c r="H2860" s="86">
        <v>0</v>
      </c>
      <c r="J2860" s="83">
        <f t="shared" si="220"/>
        <v>35399</v>
      </c>
      <c r="K2860" s="83">
        <f t="shared" si="221"/>
        <v>2013</v>
      </c>
      <c r="L2860" s="66">
        <f t="shared" si="222"/>
        <v>1623359.43</v>
      </c>
      <c r="M2860" s="66">
        <f t="shared" si="223"/>
        <v>0</v>
      </c>
      <c r="N2860" s="66">
        <f t="shared" si="224"/>
        <v>0</v>
      </c>
    </row>
    <row r="2861" spans="1:14">
      <c r="A2861" s="83">
        <v>35399</v>
      </c>
      <c r="B2861" s="83">
        <v>0</v>
      </c>
      <c r="C2861" s="83">
        <v>2014</v>
      </c>
      <c r="D2861" s="86">
        <v>322333.51</v>
      </c>
      <c r="E2861" s="83">
        <v>0</v>
      </c>
      <c r="F2861" s="86">
        <v>0</v>
      </c>
      <c r="G2861" s="86">
        <v>0</v>
      </c>
      <c r="H2861" s="86">
        <v>0</v>
      </c>
      <c r="J2861" s="83">
        <f t="shared" si="220"/>
        <v>35399</v>
      </c>
      <c r="K2861" s="83">
        <f t="shared" si="221"/>
        <v>2014</v>
      </c>
      <c r="L2861" s="66">
        <f t="shared" si="222"/>
        <v>322333.51</v>
      </c>
      <c r="M2861" s="66">
        <f t="shared" si="223"/>
        <v>0</v>
      </c>
      <c r="N2861" s="66">
        <f t="shared" si="224"/>
        <v>0</v>
      </c>
    </row>
    <row r="2862" spans="1:14">
      <c r="A2862" s="83">
        <v>35399</v>
      </c>
      <c r="B2862" s="83">
        <v>0</v>
      </c>
      <c r="C2862" s="83">
        <v>2014</v>
      </c>
      <c r="D2862" s="86">
        <v>31244.1</v>
      </c>
      <c r="E2862" s="83">
        <v>0</v>
      </c>
      <c r="F2862" s="86">
        <v>0</v>
      </c>
      <c r="G2862" s="86">
        <v>0</v>
      </c>
      <c r="H2862" s="86">
        <v>0</v>
      </c>
      <c r="J2862" s="83">
        <f t="shared" si="220"/>
        <v>35399</v>
      </c>
      <c r="K2862" s="83">
        <f t="shared" si="221"/>
        <v>2014</v>
      </c>
      <c r="L2862" s="66">
        <f t="shared" si="222"/>
        <v>31244.1</v>
      </c>
      <c r="M2862" s="66">
        <f t="shared" si="223"/>
        <v>0</v>
      </c>
      <c r="N2862" s="66">
        <f t="shared" si="224"/>
        <v>0</v>
      </c>
    </row>
    <row r="2863" spans="1:14">
      <c r="A2863" s="83">
        <v>35399</v>
      </c>
      <c r="B2863" s="83">
        <v>0</v>
      </c>
      <c r="C2863" s="83">
        <v>2014</v>
      </c>
      <c r="D2863" s="86">
        <v>37672.910000000003</v>
      </c>
      <c r="E2863" s="83">
        <v>0</v>
      </c>
      <c r="F2863" s="86">
        <v>0</v>
      </c>
      <c r="G2863" s="86">
        <v>0</v>
      </c>
      <c r="H2863" s="86">
        <v>0</v>
      </c>
      <c r="J2863" s="83">
        <f t="shared" si="220"/>
        <v>35399</v>
      </c>
      <c r="K2863" s="83">
        <f t="shared" si="221"/>
        <v>2014</v>
      </c>
      <c r="L2863" s="66">
        <f t="shared" si="222"/>
        <v>37672.910000000003</v>
      </c>
      <c r="M2863" s="66">
        <f t="shared" si="223"/>
        <v>0</v>
      </c>
      <c r="N2863" s="66">
        <f t="shared" si="224"/>
        <v>0</v>
      </c>
    </row>
    <row r="2864" spans="1:14">
      <c r="A2864" s="83">
        <v>35400</v>
      </c>
      <c r="B2864" s="83">
        <v>0</v>
      </c>
      <c r="C2864" s="83">
        <v>2015</v>
      </c>
      <c r="D2864" s="86">
        <v>0</v>
      </c>
      <c r="E2864" s="83">
        <v>0</v>
      </c>
      <c r="F2864" s="86">
        <v>0</v>
      </c>
      <c r="G2864" s="86">
        <v>0</v>
      </c>
      <c r="H2864" s="86">
        <v>0</v>
      </c>
      <c r="J2864" s="83">
        <f t="shared" si="220"/>
        <v>35400</v>
      </c>
      <c r="K2864" s="83">
        <f t="shared" si="221"/>
        <v>2015</v>
      </c>
      <c r="L2864" s="66">
        <f t="shared" si="222"/>
        <v>0</v>
      </c>
      <c r="M2864" s="66">
        <f t="shared" si="223"/>
        <v>0</v>
      </c>
      <c r="N2864" s="66">
        <f t="shared" si="224"/>
        <v>0</v>
      </c>
    </row>
    <row r="2865" spans="1:14">
      <c r="A2865" s="83">
        <v>35400</v>
      </c>
      <c r="B2865" s="83">
        <v>0</v>
      </c>
      <c r="C2865" s="83">
        <v>2000</v>
      </c>
      <c r="D2865" s="86">
        <v>-87997</v>
      </c>
      <c r="E2865" s="83">
        <v>0</v>
      </c>
      <c r="F2865" s="86">
        <v>0</v>
      </c>
      <c r="G2865" s="86">
        <v>0</v>
      </c>
      <c r="H2865" s="86">
        <v>0</v>
      </c>
      <c r="J2865" s="83">
        <f t="shared" si="220"/>
        <v>35400</v>
      </c>
      <c r="K2865" s="83">
        <f t="shared" si="221"/>
        <v>2000</v>
      </c>
      <c r="L2865" s="66">
        <f t="shared" si="222"/>
        <v>-87997</v>
      </c>
      <c r="M2865" s="66">
        <f t="shared" si="223"/>
        <v>0</v>
      </c>
      <c r="N2865" s="66">
        <f t="shared" si="224"/>
        <v>0</v>
      </c>
    </row>
    <row r="2866" spans="1:14">
      <c r="A2866" s="83">
        <v>35400</v>
      </c>
      <c r="B2866" s="83">
        <v>0</v>
      </c>
      <c r="C2866" s="83">
        <v>2001</v>
      </c>
      <c r="D2866" s="86">
        <v>-22030</v>
      </c>
      <c r="E2866" s="83">
        <v>0</v>
      </c>
      <c r="F2866" s="86">
        <v>0</v>
      </c>
      <c r="G2866" s="86">
        <v>0</v>
      </c>
      <c r="H2866" s="86">
        <v>0</v>
      </c>
      <c r="J2866" s="83">
        <f t="shared" si="220"/>
        <v>35400</v>
      </c>
      <c r="K2866" s="83">
        <f t="shared" si="221"/>
        <v>2001</v>
      </c>
      <c r="L2866" s="66">
        <f t="shared" si="222"/>
        <v>-22030</v>
      </c>
      <c r="M2866" s="66">
        <f t="shared" si="223"/>
        <v>0</v>
      </c>
      <c r="N2866" s="66">
        <f t="shared" si="224"/>
        <v>0</v>
      </c>
    </row>
    <row r="2867" spans="1:14">
      <c r="A2867" s="83">
        <v>35400</v>
      </c>
      <c r="B2867" s="83">
        <v>0</v>
      </c>
      <c r="C2867" s="83">
        <v>2003</v>
      </c>
      <c r="D2867" s="86">
        <v>-97</v>
      </c>
      <c r="E2867" s="83">
        <v>0</v>
      </c>
      <c r="F2867" s="86">
        <v>0</v>
      </c>
      <c r="G2867" s="86">
        <v>0</v>
      </c>
      <c r="H2867" s="86">
        <v>0</v>
      </c>
      <c r="J2867" s="83">
        <f t="shared" si="220"/>
        <v>35400</v>
      </c>
      <c r="K2867" s="83">
        <f t="shared" si="221"/>
        <v>2003</v>
      </c>
      <c r="L2867" s="66">
        <f t="shared" si="222"/>
        <v>-97</v>
      </c>
      <c r="M2867" s="66">
        <f t="shared" si="223"/>
        <v>0</v>
      </c>
      <c r="N2867" s="66">
        <f t="shared" si="224"/>
        <v>0</v>
      </c>
    </row>
    <row r="2868" spans="1:14">
      <c r="A2868" s="83">
        <v>35400</v>
      </c>
      <c r="B2868" s="83">
        <v>0</v>
      </c>
      <c r="C2868" s="83">
        <v>2004</v>
      </c>
      <c r="D2868" s="86">
        <v>-664</v>
      </c>
      <c r="E2868" s="83">
        <v>0</v>
      </c>
      <c r="F2868" s="86">
        <v>5428.79</v>
      </c>
      <c r="G2868" s="86">
        <v>0</v>
      </c>
      <c r="H2868" s="86">
        <v>0</v>
      </c>
      <c r="J2868" s="83">
        <f t="shared" si="220"/>
        <v>35400</v>
      </c>
      <c r="K2868" s="83">
        <f t="shared" si="221"/>
        <v>2004</v>
      </c>
      <c r="L2868" s="66">
        <f t="shared" si="222"/>
        <v>-664</v>
      </c>
      <c r="M2868" s="66">
        <f t="shared" si="223"/>
        <v>5428.79</v>
      </c>
      <c r="N2868" s="66">
        <f t="shared" si="224"/>
        <v>0</v>
      </c>
    </row>
    <row r="2869" spans="1:14">
      <c r="A2869" s="83">
        <v>35400</v>
      </c>
      <c r="B2869" s="83">
        <v>0</v>
      </c>
      <c r="C2869" s="83">
        <v>2005</v>
      </c>
      <c r="D2869" s="86">
        <v>-158</v>
      </c>
      <c r="E2869" s="83">
        <v>0</v>
      </c>
      <c r="F2869" s="86">
        <v>0</v>
      </c>
      <c r="G2869" s="86">
        <v>0</v>
      </c>
      <c r="H2869" s="86">
        <v>0</v>
      </c>
      <c r="J2869" s="83">
        <f t="shared" si="220"/>
        <v>35400</v>
      </c>
      <c r="K2869" s="83">
        <f t="shared" si="221"/>
        <v>2005</v>
      </c>
      <c r="L2869" s="66">
        <f t="shared" si="222"/>
        <v>-158</v>
      </c>
      <c r="M2869" s="66">
        <f t="shared" si="223"/>
        <v>0</v>
      </c>
      <c r="N2869" s="66">
        <f t="shared" si="224"/>
        <v>0</v>
      </c>
    </row>
    <row r="2870" spans="1:14">
      <c r="A2870" s="83">
        <v>35400</v>
      </c>
      <c r="B2870" s="83">
        <v>0</v>
      </c>
      <c r="C2870" s="83">
        <v>2006</v>
      </c>
      <c r="D2870" s="86">
        <v>0</v>
      </c>
      <c r="E2870" s="83">
        <v>0</v>
      </c>
      <c r="F2870" s="86">
        <v>18177.32</v>
      </c>
      <c r="G2870" s="86">
        <v>0</v>
      </c>
      <c r="H2870" s="86">
        <v>0</v>
      </c>
      <c r="J2870" s="83">
        <f t="shared" si="220"/>
        <v>35400</v>
      </c>
      <c r="K2870" s="83">
        <f t="shared" si="221"/>
        <v>2006</v>
      </c>
      <c r="L2870" s="66">
        <f t="shared" si="222"/>
        <v>0</v>
      </c>
      <c r="M2870" s="66">
        <f t="shared" si="223"/>
        <v>18177.32</v>
      </c>
      <c r="N2870" s="66">
        <f t="shared" si="224"/>
        <v>0</v>
      </c>
    </row>
    <row r="2871" spans="1:14">
      <c r="A2871" s="83">
        <v>35400</v>
      </c>
      <c r="B2871" s="83">
        <v>0</v>
      </c>
      <c r="C2871" s="83">
        <v>2013</v>
      </c>
      <c r="D2871" s="86">
        <v>0</v>
      </c>
      <c r="E2871" s="83">
        <v>0</v>
      </c>
      <c r="F2871" s="86">
        <v>0</v>
      </c>
      <c r="G2871" s="86">
        <v>0</v>
      </c>
      <c r="H2871" s="86">
        <v>0</v>
      </c>
      <c r="J2871" s="83">
        <f t="shared" si="220"/>
        <v>35400</v>
      </c>
      <c r="K2871" s="83">
        <f t="shared" si="221"/>
        <v>2013</v>
      </c>
      <c r="L2871" s="66">
        <f t="shared" si="222"/>
        <v>0</v>
      </c>
      <c r="M2871" s="66">
        <f t="shared" si="223"/>
        <v>0</v>
      </c>
      <c r="N2871" s="66">
        <f t="shared" si="224"/>
        <v>0</v>
      </c>
    </row>
    <row r="2872" spans="1:14">
      <c r="A2872" s="83">
        <v>35400</v>
      </c>
      <c r="B2872" s="83">
        <v>0</v>
      </c>
      <c r="C2872" s="83">
        <v>2013</v>
      </c>
      <c r="D2872" s="86">
        <v>0</v>
      </c>
      <c r="E2872" s="83">
        <v>0</v>
      </c>
      <c r="F2872" s="86">
        <v>0</v>
      </c>
      <c r="G2872" s="86">
        <v>0</v>
      </c>
      <c r="H2872" s="86">
        <v>0</v>
      </c>
      <c r="J2872" s="83">
        <f t="shared" si="220"/>
        <v>35400</v>
      </c>
      <c r="K2872" s="83">
        <f t="shared" si="221"/>
        <v>2013</v>
      </c>
      <c r="L2872" s="66">
        <f t="shared" si="222"/>
        <v>0</v>
      </c>
      <c r="M2872" s="66">
        <f t="shared" si="223"/>
        <v>0</v>
      </c>
      <c r="N2872" s="66">
        <f t="shared" si="224"/>
        <v>0</v>
      </c>
    </row>
    <row r="2873" spans="1:14">
      <c r="A2873" s="83">
        <v>35400</v>
      </c>
      <c r="B2873" s="83">
        <v>0</v>
      </c>
      <c r="C2873" s="83">
        <v>2013</v>
      </c>
      <c r="D2873" s="86">
        <v>0</v>
      </c>
      <c r="E2873" s="83">
        <v>0</v>
      </c>
      <c r="F2873" s="86">
        <v>0</v>
      </c>
      <c r="G2873" s="86">
        <v>0</v>
      </c>
      <c r="H2873" s="86">
        <v>0</v>
      </c>
      <c r="J2873" s="83">
        <f t="shared" si="220"/>
        <v>35400</v>
      </c>
      <c r="K2873" s="83">
        <f t="shared" si="221"/>
        <v>2013</v>
      </c>
      <c r="L2873" s="66">
        <f t="shared" si="222"/>
        <v>0</v>
      </c>
      <c r="M2873" s="66">
        <f t="shared" si="223"/>
        <v>0</v>
      </c>
      <c r="N2873" s="66">
        <f t="shared" si="224"/>
        <v>0</v>
      </c>
    </row>
    <row r="2874" spans="1:14">
      <c r="A2874" s="83">
        <v>35400</v>
      </c>
      <c r="B2874" s="83">
        <v>0</v>
      </c>
      <c r="C2874" s="83">
        <v>2013</v>
      </c>
      <c r="D2874" s="86">
        <v>0</v>
      </c>
      <c r="E2874" s="83">
        <v>0</v>
      </c>
      <c r="F2874" s="86">
        <v>0</v>
      </c>
      <c r="G2874" s="86">
        <v>0</v>
      </c>
      <c r="H2874" s="86">
        <v>0</v>
      </c>
      <c r="J2874" s="83">
        <f t="shared" si="220"/>
        <v>35400</v>
      </c>
      <c r="K2874" s="83">
        <f t="shared" si="221"/>
        <v>2013</v>
      </c>
      <c r="L2874" s="66">
        <f t="shared" si="222"/>
        <v>0</v>
      </c>
      <c r="M2874" s="66">
        <f t="shared" si="223"/>
        <v>0</v>
      </c>
      <c r="N2874" s="66">
        <f t="shared" si="224"/>
        <v>0</v>
      </c>
    </row>
    <row r="2875" spans="1:14">
      <c r="A2875" s="83">
        <v>35400</v>
      </c>
      <c r="B2875" s="83">
        <v>0</v>
      </c>
      <c r="C2875" s="83">
        <v>2015</v>
      </c>
      <c r="D2875" s="86">
        <v>0</v>
      </c>
      <c r="E2875" s="83">
        <v>0</v>
      </c>
      <c r="F2875" s="86">
        <v>0</v>
      </c>
      <c r="G2875" s="86">
        <v>0</v>
      </c>
      <c r="H2875" s="86">
        <v>0</v>
      </c>
      <c r="J2875" s="83">
        <f t="shared" si="220"/>
        <v>35400</v>
      </c>
      <c r="K2875" s="83">
        <f t="shared" si="221"/>
        <v>2015</v>
      </c>
      <c r="L2875" s="66">
        <f t="shared" si="222"/>
        <v>0</v>
      </c>
      <c r="M2875" s="66">
        <f t="shared" si="223"/>
        <v>0</v>
      </c>
      <c r="N2875" s="66">
        <f t="shared" si="224"/>
        <v>0</v>
      </c>
    </row>
    <row r="2876" spans="1:14">
      <c r="A2876" s="83">
        <v>35400</v>
      </c>
      <c r="B2876" s="83">
        <v>0</v>
      </c>
      <c r="C2876" s="83">
        <v>2015</v>
      </c>
      <c r="D2876" s="86">
        <v>0</v>
      </c>
      <c r="E2876" s="83">
        <v>0</v>
      </c>
      <c r="F2876" s="86">
        <v>0</v>
      </c>
      <c r="G2876" s="86">
        <v>0</v>
      </c>
      <c r="H2876" s="86">
        <v>0</v>
      </c>
      <c r="J2876" s="83">
        <f t="shared" si="220"/>
        <v>35400</v>
      </c>
      <c r="K2876" s="83">
        <f t="shared" si="221"/>
        <v>2015</v>
      </c>
      <c r="L2876" s="66">
        <f t="shared" si="222"/>
        <v>0</v>
      </c>
      <c r="M2876" s="66">
        <f t="shared" si="223"/>
        <v>0</v>
      </c>
      <c r="N2876" s="66">
        <f t="shared" si="224"/>
        <v>0</v>
      </c>
    </row>
    <row r="2877" spans="1:14">
      <c r="A2877" s="83">
        <v>35400</v>
      </c>
      <c r="B2877" s="83">
        <v>0</v>
      </c>
      <c r="C2877" s="83">
        <v>2015</v>
      </c>
      <c r="D2877" s="86">
        <v>0</v>
      </c>
      <c r="E2877" s="83">
        <v>0</v>
      </c>
      <c r="F2877" s="86">
        <v>0</v>
      </c>
      <c r="G2877" s="86">
        <v>0</v>
      </c>
      <c r="H2877" s="86">
        <v>0</v>
      </c>
      <c r="J2877" s="83">
        <f t="shared" si="220"/>
        <v>35400</v>
      </c>
      <c r="K2877" s="83">
        <f t="shared" si="221"/>
        <v>2015</v>
      </c>
      <c r="L2877" s="66">
        <f t="shared" si="222"/>
        <v>0</v>
      </c>
      <c r="M2877" s="66">
        <f t="shared" si="223"/>
        <v>0</v>
      </c>
      <c r="N2877" s="66">
        <f t="shared" si="224"/>
        <v>0</v>
      </c>
    </row>
    <row r="2878" spans="1:14">
      <c r="A2878" s="83">
        <v>35400</v>
      </c>
      <c r="B2878" s="83">
        <v>0</v>
      </c>
      <c r="C2878" s="83">
        <v>2015</v>
      </c>
      <c r="D2878" s="86">
        <v>0</v>
      </c>
      <c r="E2878" s="83">
        <v>0</v>
      </c>
      <c r="F2878" s="86">
        <v>0</v>
      </c>
      <c r="G2878" s="86">
        <v>0</v>
      </c>
      <c r="H2878" s="86">
        <v>0</v>
      </c>
      <c r="J2878" s="83">
        <f t="shared" si="220"/>
        <v>35400</v>
      </c>
      <c r="K2878" s="83">
        <f t="shared" si="221"/>
        <v>2015</v>
      </c>
      <c r="L2878" s="66">
        <f t="shared" si="222"/>
        <v>0</v>
      </c>
      <c r="M2878" s="66">
        <f t="shared" si="223"/>
        <v>0</v>
      </c>
      <c r="N2878" s="66">
        <f t="shared" si="224"/>
        <v>0</v>
      </c>
    </row>
    <row r="2879" spans="1:14">
      <c r="A2879" s="83">
        <v>35400</v>
      </c>
      <c r="B2879" s="83">
        <v>0</v>
      </c>
      <c r="C2879" s="83">
        <v>2015</v>
      </c>
      <c r="D2879" s="86">
        <v>0</v>
      </c>
      <c r="E2879" s="83">
        <v>0</v>
      </c>
      <c r="F2879" s="86">
        <v>0</v>
      </c>
      <c r="G2879" s="86">
        <v>0</v>
      </c>
      <c r="H2879" s="86">
        <v>0</v>
      </c>
      <c r="J2879" s="83">
        <f t="shared" si="220"/>
        <v>35400</v>
      </c>
      <c r="K2879" s="83">
        <f t="shared" si="221"/>
        <v>2015</v>
      </c>
      <c r="L2879" s="66">
        <f t="shared" si="222"/>
        <v>0</v>
      </c>
      <c r="M2879" s="66">
        <f t="shared" si="223"/>
        <v>0</v>
      </c>
      <c r="N2879" s="66">
        <f t="shared" si="224"/>
        <v>0</v>
      </c>
    </row>
    <row r="2880" spans="1:14">
      <c r="A2880" s="83">
        <v>35400</v>
      </c>
      <c r="B2880" s="83">
        <v>0</v>
      </c>
      <c r="C2880" s="83">
        <v>2015</v>
      </c>
      <c r="D2880" s="86">
        <v>0</v>
      </c>
      <c r="E2880" s="83">
        <v>0</v>
      </c>
      <c r="F2880" s="86">
        <v>0</v>
      </c>
      <c r="G2880" s="86">
        <v>0</v>
      </c>
      <c r="H2880" s="86">
        <v>0</v>
      </c>
      <c r="J2880" s="83">
        <f t="shared" si="220"/>
        <v>35400</v>
      </c>
      <c r="K2880" s="83">
        <f t="shared" si="221"/>
        <v>2015</v>
      </c>
      <c r="L2880" s="66">
        <f t="shared" si="222"/>
        <v>0</v>
      </c>
      <c r="M2880" s="66">
        <f t="shared" si="223"/>
        <v>0</v>
      </c>
      <c r="N2880" s="66">
        <f t="shared" si="224"/>
        <v>0</v>
      </c>
    </row>
    <row r="2881" spans="1:14">
      <c r="A2881" s="83">
        <v>35400</v>
      </c>
      <c r="B2881" s="83">
        <v>0</v>
      </c>
      <c r="C2881" s="83">
        <v>2015</v>
      </c>
      <c r="D2881" s="86">
        <v>0</v>
      </c>
      <c r="E2881" s="83">
        <v>0</v>
      </c>
      <c r="F2881" s="86">
        <v>0</v>
      </c>
      <c r="G2881" s="86">
        <v>0</v>
      </c>
      <c r="H2881" s="86">
        <v>0</v>
      </c>
      <c r="J2881" s="83">
        <f t="shared" si="220"/>
        <v>35400</v>
      </c>
      <c r="K2881" s="83">
        <f t="shared" si="221"/>
        <v>2015</v>
      </c>
      <c r="L2881" s="66">
        <f t="shared" si="222"/>
        <v>0</v>
      </c>
      <c r="M2881" s="66">
        <f t="shared" si="223"/>
        <v>0</v>
      </c>
      <c r="N2881" s="66">
        <f t="shared" si="224"/>
        <v>0</v>
      </c>
    </row>
    <row r="2882" spans="1:14">
      <c r="A2882" s="83">
        <v>35400</v>
      </c>
      <c r="B2882" s="83">
        <v>0</v>
      </c>
      <c r="C2882" s="83">
        <v>2015</v>
      </c>
      <c r="D2882" s="86">
        <v>0</v>
      </c>
      <c r="E2882" s="83">
        <v>0</v>
      </c>
      <c r="F2882" s="86">
        <v>0</v>
      </c>
      <c r="G2882" s="86">
        <v>0</v>
      </c>
      <c r="H2882" s="86">
        <v>0</v>
      </c>
      <c r="J2882" s="83">
        <f t="shared" si="220"/>
        <v>35400</v>
      </c>
      <c r="K2882" s="83">
        <f t="shared" si="221"/>
        <v>2015</v>
      </c>
      <c r="L2882" s="66">
        <f t="shared" si="222"/>
        <v>0</v>
      </c>
      <c r="M2882" s="66">
        <f t="shared" si="223"/>
        <v>0</v>
      </c>
      <c r="N2882" s="66">
        <f t="shared" si="224"/>
        <v>0</v>
      </c>
    </row>
    <row r="2883" spans="1:14">
      <c r="A2883" s="83">
        <v>35400</v>
      </c>
      <c r="B2883" s="83">
        <v>0</v>
      </c>
      <c r="C2883" s="83">
        <v>2015</v>
      </c>
      <c r="D2883" s="86">
        <v>0</v>
      </c>
      <c r="E2883" s="83">
        <v>0</v>
      </c>
      <c r="F2883" s="86">
        <v>0</v>
      </c>
      <c r="G2883" s="86">
        <v>0</v>
      </c>
      <c r="H2883" s="86">
        <v>0</v>
      </c>
      <c r="J2883" s="83">
        <f t="shared" ref="J2883:J2946" si="225">A2883</f>
        <v>35400</v>
      </c>
      <c r="K2883" s="83">
        <f t="shared" ref="K2883:K2946" si="226">IF(E2883=0,C2883,E2883)</f>
        <v>2015</v>
      </c>
      <c r="L2883" s="66">
        <f t="shared" ref="L2883:L2946" si="227">D2883</f>
        <v>0</v>
      </c>
      <c r="M2883" s="66">
        <f t="shared" ref="M2883:M2946" si="228">F2883</f>
        <v>0</v>
      </c>
      <c r="N2883" s="66">
        <f t="shared" ref="N2883:N2946" si="229">H2883</f>
        <v>0</v>
      </c>
    </row>
    <row r="2884" spans="1:14">
      <c r="A2884" s="83">
        <v>35400</v>
      </c>
      <c r="B2884" s="83">
        <v>0</v>
      </c>
      <c r="C2884" s="83">
        <v>2015</v>
      </c>
      <c r="D2884" s="86">
        <v>0</v>
      </c>
      <c r="E2884" s="83">
        <v>0</v>
      </c>
      <c r="F2884" s="86">
        <v>0</v>
      </c>
      <c r="G2884" s="86">
        <v>0</v>
      </c>
      <c r="H2884" s="86">
        <v>0</v>
      </c>
      <c r="J2884" s="83">
        <f t="shared" si="225"/>
        <v>35400</v>
      </c>
      <c r="K2884" s="83">
        <f t="shared" si="226"/>
        <v>2015</v>
      </c>
      <c r="L2884" s="66">
        <f t="shared" si="227"/>
        <v>0</v>
      </c>
      <c r="M2884" s="66">
        <f t="shared" si="228"/>
        <v>0</v>
      </c>
      <c r="N2884" s="66">
        <f t="shared" si="229"/>
        <v>0</v>
      </c>
    </row>
    <row r="2885" spans="1:14">
      <c r="A2885" s="83">
        <v>35400</v>
      </c>
      <c r="B2885" s="83">
        <v>0</v>
      </c>
      <c r="C2885" s="83">
        <v>2015</v>
      </c>
      <c r="D2885" s="86">
        <v>0</v>
      </c>
      <c r="E2885" s="83">
        <v>0</v>
      </c>
      <c r="F2885" s="86">
        <v>0</v>
      </c>
      <c r="G2885" s="86">
        <v>0</v>
      </c>
      <c r="H2885" s="86">
        <v>0</v>
      </c>
      <c r="J2885" s="83">
        <f t="shared" si="225"/>
        <v>35400</v>
      </c>
      <c r="K2885" s="83">
        <f t="shared" si="226"/>
        <v>2015</v>
      </c>
      <c r="L2885" s="66">
        <f t="shared" si="227"/>
        <v>0</v>
      </c>
      <c r="M2885" s="66">
        <f t="shared" si="228"/>
        <v>0</v>
      </c>
      <c r="N2885" s="66">
        <f t="shared" si="229"/>
        <v>0</v>
      </c>
    </row>
    <row r="2886" spans="1:14">
      <c r="A2886" s="83">
        <v>35400</v>
      </c>
      <c r="B2886" s="83">
        <v>0</v>
      </c>
      <c r="C2886" s="83">
        <v>2015</v>
      </c>
      <c r="D2886" s="86">
        <v>0</v>
      </c>
      <c r="E2886" s="83">
        <v>0</v>
      </c>
      <c r="F2886" s="86">
        <v>0</v>
      </c>
      <c r="G2886" s="86">
        <v>0</v>
      </c>
      <c r="H2886" s="86">
        <v>0</v>
      </c>
      <c r="J2886" s="83">
        <f t="shared" si="225"/>
        <v>35400</v>
      </c>
      <c r="K2886" s="83">
        <f t="shared" si="226"/>
        <v>2015</v>
      </c>
      <c r="L2886" s="66">
        <f t="shared" si="227"/>
        <v>0</v>
      </c>
      <c r="M2886" s="66">
        <f t="shared" si="228"/>
        <v>0</v>
      </c>
      <c r="N2886" s="66">
        <f t="shared" si="229"/>
        <v>0</v>
      </c>
    </row>
    <row r="2887" spans="1:14">
      <c r="A2887" s="83">
        <v>35400</v>
      </c>
      <c r="B2887" s="83">
        <v>0</v>
      </c>
      <c r="C2887" s="83">
        <v>2015</v>
      </c>
      <c r="D2887" s="86">
        <v>0</v>
      </c>
      <c r="E2887" s="83">
        <v>0</v>
      </c>
      <c r="F2887" s="86">
        <v>0</v>
      </c>
      <c r="G2887" s="86">
        <v>0</v>
      </c>
      <c r="H2887" s="86">
        <v>0</v>
      </c>
      <c r="J2887" s="83">
        <f t="shared" si="225"/>
        <v>35400</v>
      </c>
      <c r="K2887" s="83">
        <f t="shared" si="226"/>
        <v>2015</v>
      </c>
      <c r="L2887" s="66">
        <f t="shared" si="227"/>
        <v>0</v>
      </c>
      <c r="M2887" s="66">
        <f t="shared" si="228"/>
        <v>0</v>
      </c>
      <c r="N2887" s="66">
        <f t="shared" si="229"/>
        <v>0</v>
      </c>
    </row>
    <row r="2888" spans="1:14">
      <c r="A2888" s="83">
        <v>35400</v>
      </c>
      <c r="B2888" s="83">
        <v>0</v>
      </c>
      <c r="C2888" s="83">
        <v>2015</v>
      </c>
      <c r="D2888" s="86">
        <v>0</v>
      </c>
      <c r="E2888" s="83">
        <v>0</v>
      </c>
      <c r="F2888" s="86">
        <v>0</v>
      </c>
      <c r="G2888" s="86">
        <v>0</v>
      </c>
      <c r="H2888" s="86">
        <v>0</v>
      </c>
      <c r="J2888" s="83">
        <f t="shared" si="225"/>
        <v>35400</v>
      </c>
      <c r="K2888" s="83">
        <f t="shared" si="226"/>
        <v>2015</v>
      </c>
      <c r="L2888" s="66">
        <f t="shared" si="227"/>
        <v>0</v>
      </c>
      <c r="M2888" s="66">
        <f t="shared" si="228"/>
        <v>0</v>
      </c>
      <c r="N2888" s="66">
        <f t="shared" si="229"/>
        <v>0</v>
      </c>
    </row>
    <row r="2889" spans="1:14">
      <c r="A2889" s="83">
        <v>35400</v>
      </c>
      <c r="B2889" s="83">
        <v>0</v>
      </c>
      <c r="C2889" s="83">
        <v>2015</v>
      </c>
      <c r="D2889" s="86">
        <v>0</v>
      </c>
      <c r="E2889" s="83">
        <v>0</v>
      </c>
      <c r="F2889" s="86">
        <v>0</v>
      </c>
      <c r="G2889" s="86">
        <v>0</v>
      </c>
      <c r="H2889" s="86">
        <v>0</v>
      </c>
      <c r="J2889" s="83">
        <f t="shared" si="225"/>
        <v>35400</v>
      </c>
      <c r="K2889" s="83">
        <f t="shared" si="226"/>
        <v>2015</v>
      </c>
      <c r="L2889" s="66">
        <f t="shared" si="227"/>
        <v>0</v>
      </c>
      <c r="M2889" s="66">
        <f t="shared" si="228"/>
        <v>0</v>
      </c>
      <c r="N2889" s="66">
        <f t="shared" si="229"/>
        <v>0</v>
      </c>
    </row>
    <row r="2890" spans="1:14">
      <c r="A2890" s="83">
        <v>35400</v>
      </c>
      <c r="B2890" s="83">
        <v>0</v>
      </c>
      <c r="C2890" s="83">
        <v>2015</v>
      </c>
      <c r="D2890" s="86">
        <v>0</v>
      </c>
      <c r="E2890" s="83">
        <v>0</v>
      </c>
      <c r="F2890" s="86">
        <v>0</v>
      </c>
      <c r="G2890" s="86">
        <v>0</v>
      </c>
      <c r="H2890" s="86">
        <v>0</v>
      </c>
      <c r="J2890" s="83">
        <f t="shared" si="225"/>
        <v>35400</v>
      </c>
      <c r="K2890" s="83">
        <f t="shared" si="226"/>
        <v>2015</v>
      </c>
      <c r="L2890" s="66">
        <f t="shared" si="227"/>
        <v>0</v>
      </c>
      <c r="M2890" s="66">
        <f t="shared" si="228"/>
        <v>0</v>
      </c>
      <c r="N2890" s="66">
        <f t="shared" si="229"/>
        <v>0</v>
      </c>
    </row>
    <row r="2891" spans="1:14">
      <c r="A2891" s="83">
        <v>35400</v>
      </c>
      <c r="B2891" s="83">
        <v>0</v>
      </c>
      <c r="C2891" s="83">
        <v>2012</v>
      </c>
      <c r="D2891" s="86">
        <v>0</v>
      </c>
      <c r="E2891" s="83">
        <v>0</v>
      </c>
      <c r="F2891" s="86">
        <v>0</v>
      </c>
      <c r="G2891" s="86">
        <v>0</v>
      </c>
      <c r="H2891" s="86">
        <v>0</v>
      </c>
      <c r="J2891" s="83">
        <f t="shared" si="225"/>
        <v>35400</v>
      </c>
      <c r="K2891" s="83">
        <f t="shared" si="226"/>
        <v>2012</v>
      </c>
      <c r="L2891" s="66">
        <f t="shared" si="227"/>
        <v>0</v>
      </c>
      <c r="M2891" s="66">
        <f t="shared" si="228"/>
        <v>0</v>
      </c>
      <c r="N2891" s="66">
        <f t="shared" si="229"/>
        <v>0</v>
      </c>
    </row>
    <row r="2892" spans="1:14">
      <c r="A2892" s="83">
        <v>35400</v>
      </c>
      <c r="B2892" s="83">
        <v>0</v>
      </c>
      <c r="C2892" s="83">
        <v>2012</v>
      </c>
      <c r="D2892" s="86">
        <v>0</v>
      </c>
      <c r="E2892" s="83">
        <v>0</v>
      </c>
      <c r="F2892" s="86">
        <v>0</v>
      </c>
      <c r="G2892" s="86">
        <v>0</v>
      </c>
      <c r="H2892" s="86">
        <v>0</v>
      </c>
      <c r="J2892" s="83">
        <f t="shared" si="225"/>
        <v>35400</v>
      </c>
      <c r="K2892" s="83">
        <f t="shared" si="226"/>
        <v>2012</v>
      </c>
      <c r="L2892" s="66">
        <f t="shared" si="227"/>
        <v>0</v>
      </c>
      <c r="M2892" s="66">
        <f t="shared" si="228"/>
        <v>0</v>
      </c>
      <c r="N2892" s="66">
        <f t="shared" si="229"/>
        <v>0</v>
      </c>
    </row>
    <row r="2893" spans="1:14">
      <c r="A2893" s="83">
        <v>35400</v>
      </c>
      <c r="B2893" s="83">
        <v>0</v>
      </c>
      <c r="C2893" s="83">
        <v>2012</v>
      </c>
      <c r="D2893" s="86">
        <v>0</v>
      </c>
      <c r="E2893" s="83">
        <v>0</v>
      </c>
      <c r="F2893" s="86">
        <v>0</v>
      </c>
      <c r="G2893" s="86">
        <v>0</v>
      </c>
      <c r="H2893" s="86">
        <v>0</v>
      </c>
      <c r="J2893" s="83">
        <f t="shared" si="225"/>
        <v>35400</v>
      </c>
      <c r="K2893" s="83">
        <f t="shared" si="226"/>
        <v>2012</v>
      </c>
      <c r="L2893" s="66">
        <f t="shared" si="227"/>
        <v>0</v>
      </c>
      <c r="M2893" s="66">
        <f t="shared" si="228"/>
        <v>0</v>
      </c>
      <c r="N2893" s="66">
        <f t="shared" si="229"/>
        <v>0</v>
      </c>
    </row>
    <row r="2894" spans="1:14">
      <c r="A2894" s="83">
        <v>35400</v>
      </c>
      <c r="B2894" s="83">
        <v>0</v>
      </c>
      <c r="C2894" s="83">
        <v>2012</v>
      </c>
      <c r="D2894" s="86">
        <v>0</v>
      </c>
      <c r="E2894" s="83">
        <v>0</v>
      </c>
      <c r="F2894" s="86">
        <v>0</v>
      </c>
      <c r="G2894" s="86">
        <v>0</v>
      </c>
      <c r="H2894" s="86">
        <v>0</v>
      </c>
      <c r="J2894" s="83">
        <f t="shared" si="225"/>
        <v>35400</v>
      </c>
      <c r="K2894" s="83">
        <f t="shared" si="226"/>
        <v>2012</v>
      </c>
      <c r="L2894" s="66">
        <f t="shared" si="227"/>
        <v>0</v>
      </c>
      <c r="M2894" s="66">
        <f t="shared" si="228"/>
        <v>0</v>
      </c>
      <c r="N2894" s="66">
        <f t="shared" si="229"/>
        <v>0</v>
      </c>
    </row>
    <row r="2895" spans="1:14">
      <c r="A2895" s="83">
        <v>35400</v>
      </c>
      <c r="B2895" s="83">
        <v>0</v>
      </c>
      <c r="C2895" s="83">
        <v>2012</v>
      </c>
      <c r="D2895" s="86">
        <v>0</v>
      </c>
      <c r="E2895" s="83">
        <v>0</v>
      </c>
      <c r="F2895" s="86">
        <v>0</v>
      </c>
      <c r="G2895" s="86">
        <v>0</v>
      </c>
      <c r="H2895" s="86">
        <v>0</v>
      </c>
      <c r="J2895" s="83">
        <f t="shared" si="225"/>
        <v>35400</v>
      </c>
      <c r="K2895" s="83">
        <f t="shared" si="226"/>
        <v>2012</v>
      </c>
      <c r="L2895" s="66">
        <f t="shared" si="227"/>
        <v>0</v>
      </c>
      <c r="M2895" s="66">
        <f t="shared" si="228"/>
        <v>0</v>
      </c>
      <c r="N2895" s="66">
        <f t="shared" si="229"/>
        <v>0</v>
      </c>
    </row>
    <row r="2896" spans="1:14">
      <c r="A2896" s="83">
        <v>35400</v>
      </c>
      <c r="B2896" s="83">
        <v>0</v>
      </c>
      <c r="C2896" s="83">
        <v>2012</v>
      </c>
      <c r="D2896" s="86">
        <v>0</v>
      </c>
      <c r="E2896" s="83">
        <v>0</v>
      </c>
      <c r="F2896" s="86">
        <v>0</v>
      </c>
      <c r="G2896" s="86">
        <v>0</v>
      </c>
      <c r="H2896" s="86">
        <v>0</v>
      </c>
      <c r="J2896" s="83">
        <f t="shared" si="225"/>
        <v>35400</v>
      </c>
      <c r="K2896" s="83">
        <f t="shared" si="226"/>
        <v>2012</v>
      </c>
      <c r="L2896" s="66">
        <f t="shared" si="227"/>
        <v>0</v>
      </c>
      <c r="M2896" s="66">
        <f t="shared" si="228"/>
        <v>0</v>
      </c>
      <c r="N2896" s="66">
        <f t="shared" si="229"/>
        <v>0</v>
      </c>
    </row>
    <row r="2897" spans="1:14">
      <c r="A2897" s="83">
        <v>35400</v>
      </c>
      <c r="B2897" s="83">
        <v>0</v>
      </c>
      <c r="C2897" s="83">
        <v>2012</v>
      </c>
      <c r="D2897" s="86">
        <v>0</v>
      </c>
      <c r="E2897" s="83">
        <v>0</v>
      </c>
      <c r="F2897" s="86">
        <v>0</v>
      </c>
      <c r="G2897" s="86">
        <v>0</v>
      </c>
      <c r="H2897" s="86">
        <v>0</v>
      </c>
      <c r="J2897" s="83">
        <f t="shared" si="225"/>
        <v>35400</v>
      </c>
      <c r="K2897" s="83">
        <f t="shared" si="226"/>
        <v>2012</v>
      </c>
      <c r="L2897" s="66">
        <f t="shared" si="227"/>
        <v>0</v>
      </c>
      <c r="M2897" s="66">
        <f t="shared" si="228"/>
        <v>0</v>
      </c>
      <c r="N2897" s="66">
        <f t="shared" si="229"/>
        <v>0</v>
      </c>
    </row>
    <row r="2898" spans="1:14">
      <c r="A2898" s="83">
        <v>35400</v>
      </c>
      <c r="B2898" s="83">
        <v>0</v>
      </c>
      <c r="C2898" s="83">
        <v>2012</v>
      </c>
      <c r="D2898" s="86">
        <v>0</v>
      </c>
      <c r="E2898" s="83">
        <v>0</v>
      </c>
      <c r="F2898" s="86">
        <v>0</v>
      </c>
      <c r="G2898" s="86">
        <v>0</v>
      </c>
      <c r="H2898" s="86">
        <v>0</v>
      </c>
      <c r="J2898" s="83">
        <f t="shared" si="225"/>
        <v>35400</v>
      </c>
      <c r="K2898" s="83">
        <f t="shared" si="226"/>
        <v>2012</v>
      </c>
      <c r="L2898" s="66">
        <f t="shared" si="227"/>
        <v>0</v>
      </c>
      <c r="M2898" s="66">
        <f t="shared" si="228"/>
        <v>0</v>
      </c>
      <c r="N2898" s="66">
        <f t="shared" si="229"/>
        <v>0</v>
      </c>
    </row>
    <row r="2899" spans="1:14">
      <c r="A2899" s="83">
        <v>35400</v>
      </c>
      <c r="B2899" s="83">
        <v>0</v>
      </c>
      <c r="C2899" s="83">
        <v>2012</v>
      </c>
      <c r="D2899" s="86">
        <v>0</v>
      </c>
      <c r="E2899" s="83">
        <v>0</v>
      </c>
      <c r="F2899" s="86">
        <v>0</v>
      </c>
      <c r="G2899" s="86">
        <v>0</v>
      </c>
      <c r="H2899" s="86">
        <v>0</v>
      </c>
      <c r="J2899" s="83">
        <f t="shared" si="225"/>
        <v>35400</v>
      </c>
      <c r="K2899" s="83">
        <f t="shared" si="226"/>
        <v>2012</v>
      </c>
      <c r="L2899" s="66">
        <f t="shared" si="227"/>
        <v>0</v>
      </c>
      <c r="M2899" s="66">
        <f t="shared" si="228"/>
        <v>0</v>
      </c>
      <c r="N2899" s="66">
        <f t="shared" si="229"/>
        <v>0</v>
      </c>
    </row>
    <row r="2900" spans="1:14">
      <c r="A2900" s="83">
        <v>35400</v>
      </c>
      <c r="B2900" s="83">
        <v>0</v>
      </c>
      <c r="C2900" s="83">
        <v>2012</v>
      </c>
      <c r="D2900" s="86">
        <v>0</v>
      </c>
      <c r="E2900" s="83">
        <v>0</v>
      </c>
      <c r="F2900" s="86">
        <v>0</v>
      </c>
      <c r="G2900" s="86">
        <v>0</v>
      </c>
      <c r="H2900" s="86">
        <v>0</v>
      </c>
      <c r="J2900" s="83">
        <f t="shared" si="225"/>
        <v>35400</v>
      </c>
      <c r="K2900" s="83">
        <f t="shared" si="226"/>
        <v>2012</v>
      </c>
      <c r="L2900" s="66">
        <f t="shared" si="227"/>
        <v>0</v>
      </c>
      <c r="M2900" s="66">
        <f t="shared" si="228"/>
        <v>0</v>
      </c>
      <c r="N2900" s="66">
        <f t="shared" si="229"/>
        <v>0</v>
      </c>
    </row>
    <row r="2901" spans="1:14">
      <c r="A2901" s="83">
        <v>35400</v>
      </c>
      <c r="B2901" s="83">
        <v>0</v>
      </c>
      <c r="C2901" s="83">
        <v>2012</v>
      </c>
      <c r="D2901" s="86">
        <v>0</v>
      </c>
      <c r="E2901" s="83">
        <v>0</v>
      </c>
      <c r="F2901" s="86">
        <v>0</v>
      </c>
      <c r="G2901" s="86">
        <v>0</v>
      </c>
      <c r="H2901" s="86">
        <v>0</v>
      </c>
      <c r="J2901" s="83">
        <f t="shared" si="225"/>
        <v>35400</v>
      </c>
      <c r="K2901" s="83">
        <f t="shared" si="226"/>
        <v>2012</v>
      </c>
      <c r="L2901" s="66">
        <f t="shared" si="227"/>
        <v>0</v>
      </c>
      <c r="M2901" s="66">
        <f t="shared" si="228"/>
        <v>0</v>
      </c>
      <c r="N2901" s="66">
        <f t="shared" si="229"/>
        <v>0</v>
      </c>
    </row>
    <row r="2902" spans="1:14">
      <c r="A2902" s="83">
        <v>35400</v>
      </c>
      <c r="B2902" s="83">
        <v>0</v>
      </c>
      <c r="C2902" s="83">
        <v>2013</v>
      </c>
      <c r="D2902" s="86">
        <v>0</v>
      </c>
      <c r="E2902" s="83">
        <v>0</v>
      </c>
      <c r="F2902" s="86">
        <v>0</v>
      </c>
      <c r="G2902" s="86">
        <v>0</v>
      </c>
      <c r="H2902" s="86">
        <v>0</v>
      </c>
      <c r="J2902" s="83">
        <f t="shared" si="225"/>
        <v>35400</v>
      </c>
      <c r="K2902" s="83">
        <f t="shared" si="226"/>
        <v>2013</v>
      </c>
      <c r="L2902" s="66">
        <f t="shared" si="227"/>
        <v>0</v>
      </c>
      <c r="M2902" s="66">
        <f t="shared" si="228"/>
        <v>0</v>
      </c>
      <c r="N2902" s="66">
        <f t="shared" si="229"/>
        <v>0</v>
      </c>
    </row>
    <row r="2903" spans="1:14">
      <c r="A2903" s="83">
        <v>35400</v>
      </c>
      <c r="B2903" s="83">
        <v>0</v>
      </c>
      <c r="C2903" s="83">
        <v>2013</v>
      </c>
      <c r="D2903" s="86">
        <v>0</v>
      </c>
      <c r="E2903" s="83">
        <v>0</v>
      </c>
      <c r="F2903" s="86">
        <v>0</v>
      </c>
      <c r="G2903" s="86">
        <v>0</v>
      </c>
      <c r="H2903" s="86">
        <v>0</v>
      </c>
      <c r="J2903" s="83">
        <f t="shared" si="225"/>
        <v>35400</v>
      </c>
      <c r="K2903" s="83">
        <f t="shared" si="226"/>
        <v>2013</v>
      </c>
      <c r="L2903" s="66">
        <f t="shared" si="227"/>
        <v>0</v>
      </c>
      <c r="M2903" s="66">
        <f t="shared" si="228"/>
        <v>0</v>
      </c>
      <c r="N2903" s="66">
        <f t="shared" si="229"/>
        <v>0</v>
      </c>
    </row>
    <row r="2904" spans="1:14">
      <c r="A2904" s="83">
        <v>35400</v>
      </c>
      <c r="B2904" s="83">
        <v>0</v>
      </c>
      <c r="C2904" s="83">
        <v>2013</v>
      </c>
      <c r="D2904" s="86">
        <v>0</v>
      </c>
      <c r="E2904" s="83">
        <v>0</v>
      </c>
      <c r="F2904" s="86">
        <v>0</v>
      </c>
      <c r="G2904" s="86">
        <v>0</v>
      </c>
      <c r="H2904" s="86">
        <v>0</v>
      </c>
      <c r="J2904" s="83">
        <f t="shared" si="225"/>
        <v>35400</v>
      </c>
      <c r="K2904" s="83">
        <f t="shared" si="226"/>
        <v>2013</v>
      </c>
      <c r="L2904" s="66">
        <f t="shared" si="227"/>
        <v>0</v>
      </c>
      <c r="M2904" s="66">
        <f t="shared" si="228"/>
        <v>0</v>
      </c>
      <c r="N2904" s="66">
        <f t="shared" si="229"/>
        <v>0</v>
      </c>
    </row>
    <row r="2905" spans="1:14">
      <c r="A2905" s="83">
        <v>35400</v>
      </c>
      <c r="B2905" s="83">
        <v>0</v>
      </c>
      <c r="C2905" s="83">
        <v>2013</v>
      </c>
      <c r="D2905" s="86">
        <v>0</v>
      </c>
      <c r="E2905" s="83">
        <v>0</v>
      </c>
      <c r="F2905" s="86">
        <v>0</v>
      </c>
      <c r="G2905" s="86">
        <v>0</v>
      </c>
      <c r="H2905" s="86">
        <v>0</v>
      </c>
      <c r="J2905" s="83">
        <f t="shared" si="225"/>
        <v>35400</v>
      </c>
      <c r="K2905" s="83">
        <f t="shared" si="226"/>
        <v>2013</v>
      </c>
      <c r="L2905" s="66">
        <f t="shared" si="227"/>
        <v>0</v>
      </c>
      <c r="M2905" s="66">
        <f t="shared" si="228"/>
        <v>0</v>
      </c>
      <c r="N2905" s="66">
        <f t="shared" si="229"/>
        <v>0</v>
      </c>
    </row>
    <row r="2906" spans="1:14">
      <c r="A2906" s="83">
        <v>35400</v>
      </c>
      <c r="B2906" s="83">
        <v>0</v>
      </c>
      <c r="C2906" s="83">
        <v>2013</v>
      </c>
      <c r="D2906" s="86">
        <v>0</v>
      </c>
      <c r="E2906" s="83">
        <v>0</v>
      </c>
      <c r="F2906" s="86">
        <v>0</v>
      </c>
      <c r="G2906" s="86">
        <v>0</v>
      </c>
      <c r="H2906" s="86">
        <v>0</v>
      </c>
      <c r="J2906" s="83">
        <f t="shared" si="225"/>
        <v>35400</v>
      </c>
      <c r="K2906" s="83">
        <f t="shared" si="226"/>
        <v>2013</v>
      </c>
      <c r="L2906" s="66">
        <f t="shared" si="227"/>
        <v>0</v>
      </c>
      <c r="M2906" s="66">
        <f t="shared" si="228"/>
        <v>0</v>
      </c>
      <c r="N2906" s="66">
        <f t="shared" si="229"/>
        <v>0</v>
      </c>
    </row>
    <row r="2907" spans="1:14">
      <c r="A2907" s="83">
        <v>35400</v>
      </c>
      <c r="B2907" s="83">
        <v>0</v>
      </c>
      <c r="C2907" s="83">
        <v>2013</v>
      </c>
      <c r="D2907" s="86">
        <v>0</v>
      </c>
      <c r="E2907" s="83">
        <v>0</v>
      </c>
      <c r="F2907" s="86">
        <v>0</v>
      </c>
      <c r="G2907" s="86">
        <v>0</v>
      </c>
      <c r="H2907" s="86">
        <v>0</v>
      </c>
      <c r="J2907" s="83">
        <f t="shared" si="225"/>
        <v>35400</v>
      </c>
      <c r="K2907" s="83">
        <f t="shared" si="226"/>
        <v>2013</v>
      </c>
      <c r="L2907" s="66">
        <f t="shared" si="227"/>
        <v>0</v>
      </c>
      <c r="M2907" s="66">
        <f t="shared" si="228"/>
        <v>0</v>
      </c>
      <c r="N2907" s="66">
        <f t="shared" si="229"/>
        <v>0</v>
      </c>
    </row>
    <row r="2908" spans="1:14">
      <c r="A2908" s="83">
        <v>35400</v>
      </c>
      <c r="B2908" s="83">
        <v>0</v>
      </c>
      <c r="C2908" s="83">
        <v>2013</v>
      </c>
      <c r="D2908" s="86">
        <v>0</v>
      </c>
      <c r="E2908" s="83">
        <v>0</v>
      </c>
      <c r="F2908" s="86">
        <v>0</v>
      </c>
      <c r="G2908" s="86">
        <v>0</v>
      </c>
      <c r="H2908" s="86">
        <v>0</v>
      </c>
      <c r="J2908" s="83">
        <f t="shared" si="225"/>
        <v>35400</v>
      </c>
      <c r="K2908" s="83">
        <f t="shared" si="226"/>
        <v>2013</v>
      </c>
      <c r="L2908" s="66">
        <f t="shared" si="227"/>
        <v>0</v>
      </c>
      <c r="M2908" s="66">
        <f t="shared" si="228"/>
        <v>0</v>
      </c>
      <c r="N2908" s="66">
        <f t="shared" si="229"/>
        <v>0</v>
      </c>
    </row>
    <row r="2909" spans="1:14">
      <c r="A2909" s="83">
        <v>35400</v>
      </c>
      <c r="B2909" s="83">
        <v>0</v>
      </c>
      <c r="C2909" s="83">
        <v>2014</v>
      </c>
      <c r="D2909" s="86">
        <v>0</v>
      </c>
      <c r="E2909" s="83">
        <v>0</v>
      </c>
      <c r="F2909" s="86">
        <v>0</v>
      </c>
      <c r="G2909" s="86">
        <v>0</v>
      </c>
      <c r="H2909" s="86">
        <v>0</v>
      </c>
      <c r="J2909" s="83">
        <f t="shared" si="225"/>
        <v>35400</v>
      </c>
      <c r="K2909" s="83">
        <f t="shared" si="226"/>
        <v>2014</v>
      </c>
      <c r="L2909" s="66">
        <f t="shared" si="227"/>
        <v>0</v>
      </c>
      <c r="M2909" s="66">
        <f t="shared" si="228"/>
        <v>0</v>
      </c>
      <c r="N2909" s="66">
        <f t="shared" si="229"/>
        <v>0</v>
      </c>
    </row>
    <row r="2910" spans="1:14">
      <c r="A2910" s="83">
        <v>35400</v>
      </c>
      <c r="B2910" s="83">
        <v>0</v>
      </c>
      <c r="C2910" s="83">
        <v>2014</v>
      </c>
      <c r="D2910" s="86">
        <v>0</v>
      </c>
      <c r="E2910" s="83">
        <v>0</v>
      </c>
      <c r="F2910" s="86">
        <v>0</v>
      </c>
      <c r="G2910" s="86">
        <v>0</v>
      </c>
      <c r="H2910" s="86">
        <v>0</v>
      </c>
      <c r="J2910" s="83">
        <f t="shared" si="225"/>
        <v>35400</v>
      </c>
      <c r="K2910" s="83">
        <f t="shared" si="226"/>
        <v>2014</v>
      </c>
      <c r="L2910" s="66">
        <f t="shared" si="227"/>
        <v>0</v>
      </c>
      <c r="M2910" s="66">
        <f t="shared" si="228"/>
        <v>0</v>
      </c>
      <c r="N2910" s="66">
        <f t="shared" si="229"/>
        <v>0</v>
      </c>
    </row>
    <row r="2911" spans="1:14">
      <c r="A2911" s="83">
        <v>35400</v>
      </c>
      <c r="B2911" s="83">
        <v>0</v>
      </c>
      <c r="C2911" s="83">
        <v>2014</v>
      </c>
      <c r="D2911" s="86">
        <v>0</v>
      </c>
      <c r="E2911" s="83">
        <v>0</v>
      </c>
      <c r="F2911" s="86">
        <v>0</v>
      </c>
      <c r="G2911" s="86">
        <v>0</v>
      </c>
      <c r="H2911" s="86">
        <v>0</v>
      </c>
      <c r="J2911" s="83">
        <f t="shared" si="225"/>
        <v>35400</v>
      </c>
      <c r="K2911" s="83">
        <f t="shared" si="226"/>
        <v>2014</v>
      </c>
      <c r="L2911" s="66">
        <f t="shared" si="227"/>
        <v>0</v>
      </c>
      <c r="M2911" s="66">
        <f t="shared" si="228"/>
        <v>0</v>
      </c>
      <c r="N2911" s="66">
        <f t="shared" si="229"/>
        <v>0</v>
      </c>
    </row>
    <row r="2912" spans="1:14">
      <c r="A2912" s="83">
        <v>35400</v>
      </c>
      <c r="B2912" s="83">
        <v>0</v>
      </c>
      <c r="C2912" s="83">
        <v>2014</v>
      </c>
      <c r="D2912" s="86">
        <v>0</v>
      </c>
      <c r="E2912" s="83">
        <v>0</v>
      </c>
      <c r="F2912" s="86">
        <v>0</v>
      </c>
      <c r="G2912" s="86">
        <v>0</v>
      </c>
      <c r="H2912" s="86">
        <v>0</v>
      </c>
      <c r="J2912" s="83">
        <f t="shared" si="225"/>
        <v>35400</v>
      </c>
      <c r="K2912" s="83">
        <f t="shared" si="226"/>
        <v>2014</v>
      </c>
      <c r="L2912" s="66">
        <f t="shared" si="227"/>
        <v>0</v>
      </c>
      <c r="M2912" s="66">
        <f t="shared" si="228"/>
        <v>0</v>
      </c>
      <c r="N2912" s="66">
        <f t="shared" si="229"/>
        <v>0</v>
      </c>
    </row>
    <row r="2913" spans="1:14">
      <c r="A2913" s="83">
        <v>35400</v>
      </c>
      <c r="B2913" s="83">
        <v>0</v>
      </c>
      <c r="C2913" s="83">
        <v>2014</v>
      </c>
      <c r="D2913" s="86">
        <v>0</v>
      </c>
      <c r="E2913" s="83">
        <v>0</v>
      </c>
      <c r="F2913" s="86">
        <v>0</v>
      </c>
      <c r="G2913" s="86">
        <v>0</v>
      </c>
      <c r="H2913" s="86">
        <v>0</v>
      </c>
      <c r="J2913" s="83">
        <f t="shared" si="225"/>
        <v>35400</v>
      </c>
      <c r="K2913" s="83">
        <f t="shared" si="226"/>
        <v>2014</v>
      </c>
      <c r="L2913" s="66">
        <f t="shared" si="227"/>
        <v>0</v>
      </c>
      <c r="M2913" s="66">
        <f t="shared" si="228"/>
        <v>0</v>
      </c>
      <c r="N2913" s="66">
        <f t="shared" si="229"/>
        <v>0</v>
      </c>
    </row>
    <row r="2914" spans="1:14">
      <c r="A2914" s="83">
        <v>35400</v>
      </c>
      <c r="B2914" s="83">
        <v>0</v>
      </c>
      <c r="C2914" s="83">
        <v>2014</v>
      </c>
      <c r="D2914" s="86">
        <v>0</v>
      </c>
      <c r="E2914" s="83">
        <v>0</v>
      </c>
      <c r="F2914" s="86">
        <v>0</v>
      </c>
      <c r="G2914" s="86">
        <v>0</v>
      </c>
      <c r="H2914" s="86">
        <v>0</v>
      </c>
      <c r="J2914" s="83">
        <f t="shared" si="225"/>
        <v>35400</v>
      </c>
      <c r="K2914" s="83">
        <f t="shared" si="226"/>
        <v>2014</v>
      </c>
      <c r="L2914" s="66">
        <f t="shared" si="227"/>
        <v>0</v>
      </c>
      <c r="M2914" s="66">
        <f t="shared" si="228"/>
        <v>0</v>
      </c>
      <c r="N2914" s="66">
        <f t="shared" si="229"/>
        <v>0</v>
      </c>
    </row>
    <row r="2915" spans="1:14">
      <c r="A2915" s="83">
        <v>35400</v>
      </c>
      <c r="B2915" s="83">
        <v>0</v>
      </c>
      <c r="C2915" s="83">
        <v>2014</v>
      </c>
      <c r="D2915" s="86">
        <v>0</v>
      </c>
      <c r="E2915" s="83">
        <v>0</v>
      </c>
      <c r="F2915" s="86">
        <v>0</v>
      </c>
      <c r="G2915" s="86">
        <v>0</v>
      </c>
      <c r="H2915" s="86">
        <v>0</v>
      </c>
      <c r="J2915" s="83">
        <f t="shared" si="225"/>
        <v>35400</v>
      </c>
      <c r="K2915" s="83">
        <f t="shared" si="226"/>
        <v>2014</v>
      </c>
      <c r="L2915" s="66">
        <f t="shared" si="227"/>
        <v>0</v>
      </c>
      <c r="M2915" s="66">
        <f t="shared" si="228"/>
        <v>0</v>
      </c>
      <c r="N2915" s="66">
        <f t="shared" si="229"/>
        <v>0</v>
      </c>
    </row>
    <row r="2916" spans="1:14">
      <c r="A2916" s="83">
        <v>35400</v>
      </c>
      <c r="B2916" s="83">
        <v>0</v>
      </c>
      <c r="C2916" s="83">
        <v>2014</v>
      </c>
      <c r="D2916" s="86">
        <v>0</v>
      </c>
      <c r="E2916" s="83">
        <v>0</v>
      </c>
      <c r="F2916" s="86">
        <v>0</v>
      </c>
      <c r="G2916" s="86">
        <v>0</v>
      </c>
      <c r="H2916" s="86">
        <v>0</v>
      </c>
      <c r="J2916" s="83">
        <f t="shared" si="225"/>
        <v>35400</v>
      </c>
      <c r="K2916" s="83">
        <f t="shared" si="226"/>
        <v>2014</v>
      </c>
      <c r="L2916" s="66">
        <f t="shared" si="227"/>
        <v>0</v>
      </c>
      <c r="M2916" s="66">
        <f t="shared" si="228"/>
        <v>0</v>
      </c>
      <c r="N2916" s="66">
        <f t="shared" si="229"/>
        <v>0</v>
      </c>
    </row>
    <row r="2917" spans="1:14">
      <c r="A2917" s="83">
        <v>35400</v>
      </c>
      <c r="B2917" s="83">
        <v>0</v>
      </c>
      <c r="C2917" s="83">
        <v>2014</v>
      </c>
      <c r="D2917" s="86">
        <v>0</v>
      </c>
      <c r="E2917" s="83">
        <v>0</v>
      </c>
      <c r="F2917" s="86">
        <v>0</v>
      </c>
      <c r="G2917" s="86">
        <v>0</v>
      </c>
      <c r="H2917" s="86">
        <v>0</v>
      </c>
      <c r="J2917" s="83">
        <f t="shared" si="225"/>
        <v>35400</v>
      </c>
      <c r="K2917" s="83">
        <f t="shared" si="226"/>
        <v>2014</v>
      </c>
      <c r="L2917" s="66">
        <f t="shared" si="227"/>
        <v>0</v>
      </c>
      <c r="M2917" s="66">
        <f t="shared" si="228"/>
        <v>0</v>
      </c>
      <c r="N2917" s="66">
        <f t="shared" si="229"/>
        <v>0</v>
      </c>
    </row>
    <row r="2918" spans="1:14">
      <c r="A2918" s="83">
        <v>35400</v>
      </c>
      <c r="B2918" s="83">
        <v>0</v>
      </c>
      <c r="C2918" s="83">
        <v>2014</v>
      </c>
      <c r="D2918" s="86">
        <v>0</v>
      </c>
      <c r="E2918" s="83">
        <v>0</v>
      </c>
      <c r="F2918" s="86">
        <v>0</v>
      </c>
      <c r="G2918" s="86">
        <v>0</v>
      </c>
      <c r="H2918" s="86">
        <v>0</v>
      </c>
      <c r="J2918" s="83">
        <f t="shared" si="225"/>
        <v>35400</v>
      </c>
      <c r="K2918" s="83">
        <f t="shared" si="226"/>
        <v>2014</v>
      </c>
      <c r="L2918" s="66">
        <f t="shared" si="227"/>
        <v>0</v>
      </c>
      <c r="M2918" s="66">
        <f t="shared" si="228"/>
        <v>0</v>
      </c>
      <c r="N2918" s="66">
        <f t="shared" si="229"/>
        <v>0</v>
      </c>
    </row>
    <row r="2919" spans="1:14">
      <c r="A2919" s="83">
        <v>35400</v>
      </c>
      <c r="B2919" s="83">
        <v>0</v>
      </c>
      <c r="C2919" s="83">
        <v>2014</v>
      </c>
      <c r="D2919" s="86">
        <v>0</v>
      </c>
      <c r="E2919" s="83">
        <v>0</v>
      </c>
      <c r="F2919" s="86">
        <v>0</v>
      </c>
      <c r="G2919" s="86">
        <v>0</v>
      </c>
      <c r="H2919" s="86">
        <v>0</v>
      </c>
      <c r="J2919" s="83">
        <f t="shared" si="225"/>
        <v>35400</v>
      </c>
      <c r="K2919" s="83">
        <f t="shared" si="226"/>
        <v>2014</v>
      </c>
      <c r="L2919" s="66">
        <f t="shared" si="227"/>
        <v>0</v>
      </c>
      <c r="M2919" s="66">
        <f t="shared" si="228"/>
        <v>0</v>
      </c>
      <c r="N2919" s="66">
        <f t="shared" si="229"/>
        <v>0</v>
      </c>
    </row>
    <row r="2920" spans="1:14">
      <c r="A2920" s="83">
        <v>35460</v>
      </c>
      <c r="B2920" s="83">
        <v>0</v>
      </c>
      <c r="C2920" s="83">
        <v>2015</v>
      </c>
      <c r="D2920" s="86">
        <v>0</v>
      </c>
      <c r="E2920" s="83">
        <v>0</v>
      </c>
      <c r="F2920" s="86">
        <v>0</v>
      </c>
      <c r="G2920" s="86">
        <v>0</v>
      </c>
      <c r="H2920" s="86">
        <v>0</v>
      </c>
      <c r="J2920" s="83">
        <f t="shared" si="225"/>
        <v>35460</v>
      </c>
      <c r="K2920" s="83">
        <f t="shared" si="226"/>
        <v>2015</v>
      </c>
      <c r="L2920" s="66">
        <f t="shared" si="227"/>
        <v>0</v>
      </c>
      <c r="M2920" s="66">
        <f t="shared" si="228"/>
        <v>0</v>
      </c>
      <c r="N2920" s="66">
        <f t="shared" si="229"/>
        <v>0</v>
      </c>
    </row>
    <row r="2921" spans="1:14">
      <c r="A2921" s="83">
        <v>35460</v>
      </c>
      <c r="B2921" s="83">
        <v>0</v>
      </c>
      <c r="C2921" s="83">
        <v>2012</v>
      </c>
      <c r="D2921" s="86">
        <v>0</v>
      </c>
      <c r="E2921" s="83">
        <v>0</v>
      </c>
      <c r="F2921" s="86">
        <v>0</v>
      </c>
      <c r="G2921" s="86">
        <v>0</v>
      </c>
      <c r="H2921" s="86">
        <v>0</v>
      </c>
      <c r="J2921" s="83">
        <f t="shared" si="225"/>
        <v>35460</v>
      </c>
      <c r="K2921" s="83">
        <f t="shared" si="226"/>
        <v>2012</v>
      </c>
      <c r="L2921" s="66">
        <f t="shared" si="227"/>
        <v>0</v>
      </c>
      <c r="M2921" s="66">
        <f t="shared" si="228"/>
        <v>0</v>
      </c>
      <c r="N2921" s="66">
        <f t="shared" si="229"/>
        <v>0</v>
      </c>
    </row>
    <row r="2922" spans="1:14">
      <c r="A2922" s="83">
        <v>35460</v>
      </c>
      <c r="B2922" s="83">
        <v>0</v>
      </c>
      <c r="C2922" s="83">
        <v>2013</v>
      </c>
      <c r="D2922" s="86">
        <v>0</v>
      </c>
      <c r="E2922" s="83">
        <v>0</v>
      </c>
      <c r="F2922" s="86">
        <v>0</v>
      </c>
      <c r="G2922" s="86">
        <v>0</v>
      </c>
      <c r="H2922" s="86">
        <v>0</v>
      </c>
      <c r="J2922" s="83">
        <f t="shared" si="225"/>
        <v>35460</v>
      </c>
      <c r="K2922" s="83">
        <f t="shared" si="226"/>
        <v>2013</v>
      </c>
      <c r="L2922" s="66">
        <f t="shared" si="227"/>
        <v>0</v>
      </c>
      <c r="M2922" s="66">
        <f t="shared" si="228"/>
        <v>0</v>
      </c>
      <c r="N2922" s="66">
        <f t="shared" si="229"/>
        <v>0</v>
      </c>
    </row>
    <row r="2923" spans="1:14">
      <c r="A2923" s="83">
        <v>35460</v>
      </c>
      <c r="B2923" s="83">
        <v>0</v>
      </c>
      <c r="C2923" s="83">
        <v>2014</v>
      </c>
      <c r="D2923" s="86">
        <v>0</v>
      </c>
      <c r="E2923" s="83">
        <v>0</v>
      </c>
      <c r="F2923" s="86">
        <v>0</v>
      </c>
      <c r="G2923" s="86">
        <v>0</v>
      </c>
      <c r="H2923" s="86">
        <v>0</v>
      </c>
      <c r="J2923" s="83">
        <f t="shared" si="225"/>
        <v>35460</v>
      </c>
      <c r="K2923" s="83">
        <f t="shared" si="226"/>
        <v>2014</v>
      </c>
      <c r="L2923" s="66">
        <f t="shared" si="227"/>
        <v>0</v>
      </c>
      <c r="M2923" s="66">
        <f t="shared" si="228"/>
        <v>0</v>
      </c>
      <c r="N2923" s="66">
        <f t="shared" si="229"/>
        <v>0</v>
      </c>
    </row>
    <row r="2924" spans="1:14">
      <c r="A2924" s="83">
        <v>35470</v>
      </c>
      <c r="B2924" s="83">
        <v>0</v>
      </c>
      <c r="C2924" s="83">
        <v>2015</v>
      </c>
      <c r="D2924" s="86">
        <v>0</v>
      </c>
      <c r="E2924" s="83">
        <v>0</v>
      </c>
      <c r="F2924" s="86">
        <v>0</v>
      </c>
      <c r="G2924" s="86">
        <v>0</v>
      </c>
      <c r="H2924" s="86">
        <v>0</v>
      </c>
      <c r="J2924" s="83">
        <f t="shared" si="225"/>
        <v>35470</v>
      </c>
      <c r="K2924" s="83">
        <f t="shared" si="226"/>
        <v>2015</v>
      </c>
      <c r="L2924" s="66">
        <f t="shared" si="227"/>
        <v>0</v>
      </c>
      <c r="M2924" s="66">
        <f t="shared" si="228"/>
        <v>0</v>
      </c>
      <c r="N2924" s="66">
        <f t="shared" si="229"/>
        <v>0</v>
      </c>
    </row>
    <row r="2925" spans="1:14">
      <c r="A2925" s="83">
        <v>35470</v>
      </c>
      <c r="B2925" s="83">
        <v>0</v>
      </c>
      <c r="C2925" s="83">
        <v>2015</v>
      </c>
      <c r="D2925" s="86">
        <v>0</v>
      </c>
      <c r="E2925" s="83">
        <v>0</v>
      </c>
      <c r="F2925" s="86">
        <v>0</v>
      </c>
      <c r="G2925" s="86">
        <v>0</v>
      </c>
      <c r="H2925" s="86">
        <v>0</v>
      </c>
      <c r="J2925" s="83">
        <f t="shared" si="225"/>
        <v>35470</v>
      </c>
      <c r="K2925" s="83">
        <f t="shared" si="226"/>
        <v>2015</v>
      </c>
      <c r="L2925" s="66">
        <f t="shared" si="227"/>
        <v>0</v>
      </c>
      <c r="M2925" s="66">
        <f t="shared" si="228"/>
        <v>0</v>
      </c>
      <c r="N2925" s="66">
        <f t="shared" si="229"/>
        <v>0</v>
      </c>
    </row>
    <row r="2926" spans="1:14">
      <c r="A2926" s="83">
        <v>35470</v>
      </c>
      <c r="B2926" s="83">
        <v>0</v>
      </c>
      <c r="C2926" s="83">
        <v>2015</v>
      </c>
      <c r="D2926" s="86">
        <v>-3971.46</v>
      </c>
      <c r="E2926" s="83">
        <v>0</v>
      </c>
      <c r="F2926" s="86">
        <v>0</v>
      </c>
      <c r="G2926" s="86">
        <v>0</v>
      </c>
      <c r="H2926" s="86">
        <v>0</v>
      </c>
      <c r="J2926" s="83">
        <f t="shared" si="225"/>
        <v>35470</v>
      </c>
      <c r="K2926" s="83">
        <f t="shared" si="226"/>
        <v>2015</v>
      </c>
      <c r="L2926" s="66">
        <f t="shared" si="227"/>
        <v>-3971.46</v>
      </c>
      <c r="M2926" s="66">
        <f t="shared" si="228"/>
        <v>0</v>
      </c>
      <c r="N2926" s="66">
        <f t="shared" si="229"/>
        <v>0</v>
      </c>
    </row>
    <row r="2927" spans="1:14">
      <c r="A2927" s="83">
        <v>35470</v>
      </c>
      <c r="B2927" s="83">
        <v>0</v>
      </c>
      <c r="C2927" s="83">
        <v>2012</v>
      </c>
      <c r="D2927" s="86">
        <v>0</v>
      </c>
      <c r="E2927" s="83">
        <v>0</v>
      </c>
      <c r="F2927" s="86">
        <v>0</v>
      </c>
      <c r="G2927" s="86">
        <v>0</v>
      </c>
      <c r="H2927" s="86">
        <v>0</v>
      </c>
      <c r="J2927" s="83">
        <f t="shared" si="225"/>
        <v>35470</v>
      </c>
      <c r="K2927" s="83">
        <f t="shared" si="226"/>
        <v>2012</v>
      </c>
      <c r="L2927" s="66">
        <f t="shared" si="227"/>
        <v>0</v>
      </c>
      <c r="M2927" s="66">
        <f t="shared" si="228"/>
        <v>0</v>
      </c>
      <c r="N2927" s="66">
        <f t="shared" si="229"/>
        <v>0</v>
      </c>
    </row>
    <row r="2928" spans="1:14">
      <c r="A2928" s="83">
        <v>35470</v>
      </c>
      <c r="B2928" s="83">
        <v>0</v>
      </c>
      <c r="C2928" s="83">
        <v>2012</v>
      </c>
      <c r="D2928" s="86">
        <v>0</v>
      </c>
      <c r="E2928" s="83">
        <v>0</v>
      </c>
      <c r="F2928" s="86">
        <v>0</v>
      </c>
      <c r="G2928" s="86">
        <v>0</v>
      </c>
      <c r="H2928" s="86">
        <v>0</v>
      </c>
      <c r="J2928" s="83">
        <f t="shared" si="225"/>
        <v>35470</v>
      </c>
      <c r="K2928" s="83">
        <f t="shared" si="226"/>
        <v>2012</v>
      </c>
      <c r="L2928" s="66">
        <f t="shared" si="227"/>
        <v>0</v>
      </c>
      <c r="M2928" s="66">
        <f t="shared" si="228"/>
        <v>0</v>
      </c>
      <c r="N2928" s="66">
        <f t="shared" si="229"/>
        <v>0</v>
      </c>
    </row>
    <row r="2929" spans="1:14">
      <c r="A2929" s="83">
        <v>35470</v>
      </c>
      <c r="B2929" s="83">
        <v>0</v>
      </c>
      <c r="C2929" s="83">
        <v>2007</v>
      </c>
      <c r="D2929" s="86">
        <v>-426.49</v>
      </c>
      <c r="E2929" s="83">
        <v>0</v>
      </c>
      <c r="F2929" s="86">
        <v>0</v>
      </c>
      <c r="G2929" s="86">
        <v>0</v>
      </c>
      <c r="H2929" s="86">
        <v>0</v>
      </c>
      <c r="J2929" s="83">
        <f t="shared" si="225"/>
        <v>35470</v>
      </c>
      <c r="K2929" s="83">
        <f t="shared" si="226"/>
        <v>2007</v>
      </c>
      <c r="L2929" s="66">
        <f t="shared" si="227"/>
        <v>-426.49</v>
      </c>
      <c r="M2929" s="66">
        <f t="shared" si="228"/>
        <v>0</v>
      </c>
      <c r="N2929" s="66">
        <f t="shared" si="229"/>
        <v>0</v>
      </c>
    </row>
    <row r="2930" spans="1:14">
      <c r="A2930" s="83">
        <v>35470</v>
      </c>
      <c r="B2930" s="83">
        <v>0</v>
      </c>
      <c r="C2930" s="83">
        <v>2009</v>
      </c>
      <c r="D2930" s="86">
        <v>-23128.67</v>
      </c>
      <c r="E2930" s="83">
        <v>0</v>
      </c>
      <c r="F2930" s="86">
        <v>0</v>
      </c>
      <c r="G2930" s="86">
        <v>0</v>
      </c>
      <c r="H2930" s="86">
        <v>0</v>
      </c>
      <c r="J2930" s="83">
        <f t="shared" si="225"/>
        <v>35470</v>
      </c>
      <c r="K2930" s="83">
        <f t="shared" si="226"/>
        <v>2009</v>
      </c>
      <c r="L2930" s="66">
        <f t="shared" si="227"/>
        <v>-23128.67</v>
      </c>
      <c r="M2930" s="66">
        <f t="shared" si="228"/>
        <v>0</v>
      </c>
      <c r="N2930" s="66">
        <f t="shared" si="229"/>
        <v>0</v>
      </c>
    </row>
    <row r="2931" spans="1:14">
      <c r="A2931" s="83">
        <v>35470</v>
      </c>
      <c r="B2931" s="83">
        <v>0</v>
      </c>
      <c r="C2931" s="83">
        <v>2010</v>
      </c>
      <c r="D2931" s="86">
        <v>-475.96</v>
      </c>
      <c r="E2931" s="83">
        <v>0</v>
      </c>
      <c r="F2931" s="86">
        <v>0</v>
      </c>
      <c r="G2931" s="86">
        <v>0</v>
      </c>
      <c r="H2931" s="86">
        <v>0</v>
      </c>
      <c r="J2931" s="83">
        <f t="shared" si="225"/>
        <v>35470</v>
      </c>
      <c r="K2931" s="83">
        <f t="shared" si="226"/>
        <v>2010</v>
      </c>
      <c r="L2931" s="66">
        <f t="shared" si="227"/>
        <v>-475.96</v>
      </c>
      <c r="M2931" s="66">
        <f t="shared" si="228"/>
        <v>0</v>
      </c>
      <c r="N2931" s="66">
        <f t="shared" si="229"/>
        <v>0</v>
      </c>
    </row>
    <row r="2932" spans="1:14">
      <c r="A2932" s="83">
        <v>35470</v>
      </c>
      <c r="B2932" s="83">
        <v>0</v>
      </c>
      <c r="C2932" s="83">
        <v>2011</v>
      </c>
      <c r="D2932" s="86">
        <v>-350.8</v>
      </c>
      <c r="E2932" s="83">
        <v>0</v>
      </c>
      <c r="F2932" s="86">
        <v>0</v>
      </c>
      <c r="G2932" s="86">
        <v>0</v>
      </c>
      <c r="H2932" s="86">
        <v>0</v>
      </c>
      <c r="J2932" s="83">
        <f t="shared" si="225"/>
        <v>35470</v>
      </c>
      <c r="K2932" s="83">
        <f t="shared" si="226"/>
        <v>2011</v>
      </c>
      <c r="L2932" s="66">
        <f t="shared" si="227"/>
        <v>-350.8</v>
      </c>
      <c r="M2932" s="66">
        <f t="shared" si="228"/>
        <v>0</v>
      </c>
      <c r="N2932" s="66">
        <f t="shared" si="229"/>
        <v>0</v>
      </c>
    </row>
    <row r="2933" spans="1:14">
      <c r="A2933" s="83">
        <v>35470</v>
      </c>
      <c r="B2933" s="83">
        <v>0</v>
      </c>
      <c r="C2933" s="83">
        <v>2013</v>
      </c>
      <c r="D2933" s="86">
        <v>0</v>
      </c>
      <c r="E2933" s="83">
        <v>0</v>
      </c>
      <c r="F2933" s="86">
        <v>0</v>
      </c>
      <c r="G2933" s="86">
        <v>0</v>
      </c>
      <c r="H2933" s="86">
        <v>0</v>
      </c>
      <c r="J2933" s="83">
        <f t="shared" si="225"/>
        <v>35470</v>
      </c>
      <c r="K2933" s="83">
        <f t="shared" si="226"/>
        <v>2013</v>
      </c>
      <c r="L2933" s="66">
        <f t="shared" si="227"/>
        <v>0</v>
      </c>
      <c r="M2933" s="66">
        <f t="shared" si="228"/>
        <v>0</v>
      </c>
      <c r="N2933" s="66">
        <f t="shared" si="229"/>
        <v>0</v>
      </c>
    </row>
    <row r="2934" spans="1:14">
      <c r="A2934" s="83">
        <v>35470</v>
      </c>
      <c r="B2934" s="83">
        <v>0</v>
      </c>
      <c r="C2934" s="83">
        <v>2013</v>
      </c>
      <c r="D2934" s="86">
        <v>0</v>
      </c>
      <c r="E2934" s="83">
        <v>0</v>
      </c>
      <c r="F2934" s="86">
        <v>0</v>
      </c>
      <c r="G2934" s="86">
        <v>0</v>
      </c>
      <c r="H2934" s="86">
        <v>0</v>
      </c>
      <c r="J2934" s="83">
        <f t="shared" si="225"/>
        <v>35470</v>
      </c>
      <c r="K2934" s="83">
        <f t="shared" si="226"/>
        <v>2013</v>
      </c>
      <c r="L2934" s="66">
        <f t="shared" si="227"/>
        <v>0</v>
      </c>
      <c r="M2934" s="66">
        <f t="shared" si="228"/>
        <v>0</v>
      </c>
      <c r="N2934" s="66">
        <f t="shared" si="229"/>
        <v>0</v>
      </c>
    </row>
    <row r="2935" spans="1:14">
      <c r="A2935" s="83">
        <v>35470</v>
      </c>
      <c r="B2935" s="83">
        <v>0</v>
      </c>
      <c r="C2935" s="83">
        <v>2014</v>
      </c>
      <c r="D2935" s="86">
        <v>0</v>
      </c>
      <c r="E2935" s="83">
        <v>0</v>
      </c>
      <c r="F2935" s="86">
        <v>0</v>
      </c>
      <c r="G2935" s="86">
        <v>0</v>
      </c>
      <c r="H2935" s="86">
        <v>0</v>
      </c>
      <c r="J2935" s="83">
        <f t="shared" si="225"/>
        <v>35470</v>
      </c>
      <c r="K2935" s="83">
        <f t="shared" si="226"/>
        <v>2014</v>
      </c>
      <c r="L2935" s="66">
        <f t="shared" si="227"/>
        <v>0</v>
      </c>
      <c r="M2935" s="66">
        <f t="shared" si="228"/>
        <v>0</v>
      </c>
      <c r="N2935" s="66">
        <f t="shared" si="229"/>
        <v>0</v>
      </c>
    </row>
    <row r="2936" spans="1:14">
      <c r="A2936" s="83">
        <v>35470</v>
      </c>
      <c r="B2936" s="83">
        <v>0</v>
      </c>
      <c r="C2936" s="83">
        <v>2014</v>
      </c>
      <c r="D2936" s="86">
        <v>0</v>
      </c>
      <c r="E2936" s="83">
        <v>0</v>
      </c>
      <c r="F2936" s="86">
        <v>0</v>
      </c>
      <c r="G2936" s="86">
        <v>0</v>
      </c>
      <c r="H2936" s="86">
        <v>0</v>
      </c>
      <c r="J2936" s="83">
        <f t="shared" si="225"/>
        <v>35470</v>
      </c>
      <c r="K2936" s="83">
        <f t="shared" si="226"/>
        <v>2014</v>
      </c>
      <c r="L2936" s="66">
        <f t="shared" si="227"/>
        <v>0</v>
      </c>
      <c r="M2936" s="66">
        <f t="shared" si="228"/>
        <v>0</v>
      </c>
      <c r="N2936" s="66">
        <f t="shared" si="229"/>
        <v>0</v>
      </c>
    </row>
    <row r="2937" spans="1:14">
      <c r="A2937" s="83">
        <v>35490</v>
      </c>
      <c r="B2937" s="83">
        <v>0</v>
      </c>
      <c r="C2937" s="83">
        <v>2015</v>
      </c>
      <c r="D2937" s="86">
        <v>0</v>
      </c>
      <c r="E2937" s="83">
        <v>0</v>
      </c>
      <c r="F2937" s="86">
        <v>0</v>
      </c>
      <c r="G2937" s="86">
        <v>0</v>
      </c>
      <c r="H2937" s="86">
        <v>0</v>
      </c>
      <c r="J2937" s="83">
        <f t="shared" si="225"/>
        <v>35490</v>
      </c>
      <c r="K2937" s="83">
        <f t="shared" si="226"/>
        <v>2015</v>
      </c>
      <c r="L2937" s="66">
        <f t="shared" si="227"/>
        <v>0</v>
      </c>
      <c r="M2937" s="66">
        <f t="shared" si="228"/>
        <v>0</v>
      </c>
      <c r="N2937" s="66">
        <f t="shared" si="229"/>
        <v>0</v>
      </c>
    </row>
    <row r="2938" spans="1:14">
      <c r="A2938" s="83">
        <v>35490</v>
      </c>
      <c r="B2938" s="83">
        <v>0</v>
      </c>
      <c r="C2938" s="83">
        <v>2015</v>
      </c>
      <c r="D2938" s="86">
        <v>0</v>
      </c>
      <c r="E2938" s="83">
        <v>0</v>
      </c>
      <c r="F2938" s="86">
        <v>0</v>
      </c>
      <c r="G2938" s="86">
        <v>0</v>
      </c>
      <c r="H2938" s="86">
        <v>0</v>
      </c>
      <c r="J2938" s="83">
        <f t="shared" si="225"/>
        <v>35490</v>
      </c>
      <c r="K2938" s="83">
        <f t="shared" si="226"/>
        <v>2015</v>
      </c>
      <c r="L2938" s="66">
        <f t="shared" si="227"/>
        <v>0</v>
      </c>
      <c r="M2938" s="66">
        <f t="shared" si="228"/>
        <v>0</v>
      </c>
      <c r="N2938" s="66">
        <f t="shared" si="229"/>
        <v>0</v>
      </c>
    </row>
    <row r="2939" spans="1:14">
      <c r="A2939" s="83">
        <v>35490</v>
      </c>
      <c r="B2939" s="83">
        <v>0</v>
      </c>
      <c r="C2939" s="83">
        <v>2015</v>
      </c>
      <c r="D2939" s="86">
        <v>0</v>
      </c>
      <c r="E2939" s="83">
        <v>0</v>
      </c>
      <c r="F2939" s="86">
        <v>0</v>
      </c>
      <c r="G2939" s="86">
        <v>0</v>
      </c>
      <c r="H2939" s="86">
        <v>0</v>
      </c>
      <c r="J2939" s="83">
        <f t="shared" si="225"/>
        <v>35490</v>
      </c>
      <c r="K2939" s="83">
        <f t="shared" si="226"/>
        <v>2015</v>
      </c>
      <c r="L2939" s="66">
        <f t="shared" si="227"/>
        <v>0</v>
      </c>
      <c r="M2939" s="66">
        <f t="shared" si="228"/>
        <v>0</v>
      </c>
      <c r="N2939" s="66">
        <f t="shared" si="229"/>
        <v>0</v>
      </c>
    </row>
    <row r="2940" spans="1:14">
      <c r="A2940" s="83">
        <v>35490</v>
      </c>
      <c r="B2940" s="83">
        <v>0</v>
      </c>
      <c r="C2940" s="83">
        <v>2015</v>
      </c>
      <c r="D2940" s="86">
        <v>0</v>
      </c>
      <c r="E2940" s="83">
        <v>0</v>
      </c>
      <c r="F2940" s="86">
        <v>0</v>
      </c>
      <c r="G2940" s="86">
        <v>0</v>
      </c>
      <c r="H2940" s="86">
        <v>0</v>
      </c>
      <c r="J2940" s="83">
        <f t="shared" si="225"/>
        <v>35490</v>
      </c>
      <c r="K2940" s="83">
        <f t="shared" si="226"/>
        <v>2015</v>
      </c>
      <c r="L2940" s="66">
        <f t="shared" si="227"/>
        <v>0</v>
      </c>
      <c r="M2940" s="66">
        <f t="shared" si="228"/>
        <v>0</v>
      </c>
      <c r="N2940" s="66">
        <f t="shared" si="229"/>
        <v>0</v>
      </c>
    </row>
    <row r="2941" spans="1:14">
      <c r="A2941" s="83">
        <v>35490</v>
      </c>
      <c r="B2941" s="83">
        <v>0</v>
      </c>
      <c r="C2941" s="83">
        <v>2015</v>
      </c>
      <c r="D2941" s="86">
        <v>0</v>
      </c>
      <c r="E2941" s="83">
        <v>0</v>
      </c>
      <c r="F2941" s="86">
        <v>0</v>
      </c>
      <c r="G2941" s="86">
        <v>0</v>
      </c>
      <c r="H2941" s="86">
        <v>0</v>
      </c>
      <c r="J2941" s="83">
        <f t="shared" si="225"/>
        <v>35490</v>
      </c>
      <c r="K2941" s="83">
        <f t="shared" si="226"/>
        <v>2015</v>
      </c>
      <c r="L2941" s="66">
        <f t="shared" si="227"/>
        <v>0</v>
      </c>
      <c r="M2941" s="66">
        <f t="shared" si="228"/>
        <v>0</v>
      </c>
      <c r="N2941" s="66">
        <f t="shared" si="229"/>
        <v>0</v>
      </c>
    </row>
    <row r="2942" spans="1:14">
      <c r="A2942" s="83">
        <v>35490</v>
      </c>
      <c r="B2942" s="83">
        <v>0</v>
      </c>
      <c r="C2942" s="83">
        <v>2015</v>
      </c>
      <c r="D2942" s="86">
        <v>0</v>
      </c>
      <c r="E2942" s="83">
        <v>0</v>
      </c>
      <c r="F2942" s="86">
        <v>0</v>
      </c>
      <c r="G2942" s="86">
        <v>0</v>
      </c>
      <c r="H2942" s="86">
        <v>0</v>
      </c>
      <c r="J2942" s="83">
        <f t="shared" si="225"/>
        <v>35490</v>
      </c>
      <c r="K2942" s="83">
        <f t="shared" si="226"/>
        <v>2015</v>
      </c>
      <c r="L2942" s="66">
        <f t="shared" si="227"/>
        <v>0</v>
      </c>
      <c r="M2942" s="66">
        <f t="shared" si="228"/>
        <v>0</v>
      </c>
      <c r="N2942" s="66">
        <f t="shared" si="229"/>
        <v>0</v>
      </c>
    </row>
    <row r="2943" spans="1:14">
      <c r="A2943" s="83">
        <v>35490</v>
      </c>
      <c r="B2943" s="83">
        <v>0</v>
      </c>
      <c r="C2943" s="83">
        <v>2015</v>
      </c>
      <c r="D2943" s="86">
        <v>0</v>
      </c>
      <c r="E2943" s="83">
        <v>0</v>
      </c>
      <c r="F2943" s="86">
        <v>0</v>
      </c>
      <c r="G2943" s="86">
        <v>0</v>
      </c>
      <c r="H2943" s="86">
        <v>0</v>
      </c>
      <c r="J2943" s="83">
        <f t="shared" si="225"/>
        <v>35490</v>
      </c>
      <c r="K2943" s="83">
        <f t="shared" si="226"/>
        <v>2015</v>
      </c>
      <c r="L2943" s="66">
        <f t="shared" si="227"/>
        <v>0</v>
      </c>
      <c r="M2943" s="66">
        <f t="shared" si="228"/>
        <v>0</v>
      </c>
      <c r="N2943" s="66">
        <f t="shared" si="229"/>
        <v>0</v>
      </c>
    </row>
    <row r="2944" spans="1:14">
      <c r="A2944" s="83">
        <v>35490</v>
      </c>
      <c r="B2944" s="83">
        <v>0</v>
      </c>
      <c r="C2944" s="83">
        <v>2012</v>
      </c>
      <c r="D2944" s="86">
        <v>0</v>
      </c>
      <c r="E2944" s="83">
        <v>0</v>
      </c>
      <c r="F2944" s="86">
        <v>0</v>
      </c>
      <c r="G2944" s="86">
        <v>0</v>
      </c>
      <c r="H2944" s="86">
        <v>0</v>
      </c>
      <c r="J2944" s="83">
        <f t="shared" si="225"/>
        <v>35490</v>
      </c>
      <c r="K2944" s="83">
        <f t="shared" si="226"/>
        <v>2012</v>
      </c>
      <c r="L2944" s="66">
        <f t="shared" si="227"/>
        <v>0</v>
      </c>
      <c r="M2944" s="66">
        <f t="shared" si="228"/>
        <v>0</v>
      </c>
      <c r="N2944" s="66">
        <f t="shared" si="229"/>
        <v>0</v>
      </c>
    </row>
    <row r="2945" spans="1:14">
      <c r="A2945" s="83">
        <v>35490</v>
      </c>
      <c r="B2945" s="83">
        <v>0</v>
      </c>
      <c r="C2945" s="83">
        <v>2012</v>
      </c>
      <c r="D2945" s="86">
        <v>0</v>
      </c>
      <c r="E2945" s="83">
        <v>0</v>
      </c>
      <c r="F2945" s="86">
        <v>0</v>
      </c>
      <c r="G2945" s="86">
        <v>0</v>
      </c>
      <c r="H2945" s="86">
        <v>0</v>
      </c>
      <c r="J2945" s="83">
        <f t="shared" si="225"/>
        <v>35490</v>
      </c>
      <c r="K2945" s="83">
        <f t="shared" si="226"/>
        <v>2012</v>
      </c>
      <c r="L2945" s="66">
        <f t="shared" si="227"/>
        <v>0</v>
      </c>
      <c r="M2945" s="66">
        <f t="shared" si="228"/>
        <v>0</v>
      </c>
      <c r="N2945" s="66">
        <f t="shared" si="229"/>
        <v>0</v>
      </c>
    </row>
    <row r="2946" spans="1:14">
      <c r="A2946" s="83">
        <v>35490</v>
      </c>
      <c r="B2946" s="83">
        <v>0</v>
      </c>
      <c r="C2946" s="83">
        <v>2013</v>
      </c>
      <c r="D2946" s="86">
        <v>0</v>
      </c>
      <c r="E2946" s="83">
        <v>0</v>
      </c>
      <c r="F2946" s="86">
        <v>0</v>
      </c>
      <c r="G2946" s="86">
        <v>0</v>
      </c>
      <c r="H2946" s="86">
        <v>0</v>
      </c>
      <c r="J2946" s="83">
        <f t="shared" si="225"/>
        <v>35490</v>
      </c>
      <c r="K2946" s="83">
        <f t="shared" si="226"/>
        <v>2013</v>
      </c>
      <c r="L2946" s="66">
        <f t="shared" si="227"/>
        <v>0</v>
      </c>
      <c r="M2946" s="66">
        <f t="shared" si="228"/>
        <v>0</v>
      </c>
      <c r="N2946" s="66">
        <f t="shared" si="229"/>
        <v>0</v>
      </c>
    </row>
    <row r="2947" spans="1:14">
      <c r="A2947" s="83">
        <v>35490</v>
      </c>
      <c r="B2947" s="83">
        <v>0</v>
      </c>
      <c r="C2947" s="83">
        <v>2013</v>
      </c>
      <c r="D2947" s="86">
        <v>0</v>
      </c>
      <c r="E2947" s="83">
        <v>0</v>
      </c>
      <c r="F2947" s="86">
        <v>0</v>
      </c>
      <c r="G2947" s="86">
        <v>0</v>
      </c>
      <c r="H2947" s="86">
        <v>0</v>
      </c>
      <c r="J2947" s="83">
        <f t="shared" ref="J2947:J3010" si="230">A2947</f>
        <v>35490</v>
      </c>
      <c r="K2947" s="83">
        <f t="shared" ref="K2947:K3010" si="231">IF(E2947=0,C2947,E2947)</f>
        <v>2013</v>
      </c>
      <c r="L2947" s="66">
        <f t="shared" ref="L2947:L3010" si="232">D2947</f>
        <v>0</v>
      </c>
      <c r="M2947" s="66">
        <f t="shared" ref="M2947:M3010" si="233">F2947</f>
        <v>0</v>
      </c>
      <c r="N2947" s="66">
        <f t="shared" ref="N2947:N3010" si="234">H2947</f>
        <v>0</v>
      </c>
    </row>
    <row r="2948" spans="1:14">
      <c r="A2948" s="83">
        <v>35490</v>
      </c>
      <c r="B2948" s="83">
        <v>0</v>
      </c>
      <c r="C2948" s="83">
        <v>2013</v>
      </c>
      <c r="D2948" s="86">
        <v>0</v>
      </c>
      <c r="E2948" s="83">
        <v>0</v>
      </c>
      <c r="F2948" s="86">
        <v>0</v>
      </c>
      <c r="G2948" s="86">
        <v>0</v>
      </c>
      <c r="H2948" s="86">
        <v>0</v>
      </c>
      <c r="J2948" s="83">
        <f t="shared" si="230"/>
        <v>35490</v>
      </c>
      <c r="K2948" s="83">
        <f t="shared" si="231"/>
        <v>2013</v>
      </c>
      <c r="L2948" s="66">
        <f t="shared" si="232"/>
        <v>0</v>
      </c>
      <c r="M2948" s="66">
        <f t="shared" si="233"/>
        <v>0</v>
      </c>
      <c r="N2948" s="66">
        <f t="shared" si="234"/>
        <v>0</v>
      </c>
    </row>
    <row r="2949" spans="1:14">
      <c r="A2949" s="83">
        <v>35490</v>
      </c>
      <c r="B2949" s="83">
        <v>0</v>
      </c>
      <c r="C2949" s="83">
        <v>2013</v>
      </c>
      <c r="D2949" s="86">
        <v>0</v>
      </c>
      <c r="E2949" s="83">
        <v>0</v>
      </c>
      <c r="F2949" s="86">
        <v>0</v>
      </c>
      <c r="G2949" s="86">
        <v>0</v>
      </c>
      <c r="H2949" s="86">
        <v>0</v>
      </c>
      <c r="J2949" s="83">
        <f t="shared" si="230"/>
        <v>35490</v>
      </c>
      <c r="K2949" s="83">
        <f t="shared" si="231"/>
        <v>2013</v>
      </c>
      <c r="L2949" s="66">
        <f t="shared" si="232"/>
        <v>0</v>
      </c>
      <c r="M2949" s="66">
        <f t="shared" si="233"/>
        <v>0</v>
      </c>
      <c r="N2949" s="66">
        <f t="shared" si="234"/>
        <v>0</v>
      </c>
    </row>
    <row r="2950" spans="1:14">
      <c r="A2950" s="83">
        <v>35490</v>
      </c>
      <c r="B2950" s="83">
        <v>0</v>
      </c>
      <c r="C2950" s="83">
        <v>2014</v>
      </c>
      <c r="D2950" s="86">
        <v>0</v>
      </c>
      <c r="E2950" s="83">
        <v>0</v>
      </c>
      <c r="F2950" s="86">
        <v>0</v>
      </c>
      <c r="G2950" s="86">
        <v>0</v>
      </c>
      <c r="H2950" s="86">
        <v>0</v>
      </c>
      <c r="J2950" s="83">
        <f t="shared" si="230"/>
        <v>35490</v>
      </c>
      <c r="K2950" s="83">
        <f t="shared" si="231"/>
        <v>2014</v>
      </c>
      <c r="L2950" s="66">
        <f t="shared" si="232"/>
        <v>0</v>
      </c>
      <c r="M2950" s="66">
        <f t="shared" si="233"/>
        <v>0</v>
      </c>
      <c r="N2950" s="66">
        <f t="shared" si="234"/>
        <v>0</v>
      </c>
    </row>
    <row r="2951" spans="1:14">
      <c r="A2951" s="83">
        <v>35490</v>
      </c>
      <c r="B2951" s="83">
        <v>0</v>
      </c>
      <c r="C2951" s="83">
        <v>2014</v>
      </c>
      <c r="D2951" s="86">
        <v>0</v>
      </c>
      <c r="E2951" s="83">
        <v>0</v>
      </c>
      <c r="F2951" s="86">
        <v>0</v>
      </c>
      <c r="G2951" s="86">
        <v>0</v>
      </c>
      <c r="H2951" s="86">
        <v>0</v>
      </c>
      <c r="J2951" s="83">
        <f t="shared" si="230"/>
        <v>35490</v>
      </c>
      <c r="K2951" s="83">
        <f t="shared" si="231"/>
        <v>2014</v>
      </c>
      <c r="L2951" s="66">
        <f t="shared" si="232"/>
        <v>0</v>
      </c>
      <c r="M2951" s="66">
        <f t="shared" si="233"/>
        <v>0</v>
      </c>
      <c r="N2951" s="66">
        <f t="shared" si="234"/>
        <v>0</v>
      </c>
    </row>
    <row r="2952" spans="1:14">
      <c r="A2952" s="83">
        <v>35490</v>
      </c>
      <c r="B2952" s="83">
        <v>0</v>
      </c>
      <c r="C2952" s="83">
        <v>2014</v>
      </c>
      <c r="D2952" s="86">
        <v>0</v>
      </c>
      <c r="E2952" s="83">
        <v>0</v>
      </c>
      <c r="F2952" s="86">
        <v>0</v>
      </c>
      <c r="G2952" s="86">
        <v>0</v>
      </c>
      <c r="H2952" s="86">
        <v>0</v>
      </c>
      <c r="J2952" s="83">
        <f t="shared" si="230"/>
        <v>35490</v>
      </c>
      <c r="K2952" s="83">
        <f t="shared" si="231"/>
        <v>2014</v>
      </c>
      <c r="L2952" s="66">
        <f t="shared" si="232"/>
        <v>0</v>
      </c>
      <c r="M2952" s="66">
        <f t="shared" si="233"/>
        <v>0</v>
      </c>
      <c r="N2952" s="66">
        <f t="shared" si="234"/>
        <v>0</v>
      </c>
    </row>
    <row r="2953" spans="1:14">
      <c r="A2953" s="83">
        <v>35490</v>
      </c>
      <c r="B2953" s="83">
        <v>0</v>
      </c>
      <c r="C2953" s="83">
        <v>2014</v>
      </c>
      <c r="D2953" s="86">
        <v>0</v>
      </c>
      <c r="E2953" s="83">
        <v>0</v>
      </c>
      <c r="F2953" s="86">
        <v>0</v>
      </c>
      <c r="G2953" s="86">
        <v>0</v>
      </c>
      <c r="H2953" s="86">
        <v>0</v>
      </c>
      <c r="J2953" s="83">
        <f t="shared" si="230"/>
        <v>35490</v>
      </c>
      <c r="K2953" s="83">
        <f t="shared" si="231"/>
        <v>2014</v>
      </c>
      <c r="L2953" s="66">
        <f t="shared" si="232"/>
        <v>0</v>
      </c>
      <c r="M2953" s="66">
        <f t="shared" si="233"/>
        <v>0</v>
      </c>
      <c r="N2953" s="66">
        <f t="shared" si="234"/>
        <v>0</v>
      </c>
    </row>
    <row r="2954" spans="1:14">
      <c r="A2954" s="83">
        <v>35499</v>
      </c>
      <c r="B2954" s="83">
        <v>0</v>
      </c>
      <c r="C2954" s="83">
        <v>2000</v>
      </c>
      <c r="D2954" s="86">
        <v>-87997</v>
      </c>
      <c r="E2954" s="83">
        <v>0</v>
      </c>
      <c r="F2954" s="86">
        <v>0</v>
      </c>
      <c r="G2954" s="86">
        <v>0</v>
      </c>
      <c r="H2954" s="86">
        <v>0</v>
      </c>
      <c r="J2954" s="83">
        <f t="shared" si="230"/>
        <v>35499</v>
      </c>
      <c r="K2954" s="83">
        <f t="shared" si="231"/>
        <v>2000</v>
      </c>
      <c r="L2954" s="66">
        <f t="shared" si="232"/>
        <v>-87997</v>
      </c>
      <c r="M2954" s="66">
        <f t="shared" si="233"/>
        <v>0</v>
      </c>
      <c r="N2954" s="66">
        <f t="shared" si="234"/>
        <v>0</v>
      </c>
    </row>
    <row r="2955" spans="1:14">
      <c r="A2955" s="83">
        <v>35499</v>
      </c>
      <c r="B2955" s="83">
        <v>0</v>
      </c>
      <c r="C2955" s="83">
        <v>2001</v>
      </c>
      <c r="D2955" s="86">
        <v>-22030</v>
      </c>
      <c r="E2955" s="83">
        <v>0</v>
      </c>
      <c r="F2955" s="86">
        <v>0</v>
      </c>
      <c r="G2955" s="86">
        <v>0</v>
      </c>
      <c r="H2955" s="86">
        <v>0</v>
      </c>
      <c r="J2955" s="83">
        <f t="shared" si="230"/>
        <v>35499</v>
      </c>
      <c r="K2955" s="83">
        <f t="shared" si="231"/>
        <v>2001</v>
      </c>
      <c r="L2955" s="66">
        <f t="shared" si="232"/>
        <v>-22030</v>
      </c>
      <c r="M2955" s="66">
        <f t="shared" si="233"/>
        <v>0</v>
      </c>
      <c r="N2955" s="66">
        <f t="shared" si="234"/>
        <v>0</v>
      </c>
    </row>
    <row r="2956" spans="1:14">
      <c r="A2956" s="83">
        <v>35499</v>
      </c>
      <c r="B2956" s="83">
        <v>0</v>
      </c>
      <c r="C2956" s="83">
        <v>2003</v>
      </c>
      <c r="D2956" s="86">
        <v>-97</v>
      </c>
      <c r="E2956" s="83">
        <v>0</v>
      </c>
      <c r="F2956" s="86">
        <v>0</v>
      </c>
      <c r="G2956" s="86">
        <v>0</v>
      </c>
      <c r="H2956" s="86">
        <v>0</v>
      </c>
      <c r="J2956" s="83">
        <f t="shared" si="230"/>
        <v>35499</v>
      </c>
      <c r="K2956" s="83">
        <f t="shared" si="231"/>
        <v>2003</v>
      </c>
      <c r="L2956" s="66">
        <f t="shared" si="232"/>
        <v>-97</v>
      </c>
      <c r="M2956" s="66">
        <f t="shared" si="233"/>
        <v>0</v>
      </c>
      <c r="N2956" s="66">
        <f t="shared" si="234"/>
        <v>0</v>
      </c>
    </row>
    <row r="2957" spans="1:14">
      <c r="A2957" s="83">
        <v>35499</v>
      </c>
      <c r="B2957" s="83">
        <v>0</v>
      </c>
      <c r="C2957" s="83">
        <v>2004</v>
      </c>
      <c r="D2957" s="86">
        <v>-664</v>
      </c>
      <c r="E2957" s="83">
        <v>0</v>
      </c>
      <c r="F2957" s="86">
        <v>5428.79</v>
      </c>
      <c r="G2957" s="86">
        <v>0</v>
      </c>
      <c r="H2957" s="86">
        <v>0</v>
      </c>
      <c r="J2957" s="83">
        <f t="shared" si="230"/>
        <v>35499</v>
      </c>
      <c r="K2957" s="83">
        <f t="shared" si="231"/>
        <v>2004</v>
      </c>
      <c r="L2957" s="66">
        <f t="shared" si="232"/>
        <v>-664</v>
      </c>
      <c r="M2957" s="66">
        <f t="shared" si="233"/>
        <v>5428.79</v>
      </c>
      <c r="N2957" s="66">
        <f t="shared" si="234"/>
        <v>0</v>
      </c>
    </row>
    <row r="2958" spans="1:14">
      <c r="A2958" s="83">
        <v>35499</v>
      </c>
      <c r="B2958" s="83">
        <v>0</v>
      </c>
      <c r="C2958" s="83">
        <v>2005</v>
      </c>
      <c r="D2958" s="86">
        <v>-158</v>
      </c>
      <c r="E2958" s="83">
        <v>0</v>
      </c>
      <c r="F2958" s="86">
        <v>0</v>
      </c>
      <c r="G2958" s="86">
        <v>0</v>
      </c>
      <c r="H2958" s="86">
        <v>0</v>
      </c>
      <c r="J2958" s="83">
        <f t="shared" si="230"/>
        <v>35499</v>
      </c>
      <c r="K2958" s="83">
        <f t="shared" si="231"/>
        <v>2005</v>
      </c>
      <c r="L2958" s="66">
        <f t="shared" si="232"/>
        <v>-158</v>
      </c>
      <c r="M2958" s="66">
        <f t="shared" si="233"/>
        <v>0</v>
      </c>
      <c r="N2958" s="66">
        <f t="shared" si="234"/>
        <v>0</v>
      </c>
    </row>
    <row r="2959" spans="1:14">
      <c r="A2959" s="83">
        <v>35499</v>
      </c>
      <c r="B2959" s="83">
        <v>0</v>
      </c>
      <c r="C2959" s="83">
        <v>2006</v>
      </c>
      <c r="D2959" s="86">
        <v>0</v>
      </c>
      <c r="E2959" s="83">
        <v>0</v>
      </c>
      <c r="F2959" s="86">
        <v>18177.32</v>
      </c>
      <c r="G2959" s="86">
        <v>0</v>
      </c>
      <c r="H2959" s="86">
        <v>0</v>
      </c>
      <c r="J2959" s="83">
        <f t="shared" si="230"/>
        <v>35499</v>
      </c>
      <c r="K2959" s="83">
        <f t="shared" si="231"/>
        <v>2006</v>
      </c>
      <c r="L2959" s="66">
        <f t="shared" si="232"/>
        <v>0</v>
      </c>
      <c r="M2959" s="66">
        <f t="shared" si="233"/>
        <v>18177.32</v>
      </c>
      <c r="N2959" s="66">
        <f t="shared" si="234"/>
        <v>0</v>
      </c>
    </row>
    <row r="2960" spans="1:14">
      <c r="A2960" s="83">
        <v>35499</v>
      </c>
      <c r="B2960" s="83">
        <v>0</v>
      </c>
      <c r="C2960" s="83">
        <v>2009</v>
      </c>
      <c r="D2960" s="86">
        <v>-23128.67</v>
      </c>
      <c r="E2960" s="83">
        <v>0</v>
      </c>
      <c r="F2960" s="86">
        <v>0</v>
      </c>
      <c r="G2960" s="86">
        <v>0</v>
      </c>
      <c r="H2960" s="86">
        <v>0</v>
      </c>
      <c r="J2960" s="83">
        <f t="shared" si="230"/>
        <v>35499</v>
      </c>
      <c r="K2960" s="83">
        <f t="shared" si="231"/>
        <v>2009</v>
      </c>
      <c r="L2960" s="66">
        <f t="shared" si="232"/>
        <v>-23128.67</v>
      </c>
      <c r="M2960" s="66">
        <f t="shared" si="233"/>
        <v>0</v>
      </c>
      <c r="N2960" s="66">
        <f t="shared" si="234"/>
        <v>0</v>
      </c>
    </row>
    <row r="2961" spans="1:14">
      <c r="A2961" s="83">
        <v>35499</v>
      </c>
      <c r="B2961" s="83">
        <v>0</v>
      </c>
      <c r="C2961" s="83">
        <v>2010</v>
      </c>
      <c r="D2961" s="86">
        <v>-475.96</v>
      </c>
      <c r="E2961" s="83">
        <v>0</v>
      </c>
      <c r="F2961" s="86">
        <v>0</v>
      </c>
      <c r="G2961" s="86">
        <v>0</v>
      </c>
      <c r="H2961" s="86">
        <v>0</v>
      </c>
      <c r="J2961" s="83">
        <f t="shared" si="230"/>
        <v>35499</v>
      </c>
      <c r="K2961" s="83">
        <f t="shared" si="231"/>
        <v>2010</v>
      </c>
      <c r="L2961" s="66">
        <f t="shared" si="232"/>
        <v>-475.96</v>
      </c>
      <c r="M2961" s="66">
        <f t="shared" si="233"/>
        <v>0</v>
      </c>
      <c r="N2961" s="66">
        <f t="shared" si="234"/>
        <v>0</v>
      </c>
    </row>
    <row r="2962" spans="1:14">
      <c r="A2962" s="83">
        <v>35499</v>
      </c>
      <c r="B2962" s="83">
        <v>0</v>
      </c>
      <c r="C2962" s="83">
        <v>2011</v>
      </c>
      <c r="D2962" s="86">
        <v>-350.8</v>
      </c>
      <c r="E2962" s="83">
        <v>0</v>
      </c>
      <c r="F2962" s="86">
        <v>0</v>
      </c>
      <c r="G2962" s="86">
        <v>0</v>
      </c>
      <c r="H2962" s="86">
        <v>0</v>
      </c>
      <c r="J2962" s="83">
        <f t="shared" si="230"/>
        <v>35499</v>
      </c>
      <c r="K2962" s="83">
        <f t="shared" si="231"/>
        <v>2011</v>
      </c>
      <c r="L2962" s="66">
        <f t="shared" si="232"/>
        <v>-350.8</v>
      </c>
      <c r="M2962" s="66">
        <f t="shared" si="233"/>
        <v>0</v>
      </c>
      <c r="N2962" s="66">
        <f t="shared" si="234"/>
        <v>0</v>
      </c>
    </row>
    <row r="2963" spans="1:14">
      <c r="A2963" s="83">
        <v>35499</v>
      </c>
      <c r="B2963" s="83">
        <v>0</v>
      </c>
      <c r="C2963" s="83">
        <v>2007</v>
      </c>
      <c r="D2963" s="86">
        <v>-426.49</v>
      </c>
      <c r="E2963" s="83">
        <v>0</v>
      </c>
      <c r="F2963" s="86">
        <v>0</v>
      </c>
      <c r="G2963" s="86">
        <v>0</v>
      </c>
      <c r="H2963" s="86">
        <v>0</v>
      </c>
      <c r="J2963" s="83">
        <f t="shared" si="230"/>
        <v>35499</v>
      </c>
      <c r="K2963" s="83">
        <f t="shared" si="231"/>
        <v>2007</v>
      </c>
      <c r="L2963" s="66">
        <f t="shared" si="232"/>
        <v>-426.49</v>
      </c>
      <c r="M2963" s="66">
        <f t="shared" si="233"/>
        <v>0</v>
      </c>
      <c r="N2963" s="66">
        <f t="shared" si="234"/>
        <v>0</v>
      </c>
    </row>
    <row r="2964" spans="1:14">
      <c r="A2964" s="83">
        <v>35499</v>
      </c>
      <c r="B2964" s="83">
        <v>0</v>
      </c>
      <c r="C2964" s="83">
        <v>2015</v>
      </c>
      <c r="D2964" s="86">
        <v>0</v>
      </c>
      <c r="E2964" s="83">
        <v>0</v>
      </c>
      <c r="F2964" s="86">
        <v>0</v>
      </c>
      <c r="G2964" s="86">
        <v>0</v>
      </c>
      <c r="H2964" s="86">
        <v>0</v>
      </c>
      <c r="J2964" s="83">
        <f t="shared" si="230"/>
        <v>35499</v>
      </c>
      <c r="K2964" s="83">
        <f t="shared" si="231"/>
        <v>2015</v>
      </c>
      <c r="L2964" s="66">
        <f t="shared" si="232"/>
        <v>0</v>
      </c>
      <c r="M2964" s="66">
        <f t="shared" si="233"/>
        <v>0</v>
      </c>
      <c r="N2964" s="66">
        <f t="shared" si="234"/>
        <v>0</v>
      </c>
    </row>
    <row r="2965" spans="1:14">
      <c r="A2965" s="83">
        <v>35499</v>
      </c>
      <c r="B2965" s="83">
        <v>0</v>
      </c>
      <c r="C2965" s="83">
        <v>2015</v>
      </c>
      <c r="D2965" s="86">
        <v>0</v>
      </c>
      <c r="E2965" s="83">
        <v>0</v>
      </c>
      <c r="F2965" s="86">
        <v>0</v>
      </c>
      <c r="G2965" s="86">
        <v>0</v>
      </c>
      <c r="H2965" s="86">
        <v>0</v>
      </c>
      <c r="J2965" s="83">
        <f t="shared" si="230"/>
        <v>35499</v>
      </c>
      <c r="K2965" s="83">
        <f t="shared" si="231"/>
        <v>2015</v>
      </c>
      <c r="L2965" s="66">
        <f t="shared" si="232"/>
        <v>0</v>
      </c>
      <c r="M2965" s="66">
        <f t="shared" si="233"/>
        <v>0</v>
      </c>
      <c r="N2965" s="66">
        <f t="shared" si="234"/>
        <v>0</v>
      </c>
    </row>
    <row r="2966" spans="1:14">
      <c r="A2966" s="83">
        <v>35499</v>
      </c>
      <c r="B2966" s="83">
        <v>0</v>
      </c>
      <c r="C2966" s="83">
        <v>2015</v>
      </c>
      <c r="D2966" s="86">
        <v>0</v>
      </c>
      <c r="E2966" s="83">
        <v>0</v>
      </c>
      <c r="F2966" s="86">
        <v>0</v>
      </c>
      <c r="G2966" s="86">
        <v>0</v>
      </c>
      <c r="H2966" s="86">
        <v>0</v>
      </c>
      <c r="J2966" s="83">
        <f t="shared" si="230"/>
        <v>35499</v>
      </c>
      <c r="K2966" s="83">
        <f t="shared" si="231"/>
        <v>2015</v>
      </c>
      <c r="L2966" s="66">
        <f t="shared" si="232"/>
        <v>0</v>
      </c>
      <c r="M2966" s="66">
        <f t="shared" si="233"/>
        <v>0</v>
      </c>
      <c r="N2966" s="66">
        <f t="shared" si="234"/>
        <v>0</v>
      </c>
    </row>
    <row r="2967" spans="1:14">
      <c r="A2967" s="83">
        <v>35499</v>
      </c>
      <c r="B2967" s="83">
        <v>0</v>
      </c>
      <c r="C2967" s="83">
        <v>2015</v>
      </c>
      <c r="D2967" s="86">
        <v>0</v>
      </c>
      <c r="E2967" s="83">
        <v>0</v>
      </c>
      <c r="F2967" s="86">
        <v>0</v>
      </c>
      <c r="G2967" s="86">
        <v>0</v>
      </c>
      <c r="H2967" s="86">
        <v>0</v>
      </c>
      <c r="J2967" s="83">
        <f t="shared" si="230"/>
        <v>35499</v>
      </c>
      <c r="K2967" s="83">
        <f t="shared" si="231"/>
        <v>2015</v>
      </c>
      <c r="L2967" s="66">
        <f t="shared" si="232"/>
        <v>0</v>
      </c>
      <c r="M2967" s="66">
        <f t="shared" si="233"/>
        <v>0</v>
      </c>
      <c r="N2967" s="66">
        <f t="shared" si="234"/>
        <v>0</v>
      </c>
    </row>
    <row r="2968" spans="1:14">
      <c r="A2968" s="83">
        <v>35499</v>
      </c>
      <c r="B2968" s="83">
        <v>0</v>
      </c>
      <c r="C2968" s="83">
        <v>2015</v>
      </c>
      <c r="D2968" s="86">
        <v>0</v>
      </c>
      <c r="E2968" s="83">
        <v>0</v>
      </c>
      <c r="F2968" s="86">
        <v>0</v>
      </c>
      <c r="G2968" s="86">
        <v>0</v>
      </c>
      <c r="H2968" s="86">
        <v>0</v>
      </c>
      <c r="J2968" s="83">
        <f t="shared" si="230"/>
        <v>35499</v>
      </c>
      <c r="K2968" s="83">
        <f t="shared" si="231"/>
        <v>2015</v>
      </c>
      <c r="L2968" s="66">
        <f t="shared" si="232"/>
        <v>0</v>
      </c>
      <c r="M2968" s="66">
        <f t="shared" si="233"/>
        <v>0</v>
      </c>
      <c r="N2968" s="66">
        <f t="shared" si="234"/>
        <v>0</v>
      </c>
    </row>
    <row r="2969" spans="1:14">
      <c r="A2969" s="83">
        <v>35499</v>
      </c>
      <c r="B2969" s="83">
        <v>0</v>
      </c>
      <c r="C2969" s="83">
        <v>2015</v>
      </c>
      <c r="D2969" s="86">
        <v>0</v>
      </c>
      <c r="E2969" s="83">
        <v>0</v>
      </c>
      <c r="F2969" s="86">
        <v>0</v>
      </c>
      <c r="G2969" s="86">
        <v>0</v>
      </c>
      <c r="H2969" s="86">
        <v>0</v>
      </c>
      <c r="J2969" s="83">
        <f t="shared" si="230"/>
        <v>35499</v>
      </c>
      <c r="K2969" s="83">
        <f t="shared" si="231"/>
        <v>2015</v>
      </c>
      <c r="L2969" s="66">
        <f t="shared" si="232"/>
        <v>0</v>
      </c>
      <c r="M2969" s="66">
        <f t="shared" si="233"/>
        <v>0</v>
      </c>
      <c r="N2969" s="66">
        <f t="shared" si="234"/>
        <v>0</v>
      </c>
    </row>
    <row r="2970" spans="1:14">
      <c r="A2970" s="83">
        <v>35499</v>
      </c>
      <c r="B2970" s="83">
        <v>0</v>
      </c>
      <c r="C2970" s="83">
        <v>2015</v>
      </c>
      <c r="D2970" s="86">
        <v>0</v>
      </c>
      <c r="E2970" s="83">
        <v>0</v>
      </c>
      <c r="F2970" s="86">
        <v>0</v>
      </c>
      <c r="G2970" s="86">
        <v>0</v>
      </c>
      <c r="H2970" s="86">
        <v>0</v>
      </c>
      <c r="J2970" s="83">
        <f t="shared" si="230"/>
        <v>35499</v>
      </c>
      <c r="K2970" s="83">
        <f t="shared" si="231"/>
        <v>2015</v>
      </c>
      <c r="L2970" s="66">
        <f t="shared" si="232"/>
        <v>0</v>
      </c>
      <c r="M2970" s="66">
        <f t="shared" si="233"/>
        <v>0</v>
      </c>
      <c r="N2970" s="66">
        <f t="shared" si="234"/>
        <v>0</v>
      </c>
    </row>
    <row r="2971" spans="1:14">
      <c r="A2971" s="83">
        <v>35499</v>
      </c>
      <c r="B2971" s="83">
        <v>0</v>
      </c>
      <c r="C2971" s="83">
        <v>2015</v>
      </c>
      <c r="D2971" s="86">
        <v>0</v>
      </c>
      <c r="E2971" s="83">
        <v>0</v>
      </c>
      <c r="F2971" s="86">
        <v>0</v>
      </c>
      <c r="G2971" s="86">
        <v>0</v>
      </c>
      <c r="H2971" s="86">
        <v>0</v>
      </c>
      <c r="J2971" s="83">
        <f t="shared" si="230"/>
        <v>35499</v>
      </c>
      <c r="K2971" s="83">
        <f t="shared" si="231"/>
        <v>2015</v>
      </c>
      <c r="L2971" s="66">
        <f t="shared" si="232"/>
        <v>0</v>
      </c>
      <c r="M2971" s="66">
        <f t="shared" si="233"/>
        <v>0</v>
      </c>
      <c r="N2971" s="66">
        <f t="shared" si="234"/>
        <v>0</v>
      </c>
    </row>
    <row r="2972" spans="1:14">
      <c r="A2972" s="83">
        <v>35499</v>
      </c>
      <c r="B2972" s="83">
        <v>0</v>
      </c>
      <c r="C2972" s="83">
        <v>2015</v>
      </c>
      <c r="D2972" s="86">
        <v>0</v>
      </c>
      <c r="E2972" s="83">
        <v>0</v>
      </c>
      <c r="F2972" s="86">
        <v>0</v>
      </c>
      <c r="G2972" s="86">
        <v>0</v>
      </c>
      <c r="H2972" s="86">
        <v>0</v>
      </c>
      <c r="J2972" s="83">
        <f t="shared" si="230"/>
        <v>35499</v>
      </c>
      <c r="K2972" s="83">
        <f t="shared" si="231"/>
        <v>2015</v>
      </c>
      <c r="L2972" s="66">
        <f t="shared" si="232"/>
        <v>0</v>
      </c>
      <c r="M2972" s="66">
        <f t="shared" si="233"/>
        <v>0</v>
      </c>
      <c r="N2972" s="66">
        <f t="shared" si="234"/>
        <v>0</v>
      </c>
    </row>
    <row r="2973" spans="1:14">
      <c r="A2973" s="83">
        <v>35499</v>
      </c>
      <c r="B2973" s="83">
        <v>0</v>
      </c>
      <c r="C2973" s="83">
        <v>2015</v>
      </c>
      <c r="D2973" s="86">
        <v>0</v>
      </c>
      <c r="E2973" s="83">
        <v>0</v>
      </c>
      <c r="F2973" s="86">
        <v>0</v>
      </c>
      <c r="G2973" s="86">
        <v>0</v>
      </c>
      <c r="H2973" s="86">
        <v>0</v>
      </c>
      <c r="J2973" s="83">
        <f t="shared" si="230"/>
        <v>35499</v>
      </c>
      <c r="K2973" s="83">
        <f t="shared" si="231"/>
        <v>2015</v>
      </c>
      <c r="L2973" s="66">
        <f t="shared" si="232"/>
        <v>0</v>
      </c>
      <c r="M2973" s="66">
        <f t="shared" si="233"/>
        <v>0</v>
      </c>
      <c r="N2973" s="66">
        <f t="shared" si="234"/>
        <v>0</v>
      </c>
    </row>
    <row r="2974" spans="1:14">
      <c r="A2974" s="83">
        <v>35499</v>
      </c>
      <c r="B2974" s="83">
        <v>0</v>
      </c>
      <c r="C2974" s="83">
        <v>2015</v>
      </c>
      <c r="D2974" s="86">
        <v>0</v>
      </c>
      <c r="E2974" s="83">
        <v>0</v>
      </c>
      <c r="F2974" s="86">
        <v>0</v>
      </c>
      <c r="G2974" s="86">
        <v>0</v>
      </c>
      <c r="H2974" s="86">
        <v>0</v>
      </c>
      <c r="J2974" s="83">
        <f t="shared" si="230"/>
        <v>35499</v>
      </c>
      <c r="K2974" s="83">
        <f t="shared" si="231"/>
        <v>2015</v>
      </c>
      <c r="L2974" s="66">
        <f t="shared" si="232"/>
        <v>0</v>
      </c>
      <c r="M2974" s="66">
        <f t="shared" si="233"/>
        <v>0</v>
      </c>
      <c r="N2974" s="66">
        <f t="shared" si="234"/>
        <v>0</v>
      </c>
    </row>
    <row r="2975" spans="1:14">
      <c r="A2975" s="83">
        <v>35499</v>
      </c>
      <c r="B2975" s="83">
        <v>0</v>
      </c>
      <c r="C2975" s="83">
        <v>2015</v>
      </c>
      <c r="D2975" s="86">
        <v>0</v>
      </c>
      <c r="E2975" s="83">
        <v>0</v>
      </c>
      <c r="F2975" s="86">
        <v>0</v>
      </c>
      <c r="G2975" s="86">
        <v>0</v>
      </c>
      <c r="H2975" s="86">
        <v>0</v>
      </c>
      <c r="J2975" s="83">
        <f t="shared" si="230"/>
        <v>35499</v>
      </c>
      <c r="K2975" s="83">
        <f t="shared" si="231"/>
        <v>2015</v>
      </c>
      <c r="L2975" s="66">
        <f t="shared" si="232"/>
        <v>0</v>
      </c>
      <c r="M2975" s="66">
        <f t="shared" si="233"/>
        <v>0</v>
      </c>
      <c r="N2975" s="66">
        <f t="shared" si="234"/>
        <v>0</v>
      </c>
    </row>
    <row r="2976" spans="1:14">
      <c r="A2976" s="83">
        <v>35499</v>
      </c>
      <c r="B2976" s="83">
        <v>0</v>
      </c>
      <c r="C2976" s="83">
        <v>2015</v>
      </c>
      <c r="D2976" s="86">
        <v>0</v>
      </c>
      <c r="E2976" s="83">
        <v>0</v>
      </c>
      <c r="F2976" s="86">
        <v>0</v>
      </c>
      <c r="G2976" s="86">
        <v>0</v>
      </c>
      <c r="H2976" s="86">
        <v>0</v>
      </c>
      <c r="J2976" s="83">
        <f t="shared" si="230"/>
        <v>35499</v>
      </c>
      <c r="K2976" s="83">
        <f t="shared" si="231"/>
        <v>2015</v>
      </c>
      <c r="L2976" s="66">
        <f t="shared" si="232"/>
        <v>0</v>
      </c>
      <c r="M2976" s="66">
        <f t="shared" si="233"/>
        <v>0</v>
      </c>
      <c r="N2976" s="66">
        <f t="shared" si="234"/>
        <v>0</v>
      </c>
    </row>
    <row r="2977" spans="1:14">
      <c r="A2977" s="83">
        <v>35499</v>
      </c>
      <c r="B2977" s="83">
        <v>0</v>
      </c>
      <c r="C2977" s="83">
        <v>2015</v>
      </c>
      <c r="D2977" s="86">
        <v>0</v>
      </c>
      <c r="E2977" s="83">
        <v>0</v>
      </c>
      <c r="F2977" s="86">
        <v>0</v>
      </c>
      <c r="G2977" s="86">
        <v>0</v>
      </c>
      <c r="H2977" s="86">
        <v>0</v>
      </c>
      <c r="J2977" s="83">
        <f t="shared" si="230"/>
        <v>35499</v>
      </c>
      <c r="K2977" s="83">
        <f t="shared" si="231"/>
        <v>2015</v>
      </c>
      <c r="L2977" s="66">
        <f t="shared" si="232"/>
        <v>0</v>
      </c>
      <c r="M2977" s="66">
        <f t="shared" si="233"/>
        <v>0</v>
      </c>
      <c r="N2977" s="66">
        <f t="shared" si="234"/>
        <v>0</v>
      </c>
    </row>
    <row r="2978" spans="1:14">
      <c r="A2978" s="83">
        <v>35499</v>
      </c>
      <c r="B2978" s="83">
        <v>0</v>
      </c>
      <c r="C2978" s="83">
        <v>2015</v>
      </c>
      <c r="D2978" s="86">
        <v>0</v>
      </c>
      <c r="E2978" s="83">
        <v>0</v>
      </c>
      <c r="F2978" s="86">
        <v>0</v>
      </c>
      <c r="G2978" s="86">
        <v>0</v>
      </c>
      <c r="H2978" s="86">
        <v>0</v>
      </c>
      <c r="J2978" s="83">
        <f t="shared" si="230"/>
        <v>35499</v>
      </c>
      <c r="K2978" s="83">
        <f t="shared" si="231"/>
        <v>2015</v>
      </c>
      <c r="L2978" s="66">
        <f t="shared" si="232"/>
        <v>0</v>
      </c>
      <c r="M2978" s="66">
        <f t="shared" si="233"/>
        <v>0</v>
      </c>
      <c r="N2978" s="66">
        <f t="shared" si="234"/>
        <v>0</v>
      </c>
    </row>
    <row r="2979" spans="1:14">
      <c r="A2979" s="83">
        <v>35499</v>
      </c>
      <c r="B2979" s="83">
        <v>0</v>
      </c>
      <c r="C2979" s="83">
        <v>2015</v>
      </c>
      <c r="D2979" s="86">
        <v>0</v>
      </c>
      <c r="E2979" s="83">
        <v>0</v>
      </c>
      <c r="F2979" s="86">
        <v>0</v>
      </c>
      <c r="G2979" s="86">
        <v>0</v>
      </c>
      <c r="H2979" s="86">
        <v>0</v>
      </c>
      <c r="J2979" s="83">
        <f t="shared" si="230"/>
        <v>35499</v>
      </c>
      <c r="K2979" s="83">
        <f t="shared" si="231"/>
        <v>2015</v>
      </c>
      <c r="L2979" s="66">
        <f t="shared" si="232"/>
        <v>0</v>
      </c>
      <c r="M2979" s="66">
        <f t="shared" si="233"/>
        <v>0</v>
      </c>
      <c r="N2979" s="66">
        <f t="shared" si="234"/>
        <v>0</v>
      </c>
    </row>
    <row r="2980" spans="1:14">
      <c r="A2980" s="83">
        <v>35499</v>
      </c>
      <c r="B2980" s="83">
        <v>0</v>
      </c>
      <c r="C2980" s="83">
        <v>2015</v>
      </c>
      <c r="D2980" s="86">
        <v>0</v>
      </c>
      <c r="E2980" s="83">
        <v>0</v>
      </c>
      <c r="F2980" s="86">
        <v>0</v>
      </c>
      <c r="G2980" s="86">
        <v>0</v>
      </c>
      <c r="H2980" s="86">
        <v>0</v>
      </c>
      <c r="J2980" s="83">
        <f t="shared" si="230"/>
        <v>35499</v>
      </c>
      <c r="K2980" s="83">
        <f t="shared" si="231"/>
        <v>2015</v>
      </c>
      <c r="L2980" s="66">
        <f t="shared" si="232"/>
        <v>0</v>
      </c>
      <c r="M2980" s="66">
        <f t="shared" si="233"/>
        <v>0</v>
      </c>
      <c r="N2980" s="66">
        <f t="shared" si="234"/>
        <v>0</v>
      </c>
    </row>
    <row r="2981" spans="1:14">
      <c r="A2981" s="83">
        <v>35499</v>
      </c>
      <c r="B2981" s="83">
        <v>0</v>
      </c>
      <c r="C2981" s="83">
        <v>2015</v>
      </c>
      <c r="D2981" s="86">
        <v>0</v>
      </c>
      <c r="E2981" s="83">
        <v>0</v>
      </c>
      <c r="F2981" s="86">
        <v>0</v>
      </c>
      <c r="G2981" s="86">
        <v>0</v>
      </c>
      <c r="H2981" s="86">
        <v>0</v>
      </c>
      <c r="J2981" s="83">
        <f t="shared" si="230"/>
        <v>35499</v>
      </c>
      <c r="K2981" s="83">
        <f t="shared" si="231"/>
        <v>2015</v>
      </c>
      <c r="L2981" s="66">
        <f t="shared" si="232"/>
        <v>0</v>
      </c>
      <c r="M2981" s="66">
        <f t="shared" si="233"/>
        <v>0</v>
      </c>
      <c r="N2981" s="66">
        <f t="shared" si="234"/>
        <v>0</v>
      </c>
    </row>
    <row r="2982" spans="1:14">
      <c r="A2982" s="83">
        <v>35499</v>
      </c>
      <c r="B2982" s="83">
        <v>0</v>
      </c>
      <c r="C2982" s="83">
        <v>2015</v>
      </c>
      <c r="D2982" s="86">
        <v>0</v>
      </c>
      <c r="E2982" s="83">
        <v>0</v>
      </c>
      <c r="F2982" s="86">
        <v>0</v>
      </c>
      <c r="G2982" s="86">
        <v>0</v>
      </c>
      <c r="H2982" s="86">
        <v>0</v>
      </c>
      <c r="J2982" s="83">
        <f t="shared" si="230"/>
        <v>35499</v>
      </c>
      <c r="K2982" s="83">
        <f t="shared" si="231"/>
        <v>2015</v>
      </c>
      <c r="L2982" s="66">
        <f t="shared" si="232"/>
        <v>0</v>
      </c>
      <c r="M2982" s="66">
        <f t="shared" si="233"/>
        <v>0</v>
      </c>
      <c r="N2982" s="66">
        <f t="shared" si="234"/>
        <v>0</v>
      </c>
    </row>
    <row r="2983" spans="1:14">
      <c r="A2983" s="83">
        <v>35499</v>
      </c>
      <c r="B2983" s="83">
        <v>0</v>
      </c>
      <c r="C2983" s="83">
        <v>2015</v>
      </c>
      <c r="D2983" s="86">
        <v>0</v>
      </c>
      <c r="E2983" s="83">
        <v>0</v>
      </c>
      <c r="F2983" s="86">
        <v>0</v>
      </c>
      <c r="G2983" s="86">
        <v>0</v>
      </c>
      <c r="H2983" s="86">
        <v>0</v>
      </c>
      <c r="J2983" s="83">
        <f t="shared" si="230"/>
        <v>35499</v>
      </c>
      <c r="K2983" s="83">
        <f t="shared" si="231"/>
        <v>2015</v>
      </c>
      <c r="L2983" s="66">
        <f t="shared" si="232"/>
        <v>0</v>
      </c>
      <c r="M2983" s="66">
        <f t="shared" si="233"/>
        <v>0</v>
      </c>
      <c r="N2983" s="66">
        <f t="shared" si="234"/>
        <v>0</v>
      </c>
    </row>
    <row r="2984" spans="1:14">
      <c r="A2984" s="83">
        <v>35499</v>
      </c>
      <c r="B2984" s="83">
        <v>0</v>
      </c>
      <c r="C2984" s="83">
        <v>2015</v>
      </c>
      <c r="D2984" s="86">
        <v>-3971.46</v>
      </c>
      <c r="E2984" s="83">
        <v>0</v>
      </c>
      <c r="F2984" s="86">
        <v>0</v>
      </c>
      <c r="G2984" s="86">
        <v>0</v>
      </c>
      <c r="H2984" s="86">
        <v>0</v>
      </c>
      <c r="J2984" s="83">
        <f t="shared" si="230"/>
        <v>35499</v>
      </c>
      <c r="K2984" s="83">
        <f t="shared" si="231"/>
        <v>2015</v>
      </c>
      <c r="L2984" s="66">
        <f t="shared" si="232"/>
        <v>-3971.46</v>
      </c>
      <c r="M2984" s="66">
        <f t="shared" si="233"/>
        <v>0</v>
      </c>
      <c r="N2984" s="66">
        <f t="shared" si="234"/>
        <v>0</v>
      </c>
    </row>
    <row r="2985" spans="1:14">
      <c r="A2985" s="83">
        <v>35499</v>
      </c>
      <c r="B2985" s="83">
        <v>0</v>
      </c>
      <c r="C2985" s="83">
        <v>2015</v>
      </c>
      <c r="D2985" s="86">
        <v>0</v>
      </c>
      <c r="E2985" s="83">
        <v>0</v>
      </c>
      <c r="F2985" s="86">
        <v>0</v>
      </c>
      <c r="G2985" s="86">
        <v>0</v>
      </c>
      <c r="H2985" s="86">
        <v>0</v>
      </c>
      <c r="J2985" s="83">
        <f t="shared" si="230"/>
        <v>35499</v>
      </c>
      <c r="K2985" s="83">
        <f t="shared" si="231"/>
        <v>2015</v>
      </c>
      <c r="L2985" s="66">
        <f t="shared" si="232"/>
        <v>0</v>
      </c>
      <c r="M2985" s="66">
        <f t="shared" si="233"/>
        <v>0</v>
      </c>
      <c r="N2985" s="66">
        <f t="shared" si="234"/>
        <v>0</v>
      </c>
    </row>
    <row r="2986" spans="1:14">
      <c r="A2986" s="83">
        <v>35499</v>
      </c>
      <c r="B2986" s="83">
        <v>0</v>
      </c>
      <c r="C2986" s="83">
        <v>2015</v>
      </c>
      <c r="D2986" s="86">
        <v>0</v>
      </c>
      <c r="E2986" s="83">
        <v>0</v>
      </c>
      <c r="F2986" s="86">
        <v>0</v>
      </c>
      <c r="G2986" s="86">
        <v>0</v>
      </c>
      <c r="H2986" s="86">
        <v>0</v>
      </c>
      <c r="J2986" s="83">
        <f t="shared" si="230"/>
        <v>35499</v>
      </c>
      <c r="K2986" s="83">
        <f t="shared" si="231"/>
        <v>2015</v>
      </c>
      <c r="L2986" s="66">
        <f t="shared" si="232"/>
        <v>0</v>
      </c>
      <c r="M2986" s="66">
        <f t="shared" si="233"/>
        <v>0</v>
      </c>
      <c r="N2986" s="66">
        <f t="shared" si="234"/>
        <v>0</v>
      </c>
    </row>
    <row r="2987" spans="1:14">
      <c r="A2987" s="83">
        <v>35499</v>
      </c>
      <c r="B2987" s="83">
        <v>0</v>
      </c>
      <c r="C2987" s="83">
        <v>2015</v>
      </c>
      <c r="D2987" s="86">
        <v>0</v>
      </c>
      <c r="E2987" s="83">
        <v>0</v>
      </c>
      <c r="F2987" s="86">
        <v>0</v>
      </c>
      <c r="G2987" s="86">
        <v>0</v>
      </c>
      <c r="H2987" s="86">
        <v>0</v>
      </c>
      <c r="J2987" s="83">
        <f t="shared" si="230"/>
        <v>35499</v>
      </c>
      <c r="K2987" s="83">
        <f t="shared" si="231"/>
        <v>2015</v>
      </c>
      <c r="L2987" s="66">
        <f t="shared" si="232"/>
        <v>0</v>
      </c>
      <c r="M2987" s="66">
        <f t="shared" si="233"/>
        <v>0</v>
      </c>
      <c r="N2987" s="66">
        <f t="shared" si="234"/>
        <v>0</v>
      </c>
    </row>
    <row r="2988" spans="1:14">
      <c r="A2988" s="83">
        <v>35499</v>
      </c>
      <c r="B2988" s="83">
        <v>0</v>
      </c>
      <c r="C2988" s="83">
        <v>2015</v>
      </c>
      <c r="D2988" s="86">
        <v>0</v>
      </c>
      <c r="E2988" s="83">
        <v>0</v>
      </c>
      <c r="F2988" s="86">
        <v>0</v>
      </c>
      <c r="G2988" s="86">
        <v>0</v>
      </c>
      <c r="H2988" s="86">
        <v>0</v>
      </c>
      <c r="J2988" s="83">
        <f t="shared" si="230"/>
        <v>35499</v>
      </c>
      <c r="K2988" s="83">
        <f t="shared" si="231"/>
        <v>2015</v>
      </c>
      <c r="L2988" s="66">
        <f t="shared" si="232"/>
        <v>0</v>
      </c>
      <c r="M2988" s="66">
        <f t="shared" si="233"/>
        <v>0</v>
      </c>
      <c r="N2988" s="66">
        <f t="shared" si="234"/>
        <v>0</v>
      </c>
    </row>
    <row r="2989" spans="1:14">
      <c r="A2989" s="83">
        <v>35499</v>
      </c>
      <c r="B2989" s="83">
        <v>0</v>
      </c>
      <c r="C2989" s="83">
        <v>2015</v>
      </c>
      <c r="D2989" s="86">
        <v>0</v>
      </c>
      <c r="E2989" s="83">
        <v>0</v>
      </c>
      <c r="F2989" s="86">
        <v>0</v>
      </c>
      <c r="G2989" s="86">
        <v>0</v>
      </c>
      <c r="H2989" s="86">
        <v>0</v>
      </c>
      <c r="J2989" s="83">
        <f t="shared" si="230"/>
        <v>35499</v>
      </c>
      <c r="K2989" s="83">
        <f t="shared" si="231"/>
        <v>2015</v>
      </c>
      <c r="L2989" s="66">
        <f t="shared" si="232"/>
        <v>0</v>
      </c>
      <c r="M2989" s="66">
        <f t="shared" si="233"/>
        <v>0</v>
      </c>
      <c r="N2989" s="66">
        <f t="shared" si="234"/>
        <v>0</v>
      </c>
    </row>
    <row r="2990" spans="1:14">
      <c r="A2990" s="83">
        <v>35499</v>
      </c>
      <c r="B2990" s="83">
        <v>0</v>
      </c>
      <c r="C2990" s="83">
        <v>2015</v>
      </c>
      <c r="D2990" s="86">
        <v>0</v>
      </c>
      <c r="E2990" s="83">
        <v>0</v>
      </c>
      <c r="F2990" s="86">
        <v>0</v>
      </c>
      <c r="G2990" s="86">
        <v>0</v>
      </c>
      <c r="H2990" s="86">
        <v>0</v>
      </c>
      <c r="J2990" s="83">
        <f t="shared" si="230"/>
        <v>35499</v>
      </c>
      <c r="K2990" s="83">
        <f t="shared" si="231"/>
        <v>2015</v>
      </c>
      <c r="L2990" s="66">
        <f t="shared" si="232"/>
        <v>0</v>
      </c>
      <c r="M2990" s="66">
        <f t="shared" si="233"/>
        <v>0</v>
      </c>
      <c r="N2990" s="66">
        <f t="shared" si="234"/>
        <v>0</v>
      </c>
    </row>
    <row r="2991" spans="1:14">
      <c r="A2991" s="83">
        <v>35499</v>
      </c>
      <c r="B2991" s="83">
        <v>0</v>
      </c>
      <c r="C2991" s="83">
        <v>2015</v>
      </c>
      <c r="D2991" s="86">
        <v>0</v>
      </c>
      <c r="E2991" s="83">
        <v>0</v>
      </c>
      <c r="F2991" s="86">
        <v>0</v>
      </c>
      <c r="G2991" s="86">
        <v>0</v>
      </c>
      <c r="H2991" s="86">
        <v>0</v>
      </c>
      <c r="J2991" s="83">
        <f t="shared" si="230"/>
        <v>35499</v>
      </c>
      <c r="K2991" s="83">
        <f t="shared" si="231"/>
        <v>2015</v>
      </c>
      <c r="L2991" s="66">
        <f t="shared" si="232"/>
        <v>0</v>
      </c>
      <c r="M2991" s="66">
        <f t="shared" si="233"/>
        <v>0</v>
      </c>
      <c r="N2991" s="66">
        <f t="shared" si="234"/>
        <v>0</v>
      </c>
    </row>
    <row r="2992" spans="1:14">
      <c r="A2992" s="83">
        <v>35499</v>
      </c>
      <c r="B2992" s="83">
        <v>0</v>
      </c>
      <c r="C2992" s="83">
        <v>2012</v>
      </c>
      <c r="D2992" s="86">
        <v>0</v>
      </c>
      <c r="E2992" s="83">
        <v>0</v>
      </c>
      <c r="F2992" s="86">
        <v>0</v>
      </c>
      <c r="G2992" s="86">
        <v>0</v>
      </c>
      <c r="H2992" s="86">
        <v>0</v>
      </c>
      <c r="J2992" s="83">
        <f t="shared" si="230"/>
        <v>35499</v>
      </c>
      <c r="K2992" s="83">
        <f t="shared" si="231"/>
        <v>2012</v>
      </c>
      <c r="L2992" s="66">
        <f t="shared" si="232"/>
        <v>0</v>
      </c>
      <c r="M2992" s="66">
        <f t="shared" si="233"/>
        <v>0</v>
      </c>
      <c r="N2992" s="66">
        <f t="shared" si="234"/>
        <v>0</v>
      </c>
    </row>
    <row r="2993" spans="1:14">
      <c r="A2993" s="83">
        <v>35499</v>
      </c>
      <c r="B2993" s="83">
        <v>0</v>
      </c>
      <c r="C2993" s="83">
        <v>2013</v>
      </c>
      <c r="D2993" s="86">
        <v>0</v>
      </c>
      <c r="E2993" s="83">
        <v>0</v>
      </c>
      <c r="F2993" s="86">
        <v>0</v>
      </c>
      <c r="G2993" s="86">
        <v>0</v>
      </c>
      <c r="H2993" s="86">
        <v>0</v>
      </c>
      <c r="J2993" s="83">
        <f t="shared" si="230"/>
        <v>35499</v>
      </c>
      <c r="K2993" s="83">
        <f t="shared" si="231"/>
        <v>2013</v>
      </c>
      <c r="L2993" s="66">
        <f t="shared" si="232"/>
        <v>0</v>
      </c>
      <c r="M2993" s="66">
        <f t="shared" si="233"/>
        <v>0</v>
      </c>
      <c r="N2993" s="66">
        <f t="shared" si="234"/>
        <v>0</v>
      </c>
    </row>
    <row r="2994" spans="1:14">
      <c r="A2994" s="83">
        <v>35499</v>
      </c>
      <c r="B2994" s="83">
        <v>0</v>
      </c>
      <c r="C2994" s="83">
        <v>2013</v>
      </c>
      <c r="D2994" s="86">
        <v>0</v>
      </c>
      <c r="E2994" s="83">
        <v>0</v>
      </c>
      <c r="F2994" s="86">
        <v>0</v>
      </c>
      <c r="G2994" s="86">
        <v>0</v>
      </c>
      <c r="H2994" s="86">
        <v>0</v>
      </c>
      <c r="J2994" s="83">
        <f t="shared" si="230"/>
        <v>35499</v>
      </c>
      <c r="K2994" s="83">
        <f t="shared" si="231"/>
        <v>2013</v>
      </c>
      <c r="L2994" s="66">
        <f t="shared" si="232"/>
        <v>0</v>
      </c>
      <c r="M2994" s="66">
        <f t="shared" si="233"/>
        <v>0</v>
      </c>
      <c r="N2994" s="66">
        <f t="shared" si="234"/>
        <v>0</v>
      </c>
    </row>
    <row r="2995" spans="1:14">
      <c r="A2995" s="83">
        <v>35499</v>
      </c>
      <c r="B2995" s="83">
        <v>0</v>
      </c>
      <c r="C2995" s="83">
        <v>2013</v>
      </c>
      <c r="D2995" s="86">
        <v>0</v>
      </c>
      <c r="E2995" s="83">
        <v>0</v>
      </c>
      <c r="F2995" s="86">
        <v>0</v>
      </c>
      <c r="G2995" s="86">
        <v>0</v>
      </c>
      <c r="H2995" s="86">
        <v>0</v>
      </c>
      <c r="J2995" s="83">
        <f t="shared" si="230"/>
        <v>35499</v>
      </c>
      <c r="K2995" s="83">
        <f t="shared" si="231"/>
        <v>2013</v>
      </c>
      <c r="L2995" s="66">
        <f t="shared" si="232"/>
        <v>0</v>
      </c>
      <c r="M2995" s="66">
        <f t="shared" si="233"/>
        <v>0</v>
      </c>
      <c r="N2995" s="66">
        <f t="shared" si="234"/>
        <v>0</v>
      </c>
    </row>
    <row r="2996" spans="1:14">
      <c r="A2996" s="83">
        <v>35499</v>
      </c>
      <c r="B2996" s="83">
        <v>0</v>
      </c>
      <c r="C2996" s="83">
        <v>2013</v>
      </c>
      <c r="D2996" s="86">
        <v>0</v>
      </c>
      <c r="E2996" s="83">
        <v>0</v>
      </c>
      <c r="F2996" s="86">
        <v>0</v>
      </c>
      <c r="G2996" s="86">
        <v>0</v>
      </c>
      <c r="H2996" s="86">
        <v>0</v>
      </c>
      <c r="J2996" s="83">
        <f t="shared" si="230"/>
        <v>35499</v>
      </c>
      <c r="K2996" s="83">
        <f t="shared" si="231"/>
        <v>2013</v>
      </c>
      <c r="L2996" s="66">
        <f t="shared" si="232"/>
        <v>0</v>
      </c>
      <c r="M2996" s="66">
        <f t="shared" si="233"/>
        <v>0</v>
      </c>
      <c r="N2996" s="66">
        <f t="shared" si="234"/>
        <v>0</v>
      </c>
    </row>
    <row r="2997" spans="1:14">
      <c r="A2997" s="83">
        <v>35499</v>
      </c>
      <c r="B2997" s="83">
        <v>0</v>
      </c>
      <c r="C2997" s="83">
        <v>2013</v>
      </c>
      <c r="D2997" s="86">
        <v>0</v>
      </c>
      <c r="E2997" s="83">
        <v>0</v>
      </c>
      <c r="F2997" s="86">
        <v>0</v>
      </c>
      <c r="G2997" s="86">
        <v>0</v>
      </c>
      <c r="H2997" s="86">
        <v>0</v>
      </c>
      <c r="J2997" s="83">
        <f t="shared" si="230"/>
        <v>35499</v>
      </c>
      <c r="K2997" s="83">
        <f t="shared" si="231"/>
        <v>2013</v>
      </c>
      <c r="L2997" s="66">
        <f t="shared" si="232"/>
        <v>0</v>
      </c>
      <c r="M2997" s="66">
        <f t="shared" si="233"/>
        <v>0</v>
      </c>
      <c r="N2997" s="66">
        <f t="shared" si="234"/>
        <v>0</v>
      </c>
    </row>
    <row r="2998" spans="1:14">
      <c r="A2998" s="83">
        <v>35499</v>
      </c>
      <c r="B2998" s="83">
        <v>0</v>
      </c>
      <c r="C2998" s="83">
        <v>2013</v>
      </c>
      <c r="D2998" s="86">
        <v>0</v>
      </c>
      <c r="E2998" s="83">
        <v>0</v>
      </c>
      <c r="F2998" s="86">
        <v>0</v>
      </c>
      <c r="G2998" s="86">
        <v>0</v>
      </c>
      <c r="H2998" s="86">
        <v>0</v>
      </c>
      <c r="J2998" s="83">
        <f t="shared" si="230"/>
        <v>35499</v>
      </c>
      <c r="K2998" s="83">
        <f t="shared" si="231"/>
        <v>2013</v>
      </c>
      <c r="L2998" s="66">
        <f t="shared" si="232"/>
        <v>0</v>
      </c>
      <c r="M2998" s="66">
        <f t="shared" si="233"/>
        <v>0</v>
      </c>
      <c r="N2998" s="66">
        <f t="shared" si="234"/>
        <v>0</v>
      </c>
    </row>
    <row r="2999" spans="1:14">
      <c r="A2999" s="83">
        <v>35499</v>
      </c>
      <c r="B2999" s="83">
        <v>0</v>
      </c>
      <c r="C2999" s="83">
        <v>2013</v>
      </c>
      <c r="D2999" s="86">
        <v>0</v>
      </c>
      <c r="E2999" s="83">
        <v>0</v>
      </c>
      <c r="F2999" s="86">
        <v>0</v>
      </c>
      <c r="G2999" s="86">
        <v>0</v>
      </c>
      <c r="H2999" s="86">
        <v>0</v>
      </c>
      <c r="J2999" s="83">
        <f t="shared" si="230"/>
        <v>35499</v>
      </c>
      <c r="K2999" s="83">
        <f t="shared" si="231"/>
        <v>2013</v>
      </c>
      <c r="L2999" s="66">
        <f t="shared" si="232"/>
        <v>0</v>
      </c>
      <c r="M2999" s="66">
        <f t="shared" si="233"/>
        <v>0</v>
      </c>
      <c r="N2999" s="66">
        <f t="shared" si="234"/>
        <v>0</v>
      </c>
    </row>
    <row r="3000" spans="1:14">
      <c r="A3000" s="83">
        <v>35499</v>
      </c>
      <c r="B3000" s="83">
        <v>0</v>
      </c>
      <c r="C3000" s="83">
        <v>2013</v>
      </c>
      <c r="D3000" s="86">
        <v>0</v>
      </c>
      <c r="E3000" s="83">
        <v>0</v>
      </c>
      <c r="F3000" s="86">
        <v>0</v>
      </c>
      <c r="G3000" s="86">
        <v>0</v>
      </c>
      <c r="H3000" s="86">
        <v>0</v>
      </c>
      <c r="J3000" s="83">
        <f t="shared" si="230"/>
        <v>35499</v>
      </c>
      <c r="K3000" s="83">
        <f t="shared" si="231"/>
        <v>2013</v>
      </c>
      <c r="L3000" s="66">
        <f t="shared" si="232"/>
        <v>0</v>
      </c>
      <c r="M3000" s="66">
        <f t="shared" si="233"/>
        <v>0</v>
      </c>
      <c r="N3000" s="66">
        <f t="shared" si="234"/>
        <v>0</v>
      </c>
    </row>
    <row r="3001" spans="1:14">
      <c r="A3001" s="83">
        <v>35499</v>
      </c>
      <c r="B3001" s="83">
        <v>0</v>
      </c>
      <c r="C3001" s="83">
        <v>2013</v>
      </c>
      <c r="D3001" s="86">
        <v>0</v>
      </c>
      <c r="E3001" s="83">
        <v>0</v>
      </c>
      <c r="F3001" s="86">
        <v>0</v>
      </c>
      <c r="G3001" s="86">
        <v>0</v>
      </c>
      <c r="H3001" s="86">
        <v>0</v>
      </c>
      <c r="J3001" s="83">
        <f t="shared" si="230"/>
        <v>35499</v>
      </c>
      <c r="K3001" s="83">
        <f t="shared" si="231"/>
        <v>2013</v>
      </c>
      <c r="L3001" s="66">
        <f t="shared" si="232"/>
        <v>0</v>
      </c>
      <c r="M3001" s="66">
        <f t="shared" si="233"/>
        <v>0</v>
      </c>
      <c r="N3001" s="66">
        <f t="shared" si="234"/>
        <v>0</v>
      </c>
    </row>
    <row r="3002" spans="1:14">
      <c r="A3002" s="83">
        <v>35499</v>
      </c>
      <c r="B3002" s="83">
        <v>0</v>
      </c>
      <c r="C3002" s="83">
        <v>2014</v>
      </c>
      <c r="D3002" s="86">
        <v>0</v>
      </c>
      <c r="E3002" s="83">
        <v>0</v>
      </c>
      <c r="F3002" s="86">
        <v>0</v>
      </c>
      <c r="G3002" s="86">
        <v>0</v>
      </c>
      <c r="H3002" s="86">
        <v>0</v>
      </c>
      <c r="J3002" s="83">
        <f t="shared" si="230"/>
        <v>35499</v>
      </c>
      <c r="K3002" s="83">
        <f t="shared" si="231"/>
        <v>2014</v>
      </c>
      <c r="L3002" s="66">
        <f t="shared" si="232"/>
        <v>0</v>
      </c>
      <c r="M3002" s="66">
        <f t="shared" si="233"/>
        <v>0</v>
      </c>
      <c r="N3002" s="66">
        <f t="shared" si="234"/>
        <v>0</v>
      </c>
    </row>
    <row r="3003" spans="1:14">
      <c r="A3003" s="83">
        <v>35499</v>
      </c>
      <c r="B3003" s="83">
        <v>0</v>
      </c>
      <c r="C3003" s="83">
        <v>2014</v>
      </c>
      <c r="D3003" s="86">
        <v>0</v>
      </c>
      <c r="E3003" s="83">
        <v>0</v>
      </c>
      <c r="F3003" s="86">
        <v>0</v>
      </c>
      <c r="G3003" s="86">
        <v>0</v>
      </c>
      <c r="H3003" s="86">
        <v>0</v>
      </c>
      <c r="J3003" s="83">
        <f t="shared" si="230"/>
        <v>35499</v>
      </c>
      <c r="K3003" s="83">
        <f t="shared" si="231"/>
        <v>2014</v>
      </c>
      <c r="L3003" s="66">
        <f t="shared" si="232"/>
        <v>0</v>
      </c>
      <c r="M3003" s="66">
        <f t="shared" si="233"/>
        <v>0</v>
      </c>
      <c r="N3003" s="66">
        <f t="shared" si="234"/>
        <v>0</v>
      </c>
    </row>
    <row r="3004" spans="1:14">
      <c r="A3004" s="83">
        <v>35499</v>
      </c>
      <c r="B3004" s="83">
        <v>0</v>
      </c>
      <c r="C3004" s="83">
        <v>2014</v>
      </c>
      <c r="D3004" s="86">
        <v>0</v>
      </c>
      <c r="E3004" s="83">
        <v>0</v>
      </c>
      <c r="F3004" s="86">
        <v>0</v>
      </c>
      <c r="G3004" s="86">
        <v>0</v>
      </c>
      <c r="H3004" s="86">
        <v>0</v>
      </c>
      <c r="J3004" s="83">
        <f t="shared" si="230"/>
        <v>35499</v>
      </c>
      <c r="K3004" s="83">
        <f t="shared" si="231"/>
        <v>2014</v>
      </c>
      <c r="L3004" s="66">
        <f t="shared" si="232"/>
        <v>0</v>
      </c>
      <c r="M3004" s="66">
        <f t="shared" si="233"/>
        <v>0</v>
      </c>
      <c r="N3004" s="66">
        <f t="shared" si="234"/>
        <v>0</v>
      </c>
    </row>
    <row r="3005" spans="1:14">
      <c r="A3005" s="83">
        <v>35499</v>
      </c>
      <c r="B3005" s="83">
        <v>0</v>
      </c>
      <c r="C3005" s="83">
        <v>2014</v>
      </c>
      <c r="D3005" s="86">
        <v>0</v>
      </c>
      <c r="E3005" s="83">
        <v>0</v>
      </c>
      <c r="F3005" s="86">
        <v>0</v>
      </c>
      <c r="G3005" s="86">
        <v>0</v>
      </c>
      <c r="H3005" s="86">
        <v>0</v>
      </c>
      <c r="J3005" s="83">
        <f t="shared" si="230"/>
        <v>35499</v>
      </c>
      <c r="K3005" s="83">
        <f t="shared" si="231"/>
        <v>2014</v>
      </c>
      <c r="L3005" s="66">
        <f t="shared" si="232"/>
        <v>0</v>
      </c>
      <c r="M3005" s="66">
        <f t="shared" si="233"/>
        <v>0</v>
      </c>
      <c r="N3005" s="66">
        <f t="shared" si="234"/>
        <v>0</v>
      </c>
    </row>
    <row r="3006" spans="1:14">
      <c r="A3006" s="83">
        <v>35499</v>
      </c>
      <c r="B3006" s="83">
        <v>0</v>
      </c>
      <c r="C3006" s="83">
        <v>2014</v>
      </c>
      <c r="D3006" s="86">
        <v>0</v>
      </c>
      <c r="E3006" s="83">
        <v>0</v>
      </c>
      <c r="F3006" s="86">
        <v>0</v>
      </c>
      <c r="G3006" s="86">
        <v>0</v>
      </c>
      <c r="H3006" s="86">
        <v>0</v>
      </c>
      <c r="J3006" s="83">
        <f t="shared" si="230"/>
        <v>35499</v>
      </c>
      <c r="K3006" s="83">
        <f t="shared" si="231"/>
        <v>2014</v>
      </c>
      <c r="L3006" s="66">
        <f t="shared" si="232"/>
        <v>0</v>
      </c>
      <c r="M3006" s="66">
        <f t="shared" si="233"/>
        <v>0</v>
      </c>
      <c r="N3006" s="66">
        <f t="shared" si="234"/>
        <v>0</v>
      </c>
    </row>
    <row r="3007" spans="1:14">
      <c r="A3007" s="83">
        <v>35499</v>
      </c>
      <c r="B3007" s="83">
        <v>0</v>
      </c>
      <c r="C3007" s="83">
        <v>2014</v>
      </c>
      <c r="D3007" s="86">
        <v>0</v>
      </c>
      <c r="E3007" s="83">
        <v>0</v>
      </c>
      <c r="F3007" s="86">
        <v>0</v>
      </c>
      <c r="G3007" s="86">
        <v>0</v>
      </c>
      <c r="H3007" s="86">
        <v>0</v>
      </c>
      <c r="J3007" s="83">
        <f t="shared" si="230"/>
        <v>35499</v>
      </c>
      <c r="K3007" s="83">
        <f t="shared" si="231"/>
        <v>2014</v>
      </c>
      <c r="L3007" s="66">
        <f t="shared" si="232"/>
        <v>0</v>
      </c>
      <c r="M3007" s="66">
        <f t="shared" si="233"/>
        <v>0</v>
      </c>
      <c r="N3007" s="66">
        <f t="shared" si="234"/>
        <v>0</v>
      </c>
    </row>
    <row r="3008" spans="1:14">
      <c r="A3008" s="83">
        <v>35499</v>
      </c>
      <c r="B3008" s="83">
        <v>0</v>
      </c>
      <c r="C3008" s="83">
        <v>2014</v>
      </c>
      <c r="D3008" s="86">
        <v>0</v>
      </c>
      <c r="E3008" s="83">
        <v>0</v>
      </c>
      <c r="F3008" s="86">
        <v>0</v>
      </c>
      <c r="G3008" s="86">
        <v>0</v>
      </c>
      <c r="H3008" s="86">
        <v>0</v>
      </c>
      <c r="J3008" s="83">
        <f t="shared" si="230"/>
        <v>35499</v>
      </c>
      <c r="K3008" s="83">
        <f t="shared" si="231"/>
        <v>2014</v>
      </c>
      <c r="L3008" s="66">
        <f t="shared" si="232"/>
        <v>0</v>
      </c>
      <c r="M3008" s="66">
        <f t="shared" si="233"/>
        <v>0</v>
      </c>
      <c r="N3008" s="66">
        <f t="shared" si="234"/>
        <v>0</v>
      </c>
    </row>
    <row r="3009" spans="1:14">
      <c r="A3009" s="83">
        <v>35499</v>
      </c>
      <c r="B3009" s="83">
        <v>0</v>
      </c>
      <c r="C3009" s="83">
        <v>2014</v>
      </c>
      <c r="D3009" s="86">
        <v>0</v>
      </c>
      <c r="E3009" s="83">
        <v>0</v>
      </c>
      <c r="F3009" s="86">
        <v>0</v>
      </c>
      <c r="G3009" s="86">
        <v>0</v>
      </c>
      <c r="H3009" s="86">
        <v>0</v>
      </c>
      <c r="J3009" s="83">
        <f t="shared" si="230"/>
        <v>35499</v>
      </c>
      <c r="K3009" s="83">
        <f t="shared" si="231"/>
        <v>2014</v>
      </c>
      <c r="L3009" s="66">
        <f t="shared" si="232"/>
        <v>0</v>
      </c>
      <c r="M3009" s="66">
        <f t="shared" si="233"/>
        <v>0</v>
      </c>
      <c r="N3009" s="66">
        <f t="shared" si="234"/>
        <v>0</v>
      </c>
    </row>
    <row r="3010" spans="1:14">
      <c r="A3010" s="83">
        <v>35499</v>
      </c>
      <c r="B3010" s="83">
        <v>0</v>
      </c>
      <c r="C3010" s="83">
        <v>2014</v>
      </c>
      <c r="D3010" s="86">
        <v>0</v>
      </c>
      <c r="E3010" s="83">
        <v>0</v>
      </c>
      <c r="F3010" s="86">
        <v>0</v>
      </c>
      <c r="G3010" s="86">
        <v>0</v>
      </c>
      <c r="H3010" s="86">
        <v>0</v>
      </c>
      <c r="J3010" s="83">
        <f t="shared" si="230"/>
        <v>35499</v>
      </c>
      <c r="K3010" s="83">
        <f t="shared" si="231"/>
        <v>2014</v>
      </c>
      <c r="L3010" s="66">
        <f t="shared" si="232"/>
        <v>0</v>
      </c>
      <c r="M3010" s="66">
        <f t="shared" si="233"/>
        <v>0</v>
      </c>
      <c r="N3010" s="66">
        <f t="shared" si="234"/>
        <v>0</v>
      </c>
    </row>
    <row r="3011" spans="1:14">
      <c r="A3011" s="83">
        <v>35499</v>
      </c>
      <c r="B3011" s="83">
        <v>0</v>
      </c>
      <c r="C3011" s="83">
        <v>2014</v>
      </c>
      <c r="D3011" s="86">
        <v>0</v>
      </c>
      <c r="E3011" s="83">
        <v>0</v>
      </c>
      <c r="F3011" s="86">
        <v>0</v>
      </c>
      <c r="G3011" s="86">
        <v>0</v>
      </c>
      <c r="H3011" s="86">
        <v>0</v>
      </c>
      <c r="J3011" s="83">
        <f t="shared" ref="J3011:J3074" si="235">A3011</f>
        <v>35499</v>
      </c>
      <c r="K3011" s="83">
        <f t="shared" ref="K3011:K3074" si="236">IF(E3011=0,C3011,E3011)</f>
        <v>2014</v>
      </c>
      <c r="L3011" s="66">
        <f t="shared" ref="L3011:L3074" si="237">D3011</f>
        <v>0</v>
      </c>
      <c r="M3011" s="66">
        <f t="shared" ref="M3011:M3074" si="238">F3011</f>
        <v>0</v>
      </c>
      <c r="N3011" s="66">
        <f t="shared" ref="N3011:N3074" si="239">H3011</f>
        <v>0</v>
      </c>
    </row>
    <row r="3012" spans="1:14">
      <c r="A3012" s="83">
        <v>35499</v>
      </c>
      <c r="B3012" s="83">
        <v>0</v>
      </c>
      <c r="C3012" s="83">
        <v>2014</v>
      </c>
      <c r="D3012" s="86">
        <v>0</v>
      </c>
      <c r="E3012" s="83">
        <v>0</v>
      </c>
      <c r="F3012" s="86">
        <v>0</v>
      </c>
      <c r="G3012" s="86">
        <v>0</v>
      </c>
      <c r="H3012" s="86">
        <v>0</v>
      </c>
      <c r="J3012" s="83">
        <f t="shared" si="235"/>
        <v>35499</v>
      </c>
      <c r="K3012" s="83">
        <f t="shared" si="236"/>
        <v>2014</v>
      </c>
      <c r="L3012" s="66">
        <f t="shared" si="237"/>
        <v>0</v>
      </c>
      <c r="M3012" s="66">
        <f t="shared" si="238"/>
        <v>0</v>
      </c>
      <c r="N3012" s="66">
        <f t="shared" si="239"/>
        <v>0</v>
      </c>
    </row>
    <row r="3013" spans="1:14">
      <c r="A3013" s="83">
        <v>35499</v>
      </c>
      <c r="B3013" s="83">
        <v>0</v>
      </c>
      <c r="C3013" s="83">
        <v>2014</v>
      </c>
      <c r="D3013" s="86">
        <v>0</v>
      </c>
      <c r="E3013" s="83">
        <v>0</v>
      </c>
      <c r="F3013" s="86">
        <v>0</v>
      </c>
      <c r="G3013" s="86">
        <v>0</v>
      </c>
      <c r="H3013" s="86">
        <v>0</v>
      </c>
      <c r="J3013" s="83">
        <f t="shared" si="235"/>
        <v>35499</v>
      </c>
      <c r="K3013" s="83">
        <f t="shared" si="236"/>
        <v>2014</v>
      </c>
      <c r="L3013" s="66">
        <f t="shared" si="237"/>
        <v>0</v>
      </c>
      <c r="M3013" s="66">
        <f t="shared" si="238"/>
        <v>0</v>
      </c>
      <c r="N3013" s="66">
        <f t="shared" si="239"/>
        <v>0</v>
      </c>
    </row>
    <row r="3014" spans="1:14">
      <c r="A3014" s="83">
        <v>35499</v>
      </c>
      <c r="B3014" s="83">
        <v>0</v>
      </c>
      <c r="C3014" s="83">
        <v>2014</v>
      </c>
      <c r="D3014" s="86">
        <v>0</v>
      </c>
      <c r="E3014" s="83">
        <v>0</v>
      </c>
      <c r="F3014" s="86">
        <v>0</v>
      </c>
      <c r="G3014" s="86">
        <v>0</v>
      </c>
      <c r="H3014" s="86">
        <v>0</v>
      </c>
      <c r="J3014" s="83">
        <f t="shared" si="235"/>
        <v>35499</v>
      </c>
      <c r="K3014" s="83">
        <f t="shared" si="236"/>
        <v>2014</v>
      </c>
      <c r="L3014" s="66">
        <f t="shared" si="237"/>
        <v>0</v>
      </c>
      <c r="M3014" s="66">
        <f t="shared" si="238"/>
        <v>0</v>
      </c>
      <c r="N3014" s="66">
        <f t="shared" si="239"/>
        <v>0</v>
      </c>
    </row>
    <row r="3015" spans="1:14">
      <c r="A3015" s="83">
        <v>35499</v>
      </c>
      <c r="B3015" s="83">
        <v>0</v>
      </c>
      <c r="C3015" s="83">
        <v>2014</v>
      </c>
      <c r="D3015" s="86">
        <v>0</v>
      </c>
      <c r="E3015" s="83">
        <v>0</v>
      </c>
      <c r="F3015" s="86">
        <v>0</v>
      </c>
      <c r="G3015" s="86">
        <v>0</v>
      </c>
      <c r="H3015" s="86">
        <v>0</v>
      </c>
      <c r="J3015" s="83">
        <f t="shared" si="235"/>
        <v>35499</v>
      </c>
      <c r="K3015" s="83">
        <f t="shared" si="236"/>
        <v>2014</v>
      </c>
      <c r="L3015" s="66">
        <f t="shared" si="237"/>
        <v>0</v>
      </c>
      <c r="M3015" s="66">
        <f t="shared" si="238"/>
        <v>0</v>
      </c>
      <c r="N3015" s="66">
        <f t="shared" si="239"/>
        <v>0</v>
      </c>
    </row>
    <row r="3016" spans="1:14">
      <c r="A3016" s="83">
        <v>35499</v>
      </c>
      <c r="B3016" s="83">
        <v>0</v>
      </c>
      <c r="C3016" s="83">
        <v>2014</v>
      </c>
      <c r="D3016" s="86">
        <v>0</v>
      </c>
      <c r="E3016" s="83">
        <v>0</v>
      </c>
      <c r="F3016" s="86">
        <v>0</v>
      </c>
      <c r="G3016" s="86">
        <v>0</v>
      </c>
      <c r="H3016" s="86">
        <v>0</v>
      </c>
      <c r="J3016" s="83">
        <f t="shared" si="235"/>
        <v>35499</v>
      </c>
      <c r="K3016" s="83">
        <f t="shared" si="236"/>
        <v>2014</v>
      </c>
      <c r="L3016" s="66">
        <f t="shared" si="237"/>
        <v>0</v>
      </c>
      <c r="M3016" s="66">
        <f t="shared" si="238"/>
        <v>0</v>
      </c>
      <c r="N3016" s="66">
        <f t="shared" si="239"/>
        <v>0</v>
      </c>
    </row>
    <row r="3017" spans="1:14">
      <c r="A3017" s="83">
        <v>35499</v>
      </c>
      <c r="B3017" s="83">
        <v>0</v>
      </c>
      <c r="C3017" s="83">
        <v>2014</v>
      </c>
      <c r="D3017" s="86">
        <v>0</v>
      </c>
      <c r="E3017" s="83">
        <v>0</v>
      </c>
      <c r="F3017" s="86">
        <v>0</v>
      </c>
      <c r="G3017" s="86">
        <v>0</v>
      </c>
      <c r="H3017" s="86">
        <v>0</v>
      </c>
      <c r="J3017" s="83">
        <f t="shared" si="235"/>
        <v>35499</v>
      </c>
      <c r="K3017" s="83">
        <f t="shared" si="236"/>
        <v>2014</v>
      </c>
      <c r="L3017" s="66">
        <f t="shared" si="237"/>
        <v>0</v>
      </c>
      <c r="M3017" s="66">
        <f t="shared" si="238"/>
        <v>0</v>
      </c>
      <c r="N3017" s="66">
        <f t="shared" si="239"/>
        <v>0</v>
      </c>
    </row>
    <row r="3018" spans="1:14">
      <c r="A3018" s="83">
        <v>35499</v>
      </c>
      <c r="B3018" s="83">
        <v>0</v>
      </c>
      <c r="C3018" s="83">
        <v>2014</v>
      </c>
      <c r="D3018" s="86">
        <v>0</v>
      </c>
      <c r="E3018" s="83">
        <v>0</v>
      </c>
      <c r="F3018" s="86">
        <v>0</v>
      </c>
      <c r="G3018" s="86">
        <v>0</v>
      </c>
      <c r="H3018" s="86">
        <v>0</v>
      </c>
      <c r="J3018" s="83">
        <f t="shared" si="235"/>
        <v>35499</v>
      </c>
      <c r="K3018" s="83">
        <f t="shared" si="236"/>
        <v>2014</v>
      </c>
      <c r="L3018" s="66">
        <f t="shared" si="237"/>
        <v>0</v>
      </c>
      <c r="M3018" s="66">
        <f t="shared" si="238"/>
        <v>0</v>
      </c>
      <c r="N3018" s="66">
        <f t="shared" si="239"/>
        <v>0</v>
      </c>
    </row>
    <row r="3019" spans="1:14">
      <c r="A3019" s="83">
        <v>35499</v>
      </c>
      <c r="B3019" s="83">
        <v>0</v>
      </c>
      <c r="C3019" s="83">
        <v>2014</v>
      </c>
      <c r="D3019" s="86">
        <v>0</v>
      </c>
      <c r="E3019" s="83">
        <v>0</v>
      </c>
      <c r="F3019" s="86">
        <v>0</v>
      </c>
      <c r="G3019" s="86">
        <v>0</v>
      </c>
      <c r="H3019" s="86">
        <v>0</v>
      </c>
      <c r="J3019" s="83">
        <f t="shared" si="235"/>
        <v>35499</v>
      </c>
      <c r="K3019" s="83">
        <f t="shared" si="236"/>
        <v>2014</v>
      </c>
      <c r="L3019" s="66">
        <f t="shared" si="237"/>
        <v>0</v>
      </c>
      <c r="M3019" s="66">
        <f t="shared" si="238"/>
        <v>0</v>
      </c>
      <c r="N3019" s="66">
        <f t="shared" si="239"/>
        <v>0</v>
      </c>
    </row>
    <row r="3020" spans="1:14">
      <c r="A3020" s="83">
        <v>35499</v>
      </c>
      <c r="B3020" s="83">
        <v>0</v>
      </c>
      <c r="C3020" s="83">
        <v>2012</v>
      </c>
      <c r="D3020" s="86">
        <v>0</v>
      </c>
      <c r="E3020" s="83">
        <v>0</v>
      </c>
      <c r="F3020" s="86">
        <v>0</v>
      </c>
      <c r="G3020" s="86">
        <v>0</v>
      </c>
      <c r="H3020" s="86">
        <v>0</v>
      </c>
      <c r="J3020" s="83">
        <f t="shared" si="235"/>
        <v>35499</v>
      </c>
      <c r="K3020" s="83">
        <f t="shared" si="236"/>
        <v>2012</v>
      </c>
      <c r="L3020" s="66">
        <f t="shared" si="237"/>
        <v>0</v>
      </c>
      <c r="M3020" s="66">
        <f t="shared" si="238"/>
        <v>0</v>
      </c>
      <c r="N3020" s="66">
        <f t="shared" si="239"/>
        <v>0</v>
      </c>
    </row>
    <row r="3021" spans="1:14">
      <c r="A3021" s="83">
        <v>35499</v>
      </c>
      <c r="B3021" s="83">
        <v>0</v>
      </c>
      <c r="C3021" s="83">
        <v>2012</v>
      </c>
      <c r="D3021" s="86">
        <v>0</v>
      </c>
      <c r="E3021" s="83">
        <v>0</v>
      </c>
      <c r="F3021" s="86">
        <v>0</v>
      </c>
      <c r="G3021" s="86">
        <v>0</v>
      </c>
      <c r="H3021" s="86">
        <v>0</v>
      </c>
      <c r="J3021" s="83">
        <f t="shared" si="235"/>
        <v>35499</v>
      </c>
      <c r="K3021" s="83">
        <f t="shared" si="236"/>
        <v>2012</v>
      </c>
      <c r="L3021" s="66">
        <f t="shared" si="237"/>
        <v>0</v>
      </c>
      <c r="M3021" s="66">
        <f t="shared" si="238"/>
        <v>0</v>
      </c>
      <c r="N3021" s="66">
        <f t="shared" si="239"/>
        <v>0</v>
      </c>
    </row>
    <row r="3022" spans="1:14">
      <c r="A3022" s="83">
        <v>35499</v>
      </c>
      <c r="B3022" s="83">
        <v>0</v>
      </c>
      <c r="C3022" s="83">
        <v>2012</v>
      </c>
      <c r="D3022" s="86">
        <v>0</v>
      </c>
      <c r="E3022" s="83">
        <v>0</v>
      </c>
      <c r="F3022" s="86">
        <v>0</v>
      </c>
      <c r="G3022" s="86">
        <v>0</v>
      </c>
      <c r="H3022" s="86">
        <v>0</v>
      </c>
      <c r="J3022" s="83">
        <f t="shared" si="235"/>
        <v>35499</v>
      </c>
      <c r="K3022" s="83">
        <f t="shared" si="236"/>
        <v>2012</v>
      </c>
      <c r="L3022" s="66">
        <f t="shared" si="237"/>
        <v>0</v>
      </c>
      <c r="M3022" s="66">
        <f t="shared" si="238"/>
        <v>0</v>
      </c>
      <c r="N3022" s="66">
        <f t="shared" si="239"/>
        <v>0</v>
      </c>
    </row>
    <row r="3023" spans="1:14">
      <c r="A3023" s="83">
        <v>35499</v>
      </c>
      <c r="B3023" s="83">
        <v>0</v>
      </c>
      <c r="C3023" s="83">
        <v>2012</v>
      </c>
      <c r="D3023" s="86">
        <v>0</v>
      </c>
      <c r="E3023" s="83">
        <v>0</v>
      </c>
      <c r="F3023" s="86">
        <v>0</v>
      </c>
      <c r="G3023" s="86">
        <v>0</v>
      </c>
      <c r="H3023" s="86">
        <v>0</v>
      </c>
      <c r="J3023" s="83">
        <f t="shared" si="235"/>
        <v>35499</v>
      </c>
      <c r="K3023" s="83">
        <f t="shared" si="236"/>
        <v>2012</v>
      </c>
      <c r="L3023" s="66">
        <f t="shared" si="237"/>
        <v>0</v>
      </c>
      <c r="M3023" s="66">
        <f t="shared" si="238"/>
        <v>0</v>
      </c>
      <c r="N3023" s="66">
        <f t="shared" si="239"/>
        <v>0</v>
      </c>
    </row>
    <row r="3024" spans="1:14">
      <c r="A3024" s="83">
        <v>35499</v>
      </c>
      <c r="B3024" s="83">
        <v>0</v>
      </c>
      <c r="C3024" s="83">
        <v>2012</v>
      </c>
      <c r="D3024" s="86">
        <v>0</v>
      </c>
      <c r="E3024" s="83">
        <v>0</v>
      </c>
      <c r="F3024" s="86">
        <v>0</v>
      </c>
      <c r="G3024" s="86">
        <v>0</v>
      </c>
      <c r="H3024" s="86">
        <v>0</v>
      </c>
      <c r="J3024" s="83">
        <f t="shared" si="235"/>
        <v>35499</v>
      </c>
      <c r="K3024" s="83">
        <f t="shared" si="236"/>
        <v>2012</v>
      </c>
      <c r="L3024" s="66">
        <f t="shared" si="237"/>
        <v>0</v>
      </c>
      <c r="M3024" s="66">
        <f t="shared" si="238"/>
        <v>0</v>
      </c>
      <c r="N3024" s="66">
        <f t="shared" si="239"/>
        <v>0</v>
      </c>
    </row>
    <row r="3025" spans="1:14">
      <c r="A3025" s="83">
        <v>35499</v>
      </c>
      <c r="B3025" s="83">
        <v>0</v>
      </c>
      <c r="C3025" s="83">
        <v>2012</v>
      </c>
      <c r="D3025" s="86">
        <v>0</v>
      </c>
      <c r="E3025" s="83">
        <v>0</v>
      </c>
      <c r="F3025" s="86">
        <v>0</v>
      </c>
      <c r="G3025" s="86">
        <v>0</v>
      </c>
      <c r="H3025" s="86">
        <v>0</v>
      </c>
      <c r="J3025" s="83">
        <f t="shared" si="235"/>
        <v>35499</v>
      </c>
      <c r="K3025" s="83">
        <f t="shared" si="236"/>
        <v>2012</v>
      </c>
      <c r="L3025" s="66">
        <f t="shared" si="237"/>
        <v>0</v>
      </c>
      <c r="M3025" s="66">
        <f t="shared" si="238"/>
        <v>0</v>
      </c>
      <c r="N3025" s="66">
        <f t="shared" si="239"/>
        <v>0</v>
      </c>
    </row>
    <row r="3026" spans="1:14">
      <c r="A3026" s="83">
        <v>35499</v>
      </c>
      <c r="B3026" s="83">
        <v>0</v>
      </c>
      <c r="C3026" s="83">
        <v>2012</v>
      </c>
      <c r="D3026" s="86">
        <v>0</v>
      </c>
      <c r="E3026" s="83">
        <v>0</v>
      </c>
      <c r="F3026" s="86">
        <v>0</v>
      </c>
      <c r="G3026" s="86">
        <v>0</v>
      </c>
      <c r="H3026" s="86">
        <v>0</v>
      </c>
      <c r="J3026" s="83">
        <f t="shared" si="235"/>
        <v>35499</v>
      </c>
      <c r="K3026" s="83">
        <f t="shared" si="236"/>
        <v>2012</v>
      </c>
      <c r="L3026" s="66">
        <f t="shared" si="237"/>
        <v>0</v>
      </c>
      <c r="M3026" s="66">
        <f t="shared" si="238"/>
        <v>0</v>
      </c>
      <c r="N3026" s="66">
        <f t="shared" si="239"/>
        <v>0</v>
      </c>
    </row>
    <row r="3027" spans="1:14">
      <c r="A3027" s="83">
        <v>35499</v>
      </c>
      <c r="B3027" s="83">
        <v>0</v>
      </c>
      <c r="C3027" s="83">
        <v>2012</v>
      </c>
      <c r="D3027" s="86">
        <v>0</v>
      </c>
      <c r="E3027" s="83">
        <v>0</v>
      </c>
      <c r="F3027" s="86">
        <v>0</v>
      </c>
      <c r="G3027" s="86">
        <v>0</v>
      </c>
      <c r="H3027" s="86">
        <v>0</v>
      </c>
      <c r="J3027" s="83">
        <f t="shared" si="235"/>
        <v>35499</v>
      </c>
      <c r="K3027" s="83">
        <f t="shared" si="236"/>
        <v>2012</v>
      </c>
      <c r="L3027" s="66">
        <f t="shared" si="237"/>
        <v>0</v>
      </c>
      <c r="M3027" s="66">
        <f t="shared" si="238"/>
        <v>0</v>
      </c>
      <c r="N3027" s="66">
        <f t="shared" si="239"/>
        <v>0</v>
      </c>
    </row>
    <row r="3028" spans="1:14">
      <c r="A3028" s="83">
        <v>35499</v>
      </c>
      <c r="B3028" s="83">
        <v>0</v>
      </c>
      <c r="C3028" s="83">
        <v>2012</v>
      </c>
      <c r="D3028" s="86">
        <v>0</v>
      </c>
      <c r="E3028" s="83">
        <v>0</v>
      </c>
      <c r="F3028" s="86">
        <v>0</v>
      </c>
      <c r="G3028" s="86">
        <v>0</v>
      </c>
      <c r="H3028" s="86">
        <v>0</v>
      </c>
      <c r="J3028" s="83">
        <f t="shared" si="235"/>
        <v>35499</v>
      </c>
      <c r="K3028" s="83">
        <f t="shared" si="236"/>
        <v>2012</v>
      </c>
      <c r="L3028" s="66">
        <f t="shared" si="237"/>
        <v>0</v>
      </c>
      <c r="M3028" s="66">
        <f t="shared" si="238"/>
        <v>0</v>
      </c>
      <c r="N3028" s="66">
        <f t="shared" si="239"/>
        <v>0</v>
      </c>
    </row>
    <row r="3029" spans="1:14">
      <c r="A3029" s="83">
        <v>35499</v>
      </c>
      <c r="B3029" s="83">
        <v>0</v>
      </c>
      <c r="C3029" s="83">
        <v>2012</v>
      </c>
      <c r="D3029" s="86">
        <v>0</v>
      </c>
      <c r="E3029" s="83">
        <v>0</v>
      </c>
      <c r="F3029" s="86">
        <v>0</v>
      </c>
      <c r="G3029" s="86">
        <v>0</v>
      </c>
      <c r="H3029" s="86">
        <v>0</v>
      </c>
      <c r="J3029" s="83">
        <f t="shared" si="235"/>
        <v>35499</v>
      </c>
      <c r="K3029" s="83">
        <f t="shared" si="236"/>
        <v>2012</v>
      </c>
      <c r="L3029" s="66">
        <f t="shared" si="237"/>
        <v>0</v>
      </c>
      <c r="M3029" s="66">
        <f t="shared" si="238"/>
        <v>0</v>
      </c>
      <c r="N3029" s="66">
        <f t="shared" si="239"/>
        <v>0</v>
      </c>
    </row>
    <row r="3030" spans="1:14">
      <c r="A3030" s="83">
        <v>35499</v>
      </c>
      <c r="B3030" s="83">
        <v>0</v>
      </c>
      <c r="C3030" s="83">
        <v>2012</v>
      </c>
      <c r="D3030" s="86">
        <v>0</v>
      </c>
      <c r="E3030" s="83">
        <v>0</v>
      </c>
      <c r="F3030" s="86">
        <v>0</v>
      </c>
      <c r="G3030" s="86">
        <v>0</v>
      </c>
      <c r="H3030" s="86">
        <v>0</v>
      </c>
      <c r="J3030" s="83">
        <f t="shared" si="235"/>
        <v>35499</v>
      </c>
      <c r="K3030" s="83">
        <f t="shared" si="236"/>
        <v>2012</v>
      </c>
      <c r="L3030" s="66">
        <f t="shared" si="237"/>
        <v>0</v>
      </c>
      <c r="M3030" s="66">
        <f t="shared" si="238"/>
        <v>0</v>
      </c>
      <c r="N3030" s="66">
        <f t="shared" si="239"/>
        <v>0</v>
      </c>
    </row>
    <row r="3031" spans="1:14">
      <c r="A3031" s="83">
        <v>35499</v>
      </c>
      <c r="B3031" s="83">
        <v>0</v>
      </c>
      <c r="C3031" s="83">
        <v>2012</v>
      </c>
      <c r="D3031" s="86">
        <v>0</v>
      </c>
      <c r="E3031" s="83">
        <v>0</v>
      </c>
      <c r="F3031" s="86">
        <v>0</v>
      </c>
      <c r="G3031" s="86">
        <v>0</v>
      </c>
      <c r="H3031" s="86">
        <v>0</v>
      </c>
      <c r="J3031" s="83">
        <f t="shared" si="235"/>
        <v>35499</v>
      </c>
      <c r="K3031" s="83">
        <f t="shared" si="236"/>
        <v>2012</v>
      </c>
      <c r="L3031" s="66">
        <f t="shared" si="237"/>
        <v>0</v>
      </c>
      <c r="M3031" s="66">
        <f t="shared" si="238"/>
        <v>0</v>
      </c>
      <c r="N3031" s="66">
        <f t="shared" si="239"/>
        <v>0</v>
      </c>
    </row>
    <row r="3032" spans="1:14">
      <c r="A3032" s="83">
        <v>35499</v>
      </c>
      <c r="B3032" s="83">
        <v>0</v>
      </c>
      <c r="C3032" s="83">
        <v>2012</v>
      </c>
      <c r="D3032" s="86">
        <v>0</v>
      </c>
      <c r="E3032" s="83">
        <v>0</v>
      </c>
      <c r="F3032" s="86">
        <v>0</v>
      </c>
      <c r="G3032" s="86">
        <v>0</v>
      </c>
      <c r="H3032" s="86">
        <v>0</v>
      </c>
      <c r="J3032" s="83">
        <f t="shared" si="235"/>
        <v>35499</v>
      </c>
      <c r="K3032" s="83">
        <f t="shared" si="236"/>
        <v>2012</v>
      </c>
      <c r="L3032" s="66">
        <f t="shared" si="237"/>
        <v>0</v>
      </c>
      <c r="M3032" s="66">
        <f t="shared" si="238"/>
        <v>0</v>
      </c>
      <c r="N3032" s="66">
        <f t="shared" si="239"/>
        <v>0</v>
      </c>
    </row>
    <row r="3033" spans="1:14">
      <c r="A3033" s="83">
        <v>35499</v>
      </c>
      <c r="B3033" s="83">
        <v>0</v>
      </c>
      <c r="C3033" s="83">
        <v>2012</v>
      </c>
      <c r="D3033" s="86">
        <v>0</v>
      </c>
      <c r="E3033" s="83">
        <v>0</v>
      </c>
      <c r="F3033" s="86">
        <v>0</v>
      </c>
      <c r="G3033" s="86">
        <v>0</v>
      </c>
      <c r="H3033" s="86">
        <v>0</v>
      </c>
      <c r="J3033" s="83">
        <f t="shared" si="235"/>
        <v>35499</v>
      </c>
      <c r="K3033" s="83">
        <f t="shared" si="236"/>
        <v>2012</v>
      </c>
      <c r="L3033" s="66">
        <f t="shared" si="237"/>
        <v>0</v>
      </c>
      <c r="M3033" s="66">
        <f t="shared" si="238"/>
        <v>0</v>
      </c>
      <c r="N3033" s="66">
        <f t="shared" si="239"/>
        <v>0</v>
      </c>
    </row>
    <row r="3034" spans="1:14">
      <c r="A3034" s="83">
        <v>35499</v>
      </c>
      <c r="B3034" s="83">
        <v>0</v>
      </c>
      <c r="C3034" s="83">
        <v>2012</v>
      </c>
      <c r="D3034" s="86">
        <v>0</v>
      </c>
      <c r="E3034" s="83">
        <v>0</v>
      </c>
      <c r="F3034" s="86">
        <v>0</v>
      </c>
      <c r="G3034" s="86">
        <v>0</v>
      </c>
      <c r="H3034" s="86">
        <v>0</v>
      </c>
      <c r="J3034" s="83">
        <f t="shared" si="235"/>
        <v>35499</v>
      </c>
      <c r="K3034" s="83">
        <f t="shared" si="236"/>
        <v>2012</v>
      </c>
      <c r="L3034" s="66">
        <f t="shared" si="237"/>
        <v>0</v>
      </c>
      <c r="M3034" s="66">
        <f t="shared" si="238"/>
        <v>0</v>
      </c>
      <c r="N3034" s="66">
        <f t="shared" si="239"/>
        <v>0</v>
      </c>
    </row>
    <row r="3035" spans="1:14">
      <c r="A3035" s="83">
        <v>35499</v>
      </c>
      <c r="B3035" s="83">
        <v>0</v>
      </c>
      <c r="C3035" s="83">
        <v>2013</v>
      </c>
      <c r="D3035" s="86">
        <v>0</v>
      </c>
      <c r="E3035" s="83">
        <v>0</v>
      </c>
      <c r="F3035" s="86">
        <v>0</v>
      </c>
      <c r="G3035" s="86">
        <v>0</v>
      </c>
      <c r="H3035" s="86">
        <v>0</v>
      </c>
      <c r="J3035" s="83">
        <f t="shared" si="235"/>
        <v>35499</v>
      </c>
      <c r="K3035" s="83">
        <f t="shared" si="236"/>
        <v>2013</v>
      </c>
      <c r="L3035" s="66">
        <f t="shared" si="237"/>
        <v>0</v>
      </c>
      <c r="M3035" s="66">
        <f t="shared" si="238"/>
        <v>0</v>
      </c>
      <c r="N3035" s="66">
        <f t="shared" si="239"/>
        <v>0</v>
      </c>
    </row>
    <row r="3036" spans="1:14">
      <c r="A3036" s="83">
        <v>35499</v>
      </c>
      <c r="B3036" s="83">
        <v>0</v>
      </c>
      <c r="C3036" s="83">
        <v>2013</v>
      </c>
      <c r="D3036" s="86">
        <v>0</v>
      </c>
      <c r="E3036" s="83">
        <v>0</v>
      </c>
      <c r="F3036" s="86">
        <v>0</v>
      </c>
      <c r="G3036" s="86">
        <v>0</v>
      </c>
      <c r="H3036" s="86">
        <v>0</v>
      </c>
      <c r="J3036" s="83">
        <f t="shared" si="235"/>
        <v>35499</v>
      </c>
      <c r="K3036" s="83">
        <f t="shared" si="236"/>
        <v>2013</v>
      </c>
      <c r="L3036" s="66">
        <f t="shared" si="237"/>
        <v>0</v>
      </c>
      <c r="M3036" s="66">
        <f t="shared" si="238"/>
        <v>0</v>
      </c>
      <c r="N3036" s="66">
        <f t="shared" si="239"/>
        <v>0</v>
      </c>
    </row>
    <row r="3037" spans="1:14">
      <c r="A3037" s="83">
        <v>35499</v>
      </c>
      <c r="B3037" s="83">
        <v>0</v>
      </c>
      <c r="C3037" s="83">
        <v>2013</v>
      </c>
      <c r="D3037" s="86">
        <v>0</v>
      </c>
      <c r="E3037" s="83">
        <v>0</v>
      </c>
      <c r="F3037" s="86">
        <v>0</v>
      </c>
      <c r="G3037" s="86">
        <v>0</v>
      </c>
      <c r="H3037" s="86">
        <v>0</v>
      </c>
      <c r="J3037" s="83">
        <f t="shared" si="235"/>
        <v>35499</v>
      </c>
      <c r="K3037" s="83">
        <f t="shared" si="236"/>
        <v>2013</v>
      </c>
      <c r="L3037" s="66">
        <f t="shared" si="237"/>
        <v>0</v>
      </c>
      <c r="M3037" s="66">
        <f t="shared" si="238"/>
        <v>0</v>
      </c>
      <c r="N3037" s="66">
        <f t="shared" si="239"/>
        <v>0</v>
      </c>
    </row>
    <row r="3038" spans="1:14">
      <c r="A3038" s="83">
        <v>35499</v>
      </c>
      <c r="B3038" s="83">
        <v>0</v>
      </c>
      <c r="C3038" s="83">
        <v>2013</v>
      </c>
      <c r="D3038" s="86">
        <v>0</v>
      </c>
      <c r="E3038" s="83">
        <v>0</v>
      </c>
      <c r="F3038" s="86">
        <v>0</v>
      </c>
      <c r="G3038" s="86">
        <v>0</v>
      </c>
      <c r="H3038" s="86">
        <v>0</v>
      </c>
      <c r="J3038" s="83">
        <f t="shared" si="235"/>
        <v>35499</v>
      </c>
      <c r="K3038" s="83">
        <f t="shared" si="236"/>
        <v>2013</v>
      </c>
      <c r="L3038" s="66">
        <f t="shared" si="237"/>
        <v>0</v>
      </c>
      <c r="M3038" s="66">
        <f t="shared" si="238"/>
        <v>0</v>
      </c>
      <c r="N3038" s="66">
        <f t="shared" si="239"/>
        <v>0</v>
      </c>
    </row>
    <row r="3039" spans="1:14">
      <c r="A3039" s="83">
        <v>35499</v>
      </c>
      <c r="B3039" s="83">
        <v>0</v>
      </c>
      <c r="C3039" s="83">
        <v>2013</v>
      </c>
      <c r="D3039" s="86">
        <v>0</v>
      </c>
      <c r="E3039" s="83">
        <v>0</v>
      </c>
      <c r="F3039" s="86">
        <v>0</v>
      </c>
      <c r="G3039" s="86">
        <v>0</v>
      </c>
      <c r="H3039" s="86">
        <v>0</v>
      </c>
      <c r="J3039" s="83">
        <f t="shared" si="235"/>
        <v>35499</v>
      </c>
      <c r="K3039" s="83">
        <f t="shared" si="236"/>
        <v>2013</v>
      </c>
      <c r="L3039" s="66">
        <f t="shared" si="237"/>
        <v>0</v>
      </c>
      <c r="M3039" s="66">
        <f t="shared" si="238"/>
        <v>0</v>
      </c>
      <c r="N3039" s="66">
        <f t="shared" si="239"/>
        <v>0</v>
      </c>
    </row>
    <row r="3040" spans="1:14">
      <c r="A3040" s="83">
        <v>35499</v>
      </c>
      <c r="B3040" s="83">
        <v>0</v>
      </c>
      <c r="C3040" s="83">
        <v>2013</v>
      </c>
      <c r="D3040" s="86">
        <v>0</v>
      </c>
      <c r="E3040" s="83">
        <v>0</v>
      </c>
      <c r="F3040" s="86">
        <v>0</v>
      </c>
      <c r="G3040" s="86">
        <v>0</v>
      </c>
      <c r="H3040" s="86">
        <v>0</v>
      </c>
      <c r="J3040" s="83">
        <f t="shared" si="235"/>
        <v>35499</v>
      </c>
      <c r="K3040" s="83">
        <f t="shared" si="236"/>
        <v>2013</v>
      </c>
      <c r="L3040" s="66">
        <f t="shared" si="237"/>
        <v>0</v>
      </c>
      <c r="M3040" s="66">
        <f t="shared" si="238"/>
        <v>0</v>
      </c>
      <c r="N3040" s="66">
        <f t="shared" si="239"/>
        <v>0</v>
      </c>
    </row>
    <row r="3041" spans="1:14">
      <c r="A3041" s="83">
        <v>35499</v>
      </c>
      <c r="B3041" s="83">
        <v>0</v>
      </c>
      <c r="C3041" s="83">
        <v>2013</v>
      </c>
      <c r="D3041" s="86">
        <v>0</v>
      </c>
      <c r="E3041" s="83">
        <v>0</v>
      </c>
      <c r="F3041" s="86">
        <v>0</v>
      </c>
      <c r="G3041" s="86">
        <v>0</v>
      </c>
      <c r="H3041" s="86">
        <v>0</v>
      </c>
      <c r="J3041" s="83">
        <f t="shared" si="235"/>
        <v>35499</v>
      </c>
      <c r="K3041" s="83">
        <f t="shared" si="236"/>
        <v>2013</v>
      </c>
      <c r="L3041" s="66">
        <f t="shared" si="237"/>
        <v>0</v>
      </c>
      <c r="M3041" s="66">
        <f t="shared" si="238"/>
        <v>0</v>
      </c>
      <c r="N3041" s="66">
        <f t="shared" si="239"/>
        <v>0</v>
      </c>
    </row>
    <row r="3042" spans="1:14">
      <c r="A3042" s="83">
        <v>35499</v>
      </c>
      <c r="B3042" s="83">
        <v>0</v>
      </c>
      <c r="C3042" s="83">
        <v>2013</v>
      </c>
      <c r="D3042" s="86">
        <v>0</v>
      </c>
      <c r="E3042" s="83">
        <v>0</v>
      </c>
      <c r="F3042" s="86">
        <v>0</v>
      </c>
      <c r="G3042" s="86">
        <v>0</v>
      </c>
      <c r="H3042" s="86">
        <v>0</v>
      </c>
      <c r="J3042" s="83">
        <f t="shared" si="235"/>
        <v>35499</v>
      </c>
      <c r="K3042" s="83">
        <f t="shared" si="236"/>
        <v>2013</v>
      </c>
      <c r="L3042" s="66">
        <f t="shared" si="237"/>
        <v>0</v>
      </c>
      <c r="M3042" s="66">
        <f t="shared" si="238"/>
        <v>0</v>
      </c>
      <c r="N3042" s="66">
        <f t="shared" si="239"/>
        <v>0</v>
      </c>
    </row>
    <row r="3043" spans="1:14">
      <c r="A3043" s="83">
        <v>35499</v>
      </c>
      <c r="B3043" s="83">
        <v>0</v>
      </c>
      <c r="C3043" s="83">
        <v>2013</v>
      </c>
      <c r="D3043" s="86">
        <v>0</v>
      </c>
      <c r="E3043" s="83">
        <v>0</v>
      </c>
      <c r="F3043" s="86">
        <v>0</v>
      </c>
      <c r="G3043" s="86">
        <v>0</v>
      </c>
      <c r="H3043" s="86">
        <v>0</v>
      </c>
      <c r="J3043" s="83">
        <f t="shared" si="235"/>
        <v>35499</v>
      </c>
      <c r="K3043" s="83">
        <f t="shared" si="236"/>
        <v>2013</v>
      </c>
      <c r="L3043" s="66">
        <f t="shared" si="237"/>
        <v>0</v>
      </c>
      <c r="M3043" s="66">
        <f t="shared" si="238"/>
        <v>0</v>
      </c>
      <c r="N3043" s="66">
        <f t="shared" si="239"/>
        <v>0</v>
      </c>
    </row>
    <row r="3044" spans="1:14">
      <c r="A3044" s="83">
        <v>35500</v>
      </c>
      <c r="B3044" s="83">
        <v>0</v>
      </c>
      <c r="C3044" s="83">
        <v>1998</v>
      </c>
      <c r="D3044" s="86">
        <v>-42495</v>
      </c>
      <c r="E3044" s="83">
        <v>0</v>
      </c>
      <c r="F3044" s="86">
        <v>116355.75</v>
      </c>
      <c r="G3044" s="86">
        <v>0</v>
      </c>
      <c r="H3044" s="86">
        <v>-23623.52</v>
      </c>
      <c r="J3044" s="83">
        <f t="shared" si="235"/>
        <v>35500</v>
      </c>
      <c r="K3044" s="83">
        <f t="shared" si="236"/>
        <v>1998</v>
      </c>
      <c r="L3044" s="66">
        <f t="shared" si="237"/>
        <v>-42495</v>
      </c>
      <c r="M3044" s="66">
        <f t="shared" si="238"/>
        <v>116355.75</v>
      </c>
      <c r="N3044" s="66">
        <f t="shared" si="239"/>
        <v>-23623.52</v>
      </c>
    </row>
    <row r="3045" spans="1:14">
      <c r="A3045" s="83">
        <v>35500</v>
      </c>
      <c r="B3045" s="83">
        <v>0</v>
      </c>
      <c r="C3045" s="83">
        <v>1999</v>
      </c>
      <c r="D3045" s="86">
        <v>-210772</v>
      </c>
      <c r="E3045" s="83">
        <v>0</v>
      </c>
      <c r="F3045" s="86">
        <v>0</v>
      </c>
      <c r="G3045" s="86">
        <v>0</v>
      </c>
      <c r="H3045" s="86">
        <v>0</v>
      </c>
      <c r="J3045" s="83">
        <f t="shared" si="235"/>
        <v>35500</v>
      </c>
      <c r="K3045" s="83">
        <f t="shared" si="236"/>
        <v>1999</v>
      </c>
      <c r="L3045" s="66">
        <f t="shared" si="237"/>
        <v>-210772</v>
      </c>
      <c r="M3045" s="66">
        <f t="shared" si="238"/>
        <v>0</v>
      </c>
      <c r="N3045" s="66">
        <f t="shared" si="239"/>
        <v>0</v>
      </c>
    </row>
    <row r="3046" spans="1:14">
      <c r="A3046" s="83">
        <v>35500</v>
      </c>
      <c r="B3046" s="83">
        <v>0</v>
      </c>
      <c r="C3046" s="83">
        <v>2000</v>
      </c>
      <c r="D3046" s="86">
        <v>-904220</v>
      </c>
      <c r="E3046" s="83">
        <v>0</v>
      </c>
      <c r="F3046" s="86">
        <v>0</v>
      </c>
      <c r="G3046" s="86">
        <v>0</v>
      </c>
      <c r="H3046" s="86">
        <v>0</v>
      </c>
      <c r="J3046" s="83">
        <f t="shared" si="235"/>
        <v>35500</v>
      </c>
      <c r="K3046" s="83">
        <f t="shared" si="236"/>
        <v>2000</v>
      </c>
      <c r="L3046" s="66">
        <f t="shared" si="237"/>
        <v>-904220</v>
      </c>
      <c r="M3046" s="66">
        <f t="shared" si="238"/>
        <v>0</v>
      </c>
      <c r="N3046" s="66">
        <f t="shared" si="239"/>
        <v>0</v>
      </c>
    </row>
    <row r="3047" spans="1:14">
      <c r="A3047" s="83">
        <v>35500</v>
      </c>
      <c r="B3047" s="83">
        <v>0</v>
      </c>
      <c r="C3047" s="83">
        <v>2001</v>
      </c>
      <c r="D3047" s="86">
        <v>-1305032</v>
      </c>
      <c r="E3047" s="83">
        <v>0</v>
      </c>
      <c r="F3047" s="86">
        <v>-96624.94</v>
      </c>
      <c r="G3047" s="86">
        <v>0</v>
      </c>
      <c r="H3047" s="86">
        <v>19617</v>
      </c>
      <c r="J3047" s="83">
        <f t="shared" si="235"/>
        <v>35500</v>
      </c>
      <c r="K3047" s="83">
        <f t="shared" si="236"/>
        <v>2001</v>
      </c>
      <c r="L3047" s="66">
        <f t="shared" si="237"/>
        <v>-1305032</v>
      </c>
      <c r="M3047" s="66">
        <f t="shared" si="238"/>
        <v>-96624.94</v>
      </c>
      <c r="N3047" s="66">
        <f t="shared" si="239"/>
        <v>19617</v>
      </c>
    </row>
    <row r="3048" spans="1:14">
      <c r="A3048" s="83">
        <v>35500</v>
      </c>
      <c r="B3048" s="83">
        <v>0</v>
      </c>
      <c r="C3048" s="83">
        <v>2013</v>
      </c>
      <c r="D3048" s="86">
        <v>-3553.04</v>
      </c>
      <c r="E3048" s="83">
        <v>0</v>
      </c>
      <c r="F3048" s="86">
        <v>700.7</v>
      </c>
      <c r="G3048" s="86">
        <v>0</v>
      </c>
      <c r="H3048" s="86">
        <v>0</v>
      </c>
      <c r="J3048" s="83">
        <f t="shared" si="235"/>
        <v>35500</v>
      </c>
      <c r="K3048" s="83">
        <f t="shared" si="236"/>
        <v>2013</v>
      </c>
      <c r="L3048" s="66">
        <f t="shared" si="237"/>
        <v>-3553.04</v>
      </c>
      <c r="M3048" s="66">
        <f t="shared" si="238"/>
        <v>700.7</v>
      </c>
      <c r="N3048" s="66">
        <f t="shared" si="239"/>
        <v>0</v>
      </c>
    </row>
    <row r="3049" spans="1:14">
      <c r="A3049" s="83">
        <v>35500</v>
      </c>
      <c r="B3049" s="83">
        <v>0</v>
      </c>
      <c r="C3049" s="83">
        <v>2013</v>
      </c>
      <c r="D3049" s="86">
        <v>0</v>
      </c>
      <c r="E3049" s="83">
        <v>0</v>
      </c>
      <c r="F3049" s="86">
        <v>0</v>
      </c>
      <c r="G3049" s="86">
        <v>0</v>
      </c>
      <c r="H3049" s="86">
        <v>0</v>
      </c>
      <c r="J3049" s="83">
        <f t="shared" si="235"/>
        <v>35500</v>
      </c>
      <c r="K3049" s="83">
        <f t="shared" si="236"/>
        <v>2013</v>
      </c>
      <c r="L3049" s="66">
        <f t="shared" si="237"/>
        <v>0</v>
      </c>
      <c r="M3049" s="66">
        <f t="shared" si="238"/>
        <v>0</v>
      </c>
      <c r="N3049" s="66">
        <f t="shared" si="239"/>
        <v>0</v>
      </c>
    </row>
    <row r="3050" spans="1:14">
      <c r="A3050" s="83">
        <v>35500</v>
      </c>
      <c r="B3050" s="83">
        <v>0</v>
      </c>
      <c r="C3050" s="83">
        <v>2013</v>
      </c>
      <c r="D3050" s="86">
        <v>0</v>
      </c>
      <c r="E3050" s="83">
        <v>0</v>
      </c>
      <c r="F3050" s="86">
        <v>0</v>
      </c>
      <c r="G3050" s="86">
        <v>0</v>
      </c>
      <c r="H3050" s="86">
        <v>0</v>
      </c>
      <c r="J3050" s="83">
        <f t="shared" si="235"/>
        <v>35500</v>
      </c>
      <c r="K3050" s="83">
        <f t="shared" si="236"/>
        <v>2013</v>
      </c>
      <c r="L3050" s="66">
        <f t="shared" si="237"/>
        <v>0</v>
      </c>
      <c r="M3050" s="66">
        <f t="shared" si="238"/>
        <v>0</v>
      </c>
      <c r="N3050" s="66">
        <f t="shared" si="239"/>
        <v>0</v>
      </c>
    </row>
    <row r="3051" spans="1:14">
      <c r="A3051" s="83">
        <v>35500</v>
      </c>
      <c r="B3051" s="83">
        <v>0</v>
      </c>
      <c r="C3051" s="83">
        <v>2013</v>
      </c>
      <c r="D3051" s="86">
        <v>0</v>
      </c>
      <c r="E3051" s="83">
        <v>0</v>
      </c>
      <c r="F3051" s="86">
        <v>0</v>
      </c>
      <c r="G3051" s="86">
        <v>0</v>
      </c>
      <c r="H3051" s="86">
        <v>0</v>
      </c>
      <c r="J3051" s="83">
        <f t="shared" si="235"/>
        <v>35500</v>
      </c>
      <c r="K3051" s="83">
        <f t="shared" si="236"/>
        <v>2013</v>
      </c>
      <c r="L3051" s="66">
        <f t="shared" si="237"/>
        <v>0</v>
      </c>
      <c r="M3051" s="66">
        <f t="shared" si="238"/>
        <v>0</v>
      </c>
      <c r="N3051" s="66">
        <f t="shared" si="239"/>
        <v>0</v>
      </c>
    </row>
    <row r="3052" spans="1:14">
      <c r="A3052" s="83">
        <v>35500</v>
      </c>
      <c r="B3052" s="83">
        <v>0</v>
      </c>
      <c r="C3052" s="83">
        <v>2013</v>
      </c>
      <c r="D3052" s="86">
        <v>0</v>
      </c>
      <c r="E3052" s="83">
        <v>0</v>
      </c>
      <c r="F3052" s="86">
        <v>0</v>
      </c>
      <c r="G3052" s="86">
        <v>0</v>
      </c>
      <c r="H3052" s="86">
        <v>0</v>
      </c>
      <c r="J3052" s="83">
        <f t="shared" si="235"/>
        <v>35500</v>
      </c>
      <c r="K3052" s="83">
        <f t="shared" si="236"/>
        <v>2013</v>
      </c>
      <c r="L3052" s="66">
        <f t="shared" si="237"/>
        <v>0</v>
      </c>
      <c r="M3052" s="66">
        <f t="shared" si="238"/>
        <v>0</v>
      </c>
      <c r="N3052" s="66">
        <f t="shared" si="239"/>
        <v>0</v>
      </c>
    </row>
    <row r="3053" spans="1:14">
      <c r="A3053" s="83">
        <v>35500</v>
      </c>
      <c r="B3053" s="83">
        <v>0</v>
      </c>
      <c r="C3053" s="83">
        <v>2013</v>
      </c>
      <c r="D3053" s="86">
        <v>0</v>
      </c>
      <c r="E3053" s="83">
        <v>0</v>
      </c>
      <c r="F3053" s="86">
        <v>0</v>
      </c>
      <c r="G3053" s="86">
        <v>0</v>
      </c>
      <c r="H3053" s="86">
        <v>0</v>
      </c>
      <c r="J3053" s="83">
        <f t="shared" si="235"/>
        <v>35500</v>
      </c>
      <c r="K3053" s="83">
        <f t="shared" si="236"/>
        <v>2013</v>
      </c>
      <c r="L3053" s="66">
        <f t="shared" si="237"/>
        <v>0</v>
      </c>
      <c r="M3053" s="66">
        <f t="shared" si="238"/>
        <v>0</v>
      </c>
      <c r="N3053" s="66">
        <f t="shared" si="239"/>
        <v>0</v>
      </c>
    </row>
    <row r="3054" spans="1:14">
      <c r="A3054" s="83">
        <v>35500</v>
      </c>
      <c r="B3054" s="83">
        <v>0</v>
      </c>
      <c r="C3054" s="83">
        <v>2015</v>
      </c>
      <c r="D3054" s="86">
        <v>0</v>
      </c>
      <c r="E3054" s="83">
        <v>0</v>
      </c>
      <c r="F3054" s="86">
        <v>4480.59</v>
      </c>
      <c r="G3054" s="86">
        <v>0</v>
      </c>
      <c r="H3054" s="86">
        <v>0</v>
      </c>
      <c r="J3054" s="83">
        <f t="shared" si="235"/>
        <v>35500</v>
      </c>
      <c r="K3054" s="83">
        <f t="shared" si="236"/>
        <v>2015</v>
      </c>
      <c r="L3054" s="66">
        <f t="shared" si="237"/>
        <v>0</v>
      </c>
      <c r="M3054" s="66">
        <f t="shared" si="238"/>
        <v>4480.59</v>
      </c>
      <c r="N3054" s="66">
        <f t="shared" si="239"/>
        <v>0</v>
      </c>
    </row>
    <row r="3055" spans="1:14">
      <c r="A3055" s="83">
        <v>35500</v>
      </c>
      <c r="B3055" s="83">
        <v>0</v>
      </c>
      <c r="C3055" s="83">
        <v>2015</v>
      </c>
      <c r="D3055" s="86">
        <v>-10491.28</v>
      </c>
      <c r="E3055" s="83">
        <v>0</v>
      </c>
      <c r="F3055" s="86">
        <v>0</v>
      </c>
      <c r="G3055" s="86">
        <v>0</v>
      </c>
      <c r="H3055" s="86">
        <v>0</v>
      </c>
      <c r="J3055" s="83">
        <f t="shared" si="235"/>
        <v>35500</v>
      </c>
      <c r="K3055" s="83">
        <f t="shared" si="236"/>
        <v>2015</v>
      </c>
      <c r="L3055" s="66">
        <f t="shared" si="237"/>
        <v>-10491.28</v>
      </c>
      <c r="M3055" s="66">
        <f t="shared" si="238"/>
        <v>0</v>
      </c>
      <c r="N3055" s="66">
        <f t="shared" si="239"/>
        <v>0</v>
      </c>
    </row>
    <row r="3056" spans="1:14">
      <c r="A3056" s="83">
        <v>35500</v>
      </c>
      <c r="B3056" s="83">
        <v>0</v>
      </c>
      <c r="C3056" s="83">
        <v>2015</v>
      </c>
      <c r="D3056" s="86">
        <v>0</v>
      </c>
      <c r="E3056" s="83">
        <v>0</v>
      </c>
      <c r="F3056" s="86">
        <v>0</v>
      </c>
      <c r="G3056" s="86">
        <v>0</v>
      </c>
      <c r="H3056" s="86">
        <v>0</v>
      </c>
      <c r="J3056" s="83">
        <f t="shared" si="235"/>
        <v>35500</v>
      </c>
      <c r="K3056" s="83">
        <f t="shared" si="236"/>
        <v>2015</v>
      </c>
      <c r="L3056" s="66">
        <f t="shared" si="237"/>
        <v>0</v>
      </c>
      <c r="M3056" s="66">
        <f t="shared" si="238"/>
        <v>0</v>
      </c>
      <c r="N3056" s="66">
        <f t="shared" si="239"/>
        <v>0</v>
      </c>
    </row>
    <row r="3057" spans="1:14">
      <c r="A3057" s="83">
        <v>35500</v>
      </c>
      <c r="B3057" s="83">
        <v>0</v>
      </c>
      <c r="C3057" s="83">
        <v>2015</v>
      </c>
      <c r="D3057" s="86">
        <v>0</v>
      </c>
      <c r="E3057" s="83">
        <v>0</v>
      </c>
      <c r="F3057" s="86">
        <v>0</v>
      </c>
      <c r="G3057" s="86">
        <v>0</v>
      </c>
      <c r="H3057" s="86">
        <v>0</v>
      </c>
      <c r="J3057" s="83">
        <f t="shared" si="235"/>
        <v>35500</v>
      </c>
      <c r="K3057" s="83">
        <f t="shared" si="236"/>
        <v>2015</v>
      </c>
      <c r="L3057" s="66">
        <f t="shared" si="237"/>
        <v>0</v>
      </c>
      <c r="M3057" s="66">
        <f t="shared" si="238"/>
        <v>0</v>
      </c>
      <c r="N3057" s="66">
        <f t="shared" si="239"/>
        <v>0</v>
      </c>
    </row>
    <row r="3058" spans="1:14">
      <c r="A3058" s="83">
        <v>35500</v>
      </c>
      <c r="B3058" s="83">
        <v>0</v>
      </c>
      <c r="C3058" s="83">
        <v>2015</v>
      </c>
      <c r="D3058" s="86">
        <v>0</v>
      </c>
      <c r="E3058" s="83">
        <v>0</v>
      </c>
      <c r="F3058" s="86">
        <v>0</v>
      </c>
      <c r="G3058" s="86">
        <v>0</v>
      </c>
      <c r="H3058" s="86">
        <v>0</v>
      </c>
      <c r="J3058" s="83">
        <f t="shared" si="235"/>
        <v>35500</v>
      </c>
      <c r="K3058" s="83">
        <f t="shared" si="236"/>
        <v>2015</v>
      </c>
      <c r="L3058" s="66">
        <f t="shared" si="237"/>
        <v>0</v>
      </c>
      <c r="M3058" s="66">
        <f t="shared" si="238"/>
        <v>0</v>
      </c>
      <c r="N3058" s="66">
        <f t="shared" si="239"/>
        <v>0</v>
      </c>
    </row>
    <row r="3059" spans="1:14">
      <c r="A3059" s="83">
        <v>35500</v>
      </c>
      <c r="B3059" s="83">
        <v>0</v>
      </c>
      <c r="C3059" s="83">
        <v>2015</v>
      </c>
      <c r="D3059" s="86">
        <v>0</v>
      </c>
      <c r="E3059" s="83">
        <v>0</v>
      </c>
      <c r="F3059" s="86">
        <v>0</v>
      </c>
      <c r="G3059" s="86">
        <v>0</v>
      </c>
      <c r="H3059" s="86">
        <v>0</v>
      </c>
      <c r="J3059" s="83">
        <f t="shared" si="235"/>
        <v>35500</v>
      </c>
      <c r="K3059" s="83">
        <f t="shared" si="236"/>
        <v>2015</v>
      </c>
      <c r="L3059" s="66">
        <f t="shared" si="237"/>
        <v>0</v>
      </c>
      <c r="M3059" s="66">
        <f t="shared" si="238"/>
        <v>0</v>
      </c>
      <c r="N3059" s="66">
        <f t="shared" si="239"/>
        <v>0</v>
      </c>
    </row>
    <row r="3060" spans="1:14">
      <c r="A3060" s="83">
        <v>35500</v>
      </c>
      <c r="B3060" s="83">
        <v>0</v>
      </c>
      <c r="C3060" s="83">
        <v>2015</v>
      </c>
      <c r="D3060" s="86">
        <v>0</v>
      </c>
      <c r="E3060" s="83">
        <v>0</v>
      </c>
      <c r="F3060" s="86">
        <v>0</v>
      </c>
      <c r="G3060" s="86">
        <v>0</v>
      </c>
      <c r="H3060" s="86">
        <v>0</v>
      </c>
      <c r="J3060" s="83">
        <f t="shared" si="235"/>
        <v>35500</v>
      </c>
      <c r="K3060" s="83">
        <f t="shared" si="236"/>
        <v>2015</v>
      </c>
      <c r="L3060" s="66">
        <f t="shared" si="237"/>
        <v>0</v>
      </c>
      <c r="M3060" s="66">
        <f t="shared" si="238"/>
        <v>0</v>
      </c>
      <c r="N3060" s="66">
        <f t="shared" si="239"/>
        <v>0</v>
      </c>
    </row>
    <row r="3061" spans="1:14">
      <c r="A3061" s="83">
        <v>35500</v>
      </c>
      <c r="B3061" s="83">
        <v>0</v>
      </c>
      <c r="C3061" s="83">
        <v>2015</v>
      </c>
      <c r="D3061" s="86">
        <v>0</v>
      </c>
      <c r="E3061" s="83">
        <v>0</v>
      </c>
      <c r="F3061" s="86">
        <v>0</v>
      </c>
      <c r="G3061" s="86">
        <v>0</v>
      </c>
      <c r="H3061" s="86">
        <v>0</v>
      </c>
      <c r="J3061" s="83">
        <f t="shared" si="235"/>
        <v>35500</v>
      </c>
      <c r="K3061" s="83">
        <f t="shared" si="236"/>
        <v>2015</v>
      </c>
      <c r="L3061" s="66">
        <f t="shared" si="237"/>
        <v>0</v>
      </c>
      <c r="M3061" s="66">
        <f t="shared" si="238"/>
        <v>0</v>
      </c>
      <c r="N3061" s="66">
        <f t="shared" si="239"/>
        <v>0</v>
      </c>
    </row>
    <row r="3062" spans="1:14">
      <c r="A3062" s="83">
        <v>35500</v>
      </c>
      <c r="B3062" s="83">
        <v>0</v>
      </c>
      <c r="C3062" s="83">
        <v>2015</v>
      </c>
      <c r="D3062" s="86">
        <v>0</v>
      </c>
      <c r="E3062" s="83">
        <v>0</v>
      </c>
      <c r="F3062" s="86">
        <v>0</v>
      </c>
      <c r="G3062" s="86">
        <v>0</v>
      </c>
      <c r="H3062" s="86">
        <v>0</v>
      </c>
      <c r="J3062" s="83">
        <f t="shared" si="235"/>
        <v>35500</v>
      </c>
      <c r="K3062" s="83">
        <f t="shared" si="236"/>
        <v>2015</v>
      </c>
      <c r="L3062" s="66">
        <f t="shared" si="237"/>
        <v>0</v>
      </c>
      <c r="M3062" s="66">
        <f t="shared" si="238"/>
        <v>0</v>
      </c>
      <c r="N3062" s="66">
        <f t="shared" si="239"/>
        <v>0</v>
      </c>
    </row>
    <row r="3063" spans="1:14">
      <c r="A3063" s="83">
        <v>35500</v>
      </c>
      <c r="B3063" s="83">
        <v>0</v>
      </c>
      <c r="C3063" s="83">
        <v>2015</v>
      </c>
      <c r="D3063" s="86">
        <v>0</v>
      </c>
      <c r="E3063" s="83">
        <v>0</v>
      </c>
      <c r="F3063" s="86">
        <v>0</v>
      </c>
      <c r="G3063" s="86">
        <v>0</v>
      </c>
      <c r="H3063" s="86">
        <v>0</v>
      </c>
      <c r="J3063" s="83">
        <f t="shared" si="235"/>
        <v>35500</v>
      </c>
      <c r="K3063" s="83">
        <f t="shared" si="236"/>
        <v>2015</v>
      </c>
      <c r="L3063" s="66">
        <f t="shared" si="237"/>
        <v>0</v>
      </c>
      <c r="M3063" s="66">
        <f t="shared" si="238"/>
        <v>0</v>
      </c>
      <c r="N3063" s="66">
        <f t="shared" si="239"/>
        <v>0</v>
      </c>
    </row>
    <row r="3064" spans="1:14">
      <c r="A3064" s="83">
        <v>35500</v>
      </c>
      <c r="B3064" s="83">
        <v>0</v>
      </c>
      <c r="C3064" s="83">
        <v>2015</v>
      </c>
      <c r="D3064" s="86">
        <v>0</v>
      </c>
      <c r="E3064" s="83">
        <v>0</v>
      </c>
      <c r="F3064" s="86">
        <v>0</v>
      </c>
      <c r="G3064" s="86">
        <v>0</v>
      </c>
      <c r="H3064" s="86">
        <v>0</v>
      </c>
      <c r="J3064" s="83">
        <f t="shared" si="235"/>
        <v>35500</v>
      </c>
      <c r="K3064" s="83">
        <f t="shared" si="236"/>
        <v>2015</v>
      </c>
      <c r="L3064" s="66">
        <f t="shared" si="237"/>
        <v>0</v>
      </c>
      <c r="M3064" s="66">
        <f t="shared" si="238"/>
        <v>0</v>
      </c>
      <c r="N3064" s="66">
        <f t="shared" si="239"/>
        <v>0</v>
      </c>
    </row>
    <row r="3065" spans="1:14">
      <c r="A3065" s="83">
        <v>35500</v>
      </c>
      <c r="B3065" s="83">
        <v>0</v>
      </c>
      <c r="C3065" s="83">
        <v>2015</v>
      </c>
      <c r="D3065" s="86">
        <v>0</v>
      </c>
      <c r="E3065" s="83">
        <v>0</v>
      </c>
      <c r="F3065" s="86">
        <v>0</v>
      </c>
      <c r="G3065" s="86">
        <v>0</v>
      </c>
      <c r="H3065" s="86">
        <v>0</v>
      </c>
      <c r="J3065" s="83">
        <f t="shared" si="235"/>
        <v>35500</v>
      </c>
      <c r="K3065" s="83">
        <f t="shared" si="236"/>
        <v>2015</v>
      </c>
      <c r="L3065" s="66">
        <f t="shared" si="237"/>
        <v>0</v>
      </c>
      <c r="M3065" s="66">
        <f t="shared" si="238"/>
        <v>0</v>
      </c>
      <c r="N3065" s="66">
        <f t="shared" si="239"/>
        <v>0</v>
      </c>
    </row>
    <row r="3066" spans="1:14">
      <c r="A3066" s="83">
        <v>35500</v>
      </c>
      <c r="B3066" s="83">
        <v>0</v>
      </c>
      <c r="C3066" s="83">
        <v>2015</v>
      </c>
      <c r="D3066" s="86">
        <v>0</v>
      </c>
      <c r="E3066" s="83">
        <v>0</v>
      </c>
      <c r="F3066" s="86">
        <v>0</v>
      </c>
      <c r="G3066" s="86">
        <v>0</v>
      </c>
      <c r="H3066" s="86">
        <v>0</v>
      </c>
      <c r="J3066" s="83">
        <f t="shared" si="235"/>
        <v>35500</v>
      </c>
      <c r="K3066" s="83">
        <f t="shared" si="236"/>
        <v>2015</v>
      </c>
      <c r="L3066" s="66">
        <f t="shared" si="237"/>
        <v>0</v>
      </c>
      <c r="M3066" s="66">
        <f t="shared" si="238"/>
        <v>0</v>
      </c>
      <c r="N3066" s="66">
        <f t="shared" si="239"/>
        <v>0</v>
      </c>
    </row>
    <row r="3067" spans="1:14">
      <c r="A3067" s="83">
        <v>35500</v>
      </c>
      <c r="B3067" s="83">
        <v>0</v>
      </c>
      <c r="C3067" s="83">
        <v>2015</v>
      </c>
      <c r="D3067" s="86">
        <v>0</v>
      </c>
      <c r="E3067" s="83">
        <v>0</v>
      </c>
      <c r="F3067" s="86">
        <v>0</v>
      </c>
      <c r="G3067" s="86">
        <v>0</v>
      </c>
      <c r="H3067" s="86">
        <v>0</v>
      </c>
      <c r="J3067" s="83">
        <f t="shared" si="235"/>
        <v>35500</v>
      </c>
      <c r="K3067" s="83">
        <f t="shared" si="236"/>
        <v>2015</v>
      </c>
      <c r="L3067" s="66">
        <f t="shared" si="237"/>
        <v>0</v>
      </c>
      <c r="M3067" s="66">
        <f t="shared" si="238"/>
        <v>0</v>
      </c>
      <c r="N3067" s="66">
        <f t="shared" si="239"/>
        <v>0</v>
      </c>
    </row>
    <row r="3068" spans="1:14">
      <c r="A3068" s="83">
        <v>35500</v>
      </c>
      <c r="B3068" s="83">
        <v>0</v>
      </c>
      <c r="C3068" s="83">
        <v>2015</v>
      </c>
      <c r="D3068" s="86">
        <v>0</v>
      </c>
      <c r="E3068" s="83">
        <v>0</v>
      </c>
      <c r="F3068" s="86">
        <v>0</v>
      </c>
      <c r="G3068" s="86">
        <v>0</v>
      </c>
      <c r="H3068" s="86">
        <v>0</v>
      </c>
      <c r="J3068" s="83">
        <f t="shared" si="235"/>
        <v>35500</v>
      </c>
      <c r="K3068" s="83">
        <f t="shared" si="236"/>
        <v>2015</v>
      </c>
      <c r="L3068" s="66">
        <f t="shared" si="237"/>
        <v>0</v>
      </c>
      <c r="M3068" s="66">
        <f t="shared" si="238"/>
        <v>0</v>
      </c>
      <c r="N3068" s="66">
        <f t="shared" si="239"/>
        <v>0</v>
      </c>
    </row>
    <row r="3069" spans="1:14">
      <c r="A3069" s="83">
        <v>35500</v>
      </c>
      <c r="B3069" s="83">
        <v>0</v>
      </c>
      <c r="C3069" s="83">
        <v>2015</v>
      </c>
      <c r="D3069" s="86">
        <v>0</v>
      </c>
      <c r="E3069" s="83">
        <v>0</v>
      </c>
      <c r="F3069" s="86">
        <v>0</v>
      </c>
      <c r="G3069" s="86">
        <v>0</v>
      </c>
      <c r="H3069" s="86">
        <v>0</v>
      </c>
      <c r="J3069" s="83">
        <f t="shared" si="235"/>
        <v>35500</v>
      </c>
      <c r="K3069" s="83">
        <f t="shared" si="236"/>
        <v>2015</v>
      </c>
      <c r="L3069" s="66">
        <f t="shared" si="237"/>
        <v>0</v>
      </c>
      <c r="M3069" s="66">
        <f t="shared" si="238"/>
        <v>0</v>
      </c>
      <c r="N3069" s="66">
        <f t="shared" si="239"/>
        <v>0</v>
      </c>
    </row>
    <row r="3070" spans="1:14">
      <c r="A3070" s="83">
        <v>35500</v>
      </c>
      <c r="B3070" s="83">
        <v>0</v>
      </c>
      <c r="C3070" s="83">
        <v>2015</v>
      </c>
      <c r="D3070" s="86">
        <v>0</v>
      </c>
      <c r="E3070" s="83">
        <v>0</v>
      </c>
      <c r="F3070" s="86">
        <v>0</v>
      </c>
      <c r="G3070" s="86">
        <v>0</v>
      </c>
      <c r="H3070" s="86">
        <v>0</v>
      </c>
      <c r="J3070" s="83">
        <f t="shared" si="235"/>
        <v>35500</v>
      </c>
      <c r="K3070" s="83">
        <f t="shared" si="236"/>
        <v>2015</v>
      </c>
      <c r="L3070" s="66">
        <f t="shared" si="237"/>
        <v>0</v>
      </c>
      <c r="M3070" s="66">
        <f t="shared" si="238"/>
        <v>0</v>
      </c>
      <c r="N3070" s="66">
        <f t="shared" si="239"/>
        <v>0</v>
      </c>
    </row>
    <row r="3071" spans="1:14">
      <c r="A3071" s="83">
        <v>35500</v>
      </c>
      <c r="B3071" s="83">
        <v>0</v>
      </c>
      <c r="C3071" s="83">
        <v>2015</v>
      </c>
      <c r="D3071" s="86">
        <v>0</v>
      </c>
      <c r="E3071" s="83">
        <v>0</v>
      </c>
      <c r="F3071" s="86">
        <v>0</v>
      </c>
      <c r="G3071" s="86">
        <v>0</v>
      </c>
      <c r="H3071" s="86">
        <v>0</v>
      </c>
      <c r="J3071" s="83">
        <f t="shared" si="235"/>
        <v>35500</v>
      </c>
      <c r="K3071" s="83">
        <f t="shared" si="236"/>
        <v>2015</v>
      </c>
      <c r="L3071" s="66">
        <f t="shared" si="237"/>
        <v>0</v>
      </c>
      <c r="M3071" s="66">
        <f t="shared" si="238"/>
        <v>0</v>
      </c>
      <c r="N3071" s="66">
        <f t="shared" si="239"/>
        <v>0</v>
      </c>
    </row>
    <row r="3072" spans="1:14">
      <c r="A3072" s="83">
        <v>35500</v>
      </c>
      <c r="B3072" s="83">
        <v>0</v>
      </c>
      <c r="C3072" s="83">
        <v>2015</v>
      </c>
      <c r="D3072" s="86">
        <v>0</v>
      </c>
      <c r="E3072" s="83">
        <v>0</v>
      </c>
      <c r="F3072" s="86">
        <v>0</v>
      </c>
      <c r="G3072" s="86">
        <v>0</v>
      </c>
      <c r="H3072" s="86">
        <v>0</v>
      </c>
      <c r="J3072" s="83">
        <f t="shared" si="235"/>
        <v>35500</v>
      </c>
      <c r="K3072" s="83">
        <f t="shared" si="236"/>
        <v>2015</v>
      </c>
      <c r="L3072" s="66">
        <f t="shared" si="237"/>
        <v>0</v>
      </c>
      <c r="M3072" s="66">
        <f t="shared" si="238"/>
        <v>0</v>
      </c>
      <c r="N3072" s="66">
        <f t="shared" si="239"/>
        <v>0</v>
      </c>
    </row>
    <row r="3073" spans="1:14">
      <c r="A3073" s="83">
        <v>35500</v>
      </c>
      <c r="B3073" s="83">
        <v>0</v>
      </c>
      <c r="C3073" s="83">
        <v>2015</v>
      </c>
      <c r="D3073" s="86">
        <v>0</v>
      </c>
      <c r="E3073" s="83">
        <v>0</v>
      </c>
      <c r="F3073" s="86">
        <v>0</v>
      </c>
      <c r="G3073" s="86">
        <v>0</v>
      </c>
      <c r="H3073" s="86">
        <v>0</v>
      </c>
      <c r="J3073" s="83">
        <f t="shared" si="235"/>
        <v>35500</v>
      </c>
      <c r="K3073" s="83">
        <f t="shared" si="236"/>
        <v>2015</v>
      </c>
      <c r="L3073" s="66">
        <f t="shared" si="237"/>
        <v>0</v>
      </c>
      <c r="M3073" s="66">
        <f t="shared" si="238"/>
        <v>0</v>
      </c>
      <c r="N3073" s="66">
        <f t="shared" si="239"/>
        <v>0</v>
      </c>
    </row>
    <row r="3074" spans="1:14">
      <c r="A3074" s="83">
        <v>35500</v>
      </c>
      <c r="B3074" s="83">
        <v>0</v>
      </c>
      <c r="C3074" s="83">
        <v>2015</v>
      </c>
      <c r="D3074" s="86">
        <v>0</v>
      </c>
      <c r="E3074" s="83">
        <v>0</v>
      </c>
      <c r="F3074" s="86">
        <v>0</v>
      </c>
      <c r="G3074" s="86">
        <v>0</v>
      </c>
      <c r="H3074" s="86">
        <v>0</v>
      </c>
      <c r="J3074" s="83">
        <f t="shared" si="235"/>
        <v>35500</v>
      </c>
      <c r="K3074" s="83">
        <f t="shared" si="236"/>
        <v>2015</v>
      </c>
      <c r="L3074" s="66">
        <f t="shared" si="237"/>
        <v>0</v>
      </c>
      <c r="M3074" s="66">
        <f t="shared" si="238"/>
        <v>0</v>
      </c>
      <c r="N3074" s="66">
        <f t="shared" si="239"/>
        <v>0</v>
      </c>
    </row>
    <row r="3075" spans="1:14">
      <c r="A3075" s="83">
        <v>35500</v>
      </c>
      <c r="B3075" s="83">
        <v>0</v>
      </c>
      <c r="C3075" s="83">
        <v>2015</v>
      </c>
      <c r="D3075" s="86">
        <v>0</v>
      </c>
      <c r="E3075" s="83">
        <v>0</v>
      </c>
      <c r="F3075" s="86">
        <v>0</v>
      </c>
      <c r="G3075" s="86">
        <v>0</v>
      </c>
      <c r="H3075" s="86">
        <v>0</v>
      </c>
      <c r="J3075" s="83">
        <f t="shared" ref="J3075:J3138" si="240">A3075</f>
        <v>35500</v>
      </c>
      <c r="K3075" s="83">
        <f t="shared" ref="K3075:K3138" si="241">IF(E3075=0,C3075,E3075)</f>
        <v>2015</v>
      </c>
      <c r="L3075" s="66">
        <f t="shared" ref="L3075:L3138" si="242">D3075</f>
        <v>0</v>
      </c>
      <c r="M3075" s="66">
        <f t="shared" ref="M3075:M3138" si="243">F3075</f>
        <v>0</v>
      </c>
      <c r="N3075" s="66">
        <f t="shared" ref="N3075:N3138" si="244">H3075</f>
        <v>0</v>
      </c>
    </row>
    <row r="3076" spans="1:14">
      <c r="A3076" s="83">
        <v>35500</v>
      </c>
      <c r="B3076" s="83">
        <v>0</v>
      </c>
      <c r="C3076" s="83">
        <v>2002</v>
      </c>
      <c r="D3076" s="86">
        <v>6551</v>
      </c>
      <c r="E3076" s="83">
        <v>0</v>
      </c>
      <c r="F3076" s="86">
        <v>0</v>
      </c>
      <c r="G3076" s="86">
        <v>0</v>
      </c>
      <c r="H3076" s="86">
        <v>0</v>
      </c>
      <c r="J3076" s="83">
        <f t="shared" si="240"/>
        <v>35500</v>
      </c>
      <c r="K3076" s="83">
        <f t="shared" si="241"/>
        <v>2002</v>
      </c>
      <c r="L3076" s="66">
        <f t="shared" si="242"/>
        <v>6551</v>
      </c>
      <c r="M3076" s="66">
        <f t="shared" si="243"/>
        <v>0</v>
      </c>
      <c r="N3076" s="66">
        <f t="shared" si="244"/>
        <v>0</v>
      </c>
    </row>
    <row r="3077" spans="1:14">
      <c r="A3077" s="83">
        <v>35500</v>
      </c>
      <c r="B3077" s="83">
        <v>0</v>
      </c>
      <c r="C3077" s="83">
        <v>2003</v>
      </c>
      <c r="D3077" s="86">
        <v>-18913</v>
      </c>
      <c r="E3077" s="83">
        <v>0</v>
      </c>
      <c r="F3077" s="86">
        <v>28083.54</v>
      </c>
      <c r="G3077" s="86">
        <v>0</v>
      </c>
      <c r="H3077" s="86">
        <v>-607.47</v>
      </c>
      <c r="J3077" s="83">
        <f t="shared" si="240"/>
        <v>35500</v>
      </c>
      <c r="K3077" s="83">
        <f t="shared" si="241"/>
        <v>2003</v>
      </c>
      <c r="L3077" s="66">
        <f t="shared" si="242"/>
        <v>-18913</v>
      </c>
      <c r="M3077" s="66">
        <f t="shared" si="243"/>
        <v>28083.54</v>
      </c>
      <c r="N3077" s="66">
        <f t="shared" si="244"/>
        <v>-607.47</v>
      </c>
    </row>
    <row r="3078" spans="1:14">
      <c r="A3078" s="83">
        <v>35500</v>
      </c>
      <c r="B3078" s="83">
        <v>0</v>
      </c>
      <c r="C3078" s="83">
        <v>2004</v>
      </c>
      <c r="D3078" s="86">
        <v>-16479</v>
      </c>
      <c r="E3078" s="83">
        <v>0</v>
      </c>
      <c r="F3078" s="86">
        <v>21096.99</v>
      </c>
      <c r="G3078" s="86">
        <v>0</v>
      </c>
      <c r="H3078" s="86">
        <v>-145.54</v>
      </c>
      <c r="J3078" s="83">
        <f t="shared" si="240"/>
        <v>35500</v>
      </c>
      <c r="K3078" s="83">
        <f t="shared" si="241"/>
        <v>2004</v>
      </c>
      <c r="L3078" s="66">
        <f t="shared" si="242"/>
        <v>-16479</v>
      </c>
      <c r="M3078" s="66">
        <f t="shared" si="243"/>
        <v>21096.99</v>
      </c>
      <c r="N3078" s="66">
        <f t="shared" si="244"/>
        <v>-145.54</v>
      </c>
    </row>
    <row r="3079" spans="1:14">
      <c r="A3079" s="83">
        <v>35500</v>
      </c>
      <c r="B3079" s="83">
        <v>0</v>
      </c>
      <c r="C3079" s="83">
        <v>2006</v>
      </c>
      <c r="D3079" s="86">
        <v>-24734.43</v>
      </c>
      <c r="E3079" s="83">
        <v>0</v>
      </c>
      <c r="F3079" s="86">
        <v>62113.99</v>
      </c>
      <c r="G3079" s="86">
        <v>0</v>
      </c>
      <c r="H3079" s="86">
        <v>0</v>
      </c>
      <c r="J3079" s="83">
        <f t="shared" si="240"/>
        <v>35500</v>
      </c>
      <c r="K3079" s="83">
        <f t="shared" si="241"/>
        <v>2006</v>
      </c>
      <c r="L3079" s="66">
        <f t="shared" si="242"/>
        <v>-24734.43</v>
      </c>
      <c r="M3079" s="66">
        <f t="shared" si="243"/>
        <v>62113.99</v>
      </c>
      <c r="N3079" s="66">
        <f t="shared" si="244"/>
        <v>0</v>
      </c>
    </row>
    <row r="3080" spans="1:14">
      <c r="A3080" s="83">
        <v>35500</v>
      </c>
      <c r="B3080" s="83">
        <v>0</v>
      </c>
      <c r="C3080" s="83">
        <v>2007</v>
      </c>
      <c r="D3080" s="86">
        <v>-293959.81</v>
      </c>
      <c r="E3080" s="83">
        <v>0</v>
      </c>
      <c r="F3080" s="86">
        <v>30982.79</v>
      </c>
      <c r="G3080" s="86">
        <v>0</v>
      </c>
      <c r="H3080" s="86">
        <v>0</v>
      </c>
      <c r="J3080" s="83">
        <f t="shared" si="240"/>
        <v>35500</v>
      </c>
      <c r="K3080" s="83">
        <f t="shared" si="241"/>
        <v>2007</v>
      </c>
      <c r="L3080" s="66">
        <f t="shared" si="242"/>
        <v>-293959.81</v>
      </c>
      <c r="M3080" s="66">
        <f t="shared" si="243"/>
        <v>30982.79</v>
      </c>
      <c r="N3080" s="66">
        <f t="shared" si="244"/>
        <v>0</v>
      </c>
    </row>
    <row r="3081" spans="1:14">
      <c r="A3081" s="83">
        <v>35500</v>
      </c>
      <c r="B3081" s="83">
        <v>0</v>
      </c>
      <c r="C3081" s="83">
        <v>2010</v>
      </c>
      <c r="D3081" s="86">
        <v>-322455.39</v>
      </c>
      <c r="E3081" s="83">
        <v>0</v>
      </c>
      <c r="F3081" s="86">
        <v>69470.539999999994</v>
      </c>
      <c r="G3081" s="86">
        <v>0</v>
      </c>
      <c r="H3081" s="86">
        <v>0</v>
      </c>
      <c r="J3081" s="83">
        <f t="shared" si="240"/>
        <v>35500</v>
      </c>
      <c r="K3081" s="83">
        <f t="shared" si="241"/>
        <v>2010</v>
      </c>
      <c r="L3081" s="66">
        <f t="shared" si="242"/>
        <v>-322455.39</v>
      </c>
      <c r="M3081" s="66">
        <f t="shared" si="243"/>
        <v>69470.539999999994</v>
      </c>
      <c r="N3081" s="66">
        <f t="shared" si="244"/>
        <v>0</v>
      </c>
    </row>
    <row r="3082" spans="1:14">
      <c r="A3082" s="83">
        <v>35500</v>
      </c>
      <c r="B3082" s="83">
        <v>0</v>
      </c>
      <c r="C3082" s="83">
        <v>2011</v>
      </c>
      <c r="D3082" s="86">
        <v>-169226.01</v>
      </c>
      <c r="E3082" s="83">
        <v>0</v>
      </c>
      <c r="F3082" s="86">
        <v>342899.07</v>
      </c>
      <c r="G3082" s="86">
        <v>0</v>
      </c>
      <c r="H3082" s="86">
        <v>0</v>
      </c>
      <c r="J3082" s="83">
        <f t="shared" si="240"/>
        <v>35500</v>
      </c>
      <c r="K3082" s="83">
        <f t="shared" si="241"/>
        <v>2011</v>
      </c>
      <c r="L3082" s="66">
        <f t="shared" si="242"/>
        <v>-169226.01</v>
      </c>
      <c r="M3082" s="66">
        <f t="shared" si="243"/>
        <v>342899.07</v>
      </c>
      <c r="N3082" s="66">
        <f t="shared" si="244"/>
        <v>0</v>
      </c>
    </row>
    <row r="3083" spans="1:14">
      <c r="A3083" s="83">
        <v>35500</v>
      </c>
      <c r="B3083" s="83">
        <v>0</v>
      </c>
      <c r="C3083" s="83">
        <v>2008</v>
      </c>
      <c r="D3083" s="86">
        <v>-92562.8</v>
      </c>
      <c r="E3083" s="83">
        <v>0</v>
      </c>
      <c r="F3083" s="86">
        <v>258340.39</v>
      </c>
      <c r="G3083" s="86">
        <v>0</v>
      </c>
      <c r="H3083" s="86">
        <v>0</v>
      </c>
      <c r="J3083" s="83">
        <f t="shared" si="240"/>
        <v>35500</v>
      </c>
      <c r="K3083" s="83">
        <f t="shared" si="241"/>
        <v>2008</v>
      </c>
      <c r="L3083" s="66">
        <f t="shared" si="242"/>
        <v>-92562.8</v>
      </c>
      <c r="M3083" s="66">
        <f t="shared" si="243"/>
        <v>258340.39</v>
      </c>
      <c r="N3083" s="66">
        <f t="shared" si="244"/>
        <v>0</v>
      </c>
    </row>
    <row r="3084" spans="1:14">
      <c r="A3084" s="83">
        <v>35500</v>
      </c>
      <c r="B3084" s="83">
        <v>0</v>
      </c>
      <c r="C3084" s="83">
        <v>2008</v>
      </c>
      <c r="D3084" s="86">
        <v>-83629.759999999995</v>
      </c>
      <c r="E3084" s="83">
        <v>0</v>
      </c>
      <c r="F3084" s="86">
        <v>34882.239999999998</v>
      </c>
      <c r="G3084" s="86">
        <v>0</v>
      </c>
      <c r="H3084" s="86">
        <v>0</v>
      </c>
      <c r="J3084" s="83">
        <f t="shared" si="240"/>
        <v>35500</v>
      </c>
      <c r="K3084" s="83">
        <f t="shared" si="241"/>
        <v>2008</v>
      </c>
      <c r="L3084" s="66">
        <f t="shared" si="242"/>
        <v>-83629.759999999995</v>
      </c>
      <c r="M3084" s="66">
        <f t="shared" si="243"/>
        <v>34882.239999999998</v>
      </c>
      <c r="N3084" s="66">
        <f t="shared" si="244"/>
        <v>0</v>
      </c>
    </row>
    <row r="3085" spans="1:14">
      <c r="A3085" s="83">
        <v>35500</v>
      </c>
      <c r="B3085" s="83">
        <v>0</v>
      </c>
      <c r="C3085" s="83">
        <v>2007</v>
      </c>
      <c r="D3085" s="86">
        <v>-66503.070000000007</v>
      </c>
      <c r="E3085" s="83">
        <v>0</v>
      </c>
      <c r="F3085" s="86">
        <v>0</v>
      </c>
      <c r="G3085" s="86">
        <v>0</v>
      </c>
      <c r="H3085" s="86">
        <v>0</v>
      </c>
      <c r="J3085" s="83">
        <f t="shared" si="240"/>
        <v>35500</v>
      </c>
      <c r="K3085" s="83">
        <f t="shared" si="241"/>
        <v>2007</v>
      </c>
      <c r="L3085" s="66">
        <f t="shared" si="242"/>
        <v>-66503.070000000007</v>
      </c>
      <c r="M3085" s="66">
        <f t="shared" si="243"/>
        <v>0</v>
      </c>
      <c r="N3085" s="66">
        <f t="shared" si="244"/>
        <v>0</v>
      </c>
    </row>
    <row r="3086" spans="1:14">
      <c r="A3086" s="83">
        <v>35500</v>
      </c>
      <c r="B3086" s="83">
        <v>0</v>
      </c>
      <c r="C3086" s="83">
        <v>2009</v>
      </c>
      <c r="D3086" s="86">
        <v>-50686.67</v>
      </c>
      <c r="E3086" s="83">
        <v>0</v>
      </c>
      <c r="F3086" s="86">
        <v>59550.83</v>
      </c>
      <c r="G3086" s="86">
        <v>0</v>
      </c>
      <c r="H3086" s="86">
        <v>0</v>
      </c>
      <c r="J3086" s="83">
        <f t="shared" si="240"/>
        <v>35500</v>
      </c>
      <c r="K3086" s="83">
        <f t="shared" si="241"/>
        <v>2009</v>
      </c>
      <c r="L3086" s="66">
        <f t="shared" si="242"/>
        <v>-50686.67</v>
      </c>
      <c r="M3086" s="66">
        <f t="shared" si="243"/>
        <v>59550.83</v>
      </c>
      <c r="N3086" s="66">
        <f t="shared" si="244"/>
        <v>0</v>
      </c>
    </row>
    <row r="3087" spans="1:14">
      <c r="A3087" s="83">
        <v>35500</v>
      </c>
      <c r="B3087" s="83">
        <v>0</v>
      </c>
      <c r="C3087" s="83">
        <v>2010</v>
      </c>
      <c r="D3087" s="86">
        <v>-8454.5300000000007</v>
      </c>
      <c r="E3087" s="83">
        <v>0</v>
      </c>
      <c r="F3087" s="86">
        <v>2021.86</v>
      </c>
      <c r="G3087" s="86">
        <v>0</v>
      </c>
      <c r="H3087" s="86">
        <v>0</v>
      </c>
      <c r="J3087" s="83">
        <f t="shared" si="240"/>
        <v>35500</v>
      </c>
      <c r="K3087" s="83">
        <f t="shared" si="241"/>
        <v>2010</v>
      </c>
      <c r="L3087" s="66">
        <f t="shared" si="242"/>
        <v>-8454.5300000000007</v>
      </c>
      <c r="M3087" s="66">
        <f t="shared" si="243"/>
        <v>2021.86</v>
      </c>
      <c r="N3087" s="66">
        <f t="shared" si="244"/>
        <v>0</v>
      </c>
    </row>
    <row r="3088" spans="1:14">
      <c r="A3088" s="83">
        <v>35500</v>
      </c>
      <c r="B3088" s="83">
        <v>0</v>
      </c>
      <c r="C3088" s="83">
        <v>2012</v>
      </c>
      <c r="D3088" s="86">
        <v>-298762.61</v>
      </c>
      <c r="E3088" s="83">
        <v>0</v>
      </c>
      <c r="F3088" s="86">
        <v>439702.48</v>
      </c>
      <c r="G3088" s="86">
        <v>0</v>
      </c>
      <c r="H3088" s="86">
        <v>0</v>
      </c>
      <c r="J3088" s="83">
        <f t="shared" si="240"/>
        <v>35500</v>
      </c>
      <c r="K3088" s="83">
        <f t="shared" si="241"/>
        <v>2012</v>
      </c>
      <c r="L3088" s="66">
        <f t="shared" si="242"/>
        <v>-298762.61</v>
      </c>
      <c r="M3088" s="66">
        <f t="shared" si="243"/>
        <v>439702.48</v>
      </c>
      <c r="N3088" s="66">
        <f t="shared" si="244"/>
        <v>0</v>
      </c>
    </row>
    <row r="3089" spans="1:14">
      <c r="A3089" s="83">
        <v>35500</v>
      </c>
      <c r="B3089" s="83">
        <v>0</v>
      </c>
      <c r="C3089" s="83">
        <v>2012</v>
      </c>
      <c r="D3089" s="86">
        <v>0</v>
      </c>
      <c r="E3089" s="83">
        <v>0</v>
      </c>
      <c r="F3089" s="86">
        <v>0</v>
      </c>
      <c r="G3089" s="86">
        <v>0</v>
      </c>
      <c r="H3089" s="86">
        <v>0</v>
      </c>
      <c r="J3089" s="83">
        <f t="shared" si="240"/>
        <v>35500</v>
      </c>
      <c r="K3089" s="83">
        <f t="shared" si="241"/>
        <v>2012</v>
      </c>
      <c r="L3089" s="66">
        <f t="shared" si="242"/>
        <v>0</v>
      </c>
      <c r="M3089" s="66">
        <f t="shared" si="243"/>
        <v>0</v>
      </c>
      <c r="N3089" s="66">
        <f t="shared" si="244"/>
        <v>0</v>
      </c>
    </row>
    <row r="3090" spans="1:14">
      <c r="A3090" s="83">
        <v>35500</v>
      </c>
      <c r="B3090" s="83">
        <v>0</v>
      </c>
      <c r="C3090" s="83">
        <v>2012</v>
      </c>
      <c r="D3090" s="86">
        <v>0</v>
      </c>
      <c r="E3090" s="83">
        <v>0</v>
      </c>
      <c r="F3090" s="86">
        <v>0</v>
      </c>
      <c r="G3090" s="86">
        <v>0</v>
      </c>
      <c r="H3090" s="86">
        <v>0</v>
      </c>
      <c r="J3090" s="83">
        <f t="shared" si="240"/>
        <v>35500</v>
      </c>
      <c r="K3090" s="83">
        <f t="shared" si="241"/>
        <v>2012</v>
      </c>
      <c r="L3090" s="66">
        <f t="shared" si="242"/>
        <v>0</v>
      </c>
      <c r="M3090" s="66">
        <f t="shared" si="243"/>
        <v>0</v>
      </c>
      <c r="N3090" s="66">
        <f t="shared" si="244"/>
        <v>0</v>
      </c>
    </row>
    <row r="3091" spans="1:14">
      <c r="A3091" s="83">
        <v>35500</v>
      </c>
      <c r="B3091" s="83">
        <v>0</v>
      </c>
      <c r="C3091" s="83">
        <v>2012</v>
      </c>
      <c r="D3091" s="86">
        <v>0</v>
      </c>
      <c r="E3091" s="83">
        <v>0</v>
      </c>
      <c r="F3091" s="86">
        <v>4848.4399999999996</v>
      </c>
      <c r="G3091" s="86">
        <v>0</v>
      </c>
      <c r="H3091" s="86">
        <v>0</v>
      </c>
      <c r="J3091" s="83">
        <f t="shared" si="240"/>
        <v>35500</v>
      </c>
      <c r="K3091" s="83">
        <f t="shared" si="241"/>
        <v>2012</v>
      </c>
      <c r="L3091" s="66">
        <f t="shared" si="242"/>
        <v>0</v>
      </c>
      <c r="M3091" s="66">
        <f t="shared" si="243"/>
        <v>4848.4399999999996</v>
      </c>
      <c r="N3091" s="66">
        <f t="shared" si="244"/>
        <v>0</v>
      </c>
    </row>
    <row r="3092" spans="1:14">
      <c r="A3092" s="83">
        <v>35500</v>
      </c>
      <c r="B3092" s="83">
        <v>0</v>
      </c>
      <c r="C3092" s="83">
        <v>2012</v>
      </c>
      <c r="D3092" s="86">
        <v>0</v>
      </c>
      <c r="E3092" s="83">
        <v>0</v>
      </c>
      <c r="F3092" s="86">
        <v>0</v>
      </c>
      <c r="G3092" s="86">
        <v>0</v>
      </c>
      <c r="H3092" s="86">
        <v>0</v>
      </c>
      <c r="J3092" s="83">
        <f t="shared" si="240"/>
        <v>35500</v>
      </c>
      <c r="K3092" s="83">
        <f t="shared" si="241"/>
        <v>2012</v>
      </c>
      <c r="L3092" s="66">
        <f t="shared" si="242"/>
        <v>0</v>
      </c>
      <c r="M3092" s="66">
        <f t="shared" si="243"/>
        <v>0</v>
      </c>
      <c r="N3092" s="66">
        <f t="shared" si="244"/>
        <v>0</v>
      </c>
    </row>
    <row r="3093" spans="1:14">
      <c r="A3093" s="83">
        <v>35500</v>
      </c>
      <c r="B3093" s="83">
        <v>0</v>
      </c>
      <c r="C3093" s="83">
        <v>2012</v>
      </c>
      <c r="D3093" s="86">
        <v>0</v>
      </c>
      <c r="E3093" s="83">
        <v>0</v>
      </c>
      <c r="F3093" s="86">
        <v>0</v>
      </c>
      <c r="G3093" s="86">
        <v>0</v>
      </c>
      <c r="H3093" s="86">
        <v>0</v>
      </c>
      <c r="J3093" s="83">
        <f t="shared" si="240"/>
        <v>35500</v>
      </c>
      <c r="K3093" s="83">
        <f t="shared" si="241"/>
        <v>2012</v>
      </c>
      <c r="L3093" s="66">
        <f t="shared" si="242"/>
        <v>0</v>
      </c>
      <c r="M3093" s="66">
        <f t="shared" si="243"/>
        <v>0</v>
      </c>
      <c r="N3093" s="66">
        <f t="shared" si="244"/>
        <v>0</v>
      </c>
    </row>
    <row r="3094" spans="1:14">
      <c r="A3094" s="83">
        <v>35500</v>
      </c>
      <c r="B3094" s="83">
        <v>0</v>
      </c>
      <c r="C3094" s="83">
        <v>2012</v>
      </c>
      <c r="D3094" s="86">
        <v>0</v>
      </c>
      <c r="E3094" s="83">
        <v>0</v>
      </c>
      <c r="F3094" s="86">
        <v>0</v>
      </c>
      <c r="G3094" s="86">
        <v>0</v>
      </c>
      <c r="H3094" s="86">
        <v>0</v>
      </c>
      <c r="J3094" s="83">
        <f t="shared" si="240"/>
        <v>35500</v>
      </c>
      <c r="K3094" s="83">
        <f t="shared" si="241"/>
        <v>2012</v>
      </c>
      <c r="L3094" s="66">
        <f t="shared" si="242"/>
        <v>0</v>
      </c>
      <c r="M3094" s="66">
        <f t="shared" si="243"/>
        <v>0</v>
      </c>
      <c r="N3094" s="66">
        <f t="shared" si="244"/>
        <v>0</v>
      </c>
    </row>
    <row r="3095" spans="1:14">
      <c r="A3095" s="83">
        <v>35500</v>
      </c>
      <c r="B3095" s="83">
        <v>0</v>
      </c>
      <c r="C3095" s="83">
        <v>2012</v>
      </c>
      <c r="D3095" s="86">
        <v>0</v>
      </c>
      <c r="E3095" s="83">
        <v>0</v>
      </c>
      <c r="F3095" s="86">
        <v>0</v>
      </c>
      <c r="G3095" s="86">
        <v>0</v>
      </c>
      <c r="H3095" s="86">
        <v>0</v>
      </c>
      <c r="J3095" s="83">
        <f t="shared" si="240"/>
        <v>35500</v>
      </c>
      <c r="K3095" s="83">
        <f t="shared" si="241"/>
        <v>2012</v>
      </c>
      <c r="L3095" s="66">
        <f t="shared" si="242"/>
        <v>0</v>
      </c>
      <c r="M3095" s="66">
        <f t="shared" si="243"/>
        <v>0</v>
      </c>
      <c r="N3095" s="66">
        <f t="shared" si="244"/>
        <v>0</v>
      </c>
    </row>
    <row r="3096" spans="1:14">
      <c r="A3096" s="83">
        <v>35500</v>
      </c>
      <c r="B3096" s="83">
        <v>0</v>
      </c>
      <c r="C3096" s="83">
        <v>2012</v>
      </c>
      <c r="D3096" s="86">
        <v>0</v>
      </c>
      <c r="E3096" s="83">
        <v>0</v>
      </c>
      <c r="F3096" s="86">
        <v>0</v>
      </c>
      <c r="G3096" s="86">
        <v>0</v>
      </c>
      <c r="H3096" s="86">
        <v>0</v>
      </c>
      <c r="J3096" s="83">
        <f t="shared" si="240"/>
        <v>35500</v>
      </c>
      <c r="K3096" s="83">
        <f t="shared" si="241"/>
        <v>2012</v>
      </c>
      <c r="L3096" s="66">
        <f t="shared" si="242"/>
        <v>0</v>
      </c>
      <c r="M3096" s="66">
        <f t="shared" si="243"/>
        <v>0</v>
      </c>
      <c r="N3096" s="66">
        <f t="shared" si="244"/>
        <v>0</v>
      </c>
    </row>
    <row r="3097" spans="1:14">
      <c r="A3097" s="83">
        <v>35500</v>
      </c>
      <c r="B3097" s="83">
        <v>0</v>
      </c>
      <c r="C3097" s="83">
        <v>2012</v>
      </c>
      <c r="D3097" s="86">
        <v>0</v>
      </c>
      <c r="E3097" s="83">
        <v>0</v>
      </c>
      <c r="F3097" s="86">
        <v>0</v>
      </c>
      <c r="G3097" s="86">
        <v>0</v>
      </c>
      <c r="H3097" s="86">
        <v>0</v>
      </c>
      <c r="J3097" s="83">
        <f t="shared" si="240"/>
        <v>35500</v>
      </c>
      <c r="K3097" s="83">
        <f t="shared" si="241"/>
        <v>2012</v>
      </c>
      <c r="L3097" s="66">
        <f t="shared" si="242"/>
        <v>0</v>
      </c>
      <c r="M3097" s="66">
        <f t="shared" si="243"/>
        <v>0</v>
      </c>
      <c r="N3097" s="66">
        <f t="shared" si="244"/>
        <v>0</v>
      </c>
    </row>
    <row r="3098" spans="1:14">
      <c r="A3098" s="83">
        <v>35500</v>
      </c>
      <c r="B3098" s="83">
        <v>0</v>
      </c>
      <c r="C3098" s="83">
        <v>2012</v>
      </c>
      <c r="D3098" s="86">
        <v>0</v>
      </c>
      <c r="E3098" s="83">
        <v>0</v>
      </c>
      <c r="F3098" s="86">
        <v>0</v>
      </c>
      <c r="G3098" s="86">
        <v>0</v>
      </c>
      <c r="H3098" s="86">
        <v>0</v>
      </c>
      <c r="J3098" s="83">
        <f t="shared" si="240"/>
        <v>35500</v>
      </c>
      <c r="K3098" s="83">
        <f t="shared" si="241"/>
        <v>2012</v>
      </c>
      <c r="L3098" s="66">
        <f t="shared" si="242"/>
        <v>0</v>
      </c>
      <c r="M3098" s="66">
        <f t="shared" si="243"/>
        <v>0</v>
      </c>
      <c r="N3098" s="66">
        <f t="shared" si="244"/>
        <v>0</v>
      </c>
    </row>
    <row r="3099" spans="1:14">
      <c r="A3099" s="83">
        <v>35500</v>
      </c>
      <c r="B3099" s="83">
        <v>0</v>
      </c>
      <c r="C3099" s="83">
        <v>2012</v>
      </c>
      <c r="D3099" s="86">
        <v>0</v>
      </c>
      <c r="E3099" s="83">
        <v>0</v>
      </c>
      <c r="F3099" s="86">
        <v>0</v>
      </c>
      <c r="G3099" s="86">
        <v>0</v>
      </c>
      <c r="H3099" s="86">
        <v>0</v>
      </c>
      <c r="J3099" s="83">
        <f t="shared" si="240"/>
        <v>35500</v>
      </c>
      <c r="K3099" s="83">
        <f t="shared" si="241"/>
        <v>2012</v>
      </c>
      <c r="L3099" s="66">
        <f t="shared" si="242"/>
        <v>0</v>
      </c>
      <c r="M3099" s="66">
        <f t="shared" si="243"/>
        <v>0</v>
      </c>
      <c r="N3099" s="66">
        <f t="shared" si="244"/>
        <v>0</v>
      </c>
    </row>
    <row r="3100" spans="1:14">
      <c r="A3100" s="83">
        <v>35500</v>
      </c>
      <c r="B3100" s="83">
        <v>0</v>
      </c>
      <c r="C3100" s="83">
        <v>2012</v>
      </c>
      <c r="D3100" s="86">
        <v>0</v>
      </c>
      <c r="E3100" s="83">
        <v>0</v>
      </c>
      <c r="F3100" s="86">
        <v>0</v>
      </c>
      <c r="G3100" s="86">
        <v>0</v>
      </c>
      <c r="H3100" s="86">
        <v>0</v>
      </c>
      <c r="J3100" s="83">
        <f t="shared" si="240"/>
        <v>35500</v>
      </c>
      <c r="K3100" s="83">
        <f t="shared" si="241"/>
        <v>2012</v>
      </c>
      <c r="L3100" s="66">
        <f t="shared" si="242"/>
        <v>0</v>
      </c>
      <c r="M3100" s="66">
        <f t="shared" si="243"/>
        <v>0</v>
      </c>
      <c r="N3100" s="66">
        <f t="shared" si="244"/>
        <v>0</v>
      </c>
    </row>
    <row r="3101" spans="1:14">
      <c r="A3101" s="83">
        <v>35500</v>
      </c>
      <c r="B3101" s="83">
        <v>0</v>
      </c>
      <c r="C3101" s="83">
        <v>2012</v>
      </c>
      <c r="D3101" s="86">
        <v>0</v>
      </c>
      <c r="E3101" s="83">
        <v>0</v>
      </c>
      <c r="F3101" s="86">
        <v>0</v>
      </c>
      <c r="G3101" s="86">
        <v>0</v>
      </c>
      <c r="H3101" s="86">
        <v>0</v>
      </c>
      <c r="J3101" s="83">
        <f t="shared" si="240"/>
        <v>35500</v>
      </c>
      <c r="K3101" s="83">
        <f t="shared" si="241"/>
        <v>2012</v>
      </c>
      <c r="L3101" s="66">
        <f t="shared" si="242"/>
        <v>0</v>
      </c>
      <c r="M3101" s="66">
        <f t="shared" si="243"/>
        <v>0</v>
      </c>
      <c r="N3101" s="66">
        <f t="shared" si="244"/>
        <v>0</v>
      </c>
    </row>
    <row r="3102" spans="1:14">
      <c r="A3102" s="83">
        <v>35500</v>
      </c>
      <c r="B3102" s="83">
        <v>0</v>
      </c>
      <c r="C3102" s="83">
        <v>2013</v>
      </c>
      <c r="D3102" s="86">
        <v>0</v>
      </c>
      <c r="E3102" s="83">
        <v>0</v>
      </c>
      <c r="F3102" s="86">
        <v>0</v>
      </c>
      <c r="G3102" s="86">
        <v>0</v>
      </c>
      <c r="H3102" s="86">
        <v>0</v>
      </c>
      <c r="J3102" s="83">
        <f t="shared" si="240"/>
        <v>35500</v>
      </c>
      <c r="K3102" s="83">
        <f t="shared" si="241"/>
        <v>2013</v>
      </c>
      <c r="L3102" s="66">
        <f t="shared" si="242"/>
        <v>0</v>
      </c>
      <c r="M3102" s="66">
        <f t="shared" si="243"/>
        <v>0</v>
      </c>
      <c r="N3102" s="66">
        <f t="shared" si="244"/>
        <v>0</v>
      </c>
    </row>
    <row r="3103" spans="1:14">
      <c r="A3103" s="83">
        <v>35500</v>
      </c>
      <c r="B3103" s="83">
        <v>0</v>
      </c>
      <c r="C3103" s="83">
        <v>2013</v>
      </c>
      <c r="D3103" s="86">
        <v>0</v>
      </c>
      <c r="E3103" s="83">
        <v>0</v>
      </c>
      <c r="F3103" s="86">
        <v>0</v>
      </c>
      <c r="G3103" s="86">
        <v>0</v>
      </c>
      <c r="H3103" s="86">
        <v>0</v>
      </c>
      <c r="J3103" s="83">
        <f t="shared" si="240"/>
        <v>35500</v>
      </c>
      <c r="K3103" s="83">
        <f t="shared" si="241"/>
        <v>2013</v>
      </c>
      <c r="L3103" s="66">
        <f t="shared" si="242"/>
        <v>0</v>
      </c>
      <c r="M3103" s="66">
        <f t="shared" si="243"/>
        <v>0</v>
      </c>
      <c r="N3103" s="66">
        <f t="shared" si="244"/>
        <v>0</v>
      </c>
    </row>
    <row r="3104" spans="1:14">
      <c r="A3104" s="83">
        <v>35500</v>
      </c>
      <c r="B3104" s="83">
        <v>0</v>
      </c>
      <c r="C3104" s="83">
        <v>2013</v>
      </c>
      <c r="D3104" s="86">
        <v>0</v>
      </c>
      <c r="E3104" s="83">
        <v>0</v>
      </c>
      <c r="F3104" s="86">
        <v>0</v>
      </c>
      <c r="G3104" s="86">
        <v>0</v>
      </c>
      <c r="H3104" s="86">
        <v>0</v>
      </c>
      <c r="J3104" s="83">
        <f t="shared" si="240"/>
        <v>35500</v>
      </c>
      <c r="K3104" s="83">
        <f t="shared" si="241"/>
        <v>2013</v>
      </c>
      <c r="L3104" s="66">
        <f t="shared" si="242"/>
        <v>0</v>
      </c>
      <c r="M3104" s="66">
        <f t="shared" si="243"/>
        <v>0</v>
      </c>
      <c r="N3104" s="66">
        <f t="shared" si="244"/>
        <v>0</v>
      </c>
    </row>
    <row r="3105" spans="1:14">
      <c r="A3105" s="83">
        <v>35500</v>
      </c>
      <c r="B3105" s="83">
        <v>0</v>
      </c>
      <c r="C3105" s="83">
        <v>2013</v>
      </c>
      <c r="D3105" s="86">
        <v>0</v>
      </c>
      <c r="E3105" s="83">
        <v>0</v>
      </c>
      <c r="F3105" s="86">
        <v>0</v>
      </c>
      <c r="G3105" s="86">
        <v>0</v>
      </c>
      <c r="H3105" s="86">
        <v>0</v>
      </c>
      <c r="J3105" s="83">
        <f t="shared" si="240"/>
        <v>35500</v>
      </c>
      <c r="K3105" s="83">
        <f t="shared" si="241"/>
        <v>2013</v>
      </c>
      <c r="L3105" s="66">
        <f t="shared" si="242"/>
        <v>0</v>
      </c>
      <c r="M3105" s="66">
        <f t="shared" si="243"/>
        <v>0</v>
      </c>
      <c r="N3105" s="66">
        <f t="shared" si="244"/>
        <v>0</v>
      </c>
    </row>
    <row r="3106" spans="1:14">
      <c r="A3106" s="83">
        <v>35500</v>
      </c>
      <c r="B3106" s="83">
        <v>0</v>
      </c>
      <c r="C3106" s="83">
        <v>2013</v>
      </c>
      <c r="D3106" s="86">
        <v>0</v>
      </c>
      <c r="E3106" s="83">
        <v>0</v>
      </c>
      <c r="F3106" s="86">
        <v>0</v>
      </c>
      <c r="G3106" s="86">
        <v>0</v>
      </c>
      <c r="H3106" s="86">
        <v>0</v>
      </c>
      <c r="J3106" s="83">
        <f t="shared" si="240"/>
        <v>35500</v>
      </c>
      <c r="K3106" s="83">
        <f t="shared" si="241"/>
        <v>2013</v>
      </c>
      <c r="L3106" s="66">
        <f t="shared" si="242"/>
        <v>0</v>
      </c>
      <c r="M3106" s="66">
        <f t="shared" si="243"/>
        <v>0</v>
      </c>
      <c r="N3106" s="66">
        <f t="shared" si="244"/>
        <v>0</v>
      </c>
    </row>
    <row r="3107" spans="1:14">
      <c r="A3107" s="83">
        <v>35500</v>
      </c>
      <c r="B3107" s="83">
        <v>0</v>
      </c>
      <c r="C3107" s="83">
        <v>2013</v>
      </c>
      <c r="D3107" s="86">
        <v>0</v>
      </c>
      <c r="E3107" s="83">
        <v>0</v>
      </c>
      <c r="F3107" s="86">
        <v>0</v>
      </c>
      <c r="G3107" s="86">
        <v>0</v>
      </c>
      <c r="H3107" s="86">
        <v>0</v>
      </c>
      <c r="J3107" s="83">
        <f t="shared" si="240"/>
        <v>35500</v>
      </c>
      <c r="K3107" s="83">
        <f t="shared" si="241"/>
        <v>2013</v>
      </c>
      <c r="L3107" s="66">
        <f t="shared" si="242"/>
        <v>0</v>
      </c>
      <c r="M3107" s="66">
        <f t="shared" si="243"/>
        <v>0</v>
      </c>
      <c r="N3107" s="66">
        <f t="shared" si="244"/>
        <v>0</v>
      </c>
    </row>
    <row r="3108" spans="1:14">
      <c r="A3108" s="83">
        <v>35500</v>
      </c>
      <c r="B3108" s="83">
        <v>0</v>
      </c>
      <c r="C3108" s="83">
        <v>2013</v>
      </c>
      <c r="D3108" s="86">
        <v>0</v>
      </c>
      <c r="E3108" s="83">
        <v>0</v>
      </c>
      <c r="F3108" s="86">
        <v>0</v>
      </c>
      <c r="G3108" s="86">
        <v>0</v>
      </c>
      <c r="H3108" s="86">
        <v>0</v>
      </c>
      <c r="J3108" s="83">
        <f t="shared" si="240"/>
        <v>35500</v>
      </c>
      <c r="K3108" s="83">
        <f t="shared" si="241"/>
        <v>2013</v>
      </c>
      <c r="L3108" s="66">
        <f t="shared" si="242"/>
        <v>0</v>
      </c>
      <c r="M3108" s="66">
        <f t="shared" si="243"/>
        <v>0</v>
      </c>
      <c r="N3108" s="66">
        <f t="shared" si="244"/>
        <v>0</v>
      </c>
    </row>
    <row r="3109" spans="1:14">
      <c r="A3109" s="83">
        <v>35500</v>
      </c>
      <c r="B3109" s="83">
        <v>0</v>
      </c>
      <c r="C3109" s="83">
        <v>2013</v>
      </c>
      <c r="D3109" s="86">
        <v>0</v>
      </c>
      <c r="E3109" s="83">
        <v>0</v>
      </c>
      <c r="F3109" s="86">
        <v>0</v>
      </c>
      <c r="G3109" s="86">
        <v>0</v>
      </c>
      <c r="H3109" s="86">
        <v>0</v>
      </c>
      <c r="J3109" s="83">
        <f t="shared" si="240"/>
        <v>35500</v>
      </c>
      <c r="K3109" s="83">
        <f t="shared" si="241"/>
        <v>2013</v>
      </c>
      <c r="L3109" s="66">
        <f t="shared" si="242"/>
        <v>0</v>
      </c>
      <c r="M3109" s="66">
        <f t="shared" si="243"/>
        <v>0</v>
      </c>
      <c r="N3109" s="66">
        <f t="shared" si="244"/>
        <v>0</v>
      </c>
    </row>
    <row r="3110" spans="1:14">
      <c r="A3110" s="83">
        <v>35500</v>
      </c>
      <c r="B3110" s="83">
        <v>0</v>
      </c>
      <c r="C3110" s="83">
        <v>2014</v>
      </c>
      <c r="D3110" s="86">
        <v>-115362.14</v>
      </c>
      <c r="E3110" s="83">
        <v>0</v>
      </c>
      <c r="F3110" s="86">
        <v>257825.57</v>
      </c>
      <c r="G3110" s="86">
        <v>0</v>
      </c>
      <c r="H3110" s="86">
        <v>0</v>
      </c>
      <c r="J3110" s="83">
        <f t="shared" si="240"/>
        <v>35500</v>
      </c>
      <c r="K3110" s="83">
        <f t="shared" si="241"/>
        <v>2014</v>
      </c>
      <c r="L3110" s="66">
        <f t="shared" si="242"/>
        <v>-115362.14</v>
      </c>
      <c r="M3110" s="66">
        <f t="shared" si="243"/>
        <v>257825.57</v>
      </c>
      <c r="N3110" s="66">
        <f t="shared" si="244"/>
        <v>0</v>
      </c>
    </row>
    <row r="3111" spans="1:14">
      <c r="A3111" s="83">
        <v>35500</v>
      </c>
      <c r="B3111" s="83">
        <v>0</v>
      </c>
      <c r="C3111" s="83">
        <v>2014</v>
      </c>
      <c r="D3111" s="86">
        <v>0</v>
      </c>
      <c r="E3111" s="83">
        <v>0</v>
      </c>
      <c r="F3111" s="86">
        <v>0</v>
      </c>
      <c r="G3111" s="86">
        <v>0</v>
      </c>
      <c r="H3111" s="86">
        <v>0</v>
      </c>
      <c r="J3111" s="83">
        <f t="shared" si="240"/>
        <v>35500</v>
      </c>
      <c r="K3111" s="83">
        <f t="shared" si="241"/>
        <v>2014</v>
      </c>
      <c r="L3111" s="66">
        <f t="shared" si="242"/>
        <v>0</v>
      </c>
      <c r="M3111" s="66">
        <f t="shared" si="243"/>
        <v>0</v>
      </c>
      <c r="N3111" s="66">
        <f t="shared" si="244"/>
        <v>0</v>
      </c>
    </row>
    <row r="3112" spans="1:14">
      <c r="A3112" s="83">
        <v>35500</v>
      </c>
      <c r="B3112" s="83">
        <v>0</v>
      </c>
      <c r="C3112" s="83">
        <v>2014</v>
      </c>
      <c r="D3112" s="86">
        <v>0</v>
      </c>
      <c r="E3112" s="83">
        <v>0</v>
      </c>
      <c r="F3112" s="86">
        <v>0</v>
      </c>
      <c r="G3112" s="86">
        <v>0</v>
      </c>
      <c r="H3112" s="86">
        <v>0</v>
      </c>
      <c r="J3112" s="83">
        <f t="shared" si="240"/>
        <v>35500</v>
      </c>
      <c r="K3112" s="83">
        <f t="shared" si="241"/>
        <v>2014</v>
      </c>
      <c r="L3112" s="66">
        <f t="shared" si="242"/>
        <v>0</v>
      </c>
      <c r="M3112" s="66">
        <f t="shared" si="243"/>
        <v>0</v>
      </c>
      <c r="N3112" s="66">
        <f t="shared" si="244"/>
        <v>0</v>
      </c>
    </row>
    <row r="3113" spans="1:14">
      <c r="A3113" s="83">
        <v>35500</v>
      </c>
      <c r="B3113" s="83">
        <v>0</v>
      </c>
      <c r="C3113" s="83">
        <v>2014</v>
      </c>
      <c r="D3113" s="86">
        <v>0</v>
      </c>
      <c r="E3113" s="83">
        <v>0</v>
      </c>
      <c r="F3113" s="86">
        <v>0</v>
      </c>
      <c r="G3113" s="86">
        <v>0</v>
      </c>
      <c r="H3113" s="86">
        <v>0</v>
      </c>
      <c r="J3113" s="83">
        <f t="shared" si="240"/>
        <v>35500</v>
      </c>
      <c r="K3113" s="83">
        <f t="shared" si="241"/>
        <v>2014</v>
      </c>
      <c r="L3113" s="66">
        <f t="shared" si="242"/>
        <v>0</v>
      </c>
      <c r="M3113" s="66">
        <f t="shared" si="243"/>
        <v>0</v>
      </c>
      <c r="N3113" s="66">
        <f t="shared" si="244"/>
        <v>0</v>
      </c>
    </row>
    <row r="3114" spans="1:14">
      <c r="A3114" s="83">
        <v>35500</v>
      </c>
      <c r="B3114" s="83">
        <v>0</v>
      </c>
      <c r="C3114" s="83">
        <v>2014</v>
      </c>
      <c r="D3114" s="86">
        <v>0</v>
      </c>
      <c r="E3114" s="83">
        <v>0</v>
      </c>
      <c r="F3114" s="86">
        <v>0</v>
      </c>
      <c r="G3114" s="86">
        <v>0</v>
      </c>
      <c r="H3114" s="86">
        <v>0</v>
      </c>
      <c r="J3114" s="83">
        <f t="shared" si="240"/>
        <v>35500</v>
      </c>
      <c r="K3114" s="83">
        <f t="shared" si="241"/>
        <v>2014</v>
      </c>
      <c r="L3114" s="66">
        <f t="shared" si="242"/>
        <v>0</v>
      </c>
      <c r="M3114" s="66">
        <f t="shared" si="243"/>
        <v>0</v>
      </c>
      <c r="N3114" s="66">
        <f t="shared" si="244"/>
        <v>0</v>
      </c>
    </row>
    <row r="3115" spans="1:14">
      <c r="A3115" s="83">
        <v>35500</v>
      </c>
      <c r="B3115" s="83">
        <v>0</v>
      </c>
      <c r="C3115" s="83">
        <v>2014</v>
      </c>
      <c r="D3115" s="86">
        <v>0</v>
      </c>
      <c r="E3115" s="83">
        <v>0</v>
      </c>
      <c r="F3115" s="86">
        <v>0</v>
      </c>
      <c r="G3115" s="86">
        <v>0</v>
      </c>
      <c r="H3115" s="86">
        <v>0</v>
      </c>
      <c r="J3115" s="83">
        <f t="shared" si="240"/>
        <v>35500</v>
      </c>
      <c r="K3115" s="83">
        <f t="shared" si="241"/>
        <v>2014</v>
      </c>
      <c r="L3115" s="66">
        <f t="shared" si="242"/>
        <v>0</v>
      </c>
      <c r="M3115" s="66">
        <f t="shared" si="243"/>
        <v>0</v>
      </c>
      <c r="N3115" s="66">
        <f t="shared" si="244"/>
        <v>0</v>
      </c>
    </row>
    <row r="3116" spans="1:14">
      <c r="A3116" s="83">
        <v>35500</v>
      </c>
      <c r="B3116" s="83">
        <v>0</v>
      </c>
      <c r="C3116" s="83">
        <v>2014</v>
      </c>
      <c r="D3116" s="86">
        <v>0</v>
      </c>
      <c r="E3116" s="83">
        <v>0</v>
      </c>
      <c r="F3116" s="86">
        <v>0</v>
      </c>
      <c r="G3116" s="86">
        <v>0</v>
      </c>
      <c r="H3116" s="86">
        <v>0</v>
      </c>
      <c r="J3116" s="83">
        <f t="shared" si="240"/>
        <v>35500</v>
      </c>
      <c r="K3116" s="83">
        <f t="shared" si="241"/>
        <v>2014</v>
      </c>
      <c r="L3116" s="66">
        <f t="shared" si="242"/>
        <v>0</v>
      </c>
      <c r="M3116" s="66">
        <f t="shared" si="243"/>
        <v>0</v>
      </c>
      <c r="N3116" s="66">
        <f t="shared" si="244"/>
        <v>0</v>
      </c>
    </row>
    <row r="3117" spans="1:14">
      <c r="A3117" s="83">
        <v>35500</v>
      </c>
      <c r="B3117" s="83">
        <v>0</v>
      </c>
      <c r="C3117" s="83">
        <v>2014</v>
      </c>
      <c r="D3117" s="86">
        <v>0</v>
      </c>
      <c r="E3117" s="83">
        <v>0</v>
      </c>
      <c r="F3117" s="86">
        <v>0</v>
      </c>
      <c r="G3117" s="86">
        <v>0</v>
      </c>
      <c r="H3117" s="86">
        <v>0</v>
      </c>
      <c r="J3117" s="83">
        <f t="shared" si="240"/>
        <v>35500</v>
      </c>
      <c r="K3117" s="83">
        <f t="shared" si="241"/>
        <v>2014</v>
      </c>
      <c r="L3117" s="66">
        <f t="shared" si="242"/>
        <v>0</v>
      </c>
      <c r="M3117" s="66">
        <f t="shared" si="243"/>
        <v>0</v>
      </c>
      <c r="N3117" s="66">
        <f t="shared" si="244"/>
        <v>0</v>
      </c>
    </row>
    <row r="3118" spans="1:14">
      <c r="A3118" s="83">
        <v>35500</v>
      </c>
      <c r="B3118" s="83">
        <v>0</v>
      </c>
      <c r="C3118" s="83">
        <v>2014</v>
      </c>
      <c r="D3118" s="86">
        <v>-7581.66</v>
      </c>
      <c r="E3118" s="83">
        <v>0</v>
      </c>
      <c r="F3118" s="86">
        <v>41215.67</v>
      </c>
      <c r="G3118" s="86">
        <v>0</v>
      </c>
      <c r="H3118" s="86">
        <v>0</v>
      </c>
      <c r="J3118" s="83">
        <f t="shared" si="240"/>
        <v>35500</v>
      </c>
      <c r="K3118" s="83">
        <f t="shared" si="241"/>
        <v>2014</v>
      </c>
      <c r="L3118" s="66">
        <f t="shared" si="242"/>
        <v>-7581.66</v>
      </c>
      <c r="M3118" s="66">
        <f t="shared" si="243"/>
        <v>41215.67</v>
      </c>
      <c r="N3118" s="66">
        <f t="shared" si="244"/>
        <v>0</v>
      </c>
    </row>
    <row r="3119" spans="1:14">
      <c r="A3119" s="83">
        <v>35500</v>
      </c>
      <c r="B3119" s="83">
        <v>0</v>
      </c>
      <c r="C3119" s="83">
        <v>2014</v>
      </c>
      <c r="D3119" s="86">
        <v>0</v>
      </c>
      <c r="E3119" s="83">
        <v>0</v>
      </c>
      <c r="F3119" s="86">
        <v>0</v>
      </c>
      <c r="G3119" s="86">
        <v>0</v>
      </c>
      <c r="H3119" s="86">
        <v>0</v>
      </c>
      <c r="J3119" s="83">
        <f t="shared" si="240"/>
        <v>35500</v>
      </c>
      <c r="K3119" s="83">
        <f t="shared" si="241"/>
        <v>2014</v>
      </c>
      <c r="L3119" s="66">
        <f t="shared" si="242"/>
        <v>0</v>
      </c>
      <c r="M3119" s="66">
        <f t="shared" si="243"/>
        <v>0</v>
      </c>
      <c r="N3119" s="66">
        <f t="shared" si="244"/>
        <v>0</v>
      </c>
    </row>
    <row r="3120" spans="1:14">
      <c r="A3120" s="83">
        <v>35500</v>
      </c>
      <c r="B3120" s="83">
        <v>0</v>
      </c>
      <c r="C3120" s="83">
        <v>2014</v>
      </c>
      <c r="D3120" s="86">
        <v>0</v>
      </c>
      <c r="E3120" s="83">
        <v>0</v>
      </c>
      <c r="F3120" s="86">
        <v>0</v>
      </c>
      <c r="G3120" s="86">
        <v>0</v>
      </c>
      <c r="H3120" s="86">
        <v>0</v>
      </c>
      <c r="J3120" s="83">
        <f t="shared" si="240"/>
        <v>35500</v>
      </c>
      <c r="K3120" s="83">
        <f t="shared" si="241"/>
        <v>2014</v>
      </c>
      <c r="L3120" s="66">
        <f t="shared" si="242"/>
        <v>0</v>
      </c>
      <c r="M3120" s="66">
        <f t="shared" si="243"/>
        <v>0</v>
      </c>
      <c r="N3120" s="66">
        <f t="shared" si="244"/>
        <v>0</v>
      </c>
    </row>
    <row r="3121" spans="1:14">
      <c r="A3121" s="83">
        <v>35500</v>
      </c>
      <c r="B3121" s="83">
        <v>0</v>
      </c>
      <c r="C3121" s="83">
        <v>2014</v>
      </c>
      <c r="D3121" s="86">
        <v>0</v>
      </c>
      <c r="E3121" s="83">
        <v>0</v>
      </c>
      <c r="F3121" s="86">
        <v>0</v>
      </c>
      <c r="G3121" s="86">
        <v>0</v>
      </c>
      <c r="H3121" s="86">
        <v>0</v>
      </c>
      <c r="J3121" s="83">
        <f t="shared" si="240"/>
        <v>35500</v>
      </c>
      <c r="K3121" s="83">
        <f t="shared" si="241"/>
        <v>2014</v>
      </c>
      <c r="L3121" s="66">
        <f t="shared" si="242"/>
        <v>0</v>
      </c>
      <c r="M3121" s="66">
        <f t="shared" si="243"/>
        <v>0</v>
      </c>
      <c r="N3121" s="66">
        <f t="shared" si="244"/>
        <v>0</v>
      </c>
    </row>
    <row r="3122" spans="1:14">
      <c r="A3122" s="83">
        <v>35500</v>
      </c>
      <c r="B3122" s="83">
        <v>0</v>
      </c>
      <c r="C3122" s="83">
        <v>2014</v>
      </c>
      <c r="D3122" s="86">
        <v>0</v>
      </c>
      <c r="E3122" s="83">
        <v>0</v>
      </c>
      <c r="F3122" s="86">
        <v>0</v>
      </c>
      <c r="G3122" s="86">
        <v>0</v>
      </c>
      <c r="H3122" s="86">
        <v>0</v>
      </c>
      <c r="J3122" s="83">
        <f t="shared" si="240"/>
        <v>35500</v>
      </c>
      <c r="K3122" s="83">
        <f t="shared" si="241"/>
        <v>2014</v>
      </c>
      <c r="L3122" s="66">
        <f t="shared" si="242"/>
        <v>0</v>
      </c>
      <c r="M3122" s="66">
        <f t="shared" si="243"/>
        <v>0</v>
      </c>
      <c r="N3122" s="66">
        <f t="shared" si="244"/>
        <v>0</v>
      </c>
    </row>
    <row r="3123" spans="1:14">
      <c r="A3123" s="83">
        <v>35500</v>
      </c>
      <c r="B3123" s="83">
        <v>0</v>
      </c>
      <c r="C3123" s="83">
        <v>2014</v>
      </c>
      <c r="D3123" s="86">
        <v>-138877.88</v>
      </c>
      <c r="E3123" s="83">
        <v>0</v>
      </c>
      <c r="F3123" s="86">
        <v>14643.95</v>
      </c>
      <c r="G3123" s="86">
        <v>0</v>
      </c>
      <c r="H3123" s="86">
        <v>0</v>
      </c>
      <c r="J3123" s="83">
        <f t="shared" si="240"/>
        <v>35500</v>
      </c>
      <c r="K3123" s="83">
        <f t="shared" si="241"/>
        <v>2014</v>
      </c>
      <c r="L3123" s="66">
        <f t="shared" si="242"/>
        <v>-138877.88</v>
      </c>
      <c r="M3123" s="66">
        <f t="shared" si="243"/>
        <v>14643.95</v>
      </c>
      <c r="N3123" s="66">
        <f t="shared" si="244"/>
        <v>0</v>
      </c>
    </row>
    <row r="3124" spans="1:14">
      <c r="A3124" s="83">
        <v>35560</v>
      </c>
      <c r="B3124" s="83">
        <v>0</v>
      </c>
      <c r="C3124" s="83">
        <v>2015</v>
      </c>
      <c r="D3124" s="86">
        <v>0</v>
      </c>
      <c r="E3124" s="83">
        <v>0</v>
      </c>
      <c r="F3124" s="86">
        <v>-14242.51</v>
      </c>
      <c r="G3124" s="86">
        <v>0</v>
      </c>
      <c r="H3124" s="86">
        <v>0</v>
      </c>
      <c r="J3124" s="83">
        <f t="shared" si="240"/>
        <v>35560</v>
      </c>
      <c r="K3124" s="83">
        <f t="shared" si="241"/>
        <v>2015</v>
      </c>
      <c r="L3124" s="66">
        <f t="shared" si="242"/>
        <v>0</v>
      </c>
      <c r="M3124" s="66">
        <f t="shared" si="243"/>
        <v>-14242.51</v>
      </c>
      <c r="N3124" s="66">
        <f t="shared" si="244"/>
        <v>0</v>
      </c>
    </row>
    <row r="3125" spans="1:14">
      <c r="A3125" s="83">
        <v>35560</v>
      </c>
      <c r="B3125" s="83">
        <v>0</v>
      </c>
      <c r="C3125" s="83">
        <v>2015</v>
      </c>
      <c r="D3125" s="86">
        <v>-17703.45</v>
      </c>
      <c r="E3125" s="83">
        <v>0</v>
      </c>
      <c r="F3125" s="86">
        <v>0</v>
      </c>
      <c r="G3125" s="86">
        <v>0</v>
      </c>
      <c r="H3125" s="86">
        <v>0</v>
      </c>
      <c r="J3125" s="83">
        <f t="shared" si="240"/>
        <v>35560</v>
      </c>
      <c r="K3125" s="83">
        <f t="shared" si="241"/>
        <v>2015</v>
      </c>
      <c r="L3125" s="66">
        <f t="shared" si="242"/>
        <v>-17703.45</v>
      </c>
      <c r="M3125" s="66">
        <f t="shared" si="243"/>
        <v>0</v>
      </c>
      <c r="N3125" s="66">
        <f t="shared" si="244"/>
        <v>0</v>
      </c>
    </row>
    <row r="3126" spans="1:14">
      <c r="A3126" s="83">
        <v>35560</v>
      </c>
      <c r="B3126" s="83">
        <v>0</v>
      </c>
      <c r="C3126" s="83">
        <v>2012</v>
      </c>
      <c r="D3126" s="86">
        <v>0</v>
      </c>
      <c r="E3126" s="83">
        <v>0</v>
      </c>
      <c r="F3126" s="86">
        <v>0</v>
      </c>
      <c r="G3126" s="86">
        <v>0</v>
      </c>
      <c r="H3126" s="86">
        <v>0</v>
      </c>
      <c r="J3126" s="83">
        <f t="shared" si="240"/>
        <v>35560</v>
      </c>
      <c r="K3126" s="83">
        <f t="shared" si="241"/>
        <v>2012</v>
      </c>
      <c r="L3126" s="66">
        <f t="shared" si="242"/>
        <v>0</v>
      </c>
      <c r="M3126" s="66">
        <f t="shared" si="243"/>
        <v>0</v>
      </c>
      <c r="N3126" s="66">
        <f t="shared" si="244"/>
        <v>0</v>
      </c>
    </row>
    <row r="3127" spans="1:14">
      <c r="A3127" s="83">
        <v>35560</v>
      </c>
      <c r="B3127" s="83">
        <v>0</v>
      </c>
      <c r="C3127" s="83">
        <v>2013</v>
      </c>
      <c r="D3127" s="86">
        <v>-83373.399999999994</v>
      </c>
      <c r="E3127" s="83">
        <v>0</v>
      </c>
      <c r="F3127" s="86">
        <v>36262.629999999997</v>
      </c>
      <c r="G3127" s="86">
        <v>0</v>
      </c>
      <c r="H3127" s="86">
        <v>0</v>
      </c>
      <c r="J3127" s="83">
        <f t="shared" si="240"/>
        <v>35560</v>
      </c>
      <c r="K3127" s="83">
        <f t="shared" si="241"/>
        <v>2013</v>
      </c>
      <c r="L3127" s="66">
        <f t="shared" si="242"/>
        <v>-83373.399999999994</v>
      </c>
      <c r="M3127" s="66">
        <f t="shared" si="243"/>
        <v>36262.629999999997</v>
      </c>
      <c r="N3127" s="66">
        <f t="shared" si="244"/>
        <v>0</v>
      </c>
    </row>
    <row r="3128" spans="1:14">
      <c r="A3128" s="83">
        <v>35560</v>
      </c>
      <c r="B3128" s="83">
        <v>0</v>
      </c>
      <c r="C3128" s="83">
        <v>2014</v>
      </c>
      <c r="D3128" s="86">
        <v>0</v>
      </c>
      <c r="E3128" s="83">
        <v>0</v>
      </c>
      <c r="F3128" s="86">
        <v>49291.18</v>
      </c>
      <c r="G3128" s="86">
        <v>0</v>
      </c>
      <c r="H3128" s="86">
        <v>0</v>
      </c>
      <c r="J3128" s="83">
        <f t="shared" si="240"/>
        <v>35560</v>
      </c>
      <c r="K3128" s="83">
        <f t="shared" si="241"/>
        <v>2014</v>
      </c>
      <c r="L3128" s="66">
        <f t="shared" si="242"/>
        <v>0</v>
      </c>
      <c r="M3128" s="66">
        <f t="shared" si="243"/>
        <v>49291.18</v>
      </c>
      <c r="N3128" s="66">
        <f t="shared" si="244"/>
        <v>0</v>
      </c>
    </row>
    <row r="3129" spans="1:14">
      <c r="A3129" s="83">
        <v>35560</v>
      </c>
      <c r="B3129" s="83">
        <v>0</v>
      </c>
      <c r="C3129" s="83">
        <v>2013</v>
      </c>
      <c r="D3129" s="86">
        <v>48181.23</v>
      </c>
      <c r="E3129" s="83">
        <v>0</v>
      </c>
      <c r="F3129" s="86">
        <v>0</v>
      </c>
      <c r="G3129" s="86">
        <v>0</v>
      </c>
      <c r="H3129" s="86">
        <v>0</v>
      </c>
      <c r="J3129" s="83">
        <f t="shared" si="240"/>
        <v>35560</v>
      </c>
      <c r="K3129" s="83">
        <f t="shared" si="241"/>
        <v>2013</v>
      </c>
      <c r="L3129" s="66">
        <f t="shared" si="242"/>
        <v>48181.23</v>
      </c>
      <c r="M3129" s="66">
        <f t="shared" si="243"/>
        <v>0</v>
      </c>
      <c r="N3129" s="66">
        <f t="shared" si="244"/>
        <v>0</v>
      </c>
    </row>
    <row r="3130" spans="1:14">
      <c r="A3130" s="83">
        <v>35570</v>
      </c>
      <c r="B3130" s="83">
        <v>0</v>
      </c>
      <c r="C3130" s="83">
        <v>2015</v>
      </c>
      <c r="D3130" s="86">
        <v>0</v>
      </c>
      <c r="E3130" s="83">
        <v>0</v>
      </c>
      <c r="F3130" s="86">
        <v>0</v>
      </c>
      <c r="G3130" s="86">
        <v>0</v>
      </c>
      <c r="H3130" s="86">
        <v>0</v>
      </c>
      <c r="J3130" s="83">
        <f t="shared" si="240"/>
        <v>35570</v>
      </c>
      <c r="K3130" s="83">
        <f t="shared" si="241"/>
        <v>2015</v>
      </c>
      <c r="L3130" s="66">
        <f t="shared" si="242"/>
        <v>0</v>
      </c>
      <c r="M3130" s="66">
        <f t="shared" si="243"/>
        <v>0</v>
      </c>
      <c r="N3130" s="66">
        <f t="shared" si="244"/>
        <v>0</v>
      </c>
    </row>
    <row r="3131" spans="1:14">
      <c r="A3131" s="83">
        <v>35570</v>
      </c>
      <c r="B3131" s="83">
        <v>0</v>
      </c>
      <c r="C3131" s="83">
        <v>2015</v>
      </c>
      <c r="D3131" s="86">
        <v>0</v>
      </c>
      <c r="E3131" s="83">
        <v>0</v>
      </c>
      <c r="F3131" s="86">
        <v>0</v>
      </c>
      <c r="G3131" s="86">
        <v>0</v>
      </c>
      <c r="H3131" s="86">
        <v>0</v>
      </c>
      <c r="J3131" s="83">
        <f t="shared" si="240"/>
        <v>35570</v>
      </c>
      <c r="K3131" s="83">
        <f t="shared" si="241"/>
        <v>2015</v>
      </c>
      <c r="L3131" s="66">
        <f t="shared" si="242"/>
        <v>0</v>
      </c>
      <c r="M3131" s="66">
        <f t="shared" si="243"/>
        <v>0</v>
      </c>
      <c r="N3131" s="66">
        <f t="shared" si="244"/>
        <v>0</v>
      </c>
    </row>
    <row r="3132" spans="1:14">
      <c r="A3132" s="83">
        <v>35570</v>
      </c>
      <c r="B3132" s="83">
        <v>0</v>
      </c>
      <c r="C3132" s="83">
        <v>2015</v>
      </c>
      <c r="D3132" s="86">
        <v>-1459273.67</v>
      </c>
      <c r="E3132" s="83">
        <v>0</v>
      </c>
      <c r="F3132" s="86">
        <v>0</v>
      </c>
      <c r="G3132" s="86">
        <v>0</v>
      </c>
      <c r="H3132" s="86">
        <v>0</v>
      </c>
      <c r="J3132" s="83">
        <f t="shared" si="240"/>
        <v>35570</v>
      </c>
      <c r="K3132" s="83">
        <f t="shared" si="241"/>
        <v>2015</v>
      </c>
      <c r="L3132" s="66">
        <f t="shared" si="242"/>
        <v>-1459273.67</v>
      </c>
      <c r="M3132" s="66">
        <f t="shared" si="243"/>
        <v>0</v>
      </c>
      <c r="N3132" s="66">
        <f t="shared" si="244"/>
        <v>0</v>
      </c>
    </row>
    <row r="3133" spans="1:14">
      <c r="A3133" s="83">
        <v>35570</v>
      </c>
      <c r="B3133" s="83">
        <v>0</v>
      </c>
      <c r="C3133" s="83">
        <v>2015</v>
      </c>
      <c r="D3133" s="86">
        <v>0</v>
      </c>
      <c r="E3133" s="83">
        <v>0</v>
      </c>
      <c r="F3133" s="86">
        <v>634954.25</v>
      </c>
      <c r="G3133" s="86">
        <v>0</v>
      </c>
      <c r="H3133" s="86">
        <v>0</v>
      </c>
      <c r="J3133" s="83">
        <f t="shared" si="240"/>
        <v>35570</v>
      </c>
      <c r="K3133" s="83">
        <f t="shared" si="241"/>
        <v>2015</v>
      </c>
      <c r="L3133" s="66">
        <f t="shared" si="242"/>
        <v>0</v>
      </c>
      <c r="M3133" s="66">
        <f t="shared" si="243"/>
        <v>634954.25</v>
      </c>
      <c r="N3133" s="66">
        <f t="shared" si="244"/>
        <v>0</v>
      </c>
    </row>
    <row r="3134" spans="1:14">
      <c r="A3134" s="83">
        <v>35570</v>
      </c>
      <c r="B3134" s="83">
        <v>0</v>
      </c>
      <c r="C3134" s="83">
        <v>2015</v>
      </c>
      <c r="D3134" s="86">
        <v>0</v>
      </c>
      <c r="E3134" s="83">
        <v>0</v>
      </c>
      <c r="F3134" s="86">
        <v>0</v>
      </c>
      <c r="G3134" s="86">
        <v>0</v>
      </c>
      <c r="H3134" s="86">
        <v>0</v>
      </c>
      <c r="J3134" s="83">
        <f t="shared" si="240"/>
        <v>35570</v>
      </c>
      <c r="K3134" s="83">
        <f t="shared" si="241"/>
        <v>2015</v>
      </c>
      <c r="L3134" s="66">
        <f t="shared" si="242"/>
        <v>0</v>
      </c>
      <c r="M3134" s="66">
        <f t="shared" si="243"/>
        <v>0</v>
      </c>
      <c r="N3134" s="66">
        <f t="shared" si="244"/>
        <v>0</v>
      </c>
    </row>
    <row r="3135" spans="1:14">
      <c r="A3135" s="83">
        <v>35570</v>
      </c>
      <c r="B3135" s="83">
        <v>0</v>
      </c>
      <c r="C3135" s="83">
        <v>2015</v>
      </c>
      <c r="D3135" s="86">
        <v>0</v>
      </c>
      <c r="E3135" s="83">
        <v>0</v>
      </c>
      <c r="F3135" s="86">
        <v>0</v>
      </c>
      <c r="G3135" s="86">
        <v>0</v>
      </c>
      <c r="H3135" s="86">
        <v>0</v>
      </c>
      <c r="J3135" s="83">
        <f t="shared" si="240"/>
        <v>35570</v>
      </c>
      <c r="K3135" s="83">
        <f t="shared" si="241"/>
        <v>2015</v>
      </c>
      <c r="L3135" s="66">
        <f t="shared" si="242"/>
        <v>0</v>
      </c>
      <c r="M3135" s="66">
        <f t="shared" si="243"/>
        <v>0</v>
      </c>
      <c r="N3135" s="66">
        <f t="shared" si="244"/>
        <v>0</v>
      </c>
    </row>
    <row r="3136" spans="1:14">
      <c r="A3136" s="83">
        <v>35570</v>
      </c>
      <c r="B3136" s="83">
        <v>0</v>
      </c>
      <c r="C3136" s="83">
        <v>2015</v>
      </c>
      <c r="D3136" s="86">
        <v>0</v>
      </c>
      <c r="E3136" s="83">
        <v>0</v>
      </c>
      <c r="F3136" s="86">
        <v>0</v>
      </c>
      <c r="G3136" s="86">
        <v>0</v>
      </c>
      <c r="H3136" s="86">
        <v>0</v>
      </c>
      <c r="J3136" s="83">
        <f t="shared" si="240"/>
        <v>35570</v>
      </c>
      <c r="K3136" s="83">
        <f t="shared" si="241"/>
        <v>2015</v>
      </c>
      <c r="L3136" s="66">
        <f t="shared" si="242"/>
        <v>0</v>
      </c>
      <c r="M3136" s="66">
        <f t="shared" si="243"/>
        <v>0</v>
      </c>
      <c r="N3136" s="66">
        <f t="shared" si="244"/>
        <v>0</v>
      </c>
    </row>
    <row r="3137" spans="1:14">
      <c r="A3137" s="83">
        <v>35570</v>
      </c>
      <c r="B3137" s="83">
        <v>0</v>
      </c>
      <c r="C3137" s="83">
        <v>2015</v>
      </c>
      <c r="D3137" s="86">
        <v>0</v>
      </c>
      <c r="E3137" s="83">
        <v>0</v>
      </c>
      <c r="F3137" s="86">
        <v>0</v>
      </c>
      <c r="G3137" s="86">
        <v>0</v>
      </c>
      <c r="H3137" s="86">
        <v>0</v>
      </c>
      <c r="J3137" s="83">
        <f t="shared" si="240"/>
        <v>35570</v>
      </c>
      <c r="K3137" s="83">
        <f t="shared" si="241"/>
        <v>2015</v>
      </c>
      <c r="L3137" s="66">
        <f t="shared" si="242"/>
        <v>0</v>
      </c>
      <c r="M3137" s="66">
        <f t="shared" si="243"/>
        <v>0</v>
      </c>
      <c r="N3137" s="66">
        <f t="shared" si="244"/>
        <v>0</v>
      </c>
    </row>
    <row r="3138" spans="1:14">
      <c r="A3138" s="83">
        <v>35570</v>
      </c>
      <c r="B3138" s="83">
        <v>0</v>
      </c>
      <c r="C3138" s="83">
        <v>2015</v>
      </c>
      <c r="D3138" s="86">
        <v>0</v>
      </c>
      <c r="E3138" s="83">
        <v>0</v>
      </c>
      <c r="F3138" s="86">
        <v>0</v>
      </c>
      <c r="G3138" s="86">
        <v>0</v>
      </c>
      <c r="H3138" s="86">
        <v>0</v>
      </c>
      <c r="J3138" s="83">
        <f t="shared" si="240"/>
        <v>35570</v>
      </c>
      <c r="K3138" s="83">
        <f t="shared" si="241"/>
        <v>2015</v>
      </c>
      <c r="L3138" s="66">
        <f t="shared" si="242"/>
        <v>0</v>
      </c>
      <c r="M3138" s="66">
        <f t="shared" si="243"/>
        <v>0</v>
      </c>
      <c r="N3138" s="66">
        <f t="shared" si="244"/>
        <v>0</v>
      </c>
    </row>
    <row r="3139" spans="1:14">
      <c r="A3139" s="83">
        <v>35570</v>
      </c>
      <c r="B3139" s="83">
        <v>0</v>
      </c>
      <c r="C3139" s="83">
        <v>2015</v>
      </c>
      <c r="D3139" s="86">
        <v>0</v>
      </c>
      <c r="E3139" s="83">
        <v>0</v>
      </c>
      <c r="F3139" s="86">
        <v>0</v>
      </c>
      <c r="G3139" s="86">
        <v>0</v>
      </c>
      <c r="H3139" s="86">
        <v>0</v>
      </c>
      <c r="J3139" s="83">
        <f t="shared" ref="J3139:J3202" si="245">A3139</f>
        <v>35570</v>
      </c>
      <c r="K3139" s="83">
        <f t="shared" ref="K3139:K3202" si="246">IF(E3139=0,C3139,E3139)</f>
        <v>2015</v>
      </c>
      <c r="L3139" s="66">
        <f t="shared" ref="L3139:L3202" si="247">D3139</f>
        <v>0</v>
      </c>
      <c r="M3139" s="66">
        <f t="shared" ref="M3139:M3202" si="248">F3139</f>
        <v>0</v>
      </c>
      <c r="N3139" s="66">
        <f t="shared" ref="N3139:N3202" si="249">H3139</f>
        <v>0</v>
      </c>
    </row>
    <row r="3140" spans="1:14">
      <c r="A3140" s="83">
        <v>35570</v>
      </c>
      <c r="B3140" s="83">
        <v>0</v>
      </c>
      <c r="C3140" s="83">
        <v>2015</v>
      </c>
      <c r="D3140" s="86">
        <v>0</v>
      </c>
      <c r="E3140" s="83">
        <v>0</v>
      </c>
      <c r="F3140" s="86">
        <v>0</v>
      </c>
      <c r="G3140" s="86">
        <v>0</v>
      </c>
      <c r="H3140" s="86">
        <v>0</v>
      </c>
      <c r="J3140" s="83">
        <f t="shared" si="245"/>
        <v>35570</v>
      </c>
      <c r="K3140" s="83">
        <f t="shared" si="246"/>
        <v>2015</v>
      </c>
      <c r="L3140" s="66">
        <f t="shared" si="247"/>
        <v>0</v>
      </c>
      <c r="M3140" s="66">
        <f t="shared" si="248"/>
        <v>0</v>
      </c>
      <c r="N3140" s="66">
        <f t="shared" si="249"/>
        <v>0</v>
      </c>
    </row>
    <row r="3141" spans="1:14">
      <c r="A3141" s="83">
        <v>35570</v>
      </c>
      <c r="B3141" s="83">
        <v>0</v>
      </c>
      <c r="C3141" s="83">
        <v>2015</v>
      </c>
      <c r="D3141" s="86">
        <v>0</v>
      </c>
      <c r="E3141" s="83">
        <v>0</v>
      </c>
      <c r="F3141" s="86">
        <v>0</v>
      </c>
      <c r="G3141" s="86">
        <v>0</v>
      </c>
      <c r="H3141" s="86">
        <v>0</v>
      </c>
      <c r="J3141" s="83">
        <f t="shared" si="245"/>
        <v>35570</v>
      </c>
      <c r="K3141" s="83">
        <f t="shared" si="246"/>
        <v>2015</v>
      </c>
      <c r="L3141" s="66">
        <f t="shared" si="247"/>
        <v>0</v>
      </c>
      <c r="M3141" s="66">
        <f t="shared" si="248"/>
        <v>0</v>
      </c>
      <c r="N3141" s="66">
        <f t="shared" si="249"/>
        <v>0</v>
      </c>
    </row>
    <row r="3142" spans="1:14">
      <c r="A3142" s="83">
        <v>35570</v>
      </c>
      <c r="B3142" s="83">
        <v>0</v>
      </c>
      <c r="C3142" s="83">
        <v>2015</v>
      </c>
      <c r="D3142" s="86">
        <v>0</v>
      </c>
      <c r="E3142" s="83">
        <v>0</v>
      </c>
      <c r="F3142" s="86">
        <v>0</v>
      </c>
      <c r="G3142" s="86">
        <v>0</v>
      </c>
      <c r="H3142" s="86">
        <v>0</v>
      </c>
      <c r="J3142" s="83">
        <f t="shared" si="245"/>
        <v>35570</v>
      </c>
      <c r="K3142" s="83">
        <f t="shared" si="246"/>
        <v>2015</v>
      </c>
      <c r="L3142" s="66">
        <f t="shared" si="247"/>
        <v>0</v>
      </c>
      <c r="M3142" s="66">
        <f t="shared" si="248"/>
        <v>0</v>
      </c>
      <c r="N3142" s="66">
        <f t="shared" si="249"/>
        <v>0</v>
      </c>
    </row>
    <row r="3143" spans="1:14">
      <c r="A3143" s="83">
        <v>35570</v>
      </c>
      <c r="B3143" s="83">
        <v>0</v>
      </c>
      <c r="C3143" s="83">
        <v>2015</v>
      </c>
      <c r="D3143" s="86">
        <v>0</v>
      </c>
      <c r="E3143" s="83">
        <v>0</v>
      </c>
      <c r="F3143" s="86">
        <v>0</v>
      </c>
      <c r="G3143" s="86">
        <v>0</v>
      </c>
      <c r="H3143" s="86">
        <v>0</v>
      </c>
      <c r="J3143" s="83">
        <f t="shared" si="245"/>
        <v>35570</v>
      </c>
      <c r="K3143" s="83">
        <f t="shared" si="246"/>
        <v>2015</v>
      </c>
      <c r="L3143" s="66">
        <f t="shared" si="247"/>
        <v>0</v>
      </c>
      <c r="M3143" s="66">
        <f t="shared" si="248"/>
        <v>0</v>
      </c>
      <c r="N3143" s="66">
        <f t="shared" si="249"/>
        <v>0</v>
      </c>
    </row>
    <row r="3144" spans="1:14">
      <c r="A3144" s="83">
        <v>35570</v>
      </c>
      <c r="B3144" s="83">
        <v>0</v>
      </c>
      <c r="C3144" s="83">
        <v>2012</v>
      </c>
      <c r="D3144" s="86">
        <v>-990098.4</v>
      </c>
      <c r="E3144" s="83">
        <v>0</v>
      </c>
      <c r="F3144" s="86">
        <v>396316.2</v>
      </c>
      <c r="G3144" s="86">
        <v>0</v>
      </c>
      <c r="H3144" s="86">
        <v>0</v>
      </c>
      <c r="J3144" s="83">
        <f t="shared" si="245"/>
        <v>35570</v>
      </c>
      <c r="K3144" s="83">
        <f t="shared" si="246"/>
        <v>2012</v>
      </c>
      <c r="L3144" s="66">
        <f t="shared" si="247"/>
        <v>-990098.4</v>
      </c>
      <c r="M3144" s="66">
        <f t="shared" si="248"/>
        <v>396316.2</v>
      </c>
      <c r="N3144" s="66">
        <f t="shared" si="249"/>
        <v>0</v>
      </c>
    </row>
    <row r="3145" spans="1:14">
      <c r="A3145" s="83">
        <v>35570</v>
      </c>
      <c r="B3145" s="83">
        <v>0</v>
      </c>
      <c r="C3145" s="83">
        <v>2012</v>
      </c>
      <c r="D3145" s="86">
        <v>0</v>
      </c>
      <c r="E3145" s="83">
        <v>0</v>
      </c>
      <c r="F3145" s="86">
        <v>3197.15</v>
      </c>
      <c r="G3145" s="86">
        <v>0</v>
      </c>
      <c r="H3145" s="86">
        <v>0</v>
      </c>
      <c r="J3145" s="83">
        <f t="shared" si="245"/>
        <v>35570</v>
      </c>
      <c r="K3145" s="83">
        <f t="shared" si="246"/>
        <v>2012</v>
      </c>
      <c r="L3145" s="66">
        <f t="shared" si="247"/>
        <v>0</v>
      </c>
      <c r="M3145" s="66">
        <f t="shared" si="248"/>
        <v>3197.15</v>
      </c>
      <c r="N3145" s="66">
        <f t="shared" si="249"/>
        <v>0</v>
      </c>
    </row>
    <row r="3146" spans="1:14">
      <c r="A3146" s="83">
        <v>35570</v>
      </c>
      <c r="B3146" s="83">
        <v>0</v>
      </c>
      <c r="C3146" s="83">
        <v>2012</v>
      </c>
      <c r="D3146" s="86">
        <v>0</v>
      </c>
      <c r="E3146" s="83">
        <v>0</v>
      </c>
      <c r="F3146" s="86">
        <v>0</v>
      </c>
      <c r="G3146" s="86">
        <v>0</v>
      </c>
      <c r="H3146" s="86">
        <v>0</v>
      </c>
      <c r="J3146" s="83">
        <f t="shared" si="245"/>
        <v>35570</v>
      </c>
      <c r="K3146" s="83">
        <f t="shared" si="246"/>
        <v>2012</v>
      </c>
      <c r="L3146" s="66">
        <f t="shared" si="247"/>
        <v>0</v>
      </c>
      <c r="M3146" s="66">
        <f t="shared" si="248"/>
        <v>0</v>
      </c>
      <c r="N3146" s="66">
        <f t="shared" si="249"/>
        <v>0</v>
      </c>
    </row>
    <row r="3147" spans="1:14">
      <c r="A3147" s="83">
        <v>35570</v>
      </c>
      <c r="B3147" s="83">
        <v>0</v>
      </c>
      <c r="C3147" s="83">
        <v>2012</v>
      </c>
      <c r="D3147" s="86">
        <v>0</v>
      </c>
      <c r="E3147" s="83">
        <v>0</v>
      </c>
      <c r="F3147" s="86">
        <v>0</v>
      </c>
      <c r="G3147" s="86">
        <v>0</v>
      </c>
      <c r="H3147" s="86">
        <v>0</v>
      </c>
      <c r="J3147" s="83">
        <f t="shared" si="245"/>
        <v>35570</v>
      </c>
      <c r="K3147" s="83">
        <f t="shared" si="246"/>
        <v>2012</v>
      </c>
      <c r="L3147" s="66">
        <f t="shared" si="247"/>
        <v>0</v>
      </c>
      <c r="M3147" s="66">
        <f t="shared" si="248"/>
        <v>0</v>
      </c>
      <c r="N3147" s="66">
        <f t="shared" si="249"/>
        <v>0</v>
      </c>
    </row>
    <row r="3148" spans="1:14">
      <c r="A3148" s="83">
        <v>35570</v>
      </c>
      <c r="B3148" s="83">
        <v>0</v>
      </c>
      <c r="C3148" s="83">
        <v>2012</v>
      </c>
      <c r="D3148" s="86">
        <v>0</v>
      </c>
      <c r="E3148" s="83">
        <v>0</v>
      </c>
      <c r="F3148" s="86">
        <v>0</v>
      </c>
      <c r="G3148" s="86">
        <v>0</v>
      </c>
      <c r="H3148" s="86">
        <v>0</v>
      </c>
      <c r="J3148" s="83">
        <f t="shared" si="245"/>
        <v>35570</v>
      </c>
      <c r="K3148" s="83">
        <f t="shared" si="246"/>
        <v>2012</v>
      </c>
      <c r="L3148" s="66">
        <f t="shared" si="247"/>
        <v>0</v>
      </c>
      <c r="M3148" s="66">
        <f t="shared" si="248"/>
        <v>0</v>
      </c>
      <c r="N3148" s="66">
        <f t="shared" si="249"/>
        <v>0</v>
      </c>
    </row>
    <row r="3149" spans="1:14">
      <c r="A3149" s="83">
        <v>35570</v>
      </c>
      <c r="B3149" s="83">
        <v>0</v>
      </c>
      <c r="C3149" s="83">
        <v>2012</v>
      </c>
      <c r="D3149" s="86">
        <v>0</v>
      </c>
      <c r="E3149" s="83">
        <v>0</v>
      </c>
      <c r="F3149" s="86">
        <v>0</v>
      </c>
      <c r="G3149" s="86">
        <v>0</v>
      </c>
      <c r="H3149" s="86">
        <v>0</v>
      </c>
      <c r="J3149" s="83">
        <f t="shared" si="245"/>
        <v>35570</v>
      </c>
      <c r="K3149" s="83">
        <f t="shared" si="246"/>
        <v>2012</v>
      </c>
      <c r="L3149" s="66">
        <f t="shared" si="247"/>
        <v>0</v>
      </c>
      <c r="M3149" s="66">
        <f t="shared" si="248"/>
        <v>0</v>
      </c>
      <c r="N3149" s="66">
        <f t="shared" si="249"/>
        <v>0</v>
      </c>
    </row>
    <row r="3150" spans="1:14">
      <c r="A3150" s="83">
        <v>35570</v>
      </c>
      <c r="B3150" s="83">
        <v>0</v>
      </c>
      <c r="C3150" s="83">
        <v>2012</v>
      </c>
      <c r="D3150" s="86">
        <v>0</v>
      </c>
      <c r="E3150" s="83">
        <v>0</v>
      </c>
      <c r="F3150" s="86">
        <v>0</v>
      </c>
      <c r="G3150" s="86">
        <v>0</v>
      </c>
      <c r="H3150" s="86">
        <v>0</v>
      </c>
      <c r="J3150" s="83">
        <f t="shared" si="245"/>
        <v>35570</v>
      </c>
      <c r="K3150" s="83">
        <f t="shared" si="246"/>
        <v>2012</v>
      </c>
      <c r="L3150" s="66">
        <f t="shared" si="247"/>
        <v>0</v>
      </c>
      <c r="M3150" s="66">
        <f t="shared" si="248"/>
        <v>0</v>
      </c>
      <c r="N3150" s="66">
        <f t="shared" si="249"/>
        <v>0</v>
      </c>
    </row>
    <row r="3151" spans="1:14">
      <c r="A3151" s="83">
        <v>35570</v>
      </c>
      <c r="B3151" s="83">
        <v>0</v>
      </c>
      <c r="C3151" s="83">
        <v>2012</v>
      </c>
      <c r="D3151" s="86">
        <v>0</v>
      </c>
      <c r="E3151" s="83">
        <v>0</v>
      </c>
      <c r="F3151" s="86">
        <v>0</v>
      </c>
      <c r="G3151" s="86">
        <v>0</v>
      </c>
      <c r="H3151" s="86">
        <v>0</v>
      </c>
      <c r="J3151" s="83">
        <f t="shared" si="245"/>
        <v>35570</v>
      </c>
      <c r="K3151" s="83">
        <f t="shared" si="246"/>
        <v>2012</v>
      </c>
      <c r="L3151" s="66">
        <f t="shared" si="247"/>
        <v>0</v>
      </c>
      <c r="M3151" s="66">
        <f t="shared" si="248"/>
        <v>0</v>
      </c>
      <c r="N3151" s="66">
        <f t="shared" si="249"/>
        <v>0</v>
      </c>
    </row>
    <row r="3152" spans="1:14">
      <c r="A3152" s="83">
        <v>35570</v>
      </c>
      <c r="B3152" s="83">
        <v>0</v>
      </c>
      <c r="C3152" s="83">
        <v>2007</v>
      </c>
      <c r="D3152" s="86">
        <v>-1876285.05</v>
      </c>
      <c r="E3152" s="83">
        <v>0</v>
      </c>
      <c r="F3152" s="86">
        <v>1102926.28</v>
      </c>
      <c r="G3152" s="86">
        <v>0</v>
      </c>
      <c r="H3152" s="86">
        <v>0</v>
      </c>
      <c r="J3152" s="83">
        <f t="shared" si="245"/>
        <v>35570</v>
      </c>
      <c r="K3152" s="83">
        <f t="shared" si="246"/>
        <v>2007</v>
      </c>
      <c r="L3152" s="66">
        <f t="shared" si="247"/>
        <v>-1876285.05</v>
      </c>
      <c r="M3152" s="66">
        <f t="shared" si="248"/>
        <v>1102926.28</v>
      </c>
      <c r="N3152" s="66">
        <f t="shared" si="249"/>
        <v>0</v>
      </c>
    </row>
    <row r="3153" spans="1:14">
      <c r="A3153" s="83">
        <v>35570</v>
      </c>
      <c r="B3153" s="83">
        <v>0</v>
      </c>
      <c r="C3153" s="83">
        <v>2010</v>
      </c>
      <c r="D3153" s="86">
        <v>-4358998.72</v>
      </c>
      <c r="E3153" s="83">
        <v>0</v>
      </c>
      <c r="F3153" s="86">
        <v>579781.56999999995</v>
      </c>
      <c r="G3153" s="86">
        <v>0</v>
      </c>
      <c r="H3153" s="86">
        <v>0</v>
      </c>
      <c r="J3153" s="83">
        <f t="shared" si="245"/>
        <v>35570</v>
      </c>
      <c r="K3153" s="83">
        <f t="shared" si="246"/>
        <v>2010</v>
      </c>
      <c r="L3153" s="66">
        <f t="shared" si="247"/>
        <v>-4358998.72</v>
      </c>
      <c r="M3153" s="66">
        <f t="shared" si="248"/>
        <v>579781.56999999995</v>
      </c>
      <c r="N3153" s="66">
        <f t="shared" si="249"/>
        <v>0</v>
      </c>
    </row>
    <row r="3154" spans="1:14">
      <c r="A3154" s="83">
        <v>35570</v>
      </c>
      <c r="B3154" s="83">
        <v>0</v>
      </c>
      <c r="C3154" s="83">
        <v>2011</v>
      </c>
      <c r="D3154" s="86">
        <v>-3195840.88</v>
      </c>
      <c r="E3154" s="83">
        <v>0</v>
      </c>
      <c r="F3154" s="86">
        <v>2047648.64</v>
      </c>
      <c r="G3154" s="86">
        <v>0</v>
      </c>
      <c r="H3154" s="86">
        <v>0</v>
      </c>
      <c r="J3154" s="83">
        <f t="shared" si="245"/>
        <v>35570</v>
      </c>
      <c r="K3154" s="83">
        <f t="shared" si="246"/>
        <v>2011</v>
      </c>
      <c r="L3154" s="66">
        <f t="shared" si="247"/>
        <v>-3195840.88</v>
      </c>
      <c r="M3154" s="66">
        <f t="shared" si="248"/>
        <v>2047648.64</v>
      </c>
      <c r="N3154" s="66">
        <f t="shared" si="249"/>
        <v>0</v>
      </c>
    </row>
    <row r="3155" spans="1:14">
      <c r="A3155" s="83">
        <v>35570</v>
      </c>
      <c r="B3155" s="83">
        <v>0</v>
      </c>
      <c r="C3155" s="83">
        <v>2009</v>
      </c>
      <c r="D3155" s="86">
        <v>-2781487.12</v>
      </c>
      <c r="E3155" s="83">
        <v>0</v>
      </c>
      <c r="F3155" s="86">
        <v>1154010.81</v>
      </c>
      <c r="G3155" s="86">
        <v>0</v>
      </c>
      <c r="H3155" s="86">
        <v>0</v>
      </c>
      <c r="J3155" s="83">
        <f t="shared" si="245"/>
        <v>35570</v>
      </c>
      <c r="K3155" s="83">
        <f t="shared" si="246"/>
        <v>2009</v>
      </c>
      <c r="L3155" s="66">
        <f t="shared" si="247"/>
        <v>-2781487.12</v>
      </c>
      <c r="M3155" s="66">
        <f t="shared" si="248"/>
        <v>1154010.81</v>
      </c>
      <c r="N3155" s="66">
        <f t="shared" si="249"/>
        <v>0</v>
      </c>
    </row>
    <row r="3156" spans="1:14">
      <c r="A3156" s="83">
        <v>35570</v>
      </c>
      <c r="B3156" s="83">
        <v>0</v>
      </c>
      <c r="C3156" s="83">
        <v>2008</v>
      </c>
      <c r="D3156" s="86">
        <v>-1883451.16</v>
      </c>
      <c r="E3156" s="83">
        <v>0</v>
      </c>
      <c r="F3156" s="86">
        <v>597589.56999999995</v>
      </c>
      <c r="G3156" s="86">
        <v>0</v>
      </c>
      <c r="H3156" s="86">
        <v>0</v>
      </c>
      <c r="J3156" s="83">
        <f t="shared" si="245"/>
        <v>35570</v>
      </c>
      <c r="K3156" s="83">
        <f t="shared" si="246"/>
        <v>2008</v>
      </c>
      <c r="L3156" s="66">
        <f t="shared" si="247"/>
        <v>-1883451.16</v>
      </c>
      <c r="M3156" s="66">
        <f t="shared" si="248"/>
        <v>597589.56999999995</v>
      </c>
      <c r="N3156" s="66">
        <f t="shared" si="249"/>
        <v>0</v>
      </c>
    </row>
    <row r="3157" spans="1:14">
      <c r="A3157" s="83">
        <v>35570</v>
      </c>
      <c r="B3157" s="83">
        <v>0</v>
      </c>
      <c r="C3157" s="83">
        <v>2007</v>
      </c>
      <c r="D3157" s="86">
        <v>-1769658.44</v>
      </c>
      <c r="E3157" s="83">
        <v>0</v>
      </c>
      <c r="F3157" s="86">
        <v>-210.22</v>
      </c>
      <c r="G3157" s="86">
        <v>0</v>
      </c>
      <c r="H3157" s="86">
        <v>0</v>
      </c>
      <c r="J3157" s="83">
        <f t="shared" si="245"/>
        <v>35570</v>
      </c>
      <c r="K3157" s="83">
        <f t="shared" si="246"/>
        <v>2007</v>
      </c>
      <c r="L3157" s="66">
        <f t="shared" si="247"/>
        <v>-1769658.44</v>
      </c>
      <c r="M3157" s="66">
        <f t="shared" si="248"/>
        <v>-210.22</v>
      </c>
      <c r="N3157" s="66">
        <f t="shared" si="249"/>
        <v>0</v>
      </c>
    </row>
    <row r="3158" spans="1:14">
      <c r="A3158" s="83">
        <v>35570</v>
      </c>
      <c r="B3158" s="83">
        <v>0</v>
      </c>
      <c r="C3158" s="83">
        <v>2011</v>
      </c>
      <c r="D3158" s="86">
        <v>-276879.19</v>
      </c>
      <c r="E3158" s="83">
        <v>0</v>
      </c>
      <c r="F3158" s="86">
        <v>19255.93</v>
      </c>
      <c r="G3158" s="86">
        <v>0</v>
      </c>
      <c r="H3158" s="86">
        <v>0</v>
      </c>
      <c r="J3158" s="83">
        <f t="shared" si="245"/>
        <v>35570</v>
      </c>
      <c r="K3158" s="83">
        <f t="shared" si="246"/>
        <v>2011</v>
      </c>
      <c r="L3158" s="66">
        <f t="shared" si="247"/>
        <v>-276879.19</v>
      </c>
      <c r="M3158" s="66">
        <f t="shared" si="248"/>
        <v>19255.93</v>
      </c>
      <c r="N3158" s="66">
        <f t="shared" si="249"/>
        <v>0</v>
      </c>
    </row>
    <row r="3159" spans="1:14">
      <c r="A3159" s="83">
        <v>35570</v>
      </c>
      <c r="B3159" s="83">
        <v>0</v>
      </c>
      <c r="C3159" s="83">
        <v>2007</v>
      </c>
      <c r="D3159" s="86">
        <v>-3143.8</v>
      </c>
      <c r="E3159" s="83">
        <v>0</v>
      </c>
      <c r="F3159" s="86">
        <v>0</v>
      </c>
      <c r="G3159" s="86">
        <v>0</v>
      </c>
      <c r="H3159" s="86">
        <v>0</v>
      </c>
      <c r="J3159" s="83">
        <f t="shared" si="245"/>
        <v>35570</v>
      </c>
      <c r="K3159" s="83">
        <f t="shared" si="246"/>
        <v>2007</v>
      </c>
      <c r="L3159" s="66">
        <f t="shared" si="247"/>
        <v>-3143.8</v>
      </c>
      <c r="M3159" s="66">
        <f t="shared" si="248"/>
        <v>0</v>
      </c>
      <c r="N3159" s="66">
        <f t="shared" si="249"/>
        <v>0</v>
      </c>
    </row>
    <row r="3160" spans="1:14">
      <c r="A3160" s="83">
        <v>35570</v>
      </c>
      <c r="B3160" s="83">
        <v>0</v>
      </c>
      <c r="C3160" s="83">
        <v>2008</v>
      </c>
      <c r="D3160" s="86">
        <v>-2410.8000000000002</v>
      </c>
      <c r="E3160" s="83">
        <v>0</v>
      </c>
      <c r="F3160" s="86">
        <v>134.72999999999999</v>
      </c>
      <c r="G3160" s="86">
        <v>0</v>
      </c>
      <c r="H3160" s="86">
        <v>0</v>
      </c>
      <c r="J3160" s="83">
        <f t="shared" si="245"/>
        <v>35570</v>
      </c>
      <c r="K3160" s="83">
        <f t="shared" si="246"/>
        <v>2008</v>
      </c>
      <c r="L3160" s="66">
        <f t="shared" si="247"/>
        <v>-2410.8000000000002</v>
      </c>
      <c r="M3160" s="66">
        <f t="shared" si="248"/>
        <v>134.72999999999999</v>
      </c>
      <c r="N3160" s="66">
        <f t="shared" si="249"/>
        <v>0</v>
      </c>
    </row>
    <row r="3161" spans="1:14">
      <c r="A3161" s="83">
        <v>35570</v>
      </c>
      <c r="B3161" s="83">
        <v>0</v>
      </c>
      <c r="C3161" s="83">
        <v>2008</v>
      </c>
      <c r="D3161" s="86">
        <v>0</v>
      </c>
      <c r="E3161" s="83">
        <v>0</v>
      </c>
      <c r="F3161" s="86">
        <v>1038.5</v>
      </c>
      <c r="G3161" s="86">
        <v>0</v>
      </c>
      <c r="H3161" s="86">
        <v>0</v>
      </c>
      <c r="J3161" s="83">
        <f t="shared" si="245"/>
        <v>35570</v>
      </c>
      <c r="K3161" s="83">
        <f t="shared" si="246"/>
        <v>2008</v>
      </c>
      <c r="L3161" s="66">
        <f t="shared" si="247"/>
        <v>0</v>
      </c>
      <c r="M3161" s="66">
        <f t="shared" si="248"/>
        <v>1038.5</v>
      </c>
      <c r="N3161" s="66">
        <f t="shared" si="249"/>
        <v>0</v>
      </c>
    </row>
    <row r="3162" spans="1:14">
      <c r="A3162" s="83">
        <v>35570</v>
      </c>
      <c r="B3162" s="83">
        <v>0</v>
      </c>
      <c r="C3162" s="83">
        <v>2013</v>
      </c>
      <c r="D3162" s="86">
        <v>0</v>
      </c>
      <c r="E3162" s="83">
        <v>0</v>
      </c>
      <c r="F3162" s="86">
        <v>0</v>
      </c>
      <c r="G3162" s="86">
        <v>0</v>
      </c>
      <c r="H3162" s="86">
        <v>0</v>
      </c>
      <c r="J3162" s="83">
        <f t="shared" si="245"/>
        <v>35570</v>
      </c>
      <c r="K3162" s="83">
        <f t="shared" si="246"/>
        <v>2013</v>
      </c>
      <c r="L3162" s="66">
        <f t="shared" si="247"/>
        <v>0</v>
      </c>
      <c r="M3162" s="66">
        <f t="shared" si="248"/>
        <v>0</v>
      </c>
      <c r="N3162" s="66">
        <f t="shared" si="249"/>
        <v>0</v>
      </c>
    </row>
    <row r="3163" spans="1:14">
      <c r="A3163" s="83">
        <v>35570</v>
      </c>
      <c r="B3163" s="83">
        <v>0</v>
      </c>
      <c r="C3163" s="83">
        <v>2013</v>
      </c>
      <c r="D3163" s="86">
        <v>-2904708.98</v>
      </c>
      <c r="E3163" s="83">
        <v>0</v>
      </c>
      <c r="F3163" s="86">
        <v>239757.97</v>
      </c>
      <c r="G3163" s="86">
        <v>0</v>
      </c>
      <c r="H3163" s="86">
        <v>0</v>
      </c>
      <c r="J3163" s="83">
        <f t="shared" si="245"/>
        <v>35570</v>
      </c>
      <c r="K3163" s="83">
        <f t="shared" si="246"/>
        <v>2013</v>
      </c>
      <c r="L3163" s="66">
        <f t="shared" si="247"/>
        <v>-2904708.98</v>
      </c>
      <c r="M3163" s="66">
        <f t="shared" si="248"/>
        <v>239757.97</v>
      </c>
      <c r="N3163" s="66">
        <f t="shared" si="249"/>
        <v>0</v>
      </c>
    </row>
    <row r="3164" spans="1:14">
      <c r="A3164" s="83">
        <v>35570</v>
      </c>
      <c r="B3164" s="83">
        <v>0</v>
      </c>
      <c r="C3164" s="83">
        <v>2013</v>
      </c>
      <c r="D3164" s="86">
        <v>0</v>
      </c>
      <c r="E3164" s="83">
        <v>0</v>
      </c>
      <c r="F3164" s="86">
        <v>0</v>
      </c>
      <c r="G3164" s="86">
        <v>0</v>
      </c>
      <c r="H3164" s="86">
        <v>0</v>
      </c>
      <c r="J3164" s="83">
        <f t="shared" si="245"/>
        <v>35570</v>
      </c>
      <c r="K3164" s="83">
        <f t="shared" si="246"/>
        <v>2013</v>
      </c>
      <c r="L3164" s="66">
        <f t="shared" si="247"/>
        <v>0</v>
      </c>
      <c r="M3164" s="66">
        <f t="shared" si="248"/>
        <v>0</v>
      </c>
      <c r="N3164" s="66">
        <f t="shared" si="249"/>
        <v>0</v>
      </c>
    </row>
    <row r="3165" spans="1:14">
      <c r="A3165" s="83">
        <v>35570</v>
      </c>
      <c r="B3165" s="83">
        <v>0</v>
      </c>
      <c r="C3165" s="83">
        <v>2013</v>
      </c>
      <c r="D3165" s="86">
        <v>0</v>
      </c>
      <c r="E3165" s="83">
        <v>0</v>
      </c>
      <c r="F3165" s="86">
        <v>0</v>
      </c>
      <c r="G3165" s="86">
        <v>0</v>
      </c>
      <c r="H3165" s="86">
        <v>0</v>
      </c>
      <c r="J3165" s="83">
        <f t="shared" si="245"/>
        <v>35570</v>
      </c>
      <c r="K3165" s="83">
        <f t="shared" si="246"/>
        <v>2013</v>
      </c>
      <c r="L3165" s="66">
        <f t="shared" si="247"/>
        <v>0</v>
      </c>
      <c r="M3165" s="66">
        <f t="shared" si="248"/>
        <v>0</v>
      </c>
      <c r="N3165" s="66">
        <f t="shared" si="249"/>
        <v>0</v>
      </c>
    </row>
    <row r="3166" spans="1:14">
      <c r="A3166" s="83">
        <v>35570</v>
      </c>
      <c r="B3166" s="83">
        <v>0</v>
      </c>
      <c r="C3166" s="83">
        <v>2013</v>
      </c>
      <c r="D3166" s="86">
        <v>0</v>
      </c>
      <c r="E3166" s="83">
        <v>0</v>
      </c>
      <c r="F3166" s="86">
        <v>0</v>
      </c>
      <c r="G3166" s="86">
        <v>0</v>
      </c>
      <c r="H3166" s="86">
        <v>0</v>
      </c>
      <c r="J3166" s="83">
        <f t="shared" si="245"/>
        <v>35570</v>
      </c>
      <c r="K3166" s="83">
        <f t="shared" si="246"/>
        <v>2013</v>
      </c>
      <c r="L3166" s="66">
        <f t="shared" si="247"/>
        <v>0</v>
      </c>
      <c r="M3166" s="66">
        <f t="shared" si="248"/>
        <v>0</v>
      </c>
      <c r="N3166" s="66">
        <f t="shared" si="249"/>
        <v>0</v>
      </c>
    </row>
    <row r="3167" spans="1:14">
      <c r="A3167" s="83">
        <v>35570</v>
      </c>
      <c r="B3167" s="83">
        <v>0</v>
      </c>
      <c r="C3167" s="83">
        <v>2013</v>
      </c>
      <c r="D3167" s="86">
        <v>0</v>
      </c>
      <c r="E3167" s="83">
        <v>0</v>
      </c>
      <c r="F3167" s="86">
        <v>0</v>
      </c>
      <c r="G3167" s="86">
        <v>0</v>
      </c>
      <c r="H3167" s="86">
        <v>0</v>
      </c>
      <c r="J3167" s="83">
        <f t="shared" si="245"/>
        <v>35570</v>
      </c>
      <c r="K3167" s="83">
        <f t="shared" si="246"/>
        <v>2013</v>
      </c>
      <c r="L3167" s="66">
        <f t="shared" si="247"/>
        <v>0</v>
      </c>
      <c r="M3167" s="66">
        <f t="shared" si="248"/>
        <v>0</v>
      </c>
      <c r="N3167" s="66">
        <f t="shared" si="249"/>
        <v>0</v>
      </c>
    </row>
    <row r="3168" spans="1:14">
      <c r="A3168" s="83">
        <v>35570</v>
      </c>
      <c r="B3168" s="83">
        <v>0</v>
      </c>
      <c r="C3168" s="83">
        <v>2013</v>
      </c>
      <c r="D3168" s="86">
        <v>0</v>
      </c>
      <c r="E3168" s="83">
        <v>0</v>
      </c>
      <c r="F3168" s="86">
        <v>0</v>
      </c>
      <c r="G3168" s="86">
        <v>0</v>
      </c>
      <c r="H3168" s="86">
        <v>0</v>
      </c>
      <c r="J3168" s="83">
        <f t="shared" si="245"/>
        <v>35570</v>
      </c>
      <c r="K3168" s="83">
        <f t="shared" si="246"/>
        <v>2013</v>
      </c>
      <c r="L3168" s="66">
        <f t="shared" si="247"/>
        <v>0</v>
      </c>
      <c r="M3168" s="66">
        <f t="shared" si="248"/>
        <v>0</v>
      </c>
      <c r="N3168" s="66">
        <f t="shared" si="249"/>
        <v>0</v>
      </c>
    </row>
    <row r="3169" spans="1:14">
      <c r="A3169" s="83">
        <v>35570</v>
      </c>
      <c r="B3169" s="83">
        <v>0</v>
      </c>
      <c r="C3169" s="83">
        <v>2013</v>
      </c>
      <c r="D3169" s="86">
        <v>0</v>
      </c>
      <c r="E3169" s="83">
        <v>0</v>
      </c>
      <c r="F3169" s="86">
        <v>0</v>
      </c>
      <c r="G3169" s="86">
        <v>0</v>
      </c>
      <c r="H3169" s="86">
        <v>0</v>
      </c>
      <c r="J3169" s="83">
        <f t="shared" si="245"/>
        <v>35570</v>
      </c>
      <c r="K3169" s="83">
        <f t="shared" si="246"/>
        <v>2013</v>
      </c>
      <c r="L3169" s="66">
        <f t="shared" si="247"/>
        <v>0</v>
      </c>
      <c r="M3169" s="66">
        <f t="shared" si="248"/>
        <v>0</v>
      </c>
      <c r="N3169" s="66">
        <f t="shared" si="249"/>
        <v>0</v>
      </c>
    </row>
    <row r="3170" spans="1:14">
      <c r="A3170" s="83">
        <v>35570</v>
      </c>
      <c r="B3170" s="83">
        <v>0</v>
      </c>
      <c r="C3170" s="83">
        <v>2013</v>
      </c>
      <c r="D3170" s="86">
        <v>0</v>
      </c>
      <c r="E3170" s="83">
        <v>0</v>
      </c>
      <c r="F3170" s="86">
        <v>0</v>
      </c>
      <c r="G3170" s="86">
        <v>0</v>
      </c>
      <c r="H3170" s="86">
        <v>0</v>
      </c>
      <c r="J3170" s="83">
        <f t="shared" si="245"/>
        <v>35570</v>
      </c>
      <c r="K3170" s="83">
        <f t="shared" si="246"/>
        <v>2013</v>
      </c>
      <c r="L3170" s="66">
        <f t="shared" si="247"/>
        <v>0</v>
      </c>
      <c r="M3170" s="66">
        <f t="shared" si="248"/>
        <v>0</v>
      </c>
      <c r="N3170" s="66">
        <f t="shared" si="249"/>
        <v>0</v>
      </c>
    </row>
    <row r="3171" spans="1:14">
      <c r="A3171" s="83">
        <v>35570</v>
      </c>
      <c r="B3171" s="83">
        <v>0</v>
      </c>
      <c r="C3171" s="83">
        <v>2014</v>
      </c>
      <c r="D3171" s="86">
        <v>0</v>
      </c>
      <c r="E3171" s="83">
        <v>0</v>
      </c>
      <c r="F3171" s="86">
        <v>0</v>
      </c>
      <c r="G3171" s="86">
        <v>0</v>
      </c>
      <c r="H3171" s="86">
        <v>0</v>
      </c>
      <c r="J3171" s="83">
        <f t="shared" si="245"/>
        <v>35570</v>
      </c>
      <c r="K3171" s="83">
        <f t="shared" si="246"/>
        <v>2014</v>
      </c>
      <c r="L3171" s="66">
        <f t="shared" si="247"/>
        <v>0</v>
      </c>
      <c r="M3171" s="66">
        <f t="shared" si="248"/>
        <v>0</v>
      </c>
      <c r="N3171" s="66">
        <f t="shared" si="249"/>
        <v>0</v>
      </c>
    </row>
    <row r="3172" spans="1:14">
      <c r="A3172" s="83">
        <v>35570</v>
      </c>
      <c r="B3172" s="83">
        <v>0</v>
      </c>
      <c r="C3172" s="83">
        <v>2014</v>
      </c>
      <c r="D3172" s="86">
        <v>0</v>
      </c>
      <c r="E3172" s="83">
        <v>0</v>
      </c>
      <c r="F3172" s="86">
        <v>0</v>
      </c>
      <c r="G3172" s="86">
        <v>0</v>
      </c>
      <c r="H3172" s="86">
        <v>0</v>
      </c>
      <c r="J3172" s="83">
        <f t="shared" si="245"/>
        <v>35570</v>
      </c>
      <c r="K3172" s="83">
        <f t="shared" si="246"/>
        <v>2014</v>
      </c>
      <c r="L3172" s="66">
        <f t="shared" si="247"/>
        <v>0</v>
      </c>
      <c r="M3172" s="66">
        <f t="shared" si="248"/>
        <v>0</v>
      </c>
      <c r="N3172" s="66">
        <f t="shared" si="249"/>
        <v>0</v>
      </c>
    </row>
    <row r="3173" spans="1:14">
      <c r="A3173" s="83">
        <v>35570</v>
      </c>
      <c r="B3173" s="83">
        <v>0</v>
      </c>
      <c r="C3173" s="83">
        <v>2014</v>
      </c>
      <c r="D3173" s="86">
        <v>0</v>
      </c>
      <c r="E3173" s="83">
        <v>0</v>
      </c>
      <c r="F3173" s="86">
        <v>0</v>
      </c>
      <c r="G3173" s="86">
        <v>0</v>
      </c>
      <c r="H3173" s="86">
        <v>0</v>
      </c>
      <c r="J3173" s="83">
        <f t="shared" si="245"/>
        <v>35570</v>
      </c>
      <c r="K3173" s="83">
        <f t="shared" si="246"/>
        <v>2014</v>
      </c>
      <c r="L3173" s="66">
        <f t="shared" si="247"/>
        <v>0</v>
      </c>
      <c r="M3173" s="66">
        <f t="shared" si="248"/>
        <v>0</v>
      </c>
      <c r="N3173" s="66">
        <f t="shared" si="249"/>
        <v>0</v>
      </c>
    </row>
    <row r="3174" spans="1:14">
      <c r="A3174" s="83">
        <v>35570</v>
      </c>
      <c r="B3174" s="83">
        <v>0</v>
      </c>
      <c r="C3174" s="83">
        <v>2014</v>
      </c>
      <c r="D3174" s="86">
        <v>-2338750.59</v>
      </c>
      <c r="E3174" s="83">
        <v>0</v>
      </c>
      <c r="F3174" s="86">
        <v>748396.83</v>
      </c>
      <c r="G3174" s="86">
        <v>0</v>
      </c>
      <c r="H3174" s="86">
        <v>0</v>
      </c>
      <c r="J3174" s="83">
        <f t="shared" si="245"/>
        <v>35570</v>
      </c>
      <c r="K3174" s="83">
        <f t="shared" si="246"/>
        <v>2014</v>
      </c>
      <c r="L3174" s="66">
        <f t="shared" si="247"/>
        <v>-2338750.59</v>
      </c>
      <c r="M3174" s="66">
        <f t="shared" si="248"/>
        <v>748396.83</v>
      </c>
      <c r="N3174" s="66">
        <f t="shared" si="249"/>
        <v>0</v>
      </c>
    </row>
    <row r="3175" spans="1:14">
      <c r="A3175" s="83">
        <v>35570</v>
      </c>
      <c r="B3175" s="83">
        <v>0</v>
      </c>
      <c r="C3175" s="83">
        <v>2014</v>
      </c>
      <c r="D3175" s="86">
        <v>0</v>
      </c>
      <c r="E3175" s="83">
        <v>0</v>
      </c>
      <c r="F3175" s="86">
        <v>0</v>
      </c>
      <c r="G3175" s="86">
        <v>0</v>
      </c>
      <c r="H3175" s="86">
        <v>0</v>
      </c>
      <c r="J3175" s="83">
        <f t="shared" si="245"/>
        <v>35570</v>
      </c>
      <c r="K3175" s="83">
        <f t="shared" si="246"/>
        <v>2014</v>
      </c>
      <c r="L3175" s="66">
        <f t="shared" si="247"/>
        <v>0</v>
      </c>
      <c r="M3175" s="66">
        <f t="shared" si="248"/>
        <v>0</v>
      </c>
      <c r="N3175" s="66">
        <f t="shared" si="249"/>
        <v>0</v>
      </c>
    </row>
    <row r="3176" spans="1:14">
      <c r="A3176" s="83">
        <v>35570</v>
      </c>
      <c r="B3176" s="83">
        <v>0</v>
      </c>
      <c r="C3176" s="83">
        <v>2014</v>
      </c>
      <c r="D3176" s="86">
        <v>0</v>
      </c>
      <c r="E3176" s="83">
        <v>0</v>
      </c>
      <c r="F3176" s="86">
        <v>0</v>
      </c>
      <c r="G3176" s="86">
        <v>0</v>
      </c>
      <c r="H3176" s="86">
        <v>0</v>
      </c>
      <c r="J3176" s="83">
        <f t="shared" si="245"/>
        <v>35570</v>
      </c>
      <c r="K3176" s="83">
        <f t="shared" si="246"/>
        <v>2014</v>
      </c>
      <c r="L3176" s="66">
        <f t="shared" si="247"/>
        <v>0</v>
      </c>
      <c r="M3176" s="66">
        <f t="shared" si="248"/>
        <v>0</v>
      </c>
      <c r="N3176" s="66">
        <f t="shared" si="249"/>
        <v>0</v>
      </c>
    </row>
    <row r="3177" spans="1:14">
      <c r="A3177" s="83">
        <v>35570</v>
      </c>
      <c r="B3177" s="83">
        <v>0</v>
      </c>
      <c r="C3177" s="83">
        <v>2014</v>
      </c>
      <c r="D3177" s="86">
        <v>0</v>
      </c>
      <c r="E3177" s="83">
        <v>0</v>
      </c>
      <c r="F3177" s="86">
        <v>0</v>
      </c>
      <c r="G3177" s="86">
        <v>0</v>
      </c>
      <c r="H3177" s="86">
        <v>0</v>
      </c>
      <c r="J3177" s="83">
        <f t="shared" si="245"/>
        <v>35570</v>
      </c>
      <c r="K3177" s="83">
        <f t="shared" si="246"/>
        <v>2014</v>
      </c>
      <c r="L3177" s="66">
        <f t="shared" si="247"/>
        <v>0</v>
      </c>
      <c r="M3177" s="66">
        <f t="shared" si="248"/>
        <v>0</v>
      </c>
      <c r="N3177" s="66">
        <f t="shared" si="249"/>
        <v>0</v>
      </c>
    </row>
    <row r="3178" spans="1:14">
      <c r="A3178" s="83">
        <v>35570</v>
      </c>
      <c r="B3178" s="83">
        <v>0</v>
      </c>
      <c r="C3178" s="83">
        <v>2014</v>
      </c>
      <c r="D3178" s="86">
        <v>0</v>
      </c>
      <c r="E3178" s="83">
        <v>0</v>
      </c>
      <c r="F3178" s="86">
        <v>0</v>
      </c>
      <c r="G3178" s="86">
        <v>0</v>
      </c>
      <c r="H3178" s="86">
        <v>0</v>
      </c>
      <c r="J3178" s="83">
        <f t="shared" si="245"/>
        <v>35570</v>
      </c>
      <c r="K3178" s="83">
        <f t="shared" si="246"/>
        <v>2014</v>
      </c>
      <c r="L3178" s="66">
        <f t="shared" si="247"/>
        <v>0</v>
      </c>
      <c r="M3178" s="66">
        <f t="shared" si="248"/>
        <v>0</v>
      </c>
      <c r="N3178" s="66">
        <f t="shared" si="249"/>
        <v>0</v>
      </c>
    </row>
    <row r="3179" spans="1:14">
      <c r="A3179" s="83">
        <v>35570</v>
      </c>
      <c r="B3179" s="83">
        <v>0</v>
      </c>
      <c r="C3179" s="83">
        <v>2014</v>
      </c>
      <c r="D3179" s="86">
        <v>0</v>
      </c>
      <c r="E3179" s="83">
        <v>0</v>
      </c>
      <c r="F3179" s="86">
        <v>0</v>
      </c>
      <c r="G3179" s="86">
        <v>0</v>
      </c>
      <c r="H3179" s="86">
        <v>0</v>
      </c>
      <c r="J3179" s="83">
        <f t="shared" si="245"/>
        <v>35570</v>
      </c>
      <c r="K3179" s="83">
        <f t="shared" si="246"/>
        <v>2014</v>
      </c>
      <c r="L3179" s="66">
        <f t="shared" si="247"/>
        <v>0</v>
      </c>
      <c r="M3179" s="66">
        <f t="shared" si="248"/>
        <v>0</v>
      </c>
      <c r="N3179" s="66">
        <f t="shared" si="249"/>
        <v>0</v>
      </c>
    </row>
    <row r="3180" spans="1:14">
      <c r="A3180" s="83">
        <v>35570</v>
      </c>
      <c r="B3180" s="83">
        <v>0</v>
      </c>
      <c r="C3180" s="83">
        <v>2013</v>
      </c>
      <c r="D3180" s="86">
        <v>2553669.9500000002</v>
      </c>
      <c r="E3180" s="83">
        <v>0</v>
      </c>
      <c r="F3180" s="86">
        <v>0</v>
      </c>
      <c r="G3180" s="86">
        <v>0</v>
      </c>
      <c r="H3180" s="86">
        <v>0</v>
      </c>
      <c r="J3180" s="83">
        <f t="shared" si="245"/>
        <v>35570</v>
      </c>
      <c r="K3180" s="83">
        <f t="shared" si="246"/>
        <v>2013</v>
      </c>
      <c r="L3180" s="66">
        <f t="shared" si="247"/>
        <v>2553669.9500000002</v>
      </c>
      <c r="M3180" s="66">
        <f t="shared" si="248"/>
        <v>0</v>
      </c>
      <c r="N3180" s="66">
        <f t="shared" si="249"/>
        <v>0</v>
      </c>
    </row>
    <row r="3181" spans="1:14">
      <c r="A3181" s="83">
        <v>35590</v>
      </c>
      <c r="B3181" s="83">
        <v>0</v>
      </c>
      <c r="C3181" s="83">
        <v>2015</v>
      </c>
      <c r="D3181" s="86">
        <v>0</v>
      </c>
      <c r="E3181" s="83">
        <v>0</v>
      </c>
      <c r="F3181" s="86">
        <v>0</v>
      </c>
      <c r="G3181" s="86">
        <v>0</v>
      </c>
      <c r="H3181" s="86">
        <v>0</v>
      </c>
      <c r="J3181" s="83">
        <f t="shared" si="245"/>
        <v>35590</v>
      </c>
      <c r="K3181" s="83">
        <f t="shared" si="246"/>
        <v>2015</v>
      </c>
      <c r="L3181" s="66">
        <f t="shared" si="247"/>
        <v>0</v>
      </c>
      <c r="M3181" s="66">
        <f t="shared" si="248"/>
        <v>0</v>
      </c>
      <c r="N3181" s="66">
        <f t="shared" si="249"/>
        <v>0</v>
      </c>
    </row>
    <row r="3182" spans="1:14">
      <c r="A3182" s="83">
        <v>35590</v>
      </c>
      <c r="B3182" s="83">
        <v>0</v>
      </c>
      <c r="C3182" s="83">
        <v>2015</v>
      </c>
      <c r="D3182" s="86">
        <v>0</v>
      </c>
      <c r="E3182" s="83">
        <v>0</v>
      </c>
      <c r="F3182" s="86">
        <v>0</v>
      </c>
      <c r="G3182" s="86">
        <v>0</v>
      </c>
      <c r="H3182" s="86">
        <v>0</v>
      </c>
      <c r="J3182" s="83">
        <f t="shared" si="245"/>
        <v>35590</v>
      </c>
      <c r="K3182" s="83">
        <f t="shared" si="246"/>
        <v>2015</v>
      </c>
      <c r="L3182" s="66">
        <f t="shared" si="247"/>
        <v>0</v>
      </c>
      <c r="M3182" s="66">
        <f t="shared" si="248"/>
        <v>0</v>
      </c>
      <c r="N3182" s="66">
        <f t="shared" si="249"/>
        <v>0</v>
      </c>
    </row>
    <row r="3183" spans="1:14">
      <c r="A3183" s="83">
        <v>35590</v>
      </c>
      <c r="B3183" s="83">
        <v>0</v>
      </c>
      <c r="C3183" s="83">
        <v>2015</v>
      </c>
      <c r="D3183" s="86">
        <v>0</v>
      </c>
      <c r="E3183" s="83">
        <v>0</v>
      </c>
      <c r="F3183" s="86">
        <v>0</v>
      </c>
      <c r="G3183" s="86">
        <v>0</v>
      </c>
      <c r="H3183" s="86">
        <v>0</v>
      </c>
      <c r="J3183" s="83">
        <f t="shared" si="245"/>
        <v>35590</v>
      </c>
      <c r="K3183" s="83">
        <f t="shared" si="246"/>
        <v>2015</v>
      </c>
      <c r="L3183" s="66">
        <f t="shared" si="247"/>
        <v>0</v>
      </c>
      <c r="M3183" s="66">
        <f t="shared" si="248"/>
        <v>0</v>
      </c>
      <c r="N3183" s="66">
        <f t="shared" si="249"/>
        <v>0</v>
      </c>
    </row>
    <row r="3184" spans="1:14">
      <c r="A3184" s="83">
        <v>35590</v>
      </c>
      <c r="B3184" s="83">
        <v>0</v>
      </c>
      <c r="C3184" s="83">
        <v>2015</v>
      </c>
      <c r="D3184" s="86">
        <v>0</v>
      </c>
      <c r="E3184" s="83">
        <v>0</v>
      </c>
      <c r="F3184" s="86">
        <v>0</v>
      </c>
      <c r="G3184" s="86">
        <v>0</v>
      </c>
      <c r="H3184" s="86">
        <v>0</v>
      </c>
      <c r="J3184" s="83">
        <f t="shared" si="245"/>
        <v>35590</v>
      </c>
      <c r="K3184" s="83">
        <f t="shared" si="246"/>
        <v>2015</v>
      </c>
      <c r="L3184" s="66">
        <f t="shared" si="247"/>
        <v>0</v>
      </c>
      <c r="M3184" s="66">
        <f t="shared" si="248"/>
        <v>0</v>
      </c>
      <c r="N3184" s="66">
        <f t="shared" si="249"/>
        <v>0</v>
      </c>
    </row>
    <row r="3185" spans="1:14">
      <c r="A3185" s="83">
        <v>35590</v>
      </c>
      <c r="B3185" s="83">
        <v>0</v>
      </c>
      <c r="C3185" s="83">
        <v>2015</v>
      </c>
      <c r="D3185" s="86">
        <v>0</v>
      </c>
      <c r="E3185" s="83">
        <v>0</v>
      </c>
      <c r="F3185" s="86">
        <v>0</v>
      </c>
      <c r="G3185" s="86">
        <v>0</v>
      </c>
      <c r="H3185" s="86">
        <v>0</v>
      </c>
      <c r="J3185" s="83">
        <f t="shared" si="245"/>
        <v>35590</v>
      </c>
      <c r="K3185" s="83">
        <f t="shared" si="246"/>
        <v>2015</v>
      </c>
      <c r="L3185" s="66">
        <f t="shared" si="247"/>
        <v>0</v>
      </c>
      <c r="M3185" s="66">
        <f t="shared" si="248"/>
        <v>0</v>
      </c>
      <c r="N3185" s="66">
        <f t="shared" si="249"/>
        <v>0</v>
      </c>
    </row>
    <row r="3186" spans="1:14">
      <c r="A3186" s="83">
        <v>35590</v>
      </c>
      <c r="B3186" s="83">
        <v>0</v>
      </c>
      <c r="C3186" s="83">
        <v>2015</v>
      </c>
      <c r="D3186" s="86">
        <v>0</v>
      </c>
      <c r="E3186" s="83">
        <v>0</v>
      </c>
      <c r="F3186" s="86">
        <v>0</v>
      </c>
      <c r="G3186" s="86">
        <v>0</v>
      </c>
      <c r="H3186" s="86">
        <v>0</v>
      </c>
      <c r="J3186" s="83">
        <f t="shared" si="245"/>
        <v>35590</v>
      </c>
      <c r="K3186" s="83">
        <f t="shared" si="246"/>
        <v>2015</v>
      </c>
      <c r="L3186" s="66">
        <f t="shared" si="247"/>
        <v>0</v>
      </c>
      <c r="M3186" s="66">
        <f t="shared" si="248"/>
        <v>0</v>
      </c>
      <c r="N3186" s="66">
        <f t="shared" si="249"/>
        <v>0</v>
      </c>
    </row>
    <row r="3187" spans="1:14">
      <c r="A3187" s="83">
        <v>35590</v>
      </c>
      <c r="B3187" s="83">
        <v>0</v>
      </c>
      <c r="C3187" s="83">
        <v>2015</v>
      </c>
      <c r="D3187" s="86">
        <v>0</v>
      </c>
      <c r="E3187" s="83">
        <v>0</v>
      </c>
      <c r="F3187" s="86">
        <v>0</v>
      </c>
      <c r="G3187" s="86">
        <v>0</v>
      </c>
      <c r="H3187" s="86">
        <v>0</v>
      </c>
      <c r="J3187" s="83">
        <f t="shared" si="245"/>
        <v>35590</v>
      </c>
      <c r="K3187" s="83">
        <f t="shared" si="246"/>
        <v>2015</v>
      </c>
      <c r="L3187" s="66">
        <f t="shared" si="247"/>
        <v>0</v>
      </c>
      <c r="M3187" s="66">
        <f t="shared" si="248"/>
        <v>0</v>
      </c>
      <c r="N3187" s="66">
        <f t="shared" si="249"/>
        <v>0</v>
      </c>
    </row>
    <row r="3188" spans="1:14">
      <c r="A3188" s="83">
        <v>35590</v>
      </c>
      <c r="B3188" s="83">
        <v>0</v>
      </c>
      <c r="C3188" s="83">
        <v>2015</v>
      </c>
      <c r="D3188" s="86">
        <v>0</v>
      </c>
      <c r="E3188" s="83">
        <v>0</v>
      </c>
      <c r="F3188" s="86">
        <v>0</v>
      </c>
      <c r="G3188" s="86">
        <v>0</v>
      </c>
      <c r="H3188" s="86">
        <v>0</v>
      </c>
      <c r="J3188" s="83">
        <f t="shared" si="245"/>
        <v>35590</v>
      </c>
      <c r="K3188" s="83">
        <f t="shared" si="246"/>
        <v>2015</v>
      </c>
      <c r="L3188" s="66">
        <f t="shared" si="247"/>
        <v>0</v>
      </c>
      <c r="M3188" s="66">
        <f t="shared" si="248"/>
        <v>0</v>
      </c>
      <c r="N3188" s="66">
        <f t="shared" si="249"/>
        <v>0</v>
      </c>
    </row>
    <row r="3189" spans="1:14">
      <c r="A3189" s="83">
        <v>35590</v>
      </c>
      <c r="B3189" s="83">
        <v>0</v>
      </c>
      <c r="C3189" s="83">
        <v>2015</v>
      </c>
      <c r="D3189" s="86">
        <v>0</v>
      </c>
      <c r="E3189" s="83">
        <v>0</v>
      </c>
      <c r="F3189" s="86">
        <v>0</v>
      </c>
      <c r="G3189" s="86">
        <v>0</v>
      </c>
      <c r="H3189" s="86">
        <v>0</v>
      </c>
      <c r="J3189" s="83">
        <f t="shared" si="245"/>
        <v>35590</v>
      </c>
      <c r="K3189" s="83">
        <f t="shared" si="246"/>
        <v>2015</v>
      </c>
      <c r="L3189" s="66">
        <f t="shared" si="247"/>
        <v>0</v>
      </c>
      <c r="M3189" s="66">
        <f t="shared" si="248"/>
        <v>0</v>
      </c>
      <c r="N3189" s="66">
        <f t="shared" si="249"/>
        <v>0</v>
      </c>
    </row>
    <row r="3190" spans="1:14">
      <c r="A3190" s="83">
        <v>35590</v>
      </c>
      <c r="B3190" s="83">
        <v>0</v>
      </c>
      <c r="C3190" s="83">
        <v>2015</v>
      </c>
      <c r="D3190" s="86">
        <v>0</v>
      </c>
      <c r="E3190" s="83">
        <v>0</v>
      </c>
      <c r="F3190" s="86">
        <v>0</v>
      </c>
      <c r="G3190" s="86">
        <v>0</v>
      </c>
      <c r="H3190" s="86">
        <v>0</v>
      </c>
      <c r="J3190" s="83">
        <f t="shared" si="245"/>
        <v>35590</v>
      </c>
      <c r="K3190" s="83">
        <f t="shared" si="246"/>
        <v>2015</v>
      </c>
      <c r="L3190" s="66">
        <f t="shared" si="247"/>
        <v>0</v>
      </c>
      <c r="M3190" s="66">
        <f t="shared" si="248"/>
        <v>0</v>
      </c>
      <c r="N3190" s="66">
        <f t="shared" si="249"/>
        <v>0</v>
      </c>
    </row>
    <row r="3191" spans="1:14">
      <c r="A3191" s="83">
        <v>35590</v>
      </c>
      <c r="B3191" s="83">
        <v>0</v>
      </c>
      <c r="C3191" s="83">
        <v>2015</v>
      </c>
      <c r="D3191" s="86">
        <v>0</v>
      </c>
      <c r="E3191" s="83">
        <v>0</v>
      </c>
      <c r="F3191" s="86">
        <v>0</v>
      </c>
      <c r="G3191" s="86">
        <v>0</v>
      </c>
      <c r="H3191" s="86">
        <v>0</v>
      </c>
      <c r="J3191" s="83">
        <f t="shared" si="245"/>
        <v>35590</v>
      </c>
      <c r="K3191" s="83">
        <f t="shared" si="246"/>
        <v>2015</v>
      </c>
      <c r="L3191" s="66">
        <f t="shared" si="247"/>
        <v>0</v>
      </c>
      <c r="M3191" s="66">
        <f t="shared" si="248"/>
        <v>0</v>
      </c>
      <c r="N3191" s="66">
        <f t="shared" si="249"/>
        <v>0</v>
      </c>
    </row>
    <row r="3192" spans="1:14">
      <c r="A3192" s="83">
        <v>35590</v>
      </c>
      <c r="B3192" s="83">
        <v>0</v>
      </c>
      <c r="C3192" s="83">
        <v>2015</v>
      </c>
      <c r="D3192" s="86">
        <v>0</v>
      </c>
      <c r="E3192" s="83">
        <v>0</v>
      </c>
      <c r="F3192" s="86">
        <v>0</v>
      </c>
      <c r="G3192" s="86">
        <v>0</v>
      </c>
      <c r="H3192" s="86">
        <v>0</v>
      </c>
      <c r="J3192" s="83">
        <f t="shared" si="245"/>
        <v>35590</v>
      </c>
      <c r="K3192" s="83">
        <f t="shared" si="246"/>
        <v>2015</v>
      </c>
      <c r="L3192" s="66">
        <f t="shared" si="247"/>
        <v>0</v>
      </c>
      <c r="M3192" s="66">
        <f t="shared" si="248"/>
        <v>0</v>
      </c>
      <c r="N3192" s="66">
        <f t="shared" si="249"/>
        <v>0</v>
      </c>
    </row>
    <row r="3193" spans="1:14">
      <c r="A3193" s="83">
        <v>35590</v>
      </c>
      <c r="B3193" s="83">
        <v>0</v>
      </c>
      <c r="C3193" s="83">
        <v>2015</v>
      </c>
      <c r="D3193" s="86">
        <v>0</v>
      </c>
      <c r="E3193" s="83">
        <v>0</v>
      </c>
      <c r="F3193" s="86">
        <v>0</v>
      </c>
      <c r="G3193" s="86">
        <v>0</v>
      </c>
      <c r="H3193" s="86">
        <v>0</v>
      </c>
      <c r="J3193" s="83">
        <f t="shared" si="245"/>
        <v>35590</v>
      </c>
      <c r="K3193" s="83">
        <f t="shared" si="246"/>
        <v>2015</v>
      </c>
      <c r="L3193" s="66">
        <f t="shared" si="247"/>
        <v>0</v>
      </c>
      <c r="M3193" s="66">
        <f t="shared" si="248"/>
        <v>0</v>
      </c>
      <c r="N3193" s="66">
        <f t="shared" si="249"/>
        <v>0</v>
      </c>
    </row>
    <row r="3194" spans="1:14">
      <c r="A3194" s="83">
        <v>35590</v>
      </c>
      <c r="B3194" s="83">
        <v>0</v>
      </c>
      <c r="C3194" s="83">
        <v>2015</v>
      </c>
      <c r="D3194" s="86">
        <v>0</v>
      </c>
      <c r="E3194" s="83">
        <v>0</v>
      </c>
      <c r="F3194" s="86">
        <v>0</v>
      </c>
      <c r="G3194" s="86">
        <v>0</v>
      </c>
      <c r="H3194" s="86">
        <v>0</v>
      </c>
      <c r="J3194" s="83">
        <f t="shared" si="245"/>
        <v>35590</v>
      </c>
      <c r="K3194" s="83">
        <f t="shared" si="246"/>
        <v>2015</v>
      </c>
      <c r="L3194" s="66">
        <f t="shared" si="247"/>
        <v>0</v>
      </c>
      <c r="M3194" s="66">
        <f t="shared" si="248"/>
        <v>0</v>
      </c>
      <c r="N3194" s="66">
        <f t="shared" si="249"/>
        <v>0</v>
      </c>
    </row>
    <row r="3195" spans="1:14">
      <c r="A3195" s="83">
        <v>35590</v>
      </c>
      <c r="B3195" s="83">
        <v>0</v>
      </c>
      <c r="C3195" s="83">
        <v>2015</v>
      </c>
      <c r="D3195" s="86">
        <v>0</v>
      </c>
      <c r="E3195" s="83">
        <v>0</v>
      </c>
      <c r="F3195" s="86">
        <v>0</v>
      </c>
      <c r="G3195" s="86">
        <v>0</v>
      </c>
      <c r="H3195" s="86">
        <v>0</v>
      </c>
      <c r="J3195" s="83">
        <f t="shared" si="245"/>
        <v>35590</v>
      </c>
      <c r="K3195" s="83">
        <f t="shared" si="246"/>
        <v>2015</v>
      </c>
      <c r="L3195" s="66">
        <f t="shared" si="247"/>
        <v>0</v>
      </c>
      <c r="M3195" s="66">
        <f t="shared" si="248"/>
        <v>0</v>
      </c>
      <c r="N3195" s="66">
        <f t="shared" si="249"/>
        <v>0</v>
      </c>
    </row>
    <row r="3196" spans="1:14">
      <c r="A3196" s="83">
        <v>35590</v>
      </c>
      <c r="B3196" s="83">
        <v>0</v>
      </c>
      <c r="C3196" s="83">
        <v>2015</v>
      </c>
      <c r="D3196" s="86">
        <v>0</v>
      </c>
      <c r="E3196" s="83">
        <v>0</v>
      </c>
      <c r="F3196" s="86">
        <v>0</v>
      </c>
      <c r="G3196" s="86">
        <v>0</v>
      </c>
      <c r="H3196" s="86">
        <v>0</v>
      </c>
      <c r="J3196" s="83">
        <f t="shared" si="245"/>
        <v>35590</v>
      </c>
      <c r="K3196" s="83">
        <f t="shared" si="246"/>
        <v>2015</v>
      </c>
      <c r="L3196" s="66">
        <f t="shared" si="247"/>
        <v>0</v>
      </c>
      <c r="M3196" s="66">
        <f t="shared" si="248"/>
        <v>0</v>
      </c>
      <c r="N3196" s="66">
        <f t="shared" si="249"/>
        <v>0</v>
      </c>
    </row>
    <row r="3197" spans="1:14">
      <c r="A3197" s="83">
        <v>35590</v>
      </c>
      <c r="B3197" s="83">
        <v>0</v>
      </c>
      <c r="C3197" s="83">
        <v>2015</v>
      </c>
      <c r="D3197" s="86">
        <v>0</v>
      </c>
      <c r="E3197" s="83">
        <v>0</v>
      </c>
      <c r="F3197" s="86">
        <v>0</v>
      </c>
      <c r="G3197" s="86">
        <v>0</v>
      </c>
      <c r="H3197" s="86">
        <v>0</v>
      </c>
      <c r="J3197" s="83">
        <f t="shared" si="245"/>
        <v>35590</v>
      </c>
      <c r="K3197" s="83">
        <f t="shared" si="246"/>
        <v>2015</v>
      </c>
      <c r="L3197" s="66">
        <f t="shared" si="247"/>
        <v>0</v>
      </c>
      <c r="M3197" s="66">
        <f t="shared" si="248"/>
        <v>0</v>
      </c>
      <c r="N3197" s="66">
        <f t="shared" si="249"/>
        <v>0</v>
      </c>
    </row>
    <row r="3198" spans="1:14">
      <c r="A3198" s="83">
        <v>35590</v>
      </c>
      <c r="B3198" s="83">
        <v>0</v>
      </c>
      <c r="C3198" s="83">
        <v>2015</v>
      </c>
      <c r="D3198" s="86">
        <v>0</v>
      </c>
      <c r="E3198" s="83">
        <v>0</v>
      </c>
      <c r="F3198" s="86">
        <v>0</v>
      </c>
      <c r="G3198" s="86">
        <v>0</v>
      </c>
      <c r="H3198" s="86">
        <v>0</v>
      </c>
      <c r="J3198" s="83">
        <f t="shared" si="245"/>
        <v>35590</v>
      </c>
      <c r="K3198" s="83">
        <f t="shared" si="246"/>
        <v>2015</v>
      </c>
      <c r="L3198" s="66">
        <f t="shared" si="247"/>
        <v>0</v>
      </c>
      <c r="M3198" s="66">
        <f t="shared" si="248"/>
        <v>0</v>
      </c>
      <c r="N3198" s="66">
        <f t="shared" si="249"/>
        <v>0</v>
      </c>
    </row>
    <row r="3199" spans="1:14">
      <c r="A3199" s="83">
        <v>35590</v>
      </c>
      <c r="B3199" s="83">
        <v>0</v>
      </c>
      <c r="C3199" s="83">
        <v>2015</v>
      </c>
      <c r="D3199" s="86">
        <v>0</v>
      </c>
      <c r="E3199" s="83">
        <v>0</v>
      </c>
      <c r="F3199" s="86">
        <v>0</v>
      </c>
      <c r="G3199" s="86">
        <v>0</v>
      </c>
      <c r="H3199" s="86">
        <v>0</v>
      </c>
      <c r="J3199" s="83">
        <f t="shared" si="245"/>
        <v>35590</v>
      </c>
      <c r="K3199" s="83">
        <f t="shared" si="246"/>
        <v>2015</v>
      </c>
      <c r="L3199" s="66">
        <f t="shared" si="247"/>
        <v>0</v>
      </c>
      <c r="M3199" s="66">
        <f t="shared" si="248"/>
        <v>0</v>
      </c>
      <c r="N3199" s="66">
        <f t="shared" si="249"/>
        <v>0</v>
      </c>
    </row>
    <row r="3200" spans="1:14">
      <c r="A3200" s="83">
        <v>35590</v>
      </c>
      <c r="B3200" s="83">
        <v>0</v>
      </c>
      <c r="C3200" s="83">
        <v>2015</v>
      </c>
      <c r="D3200" s="86">
        <v>0</v>
      </c>
      <c r="E3200" s="83">
        <v>0</v>
      </c>
      <c r="F3200" s="86">
        <v>0</v>
      </c>
      <c r="G3200" s="86">
        <v>0</v>
      </c>
      <c r="H3200" s="86">
        <v>0</v>
      </c>
      <c r="J3200" s="83">
        <f t="shared" si="245"/>
        <v>35590</v>
      </c>
      <c r="K3200" s="83">
        <f t="shared" si="246"/>
        <v>2015</v>
      </c>
      <c r="L3200" s="66">
        <f t="shared" si="247"/>
        <v>0</v>
      </c>
      <c r="M3200" s="66">
        <f t="shared" si="248"/>
        <v>0</v>
      </c>
      <c r="N3200" s="66">
        <f t="shared" si="249"/>
        <v>0</v>
      </c>
    </row>
    <row r="3201" spans="1:14">
      <c r="A3201" s="83">
        <v>35590</v>
      </c>
      <c r="B3201" s="83">
        <v>0</v>
      </c>
      <c r="C3201" s="83">
        <v>2015</v>
      </c>
      <c r="D3201" s="86">
        <v>0</v>
      </c>
      <c r="E3201" s="83">
        <v>0</v>
      </c>
      <c r="F3201" s="86">
        <v>0</v>
      </c>
      <c r="G3201" s="86">
        <v>0</v>
      </c>
      <c r="H3201" s="86">
        <v>0</v>
      </c>
      <c r="J3201" s="83">
        <f t="shared" si="245"/>
        <v>35590</v>
      </c>
      <c r="K3201" s="83">
        <f t="shared" si="246"/>
        <v>2015</v>
      </c>
      <c r="L3201" s="66">
        <f t="shared" si="247"/>
        <v>0</v>
      </c>
      <c r="M3201" s="66">
        <f t="shared" si="248"/>
        <v>0</v>
      </c>
      <c r="N3201" s="66">
        <f t="shared" si="249"/>
        <v>0</v>
      </c>
    </row>
    <row r="3202" spans="1:14">
      <c r="A3202" s="83">
        <v>35590</v>
      </c>
      <c r="B3202" s="83">
        <v>0</v>
      </c>
      <c r="C3202" s="83">
        <v>2015</v>
      </c>
      <c r="D3202" s="86">
        <v>0</v>
      </c>
      <c r="E3202" s="83">
        <v>0</v>
      </c>
      <c r="F3202" s="86">
        <v>0</v>
      </c>
      <c r="G3202" s="86">
        <v>0</v>
      </c>
      <c r="H3202" s="86">
        <v>0</v>
      </c>
      <c r="J3202" s="83">
        <f t="shared" si="245"/>
        <v>35590</v>
      </c>
      <c r="K3202" s="83">
        <f t="shared" si="246"/>
        <v>2015</v>
      </c>
      <c r="L3202" s="66">
        <f t="shared" si="247"/>
        <v>0</v>
      </c>
      <c r="M3202" s="66">
        <f t="shared" si="248"/>
        <v>0</v>
      </c>
      <c r="N3202" s="66">
        <f t="shared" si="249"/>
        <v>0</v>
      </c>
    </row>
    <row r="3203" spans="1:14">
      <c r="A3203" s="83">
        <v>35590</v>
      </c>
      <c r="B3203" s="83">
        <v>0</v>
      </c>
      <c r="C3203" s="83">
        <v>2015</v>
      </c>
      <c r="D3203" s="86">
        <v>0</v>
      </c>
      <c r="E3203" s="83">
        <v>0</v>
      </c>
      <c r="F3203" s="86">
        <v>0</v>
      </c>
      <c r="G3203" s="86">
        <v>0</v>
      </c>
      <c r="H3203" s="86">
        <v>0</v>
      </c>
      <c r="J3203" s="83">
        <f t="shared" ref="J3203:J3266" si="250">A3203</f>
        <v>35590</v>
      </c>
      <c r="K3203" s="83">
        <f t="shared" ref="K3203:K3266" si="251">IF(E3203=0,C3203,E3203)</f>
        <v>2015</v>
      </c>
      <c r="L3203" s="66">
        <f t="shared" ref="L3203:L3266" si="252">D3203</f>
        <v>0</v>
      </c>
      <c r="M3203" s="66">
        <f t="shared" ref="M3203:M3266" si="253">F3203</f>
        <v>0</v>
      </c>
      <c r="N3203" s="66">
        <f t="shared" ref="N3203:N3266" si="254">H3203</f>
        <v>0</v>
      </c>
    </row>
    <row r="3204" spans="1:14">
      <c r="A3204" s="83">
        <v>35590</v>
      </c>
      <c r="B3204" s="83">
        <v>0</v>
      </c>
      <c r="C3204" s="83">
        <v>2015</v>
      </c>
      <c r="D3204" s="86">
        <v>0</v>
      </c>
      <c r="E3204" s="83">
        <v>0</v>
      </c>
      <c r="F3204" s="86">
        <v>0</v>
      </c>
      <c r="G3204" s="86">
        <v>0</v>
      </c>
      <c r="H3204" s="86">
        <v>0</v>
      </c>
      <c r="J3204" s="83">
        <f t="shared" si="250"/>
        <v>35590</v>
      </c>
      <c r="K3204" s="83">
        <f t="shared" si="251"/>
        <v>2015</v>
      </c>
      <c r="L3204" s="66">
        <f t="shared" si="252"/>
        <v>0</v>
      </c>
      <c r="M3204" s="66">
        <f t="shared" si="253"/>
        <v>0</v>
      </c>
      <c r="N3204" s="66">
        <f t="shared" si="254"/>
        <v>0</v>
      </c>
    </row>
    <row r="3205" spans="1:14">
      <c r="A3205" s="83">
        <v>35590</v>
      </c>
      <c r="B3205" s="83">
        <v>0</v>
      </c>
      <c r="C3205" s="83">
        <v>2015</v>
      </c>
      <c r="D3205" s="86">
        <v>0</v>
      </c>
      <c r="E3205" s="83">
        <v>0</v>
      </c>
      <c r="F3205" s="86">
        <v>0</v>
      </c>
      <c r="G3205" s="86">
        <v>0</v>
      </c>
      <c r="H3205" s="86">
        <v>0</v>
      </c>
      <c r="J3205" s="83">
        <f t="shared" si="250"/>
        <v>35590</v>
      </c>
      <c r="K3205" s="83">
        <f t="shared" si="251"/>
        <v>2015</v>
      </c>
      <c r="L3205" s="66">
        <f t="shared" si="252"/>
        <v>0</v>
      </c>
      <c r="M3205" s="66">
        <f t="shared" si="253"/>
        <v>0</v>
      </c>
      <c r="N3205" s="66">
        <f t="shared" si="254"/>
        <v>0</v>
      </c>
    </row>
    <row r="3206" spans="1:14">
      <c r="A3206" s="83">
        <v>35590</v>
      </c>
      <c r="B3206" s="83">
        <v>0</v>
      </c>
      <c r="C3206" s="83">
        <v>2015</v>
      </c>
      <c r="D3206" s="86">
        <v>0</v>
      </c>
      <c r="E3206" s="83">
        <v>0</v>
      </c>
      <c r="F3206" s="86">
        <v>0</v>
      </c>
      <c r="G3206" s="86">
        <v>0</v>
      </c>
      <c r="H3206" s="86">
        <v>0</v>
      </c>
      <c r="J3206" s="83">
        <f t="shared" si="250"/>
        <v>35590</v>
      </c>
      <c r="K3206" s="83">
        <f t="shared" si="251"/>
        <v>2015</v>
      </c>
      <c r="L3206" s="66">
        <f t="shared" si="252"/>
        <v>0</v>
      </c>
      <c r="M3206" s="66">
        <f t="shared" si="253"/>
        <v>0</v>
      </c>
      <c r="N3206" s="66">
        <f t="shared" si="254"/>
        <v>0</v>
      </c>
    </row>
    <row r="3207" spans="1:14">
      <c r="A3207" s="83">
        <v>35590</v>
      </c>
      <c r="B3207" s="83">
        <v>0</v>
      </c>
      <c r="C3207" s="83">
        <v>2012</v>
      </c>
      <c r="D3207" s="86">
        <v>0</v>
      </c>
      <c r="E3207" s="83">
        <v>0</v>
      </c>
      <c r="F3207" s="86">
        <v>0</v>
      </c>
      <c r="G3207" s="86">
        <v>0</v>
      </c>
      <c r="H3207" s="86">
        <v>0</v>
      </c>
      <c r="J3207" s="83">
        <f t="shared" si="250"/>
        <v>35590</v>
      </c>
      <c r="K3207" s="83">
        <f t="shared" si="251"/>
        <v>2012</v>
      </c>
      <c r="L3207" s="66">
        <f t="shared" si="252"/>
        <v>0</v>
      </c>
      <c r="M3207" s="66">
        <f t="shared" si="253"/>
        <v>0</v>
      </c>
      <c r="N3207" s="66">
        <f t="shared" si="254"/>
        <v>0</v>
      </c>
    </row>
    <row r="3208" spans="1:14">
      <c r="A3208" s="83">
        <v>35590</v>
      </c>
      <c r="B3208" s="83">
        <v>0</v>
      </c>
      <c r="C3208" s="83">
        <v>2012</v>
      </c>
      <c r="D3208" s="86">
        <v>0</v>
      </c>
      <c r="E3208" s="83">
        <v>0</v>
      </c>
      <c r="F3208" s="86">
        <v>0</v>
      </c>
      <c r="G3208" s="86">
        <v>0</v>
      </c>
      <c r="H3208" s="86">
        <v>0</v>
      </c>
      <c r="J3208" s="83">
        <f t="shared" si="250"/>
        <v>35590</v>
      </c>
      <c r="K3208" s="83">
        <f t="shared" si="251"/>
        <v>2012</v>
      </c>
      <c r="L3208" s="66">
        <f t="shared" si="252"/>
        <v>0</v>
      </c>
      <c r="M3208" s="66">
        <f t="shared" si="253"/>
        <v>0</v>
      </c>
      <c r="N3208" s="66">
        <f t="shared" si="254"/>
        <v>0</v>
      </c>
    </row>
    <row r="3209" spans="1:14">
      <c r="A3209" s="83">
        <v>35590</v>
      </c>
      <c r="B3209" s="83">
        <v>0</v>
      </c>
      <c r="C3209" s="83">
        <v>2012</v>
      </c>
      <c r="D3209" s="86">
        <v>0</v>
      </c>
      <c r="E3209" s="83">
        <v>0</v>
      </c>
      <c r="F3209" s="86">
        <v>0</v>
      </c>
      <c r="G3209" s="86">
        <v>0</v>
      </c>
      <c r="H3209" s="86">
        <v>0</v>
      </c>
      <c r="J3209" s="83">
        <f t="shared" si="250"/>
        <v>35590</v>
      </c>
      <c r="K3209" s="83">
        <f t="shared" si="251"/>
        <v>2012</v>
      </c>
      <c r="L3209" s="66">
        <f t="shared" si="252"/>
        <v>0</v>
      </c>
      <c r="M3209" s="66">
        <f t="shared" si="253"/>
        <v>0</v>
      </c>
      <c r="N3209" s="66">
        <f t="shared" si="254"/>
        <v>0</v>
      </c>
    </row>
    <row r="3210" spans="1:14">
      <c r="A3210" s="83">
        <v>35590</v>
      </c>
      <c r="B3210" s="83">
        <v>0</v>
      </c>
      <c r="C3210" s="83">
        <v>2012</v>
      </c>
      <c r="D3210" s="86">
        <v>0</v>
      </c>
      <c r="E3210" s="83">
        <v>0</v>
      </c>
      <c r="F3210" s="86">
        <v>0</v>
      </c>
      <c r="G3210" s="86">
        <v>0</v>
      </c>
      <c r="H3210" s="86">
        <v>0</v>
      </c>
      <c r="J3210" s="83">
        <f t="shared" si="250"/>
        <v>35590</v>
      </c>
      <c r="K3210" s="83">
        <f t="shared" si="251"/>
        <v>2012</v>
      </c>
      <c r="L3210" s="66">
        <f t="shared" si="252"/>
        <v>0</v>
      </c>
      <c r="M3210" s="66">
        <f t="shared" si="253"/>
        <v>0</v>
      </c>
      <c r="N3210" s="66">
        <f t="shared" si="254"/>
        <v>0</v>
      </c>
    </row>
    <row r="3211" spans="1:14">
      <c r="A3211" s="83">
        <v>35590</v>
      </c>
      <c r="B3211" s="83">
        <v>0</v>
      </c>
      <c r="C3211" s="83">
        <v>2012</v>
      </c>
      <c r="D3211" s="86">
        <v>0</v>
      </c>
      <c r="E3211" s="83">
        <v>0</v>
      </c>
      <c r="F3211" s="86">
        <v>0</v>
      </c>
      <c r="G3211" s="86">
        <v>0</v>
      </c>
      <c r="H3211" s="86">
        <v>0</v>
      </c>
      <c r="J3211" s="83">
        <f t="shared" si="250"/>
        <v>35590</v>
      </c>
      <c r="K3211" s="83">
        <f t="shared" si="251"/>
        <v>2012</v>
      </c>
      <c r="L3211" s="66">
        <f t="shared" si="252"/>
        <v>0</v>
      </c>
      <c r="M3211" s="66">
        <f t="shared" si="253"/>
        <v>0</v>
      </c>
      <c r="N3211" s="66">
        <f t="shared" si="254"/>
        <v>0</v>
      </c>
    </row>
    <row r="3212" spans="1:14">
      <c r="A3212" s="83">
        <v>35590</v>
      </c>
      <c r="B3212" s="83">
        <v>0</v>
      </c>
      <c r="C3212" s="83">
        <v>2012</v>
      </c>
      <c r="D3212" s="86">
        <v>0</v>
      </c>
      <c r="E3212" s="83">
        <v>0</v>
      </c>
      <c r="F3212" s="86">
        <v>0</v>
      </c>
      <c r="G3212" s="86">
        <v>0</v>
      </c>
      <c r="H3212" s="86">
        <v>0</v>
      </c>
      <c r="J3212" s="83">
        <f t="shared" si="250"/>
        <v>35590</v>
      </c>
      <c r="K3212" s="83">
        <f t="shared" si="251"/>
        <v>2012</v>
      </c>
      <c r="L3212" s="66">
        <f t="shared" si="252"/>
        <v>0</v>
      </c>
      <c r="M3212" s="66">
        <f t="shared" si="253"/>
        <v>0</v>
      </c>
      <c r="N3212" s="66">
        <f t="shared" si="254"/>
        <v>0</v>
      </c>
    </row>
    <row r="3213" spans="1:14">
      <c r="A3213" s="83">
        <v>35590</v>
      </c>
      <c r="B3213" s="83">
        <v>0</v>
      </c>
      <c r="C3213" s="83">
        <v>2012</v>
      </c>
      <c r="D3213" s="86">
        <v>0</v>
      </c>
      <c r="E3213" s="83">
        <v>0</v>
      </c>
      <c r="F3213" s="86">
        <v>0</v>
      </c>
      <c r="G3213" s="86">
        <v>0</v>
      </c>
      <c r="H3213" s="86">
        <v>0</v>
      </c>
      <c r="J3213" s="83">
        <f t="shared" si="250"/>
        <v>35590</v>
      </c>
      <c r="K3213" s="83">
        <f t="shared" si="251"/>
        <v>2012</v>
      </c>
      <c r="L3213" s="66">
        <f t="shared" si="252"/>
        <v>0</v>
      </c>
      <c r="M3213" s="66">
        <f t="shared" si="253"/>
        <v>0</v>
      </c>
      <c r="N3213" s="66">
        <f t="shared" si="254"/>
        <v>0</v>
      </c>
    </row>
    <row r="3214" spans="1:14">
      <c r="A3214" s="83">
        <v>35590</v>
      </c>
      <c r="B3214" s="83">
        <v>0</v>
      </c>
      <c r="C3214" s="83">
        <v>2012</v>
      </c>
      <c r="D3214" s="86">
        <v>0</v>
      </c>
      <c r="E3214" s="83">
        <v>0</v>
      </c>
      <c r="F3214" s="86">
        <v>0</v>
      </c>
      <c r="G3214" s="86">
        <v>0</v>
      </c>
      <c r="H3214" s="86">
        <v>0</v>
      </c>
      <c r="J3214" s="83">
        <f t="shared" si="250"/>
        <v>35590</v>
      </c>
      <c r="K3214" s="83">
        <f t="shared" si="251"/>
        <v>2012</v>
      </c>
      <c r="L3214" s="66">
        <f t="shared" si="252"/>
        <v>0</v>
      </c>
      <c r="M3214" s="66">
        <f t="shared" si="253"/>
        <v>0</v>
      </c>
      <c r="N3214" s="66">
        <f t="shared" si="254"/>
        <v>0</v>
      </c>
    </row>
    <row r="3215" spans="1:14">
      <c r="A3215" s="83">
        <v>35590</v>
      </c>
      <c r="B3215" s="83">
        <v>0</v>
      </c>
      <c r="C3215" s="83">
        <v>2012</v>
      </c>
      <c r="D3215" s="86">
        <v>0</v>
      </c>
      <c r="E3215" s="83">
        <v>0</v>
      </c>
      <c r="F3215" s="86">
        <v>0</v>
      </c>
      <c r="G3215" s="86">
        <v>0</v>
      </c>
      <c r="H3215" s="86">
        <v>0</v>
      </c>
      <c r="J3215" s="83">
        <f t="shared" si="250"/>
        <v>35590</v>
      </c>
      <c r="K3215" s="83">
        <f t="shared" si="251"/>
        <v>2012</v>
      </c>
      <c r="L3215" s="66">
        <f t="shared" si="252"/>
        <v>0</v>
      </c>
      <c r="M3215" s="66">
        <f t="shared" si="253"/>
        <v>0</v>
      </c>
      <c r="N3215" s="66">
        <f t="shared" si="254"/>
        <v>0</v>
      </c>
    </row>
    <row r="3216" spans="1:14">
      <c r="A3216" s="83">
        <v>35590</v>
      </c>
      <c r="B3216" s="83">
        <v>0</v>
      </c>
      <c r="C3216" s="83">
        <v>2012</v>
      </c>
      <c r="D3216" s="86">
        <v>0</v>
      </c>
      <c r="E3216" s="83">
        <v>0</v>
      </c>
      <c r="F3216" s="86">
        <v>0</v>
      </c>
      <c r="G3216" s="86">
        <v>0</v>
      </c>
      <c r="H3216" s="86">
        <v>0</v>
      </c>
      <c r="J3216" s="83">
        <f t="shared" si="250"/>
        <v>35590</v>
      </c>
      <c r="K3216" s="83">
        <f t="shared" si="251"/>
        <v>2012</v>
      </c>
      <c r="L3216" s="66">
        <f t="shared" si="252"/>
        <v>0</v>
      </c>
      <c r="M3216" s="66">
        <f t="shared" si="253"/>
        <v>0</v>
      </c>
      <c r="N3216" s="66">
        <f t="shared" si="254"/>
        <v>0</v>
      </c>
    </row>
    <row r="3217" spans="1:14">
      <c r="A3217" s="83">
        <v>35590</v>
      </c>
      <c r="B3217" s="83">
        <v>0</v>
      </c>
      <c r="C3217" s="83">
        <v>2012</v>
      </c>
      <c r="D3217" s="86">
        <v>0</v>
      </c>
      <c r="E3217" s="83">
        <v>0</v>
      </c>
      <c r="F3217" s="86">
        <v>0</v>
      </c>
      <c r="G3217" s="86">
        <v>0</v>
      </c>
      <c r="H3217" s="86">
        <v>0</v>
      </c>
      <c r="J3217" s="83">
        <f t="shared" si="250"/>
        <v>35590</v>
      </c>
      <c r="K3217" s="83">
        <f t="shared" si="251"/>
        <v>2012</v>
      </c>
      <c r="L3217" s="66">
        <f t="shared" si="252"/>
        <v>0</v>
      </c>
      <c r="M3217" s="66">
        <f t="shared" si="253"/>
        <v>0</v>
      </c>
      <c r="N3217" s="66">
        <f t="shared" si="254"/>
        <v>0</v>
      </c>
    </row>
    <row r="3218" spans="1:14">
      <c r="A3218" s="83">
        <v>35590</v>
      </c>
      <c r="B3218" s="83">
        <v>0</v>
      </c>
      <c r="C3218" s="83">
        <v>2012</v>
      </c>
      <c r="D3218" s="86">
        <v>0</v>
      </c>
      <c r="E3218" s="83">
        <v>0</v>
      </c>
      <c r="F3218" s="86">
        <v>0</v>
      </c>
      <c r="G3218" s="86">
        <v>0</v>
      </c>
      <c r="H3218" s="86">
        <v>0</v>
      </c>
      <c r="J3218" s="83">
        <f t="shared" si="250"/>
        <v>35590</v>
      </c>
      <c r="K3218" s="83">
        <f t="shared" si="251"/>
        <v>2012</v>
      </c>
      <c r="L3218" s="66">
        <f t="shared" si="252"/>
        <v>0</v>
      </c>
      <c r="M3218" s="66">
        <f t="shared" si="253"/>
        <v>0</v>
      </c>
      <c r="N3218" s="66">
        <f t="shared" si="254"/>
        <v>0</v>
      </c>
    </row>
    <row r="3219" spans="1:14">
      <c r="A3219" s="83">
        <v>35590</v>
      </c>
      <c r="B3219" s="83">
        <v>0</v>
      </c>
      <c r="C3219" s="83">
        <v>2013</v>
      </c>
      <c r="D3219" s="86">
        <v>0</v>
      </c>
      <c r="E3219" s="83">
        <v>0</v>
      </c>
      <c r="F3219" s="86">
        <v>0</v>
      </c>
      <c r="G3219" s="86">
        <v>0</v>
      </c>
      <c r="H3219" s="86">
        <v>0</v>
      </c>
      <c r="J3219" s="83">
        <f t="shared" si="250"/>
        <v>35590</v>
      </c>
      <c r="K3219" s="83">
        <f t="shared" si="251"/>
        <v>2013</v>
      </c>
      <c r="L3219" s="66">
        <f t="shared" si="252"/>
        <v>0</v>
      </c>
      <c r="M3219" s="66">
        <f t="shared" si="253"/>
        <v>0</v>
      </c>
      <c r="N3219" s="66">
        <f t="shared" si="254"/>
        <v>0</v>
      </c>
    </row>
    <row r="3220" spans="1:14">
      <c r="A3220" s="83">
        <v>35590</v>
      </c>
      <c r="B3220" s="83">
        <v>0</v>
      </c>
      <c r="C3220" s="83">
        <v>2013</v>
      </c>
      <c r="D3220" s="86">
        <v>0</v>
      </c>
      <c r="E3220" s="83">
        <v>0</v>
      </c>
      <c r="F3220" s="86">
        <v>0</v>
      </c>
      <c r="G3220" s="86">
        <v>0</v>
      </c>
      <c r="H3220" s="86">
        <v>0</v>
      </c>
      <c r="J3220" s="83">
        <f t="shared" si="250"/>
        <v>35590</v>
      </c>
      <c r="K3220" s="83">
        <f t="shared" si="251"/>
        <v>2013</v>
      </c>
      <c r="L3220" s="66">
        <f t="shared" si="252"/>
        <v>0</v>
      </c>
      <c r="M3220" s="66">
        <f t="shared" si="253"/>
        <v>0</v>
      </c>
      <c r="N3220" s="66">
        <f t="shared" si="254"/>
        <v>0</v>
      </c>
    </row>
    <row r="3221" spans="1:14">
      <c r="A3221" s="83">
        <v>35590</v>
      </c>
      <c r="B3221" s="83">
        <v>0</v>
      </c>
      <c r="C3221" s="83">
        <v>2013</v>
      </c>
      <c r="D3221" s="86">
        <v>0</v>
      </c>
      <c r="E3221" s="83">
        <v>0</v>
      </c>
      <c r="F3221" s="86">
        <v>0</v>
      </c>
      <c r="G3221" s="86">
        <v>0</v>
      </c>
      <c r="H3221" s="86">
        <v>0</v>
      </c>
      <c r="J3221" s="83">
        <f t="shared" si="250"/>
        <v>35590</v>
      </c>
      <c r="K3221" s="83">
        <f t="shared" si="251"/>
        <v>2013</v>
      </c>
      <c r="L3221" s="66">
        <f t="shared" si="252"/>
        <v>0</v>
      </c>
      <c r="M3221" s="66">
        <f t="shared" si="253"/>
        <v>0</v>
      </c>
      <c r="N3221" s="66">
        <f t="shared" si="254"/>
        <v>0</v>
      </c>
    </row>
    <row r="3222" spans="1:14">
      <c r="A3222" s="83">
        <v>35590</v>
      </c>
      <c r="B3222" s="83">
        <v>0</v>
      </c>
      <c r="C3222" s="83">
        <v>2013</v>
      </c>
      <c r="D3222" s="86">
        <v>0</v>
      </c>
      <c r="E3222" s="83">
        <v>0</v>
      </c>
      <c r="F3222" s="86">
        <v>0</v>
      </c>
      <c r="G3222" s="86">
        <v>0</v>
      </c>
      <c r="H3222" s="86">
        <v>0</v>
      </c>
      <c r="J3222" s="83">
        <f t="shared" si="250"/>
        <v>35590</v>
      </c>
      <c r="K3222" s="83">
        <f t="shared" si="251"/>
        <v>2013</v>
      </c>
      <c r="L3222" s="66">
        <f t="shared" si="252"/>
        <v>0</v>
      </c>
      <c r="M3222" s="66">
        <f t="shared" si="253"/>
        <v>0</v>
      </c>
      <c r="N3222" s="66">
        <f t="shared" si="254"/>
        <v>0</v>
      </c>
    </row>
    <row r="3223" spans="1:14">
      <c r="A3223" s="83">
        <v>35590</v>
      </c>
      <c r="B3223" s="83">
        <v>0</v>
      </c>
      <c r="C3223" s="83">
        <v>2013</v>
      </c>
      <c r="D3223" s="86">
        <v>-5040.25</v>
      </c>
      <c r="E3223" s="83">
        <v>0</v>
      </c>
      <c r="F3223" s="86">
        <v>398.83</v>
      </c>
      <c r="G3223" s="86">
        <v>0</v>
      </c>
      <c r="H3223" s="86">
        <v>0</v>
      </c>
      <c r="J3223" s="83">
        <f t="shared" si="250"/>
        <v>35590</v>
      </c>
      <c r="K3223" s="83">
        <f t="shared" si="251"/>
        <v>2013</v>
      </c>
      <c r="L3223" s="66">
        <f t="shared" si="252"/>
        <v>-5040.25</v>
      </c>
      <c r="M3223" s="66">
        <f t="shared" si="253"/>
        <v>398.83</v>
      </c>
      <c r="N3223" s="66">
        <f t="shared" si="254"/>
        <v>0</v>
      </c>
    </row>
    <row r="3224" spans="1:14">
      <c r="A3224" s="83">
        <v>35590</v>
      </c>
      <c r="B3224" s="83">
        <v>0</v>
      </c>
      <c r="C3224" s="83">
        <v>2013</v>
      </c>
      <c r="D3224" s="86">
        <v>0</v>
      </c>
      <c r="E3224" s="83">
        <v>0</v>
      </c>
      <c r="F3224" s="86">
        <v>0</v>
      </c>
      <c r="G3224" s="86">
        <v>0</v>
      </c>
      <c r="H3224" s="86">
        <v>0</v>
      </c>
      <c r="J3224" s="83">
        <f t="shared" si="250"/>
        <v>35590</v>
      </c>
      <c r="K3224" s="83">
        <f t="shared" si="251"/>
        <v>2013</v>
      </c>
      <c r="L3224" s="66">
        <f t="shared" si="252"/>
        <v>0</v>
      </c>
      <c r="M3224" s="66">
        <f t="shared" si="253"/>
        <v>0</v>
      </c>
      <c r="N3224" s="66">
        <f t="shared" si="254"/>
        <v>0</v>
      </c>
    </row>
    <row r="3225" spans="1:14">
      <c r="A3225" s="83">
        <v>35590</v>
      </c>
      <c r="B3225" s="83">
        <v>0</v>
      </c>
      <c r="C3225" s="83">
        <v>2013</v>
      </c>
      <c r="D3225" s="86">
        <v>0</v>
      </c>
      <c r="E3225" s="83">
        <v>0</v>
      </c>
      <c r="F3225" s="86">
        <v>0</v>
      </c>
      <c r="G3225" s="86">
        <v>0</v>
      </c>
      <c r="H3225" s="86">
        <v>0</v>
      </c>
      <c r="J3225" s="83">
        <f t="shared" si="250"/>
        <v>35590</v>
      </c>
      <c r="K3225" s="83">
        <f t="shared" si="251"/>
        <v>2013</v>
      </c>
      <c r="L3225" s="66">
        <f t="shared" si="252"/>
        <v>0</v>
      </c>
      <c r="M3225" s="66">
        <f t="shared" si="253"/>
        <v>0</v>
      </c>
      <c r="N3225" s="66">
        <f t="shared" si="254"/>
        <v>0</v>
      </c>
    </row>
    <row r="3226" spans="1:14">
      <c r="A3226" s="83">
        <v>35590</v>
      </c>
      <c r="B3226" s="83">
        <v>0</v>
      </c>
      <c r="C3226" s="83">
        <v>2013</v>
      </c>
      <c r="D3226" s="86">
        <v>0</v>
      </c>
      <c r="E3226" s="83">
        <v>0</v>
      </c>
      <c r="F3226" s="86">
        <v>0</v>
      </c>
      <c r="G3226" s="86">
        <v>0</v>
      </c>
      <c r="H3226" s="86">
        <v>0</v>
      </c>
      <c r="J3226" s="83">
        <f t="shared" si="250"/>
        <v>35590</v>
      </c>
      <c r="K3226" s="83">
        <f t="shared" si="251"/>
        <v>2013</v>
      </c>
      <c r="L3226" s="66">
        <f t="shared" si="252"/>
        <v>0</v>
      </c>
      <c r="M3226" s="66">
        <f t="shared" si="253"/>
        <v>0</v>
      </c>
      <c r="N3226" s="66">
        <f t="shared" si="254"/>
        <v>0</v>
      </c>
    </row>
    <row r="3227" spans="1:14">
      <c r="A3227" s="83">
        <v>35590</v>
      </c>
      <c r="B3227" s="83">
        <v>0</v>
      </c>
      <c r="C3227" s="83">
        <v>2013</v>
      </c>
      <c r="D3227" s="86">
        <v>0</v>
      </c>
      <c r="E3227" s="83">
        <v>0</v>
      </c>
      <c r="F3227" s="86">
        <v>0</v>
      </c>
      <c r="G3227" s="86">
        <v>0</v>
      </c>
      <c r="H3227" s="86">
        <v>0</v>
      </c>
      <c r="J3227" s="83">
        <f t="shared" si="250"/>
        <v>35590</v>
      </c>
      <c r="K3227" s="83">
        <f t="shared" si="251"/>
        <v>2013</v>
      </c>
      <c r="L3227" s="66">
        <f t="shared" si="252"/>
        <v>0</v>
      </c>
      <c r="M3227" s="66">
        <f t="shared" si="253"/>
        <v>0</v>
      </c>
      <c r="N3227" s="66">
        <f t="shared" si="254"/>
        <v>0</v>
      </c>
    </row>
    <row r="3228" spans="1:14">
      <c r="A3228" s="83">
        <v>35590</v>
      </c>
      <c r="B3228" s="83">
        <v>0</v>
      </c>
      <c r="C3228" s="83">
        <v>2013</v>
      </c>
      <c r="D3228" s="86">
        <v>0</v>
      </c>
      <c r="E3228" s="83">
        <v>0</v>
      </c>
      <c r="F3228" s="86">
        <v>0</v>
      </c>
      <c r="G3228" s="86">
        <v>0</v>
      </c>
      <c r="H3228" s="86">
        <v>0</v>
      </c>
      <c r="J3228" s="83">
        <f t="shared" si="250"/>
        <v>35590</v>
      </c>
      <c r="K3228" s="83">
        <f t="shared" si="251"/>
        <v>2013</v>
      </c>
      <c r="L3228" s="66">
        <f t="shared" si="252"/>
        <v>0</v>
      </c>
      <c r="M3228" s="66">
        <f t="shared" si="253"/>
        <v>0</v>
      </c>
      <c r="N3228" s="66">
        <f t="shared" si="254"/>
        <v>0</v>
      </c>
    </row>
    <row r="3229" spans="1:14">
      <c r="A3229" s="83">
        <v>35590</v>
      </c>
      <c r="B3229" s="83">
        <v>0</v>
      </c>
      <c r="C3229" s="83">
        <v>2013</v>
      </c>
      <c r="D3229" s="86">
        <v>0</v>
      </c>
      <c r="E3229" s="83">
        <v>0</v>
      </c>
      <c r="F3229" s="86">
        <v>0</v>
      </c>
      <c r="G3229" s="86">
        <v>0</v>
      </c>
      <c r="H3229" s="86">
        <v>0</v>
      </c>
      <c r="J3229" s="83">
        <f t="shared" si="250"/>
        <v>35590</v>
      </c>
      <c r="K3229" s="83">
        <f t="shared" si="251"/>
        <v>2013</v>
      </c>
      <c r="L3229" s="66">
        <f t="shared" si="252"/>
        <v>0</v>
      </c>
      <c r="M3229" s="66">
        <f t="shared" si="253"/>
        <v>0</v>
      </c>
      <c r="N3229" s="66">
        <f t="shared" si="254"/>
        <v>0</v>
      </c>
    </row>
    <row r="3230" spans="1:14">
      <c r="A3230" s="83">
        <v>35590</v>
      </c>
      <c r="B3230" s="83">
        <v>0</v>
      </c>
      <c r="C3230" s="83">
        <v>2013</v>
      </c>
      <c r="D3230" s="86">
        <v>0</v>
      </c>
      <c r="E3230" s="83">
        <v>0</v>
      </c>
      <c r="F3230" s="86">
        <v>0</v>
      </c>
      <c r="G3230" s="86">
        <v>0</v>
      </c>
      <c r="H3230" s="86">
        <v>0</v>
      </c>
      <c r="J3230" s="83">
        <f t="shared" si="250"/>
        <v>35590</v>
      </c>
      <c r="K3230" s="83">
        <f t="shared" si="251"/>
        <v>2013</v>
      </c>
      <c r="L3230" s="66">
        <f t="shared" si="252"/>
        <v>0</v>
      </c>
      <c r="M3230" s="66">
        <f t="shared" si="253"/>
        <v>0</v>
      </c>
      <c r="N3230" s="66">
        <f t="shared" si="254"/>
        <v>0</v>
      </c>
    </row>
    <row r="3231" spans="1:14">
      <c r="A3231" s="83">
        <v>35590</v>
      </c>
      <c r="B3231" s="83">
        <v>0</v>
      </c>
      <c r="C3231" s="83">
        <v>2013</v>
      </c>
      <c r="D3231" s="86">
        <v>0</v>
      </c>
      <c r="E3231" s="83">
        <v>0</v>
      </c>
      <c r="F3231" s="86">
        <v>0</v>
      </c>
      <c r="G3231" s="86">
        <v>0</v>
      </c>
      <c r="H3231" s="86">
        <v>0</v>
      </c>
      <c r="J3231" s="83">
        <f t="shared" si="250"/>
        <v>35590</v>
      </c>
      <c r="K3231" s="83">
        <f t="shared" si="251"/>
        <v>2013</v>
      </c>
      <c r="L3231" s="66">
        <f t="shared" si="252"/>
        <v>0</v>
      </c>
      <c r="M3231" s="66">
        <f t="shared" si="253"/>
        <v>0</v>
      </c>
      <c r="N3231" s="66">
        <f t="shared" si="254"/>
        <v>0</v>
      </c>
    </row>
    <row r="3232" spans="1:14">
      <c r="A3232" s="83">
        <v>35590</v>
      </c>
      <c r="B3232" s="83">
        <v>0</v>
      </c>
      <c r="C3232" s="83">
        <v>2013</v>
      </c>
      <c r="D3232" s="86">
        <v>0</v>
      </c>
      <c r="E3232" s="83">
        <v>0</v>
      </c>
      <c r="F3232" s="86">
        <v>0</v>
      </c>
      <c r="G3232" s="86">
        <v>0</v>
      </c>
      <c r="H3232" s="86">
        <v>0</v>
      </c>
      <c r="J3232" s="83">
        <f t="shared" si="250"/>
        <v>35590</v>
      </c>
      <c r="K3232" s="83">
        <f t="shared" si="251"/>
        <v>2013</v>
      </c>
      <c r="L3232" s="66">
        <f t="shared" si="252"/>
        <v>0</v>
      </c>
      <c r="M3232" s="66">
        <f t="shared" si="253"/>
        <v>0</v>
      </c>
      <c r="N3232" s="66">
        <f t="shared" si="254"/>
        <v>0</v>
      </c>
    </row>
    <row r="3233" spans="1:14">
      <c r="A3233" s="83">
        <v>35590</v>
      </c>
      <c r="B3233" s="83">
        <v>0</v>
      </c>
      <c r="C3233" s="83">
        <v>2014</v>
      </c>
      <c r="D3233" s="86">
        <v>0</v>
      </c>
      <c r="E3233" s="83">
        <v>0</v>
      </c>
      <c r="F3233" s="86">
        <v>0</v>
      </c>
      <c r="G3233" s="86">
        <v>0</v>
      </c>
      <c r="H3233" s="86">
        <v>0</v>
      </c>
      <c r="J3233" s="83">
        <f t="shared" si="250"/>
        <v>35590</v>
      </c>
      <c r="K3233" s="83">
        <f t="shared" si="251"/>
        <v>2014</v>
      </c>
      <c r="L3233" s="66">
        <f t="shared" si="252"/>
        <v>0</v>
      </c>
      <c r="M3233" s="66">
        <f t="shared" si="253"/>
        <v>0</v>
      </c>
      <c r="N3233" s="66">
        <f t="shared" si="254"/>
        <v>0</v>
      </c>
    </row>
    <row r="3234" spans="1:14">
      <c r="A3234" s="83">
        <v>35590</v>
      </c>
      <c r="B3234" s="83">
        <v>0</v>
      </c>
      <c r="C3234" s="83">
        <v>2014</v>
      </c>
      <c r="D3234" s="86">
        <v>0</v>
      </c>
      <c r="E3234" s="83">
        <v>0</v>
      </c>
      <c r="F3234" s="86">
        <v>0</v>
      </c>
      <c r="G3234" s="86">
        <v>0</v>
      </c>
      <c r="H3234" s="86">
        <v>0</v>
      </c>
      <c r="J3234" s="83">
        <f t="shared" si="250"/>
        <v>35590</v>
      </c>
      <c r="K3234" s="83">
        <f t="shared" si="251"/>
        <v>2014</v>
      </c>
      <c r="L3234" s="66">
        <f t="shared" si="252"/>
        <v>0</v>
      </c>
      <c r="M3234" s="66">
        <f t="shared" si="253"/>
        <v>0</v>
      </c>
      <c r="N3234" s="66">
        <f t="shared" si="254"/>
        <v>0</v>
      </c>
    </row>
    <row r="3235" spans="1:14">
      <c r="A3235" s="83">
        <v>35590</v>
      </c>
      <c r="B3235" s="83">
        <v>0</v>
      </c>
      <c r="C3235" s="83">
        <v>2014</v>
      </c>
      <c r="D3235" s="86">
        <v>-31244.1</v>
      </c>
      <c r="E3235" s="83">
        <v>0</v>
      </c>
      <c r="F3235" s="86">
        <v>0</v>
      </c>
      <c r="G3235" s="86">
        <v>0</v>
      </c>
      <c r="H3235" s="86">
        <v>0</v>
      </c>
      <c r="J3235" s="83">
        <f t="shared" si="250"/>
        <v>35590</v>
      </c>
      <c r="K3235" s="83">
        <f t="shared" si="251"/>
        <v>2014</v>
      </c>
      <c r="L3235" s="66">
        <f t="shared" si="252"/>
        <v>-31244.1</v>
      </c>
      <c r="M3235" s="66">
        <f t="shared" si="253"/>
        <v>0</v>
      </c>
      <c r="N3235" s="66">
        <f t="shared" si="254"/>
        <v>0</v>
      </c>
    </row>
    <row r="3236" spans="1:14">
      <c r="A3236" s="83">
        <v>35590</v>
      </c>
      <c r="B3236" s="83">
        <v>0</v>
      </c>
      <c r="C3236" s="83">
        <v>2014</v>
      </c>
      <c r="D3236" s="86">
        <v>0</v>
      </c>
      <c r="E3236" s="83">
        <v>0</v>
      </c>
      <c r="F3236" s="86">
        <v>0</v>
      </c>
      <c r="G3236" s="86">
        <v>0</v>
      </c>
      <c r="H3236" s="86">
        <v>0</v>
      </c>
      <c r="J3236" s="83">
        <f t="shared" si="250"/>
        <v>35590</v>
      </c>
      <c r="K3236" s="83">
        <f t="shared" si="251"/>
        <v>2014</v>
      </c>
      <c r="L3236" s="66">
        <f t="shared" si="252"/>
        <v>0</v>
      </c>
      <c r="M3236" s="66">
        <f t="shared" si="253"/>
        <v>0</v>
      </c>
      <c r="N3236" s="66">
        <f t="shared" si="254"/>
        <v>0</v>
      </c>
    </row>
    <row r="3237" spans="1:14">
      <c r="A3237" s="83">
        <v>35590</v>
      </c>
      <c r="B3237" s="83">
        <v>0</v>
      </c>
      <c r="C3237" s="83">
        <v>2014</v>
      </c>
      <c r="D3237" s="86">
        <v>0</v>
      </c>
      <c r="E3237" s="83">
        <v>0</v>
      </c>
      <c r="F3237" s="86">
        <v>0</v>
      </c>
      <c r="G3237" s="86">
        <v>0</v>
      </c>
      <c r="H3237" s="86">
        <v>0</v>
      </c>
      <c r="J3237" s="83">
        <f t="shared" si="250"/>
        <v>35590</v>
      </c>
      <c r="K3237" s="83">
        <f t="shared" si="251"/>
        <v>2014</v>
      </c>
      <c r="L3237" s="66">
        <f t="shared" si="252"/>
        <v>0</v>
      </c>
      <c r="M3237" s="66">
        <f t="shared" si="253"/>
        <v>0</v>
      </c>
      <c r="N3237" s="66">
        <f t="shared" si="254"/>
        <v>0</v>
      </c>
    </row>
    <row r="3238" spans="1:14">
      <c r="A3238" s="83">
        <v>35590</v>
      </c>
      <c r="B3238" s="83">
        <v>0</v>
      </c>
      <c r="C3238" s="83">
        <v>2014</v>
      </c>
      <c r="D3238" s="86">
        <v>-33909.51</v>
      </c>
      <c r="E3238" s="83">
        <v>0</v>
      </c>
      <c r="F3238" s="86">
        <v>20867.810000000001</v>
      </c>
      <c r="G3238" s="86">
        <v>0</v>
      </c>
      <c r="H3238" s="86">
        <v>0</v>
      </c>
      <c r="J3238" s="83">
        <f t="shared" si="250"/>
        <v>35590</v>
      </c>
      <c r="K3238" s="83">
        <f t="shared" si="251"/>
        <v>2014</v>
      </c>
      <c r="L3238" s="66">
        <f t="shared" si="252"/>
        <v>-33909.51</v>
      </c>
      <c r="M3238" s="66">
        <f t="shared" si="253"/>
        <v>20867.810000000001</v>
      </c>
      <c r="N3238" s="66">
        <f t="shared" si="254"/>
        <v>0</v>
      </c>
    </row>
    <row r="3239" spans="1:14">
      <c r="A3239" s="83">
        <v>35590</v>
      </c>
      <c r="B3239" s="83">
        <v>0</v>
      </c>
      <c r="C3239" s="83">
        <v>2014</v>
      </c>
      <c r="D3239" s="86">
        <v>0</v>
      </c>
      <c r="E3239" s="83">
        <v>0</v>
      </c>
      <c r="F3239" s="86">
        <v>0</v>
      </c>
      <c r="G3239" s="86">
        <v>0</v>
      </c>
      <c r="H3239" s="86">
        <v>0</v>
      </c>
      <c r="J3239" s="83">
        <f t="shared" si="250"/>
        <v>35590</v>
      </c>
      <c r="K3239" s="83">
        <f t="shared" si="251"/>
        <v>2014</v>
      </c>
      <c r="L3239" s="66">
        <f t="shared" si="252"/>
        <v>0</v>
      </c>
      <c r="M3239" s="66">
        <f t="shared" si="253"/>
        <v>0</v>
      </c>
      <c r="N3239" s="66">
        <f t="shared" si="254"/>
        <v>0</v>
      </c>
    </row>
    <row r="3240" spans="1:14">
      <c r="A3240" s="83">
        <v>35590</v>
      </c>
      <c r="B3240" s="83">
        <v>0</v>
      </c>
      <c r="C3240" s="83">
        <v>2014</v>
      </c>
      <c r="D3240" s="86">
        <v>0</v>
      </c>
      <c r="E3240" s="83">
        <v>0</v>
      </c>
      <c r="F3240" s="86">
        <v>0</v>
      </c>
      <c r="G3240" s="86">
        <v>0</v>
      </c>
      <c r="H3240" s="86">
        <v>0</v>
      </c>
      <c r="J3240" s="83">
        <f t="shared" si="250"/>
        <v>35590</v>
      </c>
      <c r="K3240" s="83">
        <f t="shared" si="251"/>
        <v>2014</v>
      </c>
      <c r="L3240" s="66">
        <f t="shared" si="252"/>
        <v>0</v>
      </c>
      <c r="M3240" s="66">
        <f t="shared" si="253"/>
        <v>0</v>
      </c>
      <c r="N3240" s="66">
        <f t="shared" si="254"/>
        <v>0</v>
      </c>
    </row>
    <row r="3241" spans="1:14">
      <c r="A3241" s="83">
        <v>35590</v>
      </c>
      <c r="B3241" s="83">
        <v>0</v>
      </c>
      <c r="C3241" s="83">
        <v>2014</v>
      </c>
      <c r="D3241" s="86">
        <v>-14017.32</v>
      </c>
      <c r="E3241" s="83">
        <v>0</v>
      </c>
      <c r="F3241" s="86">
        <v>690.92</v>
      </c>
      <c r="G3241" s="86">
        <v>0</v>
      </c>
      <c r="H3241" s="86">
        <v>0</v>
      </c>
      <c r="J3241" s="83">
        <f t="shared" si="250"/>
        <v>35590</v>
      </c>
      <c r="K3241" s="83">
        <f t="shared" si="251"/>
        <v>2014</v>
      </c>
      <c r="L3241" s="66">
        <f t="shared" si="252"/>
        <v>-14017.32</v>
      </c>
      <c r="M3241" s="66">
        <f t="shared" si="253"/>
        <v>690.92</v>
      </c>
      <c r="N3241" s="66">
        <f t="shared" si="254"/>
        <v>0</v>
      </c>
    </row>
    <row r="3242" spans="1:14">
      <c r="A3242" s="83">
        <v>35590</v>
      </c>
      <c r="B3242" s="83">
        <v>0</v>
      </c>
      <c r="C3242" s="83">
        <v>2014</v>
      </c>
      <c r="D3242" s="86">
        <v>0</v>
      </c>
      <c r="E3242" s="83">
        <v>0</v>
      </c>
      <c r="F3242" s="86">
        <v>0</v>
      </c>
      <c r="G3242" s="86">
        <v>0</v>
      </c>
      <c r="H3242" s="86">
        <v>0</v>
      </c>
      <c r="J3242" s="83">
        <f t="shared" si="250"/>
        <v>35590</v>
      </c>
      <c r="K3242" s="83">
        <f t="shared" si="251"/>
        <v>2014</v>
      </c>
      <c r="L3242" s="66">
        <f t="shared" si="252"/>
        <v>0</v>
      </c>
      <c r="M3242" s="66">
        <f t="shared" si="253"/>
        <v>0</v>
      </c>
      <c r="N3242" s="66">
        <f t="shared" si="254"/>
        <v>0</v>
      </c>
    </row>
    <row r="3243" spans="1:14">
      <c r="A3243" s="83">
        <v>35590</v>
      </c>
      <c r="B3243" s="83">
        <v>0</v>
      </c>
      <c r="C3243" s="83">
        <v>2014</v>
      </c>
      <c r="D3243" s="86">
        <v>0</v>
      </c>
      <c r="E3243" s="83">
        <v>0</v>
      </c>
      <c r="F3243" s="86">
        <v>0</v>
      </c>
      <c r="G3243" s="86">
        <v>0</v>
      </c>
      <c r="H3243" s="86">
        <v>0</v>
      </c>
      <c r="J3243" s="83">
        <f t="shared" si="250"/>
        <v>35590</v>
      </c>
      <c r="K3243" s="83">
        <f t="shared" si="251"/>
        <v>2014</v>
      </c>
      <c r="L3243" s="66">
        <f t="shared" si="252"/>
        <v>0</v>
      </c>
      <c r="M3243" s="66">
        <f t="shared" si="253"/>
        <v>0</v>
      </c>
      <c r="N3243" s="66">
        <f t="shared" si="254"/>
        <v>0</v>
      </c>
    </row>
    <row r="3244" spans="1:14">
      <c r="A3244" s="83">
        <v>35590</v>
      </c>
      <c r="B3244" s="83">
        <v>0</v>
      </c>
      <c r="C3244" s="83">
        <v>2014</v>
      </c>
      <c r="D3244" s="86">
        <v>0</v>
      </c>
      <c r="E3244" s="83">
        <v>0</v>
      </c>
      <c r="F3244" s="86">
        <v>0</v>
      </c>
      <c r="G3244" s="86">
        <v>0</v>
      </c>
      <c r="H3244" s="86">
        <v>0</v>
      </c>
      <c r="J3244" s="83">
        <f t="shared" si="250"/>
        <v>35590</v>
      </c>
      <c r="K3244" s="83">
        <f t="shared" si="251"/>
        <v>2014</v>
      </c>
      <c r="L3244" s="66">
        <f t="shared" si="252"/>
        <v>0</v>
      </c>
      <c r="M3244" s="66">
        <f t="shared" si="253"/>
        <v>0</v>
      </c>
      <c r="N3244" s="66">
        <f t="shared" si="254"/>
        <v>0</v>
      </c>
    </row>
    <row r="3245" spans="1:14">
      <c r="A3245" s="83">
        <v>35590</v>
      </c>
      <c r="B3245" s="83">
        <v>0</v>
      </c>
      <c r="C3245" s="83">
        <v>2014</v>
      </c>
      <c r="D3245" s="86">
        <v>0</v>
      </c>
      <c r="E3245" s="83">
        <v>0</v>
      </c>
      <c r="F3245" s="86">
        <v>0</v>
      </c>
      <c r="G3245" s="86">
        <v>0</v>
      </c>
      <c r="H3245" s="86">
        <v>0</v>
      </c>
      <c r="J3245" s="83">
        <f t="shared" si="250"/>
        <v>35590</v>
      </c>
      <c r="K3245" s="83">
        <f t="shared" si="251"/>
        <v>2014</v>
      </c>
      <c r="L3245" s="66">
        <f t="shared" si="252"/>
        <v>0</v>
      </c>
      <c r="M3245" s="66">
        <f t="shared" si="253"/>
        <v>0</v>
      </c>
      <c r="N3245" s="66">
        <f t="shared" si="254"/>
        <v>0</v>
      </c>
    </row>
    <row r="3246" spans="1:14">
      <c r="A3246" s="83">
        <v>35590</v>
      </c>
      <c r="B3246" s="83">
        <v>0</v>
      </c>
      <c r="C3246" s="83">
        <v>2014</v>
      </c>
      <c r="D3246" s="86">
        <v>0</v>
      </c>
      <c r="E3246" s="83">
        <v>0</v>
      </c>
      <c r="F3246" s="86">
        <v>0</v>
      </c>
      <c r="G3246" s="86">
        <v>0</v>
      </c>
      <c r="H3246" s="86">
        <v>0</v>
      </c>
      <c r="J3246" s="83">
        <f t="shared" si="250"/>
        <v>35590</v>
      </c>
      <c r="K3246" s="83">
        <f t="shared" si="251"/>
        <v>2014</v>
      </c>
      <c r="L3246" s="66">
        <f t="shared" si="252"/>
        <v>0</v>
      </c>
      <c r="M3246" s="66">
        <f t="shared" si="253"/>
        <v>0</v>
      </c>
      <c r="N3246" s="66">
        <f t="shared" si="254"/>
        <v>0</v>
      </c>
    </row>
    <row r="3247" spans="1:14">
      <c r="A3247" s="83">
        <v>35590</v>
      </c>
      <c r="B3247" s="83">
        <v>0</v>
      </c>
      <c r="C3247" s="83">
        <v>2014</v>
      </c>
      <c r="D3247" s="86">
        <v>31244.1</v>
      </c>
      <c r="E3247" s="83">
        <v>0</v>
      </c>
      <c r="F3247" s="86">
        <v>0</v>
      </c>
      <c r="G3247" s="86">
        <v>0</v>
      </c>
      <c r="H3247" s="86">
        <v>0</v>
      </c>
      <c r="J3247" s="83">
        <f t="shared" si="250"/>
        <v>35590</v>
      </c>
      <c r="K3247" s="83">
        <f t="shared" si="251"/>
        <v>2014</v>
      </c>
      <c r="L3247" s="66">
        <f t="shared" si="252"/>
        <v>31244.1</v>
      </c>
      <c r="M3247" s="66">
        <f t="shared" si="253"/>
        <v>0</v>
      </c>
      <c r="N3247" s="66">
        <f t="shared" si="254"/>
        <v>0</v>
      </c>
    </row>
    <row r="3248" spans="1:14">
      <c r="A3248" s="83">
        <v>35599</v>
      </c>
      <c r="B3248" s="83">
        <v>0</v>
      </c>
      <c r="C3248" s="83">
        <v>2015</v>
      </c>
      <c r="D3248" s="86">
        <v>0</v>
      </c>
      <c r="E3248" s="83">
        <v>0</v>
      </c>
      <c r="F3248" s="86">
        <v>0</v>
      </c>
      <c r="G3248" s="86">
        <v>0</v>
      </c>
      <c r="H3248" s="86">
        <v>0</v>
      </c>
      <c r="J3248" s="83">
        <f t="shared" si="250"/>
        <v>35599</v>
      </c>
      <c r="K3248" s="83">
        <f t="shared" si="251"/>
        <v>2015</v>
      </c>
      <c r="L3248" s="66">
        <f t="shared" si="252"/>
        <v>0</v>
      </c>
      <c r="M3248" s="66">
        <f t="shared" si="253"/>
        <v>0</v>
      </c>
      <c r="N3248" s="66">
        <f t="shared" si="254"/>
        <v>0</v>
      </c>
    </row>
    <row r="3249" spans="1:14">
      <c r="A3249" s="83">
        <v>35599</v>
      </c>
      <c r="B3249" s="83">
        <v>0</v>
      </c>
      <c r="C3249" s="83">
        <v>2015</v>
      </c>
      <c r="D3249" s="86">
        <v>0</v>
      </c>
      <c r="E3249" s="83">
        <v>0</v>
      </c>
      <c r="F3249" s="86">
        <v>0</v>
      </c>
      <c r="G3249" s="86">
        <v>0</v>
      </c>
      <c r="H3249" s="86">
        <v>0</v>
      </c>
      <c r="J3249" s="83">
        <f t="shared" si="250"/>
        <v>35599</v>
      </c>
      <c r="K3249" s="83">
        <f t="shared" si="251"/>
        <v>2015</v>
      </c>
      <c r="L3249" s="66">
        <f t="shared" si="252"/>
        <v>0</v>
      </c>
      <c r="M3249" s="66">
        <f t="shared" si="253"/>
        <v>0</v>
      </c>
      <c r="N3249" s="66">
        <f t="shared" si="254"/>
        <v>0</v>
      </c>
    </row>
    <row r="3250" spans="1:14">
      <c r="A3250" s="83">
        <v>35599</v>
      </c>
      <c r="B3250" s="83">
        <v>0</v>
      </c>
      <c r="C3250" s="83">
        <v>2015</v>
      </c>
      <c r="D3250" s="86">
        <v>0</v>
      </c>
      <c r="E3250" s="83">
        <v>0</v>
      </c>
      <c r="F3250" s="86">
        <v>0</v>
      </c>
      <c r="G3250" s="86">
        <v>0</v>
      </c>
      <c r="H3250" s="86">
        <v>0</v>
      </c>
      <c r="J3250" s="83">
        <f t="shared" si="250"/>
        <v>35599</v>
      </c>
      <c r="K3250" s="83">
        <f t="shared" si="251"/>
        <v>2015</v>
      </c>
      <c r="L3250" s="66">
        <f t="shared" si="252"/>
        <v>0</v>
      </c>
      <c r="M3250" s="66">
        <f t="shared" si="253"/>
        <v>0</v>
      </c>
      <c r="N3250" s="66">
        <f t="shared" si="254"/>
        <v>0</v>
      </c>
    </row>
    <row r="3251" spans="1:14">
      <c r="A3251" s="83">
        <v>35599</v>
      </c>
      <c r="B3251" s="83">
        <v>0</v>
      </c>
      <c r="C3251" s="83">
        <v>2015</v>
      </c>
      <c r="D3251" s="86">
        <v>0</v>
      </c>
      <c r="E3251" s="83">
        <v>0</v>
      </c>
      <c r="F3251" s="86">
        <v>0</v>
      </c>
      <c r="G3251" s="86">
        <v>0</v>
      </c>
      <c r="H3251" s="86">
        <v>0</v>
      </c>
      <c r="J3251" s="83">
        <f t="shared" si="250"/>
        <v>35599</v>
      </c>
      <c r="K3251" s="83">
        <f t="shared" si="251"/>
        <v>2015</v>
      </c>
      <c r="L3251" s="66">
        <f t="shared" si="252"/>
        <v>0</v>
      </c>
      <c r="M3251" s="66">
        <f t="shared" si="253"/>
        <v>0</v>
      </c>
      <c r="N3251" s="66">
        <f t="shared" si="254"/>
        <v>0</v>
      </c>
    </row>
    <row r="3252" spans="1:14">
      <c r="A3252" s="83">
        <v>35599</v>
      </c>
      <c r="B3252" s="83">
        <v>0</v>
      </c>
      <c r="C3252" s="83">
        <v>2015</v>
      </c>
      <c r="D3252" s="86">
        <v>0</v>
      </c>
      <c r="E3252" s="83">
        <v>0</v>
      </c>
      <c r="F3252" s="86">
        <v>0</v>
      </c>
      <c r="G3252" s="86">
        <v>0</v>
      </c>
      <c r="H3252" s="86">
        <v>0</v>
      </c>
      <c r="J3252" s="83">
        <f t="shared" si="250"/>
        <v>35599</v>
      </c>
      <c r="K3252" s="83">
        <f t="shared" si="251"/>
        <v>2015</v>
      </c>
      <c r="L3252" s="66">
        <f t="shared" si="252"/>
        <v>0</v>
      </c>
      <c r="M3252" s="66">
        <f t="shared" si="253"/>
        <v>0</v>
      </c>
      <c r="N3252" s="66">
        <f t="shared" si="254"/>
        <v>0</v>
      </c>
    </row>
    <row r="3253" spans="1:14">
      <c r="A3253" s="83">
        <v>35599</v>
      </c>
      <c r="B3253" s="83">
        <v>0</v>
      </c>
      <c r="C3253" s="83">
        <v>2015</v>
      </c>
      <c r="D3253" s="86">
        <v>0</v>
      </c>
      <c r="E3253" s="83">
        <v>0</v>
      </c>
      <c r="F3253" s="86">
        <v>0</v>
      </c>
      <c r="G3253" s="86">
        <v>0</v>
      </c>
      <c r="H3253" s="86">
        <v>0</v>
      </c>
      <c r="J3253" s="83">
        <f t="shared" si="250"/>
        <v>35599</v>
      </c>
      <c r="K3253" s="83">
        <f t="shared" si="251"/>
        <v>2015</v>
      </c>
      <c r="L3253" s="66">
        <f t="shared" si="252"/>
        <v>0</v>
      </c>
      <c r="M3253" s="66">
        <f t="shared" si="253"/>
        <v>0</v>
      </c>
      <c r="N3253" s="66">
        <f t="shared" si="254"/>
        <v>0</v>
      </c>
    </row>
    <row r="3254" spans="1:14">
      <c r="A3254" s="83">
        <v>35599</v>
      </c>
      <c r="B3254" s="83">
        <v>0</v>
      </c>
      <c r="C3254" s="83">
        <v>2015</v>
      </c>
      <c r="D3254" s="86">
        <v>0</v>
      </c>
      <c r="E3254" s="83">
        <v>0</v>
      </c>
      <c r="F3254" s="86">
        <v>0</v>
      </c>
      <c r="G3254" s="86">
        <v>0</v>
      </c>
      <c r="H3254" s="86">
        <v>0</v>
      </c>
      <c r="J3254" s="83">
        <f t="shared" si="250"/>
        <v>35599</v>
      </c>
      <c r="K3254" s="83">
        <f t="shared" si="251"/>
        <v>2015</v>
      </c>
      <c r="L3254" s="66">
        <f t="shared" si="252"/>
        <v>0</v>
      </c>
      <c r="M3254" s="66">
        <f t="shared" si="253"/>
        <v>0</v>
      </c>
      <c r="N3254" s="66">
        <f t="shared" si="254"/>
        <v>0</v>
      </c>
    </row>
    <row r="3255" spans="1:14">
      <c r="A3255" s="83">
        <v>35599</v>
      </c>
      <c r="B3255" s="83">
        <v>0</v>
      </c>
      <c r="C3255" s="83">
        <v>2015</v>
      </c>
      <c r="D3255" s="86">
        <v>0</v>
      </c>
      <c r="E3255" s="83">
        <v>0</v>
      </c>
      <c r="F3255" s="86">
        <v>0</v>
      </c>
      <c r="G3255" s="86">
        <v>0</v>
      </c>
      <c r="H3255" s="86">
        <v>0</v>
      </c>
      <c r="J3255" s="83">
        <f t="shared" si="250"/>
        <v>35599</v>
      </c>
      <c r="K3255" s="83">
        <f t="shared" si="251"/>
        <v>2015</v>
      </c>
      <c r="L3255" s="66">
        <f t="shared" si="252"/>
        <v>0</v>
      </c>
      <c r="M3255" s="66">
        <f t="shared" si="253"/>
        <v>0</v>
      </c>
      <c r="N3255" s="66">
        <f t="shared" si="254"/>
        <v>0</v>
      </c>
    </row>
    <row r="3256" spans="1:14">
      <c r="A3256" s="83">
        <v>35599</v>
      </c>
      <c r="B3256" s="83">
        <v>0</v>
      </c>
      <c r="C3256" s="83">
        <v>2015</v>
      </c>
      <c r="D3256" s="86">
        <v>0</v>
      </c>
      <c r="E3256" s="83">
        <v>0</v>
      </c>
      <c r="F3256" s="86">
        <v>0</v>
      </c>
      <c r="G3256" s="86">
        <v>0</v>
      </c>
      <c r="H3256" s="86">
        <v>0</v>
      </c>
      <c r="J3256" s="83">
        <f t="shared" si="250"/>
        <v>35599</v>
      </c>
      <c r="K3256" s="83">
        <f t="shared" si="251"/>
        <v>2015</v>
      </c>
      <c r="L3256" s="66">
        <f t="shared" si="252"/>
        <v>0</v>
      </c>
      <c r="M3256" s="66">
        <f t="shared" si="253"/>
        <v>0</v>
      </c>
      <c r="N3256" s="66">
        <f t="shared" si="254"/>
        <v>0</v>
      </c>
    </row>
    <row r="3257" spans="1:14">
      <c r="A3257" s="83">
        <v>35599</v>
      </c>
      <c r="B3257" s="83">
        <v>0</v>
      </c>
      <c r="C3257" s="83">
        <v>2015</v>
      </c>
      <c r="D3257" s="86">
        <v>0</v>
      </c>
      <c r="E3257" s="83">
        <v>0</v>
      </c>
      <c r="F3257" s="86">
        <v>0</v>
      </c>
      <c r="G3257" s="86">
        <v>0</v>
      </c>
      <c r="H3257" s="86">
        <v>0</v>
      </c>
      <c r="J3257" s="83">
        <f t="shared" si="250"/>
        <v>35599</v>
      </c>
      <c r="K3257" s="83">
        <f t="shared" si="251"/>
        <v>2015</v>
      </c>
      <c r="L3257" s="66">
        <f t="shared" si="252"/>
        <v>0</v>
      </c>
      <c r="M3257" s="66">
        <f t="shared" si="253"/>
        <v>0</v>
      </c>
      <c r="N3257" s="66">
        <f t="shared" si="254"/>
        <v>0</v>
      </c>
    </row>
    <row r="3258" spans="1:14">
      <c r="A3258" s="83">
        <v>35599</v>
      </c>
      <c r="B3258" s="83">
        <v>0</v>
      </c>
      <c r="C3258" s="83">
        <v>2015</v>
      </c>
      <c r="D3258" s="86">
        <v>0</v>
      </c>
      <c r="E3258" s="83">
        <v>0</v>
      </c>
      <c r="F3258" s="86">
        <v>0</v>
      </c>
      <c r="G3258" s="86">
        <v>0</v>
      </c>
      <c r="H3258" s="86">
        <v>0</v>
      </c>
      <c r="J3258" s="83">
        <f t="shared" si="250"/>
        <v>35599</v>
      </c>
      <c r="K3258" s="83">
        <f t="shared" si="251"/>
        <v>2015</v>
      </c>
      <c r="L3258" s="66">
        <f t="shared" si="252"/>
        <v>0</v>
      </c>
      <c r="M3258" s="66">
        <f t="shared" si="253"/>
        <v>0</v>
      </c>
      <c r="N3258" s="66">
        <f t="shared" si="254"/>
        <v>0</v>
      </c>
    </row>
    <row r="3259" spans="1:14">
      <c r="A3259" s="83">
        <v>35599</v>
      </c>
      <c r="B3259" s="83">
        <v>0</v>
      </c>
      <c r="C3259" s="83">
        <v>2015</v>
      </c>
      <c r="D3259" s="86">
        <v>0</v>
      </c>
      <c r="E3259" s="83">
        <v>0</v>
      </c>
      <c r="F3259" s="86">
        <v>0</v>
      </c>
      <c r="G3259" s="86">
        <v>0</v>
      </c>
      <c r="H3259" s="86">
        <v>0</v>
      </c>
      <c r="J3259" s="83">
        <f t="shared" si="250"/>
        <v>35599</v>
      </c>
      <c r="K3259" s="83">
        <f t="shared" si="251"/>
        <v>2015</v>
      </c>
      <c r="L3259" s="66">
        <f t="shared" si="252"/>
        <v>0</v>
      </c>
      <c r="M3259" s="66">
        <f t="shared" si="253"/>
        <v>0</v>
      </c>
      <c r="N3259" s="66">
        <f t="shared" si="254"/>
        <v>0</v>
      </c>
    </row>
    <row r="3260" spans="1:14">
      <c r="A3260" s="83">
        <v>35599</v>
      </c>
      <c r="B3260" s="83">
        <v>0</v>
      </c>
      <c r="C3260" s="83">
        <v>2015</v>
      </c>
      <c r="D3260" s="86">
        <v>0</v>
      </c>
      <c r="E3260" s="83">
        <v>0</v>
      </c>
      <c r="F3260" s="86">
        <v>0</v>
      </c>
      <c r="G3260" s="86">
        <v>0</v>
      </c>
      <c r="H3260" s="86">
        <v>0</v>
      </c>
      <c r="J3260" s="83">
        <f t="shared" si="250"/>
        <v>35599</v>
      </c>
      <c r="K3260" s="83">
        <f t="shared" si="251"/>
        <v>2015</v>
      </c>
      <c r="L3260" s="66">
        <f t="shared" si="252"/>
        <v>0</v>
      </c>
      <c r="M3260" s="66">
        <f t="shared" si="253"/>
        <v>0</v>
      </c>
      <c r="N3260" s="66">
        <f t="shared" si="254"/>
        <v>0</v>
      </c>
    </row>
    <row r="3261" spans="1:14">
      <c r="A3261" s="83">
        <v>35599</v>
      </c>
      <c r="B3261" s="83">
        <v>0</v>
      </c>
      <c r="C3261" s="83">
        <v>2015</v>
      </c>
      <c r="D3261" s="86">
        <v>0</v>
      </c>
      <c r="E3261" s="83">
        <v>0</v>
      </c>
      <c r="F3261" s="86">
        <v>0</v>
      </c>
      <c r="G3261" s="86">
        <v>0</v>
      </c>
      <c r="H3261" s="86">
        <v>0</v>
      </c>
      <c r="J3261" s="83">
        <f t="shared" si="250"/>
        <v>35599</v>
      </c>
      <c r="K3261" s="83">
        <f t="shared" si="251"/>
        <v>2015</v>
      </c>
      <c r="L3261" s="66">
        <f t="shared" si="252"/>
        <v>0</v>
      </c>
      <c r="M3261" s="66">
        <f t="shared" si="253"/>
        <v>0</v>
      </c>
      <c r="N3261" s="66">
        <f t="shared" si="254"/>
        <v>0</v>
      </c>
    </row>
    <row r="3262" spans="1:14">
      <c r="A3262" s="83">
        <v>35599</v>
      </c>
      <c r="B3262" s="83">
        <v>0</v>
      </c>
      <c r="C3262" s="83">
        <v>2015</v>
      </c>
      <c r="D3262" s="86">
        <v>0</v>
      </c>
      <c r="E3262" s="83">
        <v>0</v>
      </c>
      <c r="F3262" s="86">
        <v>0</v>
      </c>
      <c r="G3262" s="86">
        <v>0</v>
      </c>
      <c r="H3262" s="86">
        <v>0</v>
      </c>
      <c r="J3262" s="83">
        <f t="shared" si="250"/>
        <v>35599</v>
      </c>
      <c r="K3262" s="83">
        <f t="shared" si="251"/>
        <v>2015</v>
      </c>
      <c r="L3262" s="66">
        <f t="shared" si="252"/>
        <v>0</v>
      </c>
      <c r="M3262" s="66">
        <f t="shared" si="253"/>
        <v>0</v>
      </c>
      <c r="N3262" s="66">
        <f t="shared" si="254"/>
        <v>0</v>
      </c>
    </row>
    <row r="3263" spans="1:14">
      <c r="A3263" s="83">
        <v>35599</v>
      </c>
      <c r="B3263" s="83">
        <v>0</v>
      </c>
      <c r="C3263" s="83">
        <v>2015</v>
      </c>
      <c r="D3263" s="86">
        <v>0</v>
      </c>
      <c r="E3263" s="83">
        <v>0</v>
      </c>
      <c r="F3263" s="86">
        <v>0</v>
      </c>
      <c r="G3263" s="86">
        <v>0</v>
      </c>
      <c r="H3263" s="86">
        <v>0</v>
      </c>
      <c r="J3263" s="83">
        <f t="shared" si="250"/>
        <v>35599</v>
      </c>
      <c r="K3263" s="83">
        <f t="shared" si="251"/>
        <v>2015</v>
      </c>
      <c r="L3263" s="66">
        <f t="shared" si="252"/>
        <v>0</v>
      </c>
      <c r="M3263" s="66">
        <f t="shared" si="253"/>
        <v>0</v>
      </c>
      <c r="N3263" s="66">
        <f t="shared" si="254"/>
        <v>0</v>
      </c>
    </row>
    <row r="3264" spans="1:14">
      <c r="A3264" s="83">
        <v>35599</v>
      </c>
      <c r="B3264" s="83">
        <v>0</v>
      </c>
      <c r="C3264" s="83">
        <v>2015</v>
      </c>
      <c r="D3264" s="86">
        <v>0</v>
      </c>
      <c r="E3264" s="83">
        <v>0</v>
      </c>
      <c r="F3264" s="86">
        <v>0</v>
      </c>
      <c r="G3264" s="86">
        <v>0</v>
      </c>
      <c r="H3264" s="86">
        <v>0</v>
      </c>
      <c r="J3264" s="83">
        <f t="shared" si="250"/>
        <v>35599</v>
      </c>
      <c r="K3264" s="83">
        <f t="shared" si="251"/>
        <v>2015</v>
      </c>
      <c r="L3264" s="66">
        <f t="shared" si="252"/>
        <v>0</v>
      </c>
      <c r="M3264" s="66">
        <f t="shared" si="253"/>
        <v>0</v>
      </c>
      <c r="N3264" s="66">
        <f t="shared" si="254"/>
        <v>0</v>
      </c>
    </row>
    <row r="3265" spans="1:14">
      <c r="A3265" s="83">
        <v>35599</v>
      </c>
      <c r="B3265" s="83">
        <v>0</v>
      </c>
      <c r="C3265" s="83">
        <v>2015</v>
      </c>
      <c r="D3265" s="86">
        <v>0</v>
      </c>
      <c r="E3265" s="83">
        <v>0</v>
      </c>
      <c r="F3265" s="86">
        <v>0</v>
      </c>
      <c r="G3265" s="86">
        <v>0</v>
      </c>
      <c r="H3265" s="86">
        <v>0</v>
      </c>
      <c r="J3265" s="83">
        <f t="shared" si="250"/>
        <v>35599</v>
      </c>
      <c r="K3265" s="83">
        <f t="shared" si="251"/>
        <v>2015</v>
      </c>
      <c r="L3265" s="66">
        <f t="shared" si="252"/>
        <v>0</v>
      </c>
      <c r="M3265" s="66">
        <f t="shared" si="253"/>
        <v>0</v>
      </c>
      <c r="N3265" s="66">
        <f t="shared" si="254"/>
        <v>0</v>
      </c>
    </row>
    <row r="3266" spans="1:14">
      <c r="A3266" s="83">
        <v>35599</v>
      </c>
      <c r="B3266" s="83">
        <v>0</v>
      </c>
      <c r="C3266" s="83">
        <v>2015</v>
      </c>
      <c r="D3266" s="86">
        <v>0</v>
      </c>
      <c r="E3266" s="83">
        <v>0</v>
      </c>
      <c r="F3266" s="86">
        <v>0</v>
      </c>
      <c r="G3266" s="86">
        <v>0</v>
      </c>
      <c r="H3266" s="86">
        <v>0</v>
      </c>
      <c r="J3266" s="83">
        <f t="shared" si="250"/>
        <v>35599</v>
      </c>
      <c r="K3266" s="83">
        <f t="shared" si="251"/>
        <v>2015</v>
      </c>
      <c r="L3266" s="66">
        <f t="shared" si="252"/>
        <v>0</v>
      </c>
      <c r="M3266" s="66">
        <f t="shared" si="253"/>
        <v>0</v>
      </c>
      <c r="N3266" s="66">
        <f t="shared" si="254"/>
        <v>0</v>
      </c>
    </row>
    <row r="3267" spans="1:14">
      <c r="A3267" s="83">
        <v>35599</v>
      </c>
      <c r="B3267" s="83">
        <v>0</v>
      </c>
      <c r="C3267" s="83">
        <v>2015</v>
      </c>
      <c r="D3267" s="86">
        <v>0</v>
      </c>
      <c r="E3267" s="83">
        <v>0</v>
      </c>
      <c r="F3267" s="86">
        <v>0</v>
      </c>
      <c r="G3267" s="86">
        <v>0</v>
      </c>
      <c r="H3267" s="86">
        <v>0</v>
      </c>
      <c r="J3267" s="83">
        <f t="shared" ref="J3267:J3330" si="255">A3267</f>
        <v>35599</v>
      </c>
      <c r="K3267" s="83">
        <f t="shared" ref="K3267:K3330" si="256">IF(E3267=0,C3267,E3267)</f>
        <v>2015</v>
      </c>
      <c r="L3267" s="66">
        <f t="shared" ref="L3267:L3330" si="257">D3267</f>
        <v>0</v>
      </c>
      <c r="M3267" s="66">
        <f t="shared" ref="M3267:M3330" si="258">F3267</f>
        <v>0</v>
      </c>
      <c r="N3267" s="66">
        <f t="shared" ref="N3267:N3330" si="259">H3267</f>
        <v>0</v>
      </c>
    </row>
    <row r="3268" spans="1:14">
      <c r="A3268" s="83">
        <v>35599</v>
      </c>
      <c r="B3268" s="83">
        <v>0</v>
      </c>
      <c r="C3268" s="83">
        <v>1998</v>
      </c>
      <c r="D3268" s="86">
        <v>-42495</v>
      </c>
      <c r="E3268" s="83">
        <v>0</v>
      </c>
      <c r="F3268" s="86">
        <v>116355.75</v>
      </c>
      <c r="G3268" s="86">
        <v>0</v>
      </c>
      <c r="H3268" s="86">
        <v>-23623.52</v>
      </c>
      <c r="J3268" s="83">
        <f t="shared" si="255"/>
        <v>35599</v>
      </c>
      <c r="K3268" s="83">
        <f t="shared" si="256"/>
        <v>1998</v>
      </c>
      <c r="L3268" s="66">
        <f t="shared" si="257"/>
        <v>-42495</v>
      </c>
      <c r="M3268" s="66">
        <f t="shared" si="258"/>
        <v>116355.75</v>
      </c>
      <c r="N3268" s="66">
        <f t="shared" si="259"/>
        <v>-23623.52</v>
      </c>
    </row>
    <row r="3269" spans="1:14">
      <c r="A3269" s="83">
        <v>35599</v>
      </c>
      <c r="B3269" s="83">
        <v>0</v>
      </c>
      <c r="C3269" s="83">
        <v>1999</v>
      </c>
      <c r="D3269" s="86">
        <v>-210772</v>
      </c>
      <c r="E3269" s="83">
        <v>0</v>
      </c>
      <c r="F3269" s="86">
        <v>0</v>
      </c>
      <c r="G3269" s="86">
        <v>0</v>
      </c>
      <c r="H3269" s="86">
        <v>0</v>
      </c>
      <c r="J3269" s="83">
        <f t="shared" si="255"/>
        <v>35599</v>
      </c>
      <c r="K3269" s="83">
        <f t="shared" si="256"/>
        <v>1999</v>
      </c>
      <c r="L3269" s="66">
        <f t="shared" si="257"/>
        <v>-210772</v>
      </c>
      <c r="M3269" s="66">
        <f t="shared" si="258"/>
        <v>0</v>
      </c>
      <c r="N3269" s="66">
        <f t="shared" si="259"/>
        <v>0</v>
      </c>
    </row>
    <row r="3270" spans="1:14">
      <c r="A3270" s="83">
        <v>35599</v>
      </c>
      <c r="B3270" s="83">
        <v>0</v>
      </c>
      <c r="C3270" s="83">
        <v>2000</v>
      </c>
      <c r="D3270" s="86">
        <v>-904220</v>
      </c>
      <c r="E3270" s="83">
        <v>0</v>
      </c>
      <c r="F3270" s="86">
        <v>0</v>
      </c>
      <c r="G3270" s="86">
        <v>0</v>
      </c>
      <c r="H3270" s="86">
        <v>0</v>
      </c>
      <c r="J3270" s="83">
        <f t="shared" si="255"/>
        <v>35599</v>
      </c>
      <c r="K3270" s="83">
        <f t="shared" si="256"/>
        <v>2000</v>
      </c>
      <c r="L3270" s="66">
        <f t="shared" si="257"/>
        <v>-904220</v>
      </c>
      <c r="M3270" s="66">
        <f t="shared" si="258"/>
        <v>0</v>
      </c>
      <c r="N3270" s="66">
        <f t="shared" si="259"/>
        <v>0</v>
      </c>
    </row>
    <row r="3271" spans="1:14">
      <c r="A3271" s="83">
        <v>35599</v>
      </c>
      <c r="B3271" s="83">
        <v>0</v>
      </c>
      <c r="C3271" s="83">
        <v>2001</v>
      </c>
      <c r="D3271" s="86">
        <v>-1305032</v>
      </c>
      <c r="E3271" s="83">
        <v>0</v>
      </c>
      <c r="F3271" s="86">
        <v>-96624.94</v>
      </c>
      <c r="G3271" s="86">
        <v>0</v>
      </c>
      <c r="H3271" s="86">
        <v>19617</v>
      </c>
      <c r="J3271" s="83">
        <f t="shared" si="255"/>
        <v>35599</v>
      </c>
      <c r="K3271" s="83">
        <f t="shared" si="256"/>
        <v>2001</v>
      </c>
      <c r="L3271" s="66">
        <f t="shared" si="257"/>
        <v>-1305032</v>
      </c>
      <c r="M3271" s="66">
        <f t="shared" si="258"/>
        <v>-96624.94</v>
      </c>
      <c r="N3271" s="66">
        <f t="shared" si="259"/>
        <v>19617</v>
      </c>
    </row>
    <row r="3272" spans="1:14">
      <c r="A3272" s="83">
        <v>35599</v>
      </c>
      <c r="B3272" s="83">
        <v>0</v>
      </c>
      <c r="C3272" s="83">
        <v>2002</v>
      </c>
      <c r="D3272" s="86">
        <v>6551</v>
      </c>
      <c r="E3272" s="83">
        <v>0</v>
      </c>
      <c r="F3272" s="86">
        <v>0</v>
      </c>
      <c r="G3272" s="86">
        <v>0</v>
      </c>
      <c r="H3272" s="86">
        <v>0</v>
      </c>
      <c r="J3272" s="83">
        <f t="shared" si="255"/>
        <v>35599</v>
      </c>
      <c r="K3272" s="83">
        <f t="shared" si="256"/>
        <v>2002</v>
      </c>
      <c r="L3272" s="66">
        <f t="shared" si="257"/>
        <v>6551</v>
      </c>
      <c r="M3272" s="66">
        <f t="shared" si="258"/>
        <v>0</v>
      </c>
      <c r="N3272" s="66">
        <f t="shared" si="259"/>
        <v>0</v>
      </c>
    </row>
    <row r="3273" spans="1:14">
      <c r="A3273" s="83">
        <v>35599</v>
      </c>
      <c r="B3273" s="83">
        <v>0</v>
      </c>
      <c r="C3273" s="83">
        <v>2003</v>
      </c>
      <c r="D3273" s="86">
        <v>-18913</v>
      </c>
      <c r="E3273" s="83">
        <v>0</v>
      </c>
      <c r="F3273" s="86">
        <v>28083.54</v>
      </c>
      <c r="G3273" s="86">
        <v>0</v>
      </c>
      <c r="H3273" s="86">
        <v>-607.47</v>
      </c>
      <c r="J3273" s="83">
        <f t="shared" si="255"/>
        <v>35599</v>
      </c>
      <c r="K3273" s="83">
        <f t="shared" si="256"/>
        <v>2003</v>
      </c>
      <c r="L3273" s="66">
        <f t="shared" si="257"/>
        <v>-18913</v>
      </c>
      <c r="M3273" s="66">
        <f t="shared" si="258"/>
        <v>28083.54</v>
      </c>
      <c r="N3273" s="66">
        <f t="shared" si="259"/>
        <v>-607.47</v>
      </c>
    </row>
    <row r="3274" spans="1:14">
      <c r="A3274" s="83">
        <v>35599</v>
      </c>
      <c r="B3274" s="83">
        <v>0</v>
      </c>
      <c r="C3274" s="83">
        <v>2004</v>
      </c>
      <c r="D3274" s="86">
        <v>-16479</v>
      </c>
      <c r="E3274" s="83">
        <v>0</v>
      </c>
      <c r="F3274" s="86">
        <v>21096.99</v>
      </c>
      <c r="G3274" s="86">
        <v>0</v>
      </c>
      <c r="H3274" s="86">
        <v>-145.54</v>
      </c>
      <c r="J3274" s="83">
        <f t="shared" si="255"/>
        <v>35599</v>
      </c>
      <c r="K3274" s="83">
        <f t="shared" si="256"/>
        <v>2004</v>
      </c>
      <c r="L3274" s="66">
        <f t="shared" si="257"/>
        <v>-16479</v>
      </c>
      <c r="M3274" s="66">
        <f t="shared" si="258"/>
        <v>21096.99</v>
      </c>
      <c r="N3274" s="66">
        <f t="shared" si="259"/>
        <v>-145.54</v>
      </c>
    </row>
    <row r="3275" spans="1:14">
      <c r="A3275" s="83">
        <v>35599</v>
      </c>
      <c r="B3275" s="83">
        <v>0</v>
      </c>
      <c r="C3275" s="83">
        <v>2006</v>
      </c>
      <c r="D3275" s="86">
        <v>-24734.43</v>
      </c>
      <c r="E3275" s="83">
        <v>0</v>
      </c>
      <c r="F3275" s="86">
        <v>62113.99</v>
      </c>
      <c r="G3275" s="86">
        <v>0</v>
      </c>
      <c r="H3275" s="86">
        <v>0</v>
      </c>
      <c r="J3275" s="83">
        <f t="shared" si="255"/>
        <v>35599</v>
      </c>
      <c r="K3275" s="83">
        <f t="shared" si="256"/>
        <v>2006</v>
      </c>
      <c r="L3275" s="66">
        <f t="shared" si="257"/>
        <v>-24734.43</v>
      </c>
      <c r="M3275" s="66">
        <f t="shared" si="258"/>
        <v>62113.99</v>
      </c>
      <c r="N3275" s="66">
        <f t="shared" si="259"/>
        <v>0</v>
      </c>
    </row>
    <row r="3276" spans="1:14">
      <c r="A3276" s="83">
        <v>35599</v>
      </c>
      <c r="B3276" s="83">
        <v>0</v>
      </c>
      <c r="C3276" s="83">
        <v>2010</v>
      </c>
      <c r="D3276" s="86">
        <v>-322455.39</v>
      </c>
      <c r="E3276" s="83">
        <v>0</v>
      </c>
      <c r="F3276" s="86">
        <v>69470.539999999994</v>
      </c>
      <c r="G3276" s="86">
        <v>0</v>
      </c>
      <c r="H3276" s="86">
        <v>0</v>
      </c>
      <c r="J3276" s="83">
        <f t="shared" si="255"/>
        <v>35599</v>
      </c>
      <c r="K3276" s="83">
        <f t="shared" si="256"/>
        <v>2010</v>
      </c>
      <c r="L3276" s="66">
        <f t="shared" si="257"/>
        <v>-322455.39</v>
      </c>
      <c r="M3276" s="66">
        <f t="shared" si="258"/>
        <v>69470.539999999994</v>
      </c>
      <c r="N3276" s="66">
        <f t="shared" si="259"/>
        <v>0</v>
      </c>
    </row>
    <row r="3277" spans="1:14">
      <c r="A3277" s="83">
        <v>35599</v>
      </c>
      <c r="B3277" s="83">
        <v>0</v>
      </c>
      <c r="C3277" s="83">
        <v>2011</v>
      </c>
      <c r="D3277" s="86">
        <v>-169226.01</v>
      </c>
      <c r="E3277" s="83">
        <v>0</v>
      </c>
      <c r="F3277" s="86">
        <v>342899.07</v>
      </c>
      <c r="G3277" s="86">
        <v>0</v>
      </c>
      <c r="H3277" s="86">
        <v>0</v>
      </c>
      <c r="J3277" s="83">
        <f t="shared" si="255"/>
        <v>35599</v>
      </c>
      <c r="K3277" s="83">
        <f t="shared" si="256"/>
        <v>2011</v>
      </c>
      <c r="L3277" s="66">
        <f t="shared" si="257"/>
        <v>-169226.01</v>
      </c>
      <c r="M3277" s="66">
        <f t="shared" si="258"/>
        <v>342899.07</v>
      </c>
      <c r="N3277" s="66">
        <f t="shared" si="259"/>
        <v>0</v>
      </c>
    </row>
    <row r="3278" spans="1:14">
      <c r="A3278" s="83">
        <v>35599</v>
      </c>
      <c r="B3278" s="83">
        <v>0</v>
      </c>
      <c r="C3278" s="83">
        <v>2008</v>
      </c>
      <c r="D3278" s="86">
        <v>-92562.8</v>
      </c>
      <c r="E3278" s="83">
        <v>0</v>
      </c>
      <c r="F3278" s="86">
        <v>258340.39</v>
      </c>
      <c r="G3278" s="86">
        <v>0</v>
      </c>
      <c r="H3278" s="86">
        <v>0</v>
      </c>
      <c r="J3278" s="83">
        <f t="shared" si="255"/>
        <v>35599</v>
      </c>
      <c r="K3278" s="83">
        <f t="shared" si="256"/>
        <v>2008</v>
      </c>
      <c r="L3278" s="66">
        <f t="shared" si="257"/>
        <v>-92562.8</v>
      </c>
      <c r="M3278" s="66">
        <f t="shared" si="258"/>
        <v>258340.39</v>
      </c>
      <c r="N3278" s="66">
        <f t="shared" si="259"/>
        <v>0</v>
      </c>
    </row>
    <row r="3279" spans="1:14">
      <c r="A3279" s="83">
        <v>35599</v>
      </c>
      <c r="B3279" s="83">
        <v>0</v>
      </c>
      <c r="C3279" s="83">
        <v>2015</v>
      </c>
      <c r="D3279" s="86">
        <v>0</v>
      </c>
      <c r="E3279" s="83">
        <v>0</v>
      </c>
      <c r="F3279" s="86">
        <v>4480.59</v>
      </c>
      <c r="G3279" s="86">
        <v>0</v>
      </c>
      <c r="H3279" s="86">
        <v>0</v>
      </c>
      <c r="J3279" s="83">
        <f t="shared" si="255"/>
        <v>35599</v>
      </c>
      <c r="K3279" s="83">
        <f t="shared" si="256"/>
        <v>2015</v>
      </c>
      <c r="L3279" s="66">
        <f t="shared" si="257"/>
        <v>0</v>
      </c>
      <c r="M3279" s="66">
        <f t="shared" si="258"/>
        <v>4480.59</v>
      </c>
      <c r="N3279" s="66">
        <f t="shared" si="259"/>
        <v>0</v>
      </c>
    </row>
    <row r="3280" spans="1:14">
      <c r="A3280" s="83">
        <v>35599</v>
      </c>
      <c r="B3280" s="83">
        <v>0</v>
      </c>
      <c r="C3280" s="83">
        <v>2015</v>
      </c>
      <c r="D3280" s="86">
        <v>-10491.28</v>
      </c>
      <c r="E3280" s="83">
        <v>0</v>
      </c>
      <c r="F3280" s="86">
        <v>0</v>
      </c>
      <c r="G3280" s="86">
        <v>0</v>
      </c>
      <c r="H3280" s="86">
        <v>0</v>
      </c>
      <c r="J3280" s="83">
        <f t="shared" si="255"/>
        <v>35599</v>
      </c>
      <c r="K3280" s="83">
        <f t="shared" si="256"/>
        <v>2015</v>
      </c>
      <c r="L3280" s="66">
        <f t="shared" si="257"/>
        <v>-10491.28</v>
      </c>
      <c r="M3280" s="66">
        <f t="shared" si="258"/>
        <v>0</v>
      </c>
      <c r="N3280" s="66">
        <f t="shared" si="259"/>
        <v>0</v>
      </c>
    </row>
    <row r="3281" spans="1:14">
      <c r="A3281" s="83">
        <v>35599</v>
      </c>
      <c r="B3281" s="83">
        <v>0</v>
      </c>
      <c r="C3281" s="83">
        <v>2015</v>
      </c>
      <c r="D3281" s="86">
        <v>0</v>
      </c>
      <c r="E3281" s="83">
        <v>0</v>
      </c>
      <c r="F3281" s="86">
        <v>0</v>
      </c>
      <c r="G3281" s="86">
        <v>0</v>
      </c>
      <c r="H3281" s="86">
        <v>0</v>
      </c>
      <c r="J3281" s="83">
        <f t="shared" si="255"/>
        <v>35599</v>
      </c>
      <c r="K3281" s="83">
        <f t="shared" si="256"/>
        <v>2015</v>
      </c>
      <c r="L3281" s="66">
        <f t="shared" si="257"/>
        <v>0</v>
      </c>
      <c r="M3281" s="66">
        <f t="shared" si="258"/>
        <v>0</v>
      </c>
      <c r="N3281" s="66">
        <f t="shared" si="259"/>
        <v>0</v>
      </c>
    </row>
    <row r="3282" spans="1:14">
      <c r="A3282" s="83">
        <v>35599</v>
      </c>
      <c r="B3282" s="83">
        <v>0</v>
      </c>
      <c r="C3282" s="83">
        <v>2015</v>
      </c>
      <c r="D3282" s="86">
        <v>0</v>
      </c>
      <c r="E3282" s="83">
        <v>0</v>
      </c>
      <c r="F3282" s="86">
        <v>0</v>
      </c>
      <c r="G3282" s="86">
        <v>0</v>
      </c>
      <c r="H3282" s="86">
        <v>0</v>
      </c>
      <c r="J3282" s="83">
        <f t="shared" si="255"/>
        <v>35599</v>
      </c>
      <c r="K3282" s="83">
        <f t="shared" si="256"/>
        <v>2015</v>
      </c>
      <c r="L3282" s="66">
        <f t="shared" si="257"/>
        <v>0</v>
      </c>
      <c r="M3282" s="66">
        <f t="shared" si="258"/>
        <v>0</v>
      </c>
      <c r="N3282" s="66">
        <f t="shared" si="259"/>
        <v>0</v>
      </c>
    </row>
    <row r="3283" spans="1:14">
      <c r="A3283" s="83">
        <v>35599</v>
      </c>
      <c r="B3283" s="83">
        <v>0</v>
      </c>
      <c r="C3283" s="83">
        <v>2015</v>
      </c>
      <c r="D3283" s="86">
        <v>0</v>
      </c>
      <c r="E3283" s="83">
        <v>0</v>
      </c>
      <c r="F3283" s="86">
        <v>0</v>
      </c>
      <c r="G3283" s="86">
        <v>0</v>
      </c>
      <c r="H3283" s="86">
        <v>0</v>
      </c>
      <c r="J3283" s="83">
        <f t="shared" si="255"/>
        <v>35599</v>
      </c>
      <c r="K3283" s="83">
        <f t="shared" si="256"/>
        <v>2015</v>
      </c>
      <c r="L3283" s="66">
        <f t="shared" si="257"/>
        <v>0</v>
      </c>
      <c r="M3283" s="66">
        <f t="shared" si="258"/>
        <v>0</v>
      </c>
      <c r="N3283" s="66">
        <f t="shared" si="259"/>
        <v>0</v>
      </c>
    </row>
    <row r="3284" spans="1:14">
      <c r="A3284" s="83">
        <v>35599</v>
      </c>
      <c r="B3284" s="83">
        <v>0</v>
      </c>
      <c r="C3284" s="83">
        <v>2015</v>
      </c>
      <c r="D3284" s="86">
        <v>0</v>
      </c>
      <c r="E3284" s="83">
        <v>0</v>
      </c>
      <c r="F3284" s="86">
        <v>0</v>
      </c>
      <c r="G3284" s="86">
        <v>0</v>
      </c>
      <c r="H3284" s="86">
        <v>0</v>
      </c>
      <c r="J3284" s="83">
        <f t="shared" si="255"/>
        <v>35599</v>
      </c>
      <c r="K3284" s="83">
        <f t="shared" si="256"/>
        <v>2015</v>
      </c>
      <c r="L3284" s="66">
        <f t="shared" si="257"/>
        <v>0</v>
      </c>
      <c r="M3284" s="66">
        <f t="shared" si="258"/>
        <v>0</v>
      </c>
      <c r="N3284" s="66">
        <f t="shared" si="259"/>
        <v>0</v>
      </c>
    </row>
    <row r="3285" spans="1:14">
      <c r="A3285" s="83">
        <v>35599</v>
      </c>
      <c r="B3285" s="83">
        <v>0</v>
      </c>
      <c r="C3285" s="83">
        <v>2015</v>
      </c>
      <c r="D3285" s="86">
        <v>0</v>
      </c>
      <c r="E3285" s="83">
        <v>0</v>
      </c>
      <c r="F3285" s="86">
        <v>0</v>
      </c>
      <c r="G3285" s="86">
        <v>0</v>
      </c>
      <c r="H3285" s="86">
        <v>0</v>
      </c>
      <c r="J3285" s="83">
        <f t="shared" si="255"/>
        <v>35599</v>
      </c>
      <c r="K3285" s="83">
        <f t="shared" si="256"/>
        <v>2015</v>
      </c>
      <c r="L3285" s="66">
        <f t="shared" si="257"/>
        <v>0</v>
      </c>
      <c r="M3285" s="66">
        <f t="shared" si="258"/>
        <v>0</v>
      </c>
      <c r="N3285" s="66">
        <f t="shared" si="259"/>
        <v>0</v>
      </c>
    </row>
    <row r="3286" spans="1:14">
      <c r="A3286" s="83">
        <v>35599</v>
      </c>
      <c r="B3286" s="83">
        <v>0</v>
      </c>
      <c r="C3286" s="83">
        <v>2015</v>
      </c>
      <c r="D3286" s="86">
        <v>0</v>
      </c>
      <c r="E3286" s="83">
        <v>0</v>
      </c>
      <c r="F3286" s="86">
        <v>0</v>
      </c>
      <c r="G3286" s="86">
        <v>0</v>
      </c>
      <c r="H3286" s="86">
        <v>0</v>
      </c>
      <c r="J3286" s="83">
        <f t="shared" si="255"/>
        <v>35599</v>
      </c>
      <c r="K3286" s="83">
        <f t="shared" si="256"/>
        <v>2015</v>
      </c>
      <c r="L3286" s="66">
        <f t="shared" si="257"/>
        <v>0</v>
      </c>
      <c r="M3286" s="66">
        <f t="shared" si="258"/>
        <v>0</v>
      </c>
      <c r="N3286" s="66">
        <f t="shared" si="259"/>
        <v>0</v>
      </c>
    </row>
    <row r="3287" spans="1:14">
      <c r="A3287" s="83">
        <v>35599</v>
      </c>
      <c r="B3287" s="83">
        <v>0</v>
      </c>
      <c r="C3287" s="83">
        <v>2015</v>
      </c>
      <c r="D3287" s="86">
        <v>0</v>
      </c>
      <c r="E3287" s="83">
        <v>0</v>
      </c>
      <c r="F3287" s="86">
        <v>0</v>
      </c>
      <c r="G3287" s="86">
        <v>0</v>
      </c>
      <c r="H3287" s="86">
        <v>0</v>
      </c>
      <c r="J3287" s="83">
        <f t="shared" si="255"/>
        <v>35599</v>
      </c>
      <c r="K3287" s="83">
        <f t="shared" si="256"/>
        <v>2015</v>
      </c>
      <c r="L3287" s="66">
        <f t="shared" si="257"/>
        <v>0</v>
      </c>
      <c r="M3287" s="66">
        <f t="shared" si="258"/>
        <v>0</v>
      </c>
      <c r="N3287" s="66">
        <f t="shared" si="259"/>
        <v>0</v>
      </c>
    </row>
    <row r="3288" spans="1:14">
      <c r="A3288" s="83">
        <v>35599</v>
      </c>
      <c r="B3288" s="83">
        <v>0</v>
      </c>
      <c r="C3288" s="83">
        <v>2015</v>
      </c>
      <c r="D3288" s="86">
        <v>0</v>
      </c>
      <c r="E3288" s="83">
        <v>0</v>
      </c>
      <c r="F3288" s="86">
        <v>0</v>
      </c>
      <c r="G3288" s="86">
        <v>0</v>
      </c>
      <c r="H3288" s="86">
        <v>0</v>
      </c>
      <c r="J3288" s="83">
        <f t="shared" si="255"/>
        <v>35599</v>
      </c>
      <c r="K3288" s="83">
        <f t="shared" si="256"/>
        <v>2015</v>
      </c>
      <c r="L3288" s="66">
        <f t="shared" si="257"/>
        <v>0</v>
      </c>
      <c r="M3288" s="66">
        <f t="shared" si="258"/>
        <v>0</v>
      </c>
      <c r="N3288" s="66">
        <f t="shared" si="259"/>
        <v>0</v>
      </c>
    </row>
    <row r="3289" spans="1:14">
      <c r="A3289" s="83">
        <v>35599</v>
      </c>
      <c r="B3289" s="83">
        <v>0</v>
      </c>
      <c r="C3289" s="83">
        <v>2015</v>
      </c>
      <c r="D3289" s="86">
        <v>0</v>
      </c>
      <c r="E3289" s="83">
        <v>0</v>
      </c>
      <c r="F3289" s="86">
        <v>0</v>
      </c>
      <c r="G3289" s="86">
        <v>0</v>
      </c>
      <c r="H3289" s="86">
        <v>0</v>
      </c>
      <c r="J3289" s="83">
        <f t="shared" si="255"/>
        <v>35599</v>
      </c>
      <c r="K3289" s="83">
        <f t="shared" si="256"/>
        <v>2015</v>
      </c>
      <c r="L3289" s="66">
        <f t="shared" si="257"/>
        <v>0</v>
      </c>
      <c r="M3289" s="66">
        <f t="shared" si="258"/>
        <v>0</v>
      </c>
      <c r="N3289" s="66">
        <f t="shared" si="259"/>
        <v>0</v>
      </c>
    </row>
    <row r="3290" spans="1:14">
      <c r="A3290" s="83">
        <v>35599</v>
      </c>
      <c r="B3290" s="83">
        <v>0</v>
      </c>
      <c r="C3290" s="83">
        <v>2015</v>
      </c>
      <c r="D3290" s="86">
        <v>0</v>
      </c>
      <c r="E3290" s="83">
        <v>0</v>
      </c>
      <c r="F3290" s="86">
        <v>0</v>
      </c>
      <c r="G3290" s="86">
        <v>0</v>
      </c>
      <c r="H3290" s="86">
        <v>0</v>
      </c>
      <c r="J3290" s="83">
        <f t="shared" si="255"/>
        <v>35599</v>
      </c>
      <c r="K3290" s="83">
        <f t="shared" si="256"/>
        <v>2015</v>
      </c>
      <c r="L3290" s="66">
        <f t="shared" si="257"/>
        <v>0</v>
      </c>
      <c r="M3290" s="66">
        <f t="shared" si="258"/>
        <v>0</v>
      </c>
      <c r="N3290" s="66">
        <f t="shared" si="259"/>
        <v>0</v>
      </c>
    </row>
    <row r="3291" spans="1:14">
      <c r="A3291" s="83">
        <v>35599</v>
      </c>
      <c r="B3291" s="83">
        <v>0</v>
      </c>
      <c r="C3291" s="83">
        <v>2015</v>
      </c>
      <c r="D3291" s="86">
        <v>0</v>
      </c>
      <c r="E3291" s="83">
        <v>0</v>
      </c>
      <c r="F3291" s="86">
        <v>0</v>
      </c>
      <c r="G3291" s="86">
        <v>0</v>
      </c>
      <c r="H3291" s="86">
        <v>0</v>
      </c>
      <c r="J3291" s="83">
        <f t="shared" si="255"/>
        <v>35599</v>
      </c>
      <c r="K3291" s="83">
        <f t="shared" si="256"/>
        <v>2015</v>
      </c>
      <c r="L3291" s="66">
        <f t="shared" si="257"/>
        <v>0</v>
      </c>
      <c r="M3291" s="66">
        <f t="shared" si="258"/>
        <v>0</v>
      </c>
      <c r="N3291" s="66">
        <f t="shared" si="259"/>
        <v>0</v>
      </c>
    </row>
    <row r="3292" spans="1:14">
      <c r="A3292" s="83">
        <v>35599</v>
      </c>
      <c r="B3292" s="83">
        <v>0</v>
      </c>
      <c r="C3292" s="83">
        <v>2015</v>
      </c>
      <c r="D3292" s="86">
        <v>0</v>
      </c>
      <c r="E3292" s="83">
        <v>0</v>
      </c>
      <c r="F3292" s="86">
        <v>0</v>
      </c>
      <c r="G3292" s="86">
        <v>0</v>
      </c>
      <c r="H3292" s="86">
        <v>0</v>
      </c>
      <c r="J3292" s="83">
        <f t="shared" si="255"/>
        <v>35599</v>
      </c>
      <c r="K3292" s="83">
        <f t="shared" si="256"/>
        <v>2015</v>
      </c>
      <c r="L3292" s="66">
        <f t="shared" si="257"/>
        <v>0</v>
      </c>
      <c r="M3292" s="66">
        <f t="shared" si="258"/>
        <v>0</v>
      </c>
      <c r="N3292" s="66">
        <f t="shared" si="259"/>
        <v>0</v>
      </c>
    </row>
    <row r="3293" spans="1:14">
      <c r="A3293" s="83">
        <v>35599</v>
      </c>
      <c r="B3293" s="83">
        <v>0</v>
      </c>
      <c r="C3293" s="83">
        <v>2015</v>
      </c>
      <c r="D3293" s="86">
        <v>0</v>
      </c>
      <c r="E3293" s="83">
        <v>0</v>
      </c>
      <c r="F3293" s="86">
        <v>0</v>
      </c>
      <c r="G3293" s="86">
        <v>0</v>
      </c>
      <c r="H3293" s="86">
        <v>0</v>
      </c>
      <c r="J3293" s="83">
        <f t="shared" si="255"/>
        <v>35599</v>
      </c>
      <c r="K3293" s="83">
        <f t="shared" si="256"/>
        <v>2015</v>
      </c>
      <c r="L3293" s="66">
        <f t="shared" si="257"/>
        <v>0</v>
      </c>
      <c r="M3293" s="66">
        <f t="shared" si="258"/>
        <v>0</v>
      </c>
      <c r="N3293" s="66">
        <f t="shared" si="259"/>
        <v>0</v>
      </c>
    </row>
    <row r="3294" spans="1:14">
      <c r="A3294" s="83">
        <v>35599</v>
      </c>
      <c r="B3294" s="83">
        <v>0</v>
      </c>
      <c r="C3294" s="83">
        <v>2015</v>
      </c>
      <c r="D3294" s="86">
        <v>0</v>
      </c>
      <c r="E3294" s="83">
        <v>0</v>
      </c>
      <c r="F3294" s="86">
        <v>0</v>
      </c>
      <c r="G3294" s="86">
        <v>0</v>
      </c>
      <c r="H3294" s="86">
        <v>0</v>
      </c>
      <c r="J3294" s="83">
        <f t="shared" si="255"/>
        <v>35599</v>
      </c>
      <c r="K3294" s="83">
        <f t="shared" si="256"/>
        <v>2015</v>
      </c>
      <c r="L3294" s="66">
        <f t="shared" si="257"/>
        <v>0</v>
      </c>
      <c r="M3294" s="66">
        <f t="shared" si="258"/>
        <v>0</v>
      </c>
      <c r="N3294" s="66">
        <f t="shared" si="259"/>
        <v>0</v>
      </c>
    </row>
    <row r="3295" spans="1:14">
      <c r="A3295" s="83">
        <v>35599</v>
      </c>
      <c r="B3295" s="83">
        <v>0</v>
      </c>
      <c r="C3295" s="83">
        <v>2015</v>
      </c>
      <c r="D3295" s="86">
        <v>0</v>
      </c>
      <c r="E3295" s="83">
        <v>0</v>
      </c>
      <c r="F3295" s="86">
        <v>0</v>
      </c>
      <c r="G3295" s="86">
        <v>0</v>
      </c>
      <c r="H3295" s="86">
        <v>0</v>
      </c>
      <c r="J3295" s="83">
        <f t="shared" si="255"/>
        <v>35599</v>
      </c>
      <c r="K3295" s="83">
        <f t="shared" si="256"/>
        <v>2015</v>
      </c>
      <c r="L3295" s="66">
        <f t="shared" si="257"/>
        <v>0</v>
      </c>
      <c r="M3295" s="66">
        <f t="shared" si="258"/>
        <v>0</v>
      </c>
      <c r="N3295" s="66">
        <f t="shared" si="259"/>
        <v>0</v>
      </c>
    </row>
    <row r="3296" spans="1:14">
      <c r="A3296" s="83">
        <v>35599</v>
      </c>
      <c r="B3296" s="83">
        <v>0</v>
      </c>
      <c r="C3296" s="83">
        <v>2015</v>
      </c>
      <c r="D3296" s="86">
        <v>0</v>
      </c>
      <c r="E3296" s="83">
        <v>0</v>
      </c>
      <c r="F3296" s="86">
        <v>0</v>
      </c>
      <c r="G3296" s="86">
        <v>0</v>
      </c>
      <c r="H3296" s="86">
        <v>0</v>
      </c>
      <c r="J3296" s="83">
        <f t="shared" si="255"/>
        <v>35599</v>
      </c>
      <c r="K3296" s="83">
        <f t="shared" si="256"/>
        <v>2015</v>
      </c>
      <c r="L3296" s="66">
        <f t="shared" si="257"/>
        <v>0</v>
      </c>
      <c r="M3296" s="66">
        <f t="shared" si="258"/>
        <v>0</v>
      </c>
      <c r="N3296" s="66">
        <f t="shared" si="259"/>
        <v>0</v>
      </c>
    </row>
    <row r="3297" spans="1:14">
      <c r="A3297" s="83">
        <v>35599</v>
      </c>
      <c r="B3297" s="83">
        <v>0</v>
      </c>
      <c r="C3297" s="83">
        <v>2015</v>
      </c>
      <c r="D3297" s="86">
        <v>0</v>
      </c>
      <c r="E3297" s="83">
        <v>0</v>
      </c>
      <c r="F3297" s="86">
        <v>0</v>
      </c>
      <c r="G3297" s="86">
        <v>0</v>
      </c>
      <c r="H3297" s="86">
        <v>0</v>
      </c>
      <c r="J3297" s="83">
        <f t="shared" si="255"/>
        <v>35599</v>
      </c>
      <c r="K3297" s="83">
        <f t="shared" si="256"/>
        <v>2015</v>
      </c>
      <c r="L3297" s="66">
        <f t="shared" si="257"/>
        <v>0</v>
      </c>
      <c r="M3297" s="66">
        <f t="shared" si="258"/>
        <v>0</v>
      </c>
      <c r="N3297" s="66">
        <f t="shared" si="259"/>
        <v>0</v>
      </c>
    </row>
    <row r="3298" spans="1:14">
      <c r="A3298" s="83">
        <v>35599</v>
      </c>
      <c r="B3298" s="83">
        <v>0</v>
      </c>
      <c r="C3298" s="83">
        <v>2015</v>
      </c>
      <c r="D3298" s="86">
        <v>0</v>
      </c>
      <c r="E3298" s="83">
        <v>0</v>
      </c>
      <c r="F3298" s="86">
        <v>0</v>
      </c>
      <c r="G3298" s="86">
        <v>0</v>
      </c>
      <c r="H3298" s="86">
        <v>0</v>
      </c>
      <c r="J3298" s="83">
        <f t="shared" si="255"/>
        <v>35599</v>
      </c>
      <c r="K3298" s="83">
        <f t="shared" si="256"/>
        <v>2015</v>
      </c>
      <c r="L3298" s="66">
        <f t="shared" si="257"/>
        <v>0</v>
      </c>
      <c r="M3298" s="66">
        <f t="shared" si="258"/>
        <v>0</v>
      </c>
      <c r="N3298" s="66">
        <f t="shared" si="259"/>
        <v>0</v>
      </c>
    </row>
    <row r="3299" spans="1:14">
      <c r="A3299" s="83">
        <v>35599</v>
      </c>
      <c r="B3299" s="83">
        <v>0</v>
      </c>
      <c r="C3299" s="83">
        <v>2015</v>
      </c>
      <c r="D3299" s="86">
        <v>0</v>
      </c>
      <c r="E3299" s="83">
        <v>0</v>
      </c>
      <c r="F3299" s="86">
        <v>0</v>
      </c>
      <c r="G3299" s="86">
        <v>0</v>
      </c>
      <c r="H3299" s="86">
        <v>0</v>
      </c>
      <c r="J3299" s="83">
        <f t="shared" si="255"/>
        <v>35599</v>
      </c>
      <c r="K3299" s="83">
        <f t="shared" si="256"/>
        <v>2015</v>
      </c>
      <c r="L3299" s="66">
        <f t="shared" si="257"/>
        <v>0</v>
      </c>
      <c r="M3299" s="66">
        <f t="shared" si="258"/>
        <v>0</v>
      </c>
      <c r="N3299" s="66">
        <f t="shared" si="259"/>
        <v>0</v>
      </c>
    </row>
    <row r="3300" spans="1:14">
      <c r="A3300" s="83">
        <v>35599</v>
      </c>
      <c r="B3300" s="83">
        <v>0</v>
      </c>
      <c r="C3300" s="83">
        <v>2015</v>
      </c>
      <c r="D3300" s="86">
        <v>0</v>
      </c>
      <c r="E3300" s="83">
        <v>0</v>
      </c>
      <c r="F3300" s="86">
        <v>0</v>
      </c>
      <c r="G3300" s="86">
        <v>0</v>
      </c>
      <c r="H3300" s="86">
        <v>0</v>
      </c>
      <c r="J3300" s="83">
        <f t="shared" si="255"/>
        <v>35599</v>
      </c>
      <c r="K3300" s="83">
        <f t="shared" si="256"/>
        <v>2015</v>
      </c>
      <c r="L3300" s="66">
        <f t="shared" si="257"/>
        <v>0</v>
      </c>
      <c r="M3300" s="66">
        <f t="shared" si="258"/>
        <v>0</v>
      </c>
      <c r="N3300" s="66">
        <f t="shared" si="259"/>
        <v>0</v>
      </c>
    </row>
    <row r="3301" spans="1:14">
      <c r="A3301" s="83">
        <v>35599</v>
      </c>
      <c r="B3301" s="83">
        <v>0</v>
      </c>
      <c r="C3301" s="83">
        <v>2015</v>
      </c>
      <c r="D3301" s="86">
        <v>0</v>
      </c>
      <c r="E3301" s="83">
        <v>0</v>
      </c>
      <c r="F3301" s="86">
        <v>-14242.51</v>
      </c>
      <c r="G3301" s="86">
        <v>0</v>
      </c>
      <c r="H3301" s="86">
        <v>0</v>
      </c>
      <c r="J3301" s="83">
        <f t="shared" si="255"/>
        <v>35599</v>
      </c>
      <c r="K3301" s="83">
        <f t="shared" si="256"/>
        <v>2015</v>
      </c>
      <c r="L3301" s="66">
        <f t="shared" si="257"/>
        <v>0</v>
      </c>
      <c r="M3301" s="66">
        <f t="shared" si="258"/>
        <v>-14242.51</v>
      </c>
      <c r="N3301" s="66">
        <f t="shared" si="259"/>
        <v>0</v>
      </c>
    </row>
    <row r="3302" spans="1:14">
      <c r="A3302" s="83">
        <v>35599</v>
      </c>
      <c r="B3302" s="83">
        <v>0</v>
      </c>
      <c r="C3302" s="83">
        <v>2015</v>
      </c>
      <c r="D3302" s="86">
        <v>-17703.45</v>
      </c>
      <c r="E3302" s="83">
        <v>0</v>
      </c>
      <c r="F3302" s="86">
        <v>0</v>
      </c>
      <c r="G3302" s="86">
        <v>0</v>
      </c>
      <c r="H3302" s="86">
        <v>0</v>
      </c>
      <c r="J3302" s="83">
        <f t="shared" si="255"/>
        <v>35599</v>
      </c>
      <c r="K3302" s="83">
        <f t="shared" si="256"/>
        <v>2015</v>
      </c>
      <c r="L3302" s="66">
        <f t="shared" si="257"/>
        <v>-17703.45</v>
      </c>
      <c r="M3302" s="66">
        <f t="shared" si="258"/>
        <v>0</v>
      </c>
      <c r="N3302" s="66">
        <f t="shared" si="259"/>
        <v>0</v>
      </c>
    </row>
    <row r="3303" spans="1:14">
      <c r="A3303" s="83">
        <v>35599</v>
      </c>
      <c r="B3303" s="83">
        <v>0</v>
      </c>
      <c r="C3303" s="83">
        <v>2015</v>
      </c>
      <c r="D3303" s="86">
        <v>0</v>
      </c>
      <c r="E3303" s="83">
        <v>0</v>
      </c>
      <c r="F3303" s="86">
        <v>0</v>
      </c>
      <c r="G3303" s="86">
        <v>0</v>
      </c>
      <c r="H3303" s="86">
        <v>0</v>
      </c>
      <c r="J3303" s="83">
        <f t="shared" si="255"/>
        <v>35599</v>
      </c>
      <c r="K3303" s="83">
        <f t="shared" si="256"/>
        <v>2015</v>
      </c>
      <c r="L3303" s="66">
        <f t="shared" si="257"/>
        <v>0</v>
      </c>
      <c r="M3303" s="66">
        <f t="shared" si="258"/>
        <v>0</v>
      </c>
      <c r="N3303" s="66">
        <f t="shared" si="259"/>
        <v>0</v>
      </c>
    </row>
    <row r="3304" spans="1:14">
      <c r="A3304" s="83">
        <v>35599</v>
      </c>
      <c r="B3304" s="83">
        <v>0</v>
      </c>
      <c r="C3304" s="83">
        <v>2015</v>
      </c>
      <c r="D3304" s="86">
        <v>0</v>
      </c>
      <c r="E3304" s="83">
        <v>0</v>
      </c>
      <c r="F3304" s="86">
        <v>0</v>
      </c>
      <c r="G3304" s="86">
        <v>0</v>
      </c>
      <c r="H3304" s="86">
        <v>0</v>
      </c>
      <c r="J3304" s="83">
        <f t="shared" si="255"/>
        <v>35599</v>
      </c>
      <c r="K3304" s="83">
        <f t="shared" si="256"/>
        <v>2015</v>
      </c>
      <c r="L3304" s="66">
        <f t="shared" si="257"/>
        <v>0</v>
      </c>
      <c r="M3304" s="66">
        <f t="shared" si="258"/>
        <v>0</v>
      </c>
      <c r="N3304" s="66">
        <f t="shared" si="259"/>
        <v>0</v>
      </c>
    </row>
    <row r="3305" spans="1:14">
      <c r="A3305" s="83">
        <v>35599</v>
      </c>
      <c r="B3305" s="83">
        <v>0</v>
      </c>
      <c r="C3305" s="83">
        <v>2015</v>
      </c>
      <c r="D3305" s="86">
        <v>-1459273.67</v>
      </c>
      <c r="E3305" s="83">
        <v>0</v>
      </c>
      <c r="F3305" s="86">
        <v>0</v>
      </c>
      <c r="G3305" s="86">
        <v>0</v>
      </c>
      <c r="H3305" s="86">
        <v>0</v>
      </c>
      <c r="J3305" s="83">
        <f t="shared" si="255"/>
        <v>35599</v>
      </c>
      <c r="K3305" s="83">
        <f t="shared" si="256"/>
        <v>2015</v>
      </c>
      <c r="L3305" s="66">
        <f t="shared" si="257"/>
        <v>-1459273.67</v>
      </c>
      <c r="M3305" s="66">
        <f t="shared" si="258"/>
        <v>0</v>
      </c>
      <c r="N3305" s="66">
        <f t="shared" si="259"/>
        <v>0</v>
      </c>
    </row>
    <row r="3306" spans="1:14">
      <c r="A3306" s="83">
        <v>35599</v>
      </c>
      <c r="B3306" s="83">
        <v>0</v>
      </c>
      <c r="C3306" s="83">
        <v>2015</v>
      </c>
      <c r="D3306" s="86">
        <v>0</v>
      </c>
      <c r="E3306" s="83">
        <v>0</v>
      </c>
      <c r="F3306" s="86">
        <v>634954.25</v>
      </c>
      <c r="G3306" s="86">
        <v>0</v>
      </c>
      <c r="H3306" s="86">
        <v>0</v>
      </c>
      <c r="J3306" s="83">
        <f t="shared" si="255"/>
        <v>35599</v>
      </c>
      <c r="K3306" s="83">
        <f t="shared" si="256"/>
        <v>2015</v>
      </c>
      <c r="L3306" s="66">
        <f t="shared" si="257"/>
        <v>0</v>
      </c>
      <c r="M3306" s="66">
        <f t="shared" si="258"/>
        <v>634954.25</v>
      </c>
      <c r="N3306" s="66">
        <f t="shared" si="259"/>
        <v>0</v>
      </c>
    </row>
    <row r="3307" spans="1:14">
      <c r="A3307" s="83">
        <v>35599</v>
      </c>
      <c r="B3307" s="83">
        <v>0</v>
      </c>
      <c r="C3307" s="83">
        <v>2015</v>
      </c>
      <c r="D3307" s="86">
        <v>0</v>
      </c>
      <c r="E3307" s="83">
        <v>0</v>
      </c>
      <c r="F3307" s="86">
        <v>0</v>
      </c>
      <c r="G3307" s="86">
        <v>0</v>
      </c>
      <c r="H3307" s="86">
        <v>0</v>
      </c>
      <c r="J3307" s="83">
        <f t="shared" si="255"/>
        <v>35599</v>
      </c>
      <c r="K3307" s="83">
        <f t="shared" si="256"/>
        <v>2015</v>
      </c>
      <c r="L3307" s="66">
        <f t="shared" si="257"/>
        <v>0</v>
      </c>
      <c r="M3307" s="66">
        <f t="shared" si="258"/>
        <v>0</v>
      </c>
      <c r="N3307" s="66">
        <f t="shared" si="259"/>
        <v>0</v>
      </c>
    </row>
    <row r="3308" spans="1:14">
      <c r="A3308" s="83">
        <v>35599</v>
      </c>
      <c r="B3308" s="83">
        <v>0</v>
      </c>
      <c r="C3308" s="83">
        <v>2015</v>
      </c>
      <c r="D3308" s="86">
        <v>0</v>
      </c>
      <c r="E3308" s="83">
        <v>0</v>
      </c>
      <c r="F3308" s="86">
        <v>0</v>
      </c>
      <c r="G3308" s="86">
        <v>0</v>
      </c>
      <c r="H3308" s="86">
        <v>0</v>
      </c>
      <c r="J3308" s="83">
        <f t="shared" si="255"/>
        <v>35599</v>
      </c>
      <c r="K3308" s="83">
        <f t="shared" si="256"/>
        <v>2015</v>
      </c>
      <c r="L3308" s="66">
        <f t="shared" si="257"/>
        <v>0</v>
      </c>
      <c r="M3308" s="66">
        <f t="shared" si="258"/>
        <v>0</v>
      </c>
      <c r="N3308" s="66">
        <f t="shared" si="259"/>
        <v>0</v>
      </c>
    </row>
    <row r="3309" spans="1:14">
      <c r="A3309" s="83">
        <v>35599</v>
      </c>
      <c r="B3309" s="83">
        <v>0</v>
      </c>
      <c r="C3309" s="83">
        <v>2015</v>
      </c>
      <c r="D3309" s="86">
        <v>0</v>
      </c>
      <c r="E3309" s="83">
        <v>0</v>
      </c>
      <c r="F3309" s="86">
        <v>0</v>
      </c>
      <c r="G3309" s="86">
        <v>0</v>
      </c>
      <c r="H3309" s="86">
        <v>0</v>
      </c>
      <c r="J3309" s="83">
        <f t="shared" si="255"/>
        <v>35599</v>
      </c>
      <c r="K3309" s="83">
        <f t="shared" si="256"/>
        <v>2015</v>
      </c>
      <c r="L3309" s="66">
        <f t="shared" si="257"/>
        <v>0</v>
      </c>
      <c r="M3309" s="66">
        <f t="shared" si="258"/>
        <v>0</v>
      </c>
      <c r="N3309" s="66">
        <f t="shared" si="259"/>
        <v>0</v>
      </c>
    </row>
    <row r="3310" spans="1:14">
      <c r="A3310" s="83">
        <v>35599</v>
      </c>
      <c r="B3310" s="83">
        <v>0</v>
      </c>
      <c r="C3310" s="83">
        <v>2015</v>
      </c>
      <c r="D3310" s="86">
        <v>0</v>
      </c>
      <c r="E3310" s="83">
        <v>0</v>
      </c>
      <c r="F3310" s="86">
        <v>0</v>
      </c>
      <c r="G3310" s="86">
        <v>0</v>
      </c>
      <c r="H3310" s="86">
        <v>0</v>
      </c>
      <c r="J3310" s="83">
        <f t="shared" si="255"/>
        <v>35599</v>
      </c>
      <c r="K3310" s="83">
        <f t="shared" si="256"/>
        <v>2015</v>
      </c>
      <c r="L3310" s="66">
        <f t="shared" si="257"/>
        <v>0</v>
      </c>
      <c r="M3310" s="66">
        <f t="shared" si="258"/>
        <v>0</v>
      </c>
      <c r="N3310" s="66">
        <f t="shared" si="259"/>
        <v>0</v>
      </c>
    </row>
    <row r="3311" spans="1:14">
      <c r="A3311" s="83">
        <v>35599</v>
      </c>
      <c r="B3311" s="83">
        <v>0</v>
      </c>
      <c r="C3311" s="83">
        <v>2015</v>
      </c>
      <c r="D3311" s="86">
        <v>0</v>
      </c>
      <c r="E3311" s="83">
        <v>0</v>
      </c>
      <c r="F3311" s="86">
        <v>0</v>
      </c>
      <c r="G3311" s="86">
        <v>0</v>
      </c>
      <c r="H3311" s="86">
        <v>0</v>
      </c>
      <c r="J3311" s="83">
        <f t="shared" si="255"/>
        <v>35599</v>
      </c>
      <c r="K3311" s="83">
        <f t="shared" si="256"/>
        <v>2015</v>
      </c>
      <c r="L3311" s="66">
        <f t="shared" si="257"/>
        <v>0</v>
      </c>
      <c r="M3311" s="66">
        <f t="shared" si="258"/>
        <v>0</v>
      </c>
      <c r="N3311" s="66">
        <f t="shared" si="259"/>
        <v>0</v>
      </c>
    </row>
    <row r="3312" spans="1:14">
      <c r="A3312" s="83">
        <v>35599</v>
      </c>
      <c r="B3312" s="83">
        <v>0</v>
      </c>
      <c r="C3312" s="83">
        <v>2015</v>
      </c>
      <c r="D3312" s="86">
        <v>0</v>
      </c>
      <c r="E3312" s="83">
        <v>0</v>
      </c>
      <c r="F3312" s="86">
        <v>0</v>
      </c>
      <c r="G3312" s="86">
        <v>0</v>
      </c>
      <c r="H3312" s="86">
        <v>0</v>
      </c>
      <c r="J3312" s="83">
        <f t="shared" si="255"/>
        <v>35599</v>
      </c>
      <c r="K3312" s="83">
        <f t="shared" si="256"/>
        <v>2015</v>
      </c>
      <c r="L3312" s="66">
        <f t="shared" si="257"/>
        <v>0</v>
      </c>
      <c r="M3312" s="66">
        <f t="shared" si="258"/>
        <v>0</v>
      </c>
      <c r="N3312" s="66">
        <f t="shared" si="259"/>
        <v>0</v>
      </c>
    </row>
    <row r="3313" spans="1:14">
      <c r="A3313" s="83">
        <v>35599</v>
      </c>
      <c r="B3313" s="83">
        <v>0</v>
      </c>
      <c r="C3313" s="83">
        <v>2015</v>
      </c>
      <c r="D3313" s="86">
        <v>0</v>
      </c>
      <c r="E3313" s="83">
        <v>0</v>
      </c>
      <c r="F3313" s="86">
        <v>0</v>
      </c>
      <c r="G3313" s="86">
        <v>0</v>
      </c>
      <c r="H3313" s="86">
        <v>0</v>
      </c>
      <c r="J3313" s="83">
        <f t="shared" si="255"/>
        <v>35599</v>
      </c>
      <c r="K3313" s="83">
        <f t="shared" si="256"/>
        <v>2015</v>
      </c>
      <c r="L3313" s="66">
        <f t="shared" si="257"/>
        <v>0</v>
      </c>
      <c r="M3313" s="66">
        <f t="shared" si="258"/>
        <v>0</v>
      </c>
      <c r="N3313" s="66">
        <f t="shared" si="259"/>
        <v>0</v>
      </c>
    </row>
    <row r="3314" spans="1:14">
      <c r="A3314" s="83">
        <v>35599</v>
      </c>
      <c r="B3314" s="83">
        <v>0</v>
      </c>
      <c r="C3314" s="83">
        <v>2015</v>
      </c>
      <c r="D3314" s="86">
        <v>0</v>
      </c>
      <c r="E3314" s="83">
        <v>0</v>
      </c>
      <c r="F3314" s="86">
        <v>0</v>
      </c>
      <c r="G3314" s="86">
        <v>0</v>
      </c>
      <c r="H3314" s="86">
        <v>0</v>
      </c>
      <c r="J3314" s="83">
        <f t="shared" si="255"/>
        <v>35599</v>
      </c>
      <c r="K3314" s="83">
        <f t="shared" si="256"/>
        <v>2015</v>
      </c>
      <c r="L3314" s="66">
        <f t="shared" si="257"/>
        <v>0</v>
      </c>
      <c r="M3314" s="66">
        <f t="shared" si="258"/>
        <v>0</v>
      </c>
      <c r="N3314" s="66">
        <f t="shared" si="259"/>
        <v>0</v>
      </c>
    </row>
    <row r="3315" spans="1:14">
      <c r="A3315" s="83">
        <v>35599</v>
      </c>
      <c r="B3315" s="83">
        <v>0</v>
      </c>
      <c r="C3315" s="83">
        <v>2015</v>
      </c>
      <c r="D3315" s="86">
        <v>0</v>
      </c>
      <c r="E3315" s="83">
        <v>0</v>
      </c>
      <c r="F3315" s="86">
        <v>0</v>
      </c>
      <c r="G3315" s="86">
        <v>0</v>
      </c>
      <c r="H3315" s="86">
        <v>0</v>
      </c>
      <c r="J3315" s="83">
        <f t="shared" si="255"/>
        <v>35599</v>
      </c>
      <c r="K3315" s="83">
        <f t="shared" si="256"/>
        <v>2015</v>
      </c>
      <c r="L3315" s="66">
        <f t="shared" si="257"/>
        <v>0</v>
      </c>
      <c r="M3315" s="66">
        <f t="shared" si="258"/>
        <v>0</v>
      </c>
      <c r="N3315" s="66">
        <f t="shared" si="259"/>
        <v>0</v>
      </c>
    </row>
    <row r="3316" spans="1:14">
      <c r="A3316" s="83">
        <v>35599</v>
      </c>
      <c r="B3316" s="83">
        <v>0</v>
      </c>
      <c r="C3316" s="83">
        <v>2015</v>
      </c>
      <c r="D3316" s="86">
        <v>0</v>
      </c>
      <c r="E3316" s="83">
        <v>0</v>
      </c>
      <c r="F3316" s="86">
        <v>0</v>
      </c>
      <c r="G3316" s="86">
        <v>0</v>
      </c>
      <c r="H3316" s="86">
        <v>0</v>
      </c>
      <c r="J3316" s="83">
        <f t="shared" si="255"/>
        <v>35599</v>
      </c>
      <c r="K3316" s="83">
        <f t="shared" si="256"/>
        <v>2015</v>
      </c>
      <c r="L3316" s="66">
        <f t="shared" si="257"/>
        <v>0</v>
      </c>
      <c r="M3316" s="66">
        <f t="shared" si="258"/>
        <v>0</v>
      </c>
      <c r="N3316" s="66">
        <f t="shared" si="259"/>
        <v>0</v>
      </c>
    </row>
    <row r="3317" spans="1:14">
      <c r="A3317" s="83">
        <v>35599</v>
      </c>
      <c r="B3317" s="83">
        <v>0</v>
      </c>
      <c r="C3317" s="83">
        <v>2015</v>
      </c>
      <c r="D3317" s="86">
        <v>0</v>
      </c>
      <c r="E3317" s="83">
        <v>0</v>
      </c>
      <c r="F3317" s="86">
        <v>0</v>
      </c>
      <c r="G3317" s="86">
        <v>0</v>
      </c>
      <c r="H3317" s="86">
        <v>0</v>
      </c>
      <c r="J3317" s="83">
        <f t="shared" si="255"/>
        <v>35599</v>
      </c>
      <c r="K3317" s="83">
        <f t="shared" si="256"/>
        <v>2015</v>
      </c>
      <c r="L3317" s="66">
        <f t="shared" si="257"/>
        <v>0</v>
      </c>
      <c r="M3317" s="66">
        <f t="shared" si="258"/>
        <v>0</v>
      </c>
      <c r="N3317" s="66">
        <f t="shared" si="259"/>
        <v>0</v>
      </c>
    </row>
    <row r="3318" spans="1:14">
      <c r="A3318" s="83">
        <v>35599</v>
      </c>
      <c r="B3318" s="83">
        <v>0</v>
      </c>
      <c r="C3318" s="83">
        <v>2015</v>
      </c>
      <c r="D3318" s="86">
        <v>0</v>
      </c>
      <c r="E3318" s="83">
        <v>0</v>
      </c>
      <c r="F3318" s="86">
        <v>0</v>
      </c>
      <c r="G3318" s="86">
        <v>0</v>
      </c>
      <c r="H3318" s="86">
        <v>0</v>
      </c>
      <c r="J3318" s="83">
        <f t="shared" si="255"/>
        <v>35599</v>
      </c>
      <c r="K3318" s="83">
        <f t="shared" si="256"/>
        <v>2015</v>
      </c>
      <c r="L3318" s="66">
        <f t="shared" si="257"/>
        <v>0</v>
      </c>
      <c r="M3318" s="66">
        <f t="shared" si="258"/>
        <v>0</v>
      </c>
      <c r="N3318" s="66">
        <f t="shared" si="259"/>
        <v>0</v>
      </c>
    </row>
    <row r="3319" spans="1:14">
      <c r="A3319" s="83">
        <v>35599</v>
      </c>
      <c r="B3319" s="83">
        <v>0</v>
      </c>
      <c r="C3319" s="83">
        <v>2015</v>
      </c>
      <c r="D3319" s="86">
        <v>0</v>
      </c>
      <c r="E3319" s="83">
        <v>0</v>
      </c>
      <c r="F3319" s="86">
        <v>0</v>
      </c>
      <c r="G3319" s="86">
        <v>0</v>
      </c>
      <c r="H3319" s="86">
        <v>0</v>
      </c>
      <c r="J3319" s="83">
        <f t="shared" si="255"/>
        <v>35599</v>
      </c>
      <c r="K3319" s="83">
        <f t="shared" si="256"/>
        <v>2015</v>
      </c>
      <c r="L3319" s="66">
        <f t="shared" si="257"/>
        <v>0</v>
      </c>
      <c r="M3319" s="66">
        <f t="shared" si="258"/>
        <v>0</v>
      </c>
      <c r="N3319" s="66">
        <f t="shared" si="259"/>
        <v>0</v>
      </c>
    </row>
    <row r="3320" spans="1:14">
      <c r="A3320" s="83">
        <v>35599</v>
      </c>
      <c r="B3320" s="83">
        <v>0</v>
      </c>
      <c r="C3320" s="83">
        <v>2015</v>
      </c>
      <c r="D3320" s="86">
        <v>0</v>
      </c>
      <c r="E3320" s="83">
        <v>0</v>
      </c>
      <c r="F3320" s="86">
        <v>0</v>
      </c>
      <c r="G3320" s="86">
        <v>0</v>
      </c>
      <c r="H3320" s="86">
        <v>0</v>
      </c>
      <c r="J3320" s="83">
        <f t="shared" si="255"/>
        <v>35599</v>
      </c>
      <c r="K3320" s="83">
        <f t="shared" si="256"/>
        <v>2015</v>
      </c>
      <c r="L3320" s="66">
        <f t="shared" si="257"/>
        <v>0</v>
      </c>
      <c r="M3320" s="66">
        <f t="shared" si="258"/>
        <v>0</v>
      </c>
      <c r="N3320" s="66">
        <f t="shared" si="259"/>
        <v>0</v>
      </c>
    </row>
    <row r="3321" spans="1:14">
      <c r="A3321" s="83">
        <v>35599</v>
      </c>
      <c r="B3321" s="83">
        <v>0</v>
      </c>
      <c r="C3321" s="83">
        <v>2015</v>
      </c>
      <c r="D3321" s="86">
        <v>0</v>
      </c>
      <c r="E3321" s="83">
        <v>0</v>
      </c>
      <c r="F3321" s="86">
        <v>0</v>
      </c>
      <c r="G3321" s="86">
        <v>0</v>
      </c>
      <c r="H3321" s="86">
        <v>0</v>
      </c>
      <c r="J3321" s="83">
        <f t="shared" si="255"/>
        <v>35599</v>
      </c>
      <c r="K3321" s="83">
        <f t="shared" si="256"/>
        <v>2015</v>
      </c>
      <c r="L3321" s="66">
        <f t="shared" si="257"/>
        <v>0</v>
      </c>
      <c r="M3321" s="66">
        <f t="shared" si="258"/>
        <v>0</v>
      </c>
      <c r="N3321" s="66">
        <f t="shared" si="259"/>
        <v>0</v>
      </c>
    </row>
    <row r="3322" spans="1:14">
      <c r="A3322" s="83">
        <v>35599</v>
      </c>
      <c r="B3322" s="83">
        <v>0</v>
      </c>
      <c r="C3322" s="83">
        <v>2015</v>
      </c>
      <c r="D3322" s="86">
        <v>0</v>
      </c>
      <c r="E3322" s="83">
        <v>0</v>
      </c>
      <c r="F3322" s="86">
        <v>0</v>
      </c>
      <c r="G3322" s="86">
        <v>0</v>
      </c>
      <c r="H3322" s="86">
        <v>0</v>
      </c>
      <c r="J3322" s="83">
        <f t="shared" si="255"/>
        <v>35599</v>
      </c>
      <c r="K3322" s="83">
        <f t="shared" si="256"/>
        <v>2015</v>
      </c>
      <c r="L3322" s="66">
        <f t="shared" si="257"/>
        <v>0</v>
      </c>
      <c r="M3322" s="66">
        <f t="shared" si="258"/>
        <v>0</v>
      </c>
      <c r="N3322" s="66">
        <f t="shared" si="259"/>
        <v>0</v>
      </c>
    </row>
    <row r="3323" spans="1:14">
      <c r="A3323" s="83">
        <v>35599</v>
      </c>
      <c r="B3323" s="83">
        <v>0</v>
      </c>
      <c r="C3323" s="83">
        <v>2008</v>
      </c>
      <c r="D3323" s="86">
        <v>-83629.759999999995</v>
      </c>
      <c r="E3323" s="83">
        <v>0</v>
      </c>
      <c r="F3323" s="86">
        <v>34882.239999999998</v>
      </c>
      <c r="G3323" s="86">
        <v>0</v>
      </c>
      <c r="H3323" s="86">
        <v>0</v>
      </c>
      <c r="J3323" s="83">
        <f t="shared" si="255"/>
        <v>35599</v>
      </c>
      <c r="K3323" s="83">
        <f t="shared" si="256"/>
        <v>2008</v>
      </c>
      <c r="L3323" s="66">
        <f t="shared" si="257"/>
        <v>-83629.759999999995</v>
      </c>
      <c r="M3323" s="66">
        <f t="shared" si="258"/>
        <v>34882.239999999998</v>
      </c>
      <c r="N3323" s="66">
        <f t="shared" si="259"/>
        <v>0</v>
      </c>
    </row>
    <row r="3324" spans="1:14">
      <c r="A3324" s="83">
        <v>35599</v>
      </c>
      <c r="B3324" s="83">
        <v>0</v>
      </c>
      <c r="C3324" s="83">
        <v>2007</v>
      </c>
      <c r="D3324" s="86">
        <v>-66503.070000000007</v>
      </c>
      <c r="E3324" s="83">
        <v>0</v>
      </c>
      <c r="F3324" s="86">
        <v>0</v>
      </c>
      <c r="G3324" s="86">
        <v>0</v>
      </c>
      <c r="H3324" s="86">
        <v>0</v>
      </c>
      <c r="J3324" s="83">
        <f t="shared" si="255"/>
        <v>35599</v>
      </c>
      <c r="K3324" s="83">
        <f t="shared" si="256"/>
        <v>2007</v>
      </c>
      <c r="L3324" s="66">
        <f t="shared" si="257"/>
        <v>-66503.070000000007</v>
      </c>
      <c r="M3324" s="66">
        <f t="shared" si="258"/>
        <v>0</v>
      </c>
      <c r="N3324" s="66">
        <f t="shared" si="259"/>
        <v>0</v>
      </c>
    </row>
    <row r="3325" spans="1:14">
      <c r="A3325" s="83">
        <v>35599</v>
      </c>
      <c r="B3325" s="83">
        <v>0</v>
      </c>
      <c r="C3325" s="83">
        <v>2009</v>
      </c>
      <c r="D3325" s="86">
        <v>-50686.67</v>
      </c>
      <c r="E3325" s="83">
        <v>0</v>
      </c>
      <c r="F3325" s="86">
        <v>59550.83</v>
      </c>
      <c r="G3325" s="86">
        <v>0</v>
      </c>
      <c r="H3325" s="86">
        <v>0</v>
      </c>
      <c r="J3325" s="83">
        <f t="shared" si="255"/>
        <v>35599</v>
      </c>
      <c r="K3325" s="83">
        <f t="shared" si="256"/>
        <v>2009</v>
      </c>
      <c r="L3325" s="66">
        <f t="shared" si="257"/>
        <v>-50686.67</v>
      </c>
      <c r="M3325" s="66">
        <f t="shared" si="258"/>
        <v>59550.83</v>
      </c>
      <c r="N3325" s="66">
        <f t="shared" si="259"/>
        <v>0</v>
      </c>
    </row>
    <row r="3326" spans="1:14">
      <c r="A3326" s="83">
        <v>35599</v>
      </c>
      <c r="B3326" s="83">
        <v>0</v>
      </c>
      <c r="C3326" s="83">
        <v>2010</v>
      </c>
      <c r="D3326" s="86">
        <v>-8454.5300000000007</v>
      </c>
      <c r="E3326" s="83">
        <v>0</v>
      </c>
      <c r="F3326" s="86">
        <v>2021.86</v>
      </c>
      <c r="G3326" s="86">
        <v>0</v>
      </c>
      <c r="H3326" s="86">
        <v>0</v>
      </c>
      <c r="J3326" s="83">
        <f t="shared" si="255"/>
        <v>35599</v>
      </c>
      <c r="K3326" s="83">
        <f t="shared" si="256"/>
        <v>2010</v>
      </c>
      <c r="L3326" s="66">
        <f t="shared" si="257"/>
        <v>-8454.5300000000007</v>
      </c>
      <c r="M3326" s="66">
        <f t="shared" si="258"/>
        <v>2021.86</v>
      </c>
      <c r="N3326" s="66">
        <f t="shared" si="259"/>
        <v>0</v>
      </c>
    </row>
    <row r="3327" spans="1:14">
      <c r="A3327" s="83">
        <v>35599</v>
      </c>
      <c r="B3327" s="83">
        <v>0</v>
      </c>
      <c r="C3327" s="83">
        <v>2007</v>
      </c>
      <c r="D3327" s="86">
        <v>-293959.81</v>
      </c>
      <c r="E3327" s="83">
        <v>0</v>
      </c>
      <c r="F3327" s="86">
        <v>30982.79</v>
      </c>
      <c r="G3327" s="86">
        <v>0</v>
      </c>
      <c r="H3327" s="86">
        <v>0</v>
      </c>
      <c r="J3327" s="83">
        <f t="shared" si="255"/>
        <v>35599</v>
      </c>
      <c r="K3327" s="83">
        <f t="shared" si="256"/>
        <v>2007</v>
      </c>
      <c r="L3327" s="66">
        <f t="shared" si="257"/>
        <v>-293959.81</v>
      </c>
      <c r="M3327" s="66">
        <f t="shared" si="258"/>
        <v>30982.79</v>
      </c>
      <c r="N3327" s="66">
        <f t="shared" si="259"/>
        <v>0</v>
      </c>
    </row>
    <row r="3328" spans="1:14">
      <c r="A3328" s="83">
        <v>35599</v>
      </c>
      <c r="B3328" s="83">
        <v>0</v>
      </c>
      <c r="C3328" s="83">
        <v>2010</v>
      </c>
      <c r="D3328" s="86">
        <v>-4358998.72</v>
      </c>
      <c r="E3328" s="83">
        <v>0</v>
      </c>
      <c r="F3328" s="86">
        <v>579781.56999999995</v>
      </c>
      <c r="G3328" s="86">
        <v>0</v>
      </c>
      <c r="H3328" s="86">
        <v>0</v>
      </c>
      <c r="J3328" s="83">
        <f t="shared" si="255"/>
        <v>35599</v>
      </c>
      <c r="K3328" s="83">
        <f t="shared" si="256"/>
        <v>2010</v>
      </c>
      <c r="L3328" s="66">
        <f t="shared" si="257"/>
        <v>-4358998.72</v>
      </c>
      <c r="M3328" s="66">
        <f t="shared" si="258"/>
        <v>579781.56999999995</v>
      </c>
      <c r="N3328" s="66">
        <f t="shared" si="259"/>
        <v>0</v>
      </c>
    </row>
    <row r="3329" spans="1:14">
      <c r="A3329" s="83">
        <v>35599</v>
      </c>
      <c r="B3329" s="83">
        <v>0</v>
      </c>
      <c r="C3329" s="83">
        <v>2011</v>
      </c>
      <c r="D3329" s="86">
        <v>-3195840.88</v>
      </c>
      <c r="E3329" s="83">
        <v>0</v>
      </c>
      <c r="F3329" s="86">
        <v>2047648.64</v>
      </c>
      <c r="G3329" s="86">
        <v>0</v>
      </c>
      <c r="H3329" s="86">
        <v>0</v>
      </c>
      <c r="J3329" s="83">
        <f t="shared" si="255"/>
        <v>35599</v>
      </c>
      <c r="K3329" s="83">
        <f t="shared" si="256"/>
        <v>2011</v>
      </c>
      <c r="L3329" s="66">
        <f t="shared" si="257"/>
        <v>-3195840.88</v>
      </c>
      <c r="M3329" s="66">
        <f t="shared" si="258"/>
        <v>2047648.64</v>
      </c>
      <c r="N3329" s="66">
        <f t="shared" si="259"/>
        <v>0</v>
      </c>
    </row>
    <row r="3330" spans="1:14">
      <c r="A3330" s="83">
        <v>35599</v>
      </c>
      <c r="B3330" s="83">
        <v>0</v>
      </c>
      <c r="C3330" s="83">
        <v>2009</v>
      </c>
      <c r="D3330" s="86">
        <v>-2781487.12</v>
      </c>
      <c r="E3330" s="83">
        <v>0</v>
      </c>
      <c r="F3330" s="86">
        <v>1154010.81</v>
      </c>
      <c r="G3330" s="86">
        <v>0</v>
      </c>
      <c r="H3330" s="86">
        <v>0</v>
      </c>
      <c r="J3330" s="83">
        <f t="shared" si="255"/>
        <v>35599</v>
      </c>
      <c r="K3330" s="83">
        <f t="shared" si="256"/>
        <v>2009</v>
      </c>
      <c r="L3330" s="66">
        <f t="shared" si="257"/>
        <v>-2781487.12</v>
      </c>
      <c r="M3330" s="66">
        <f t="shared" si="258"/>
        <v>1154010.81</v>
      </c>
      <c r="N3330" s="66">
        <f t="shared" si="259"/>
        <v>0</v>
      </c>
    </row>
    <row r="3331" spans="1:14">
      <c r="A3331" s="83">
        <v>35599</v>
      </c>
      <c r="B3331" s="83">
        <v>0</v>
      </c>
      <c r="C3331" s="83">
        <v>2008</v>
      </c>
      <c r="D3331" s="86">
        <v>-1883451.16</v>
      </c>
      <c r="E3331" s="83">
        <v>0</v>
      </c>
      <c r="F3331" s="86">
        <v>597589.56999999995</v>
      </c>
      <c r="G3331" s="86">
        <v>0</v>
      </c>
      <c r="H3331" s="86">
        <v>0</v>
      </c>
      <c r="J3331" s="83">
        <f t="shared" ref="J3331:J3394" si="260">A3331</f>
        <v>35599</v>
      </c>
      <c r="K3331" s="83">
        <f t="shared" ref="K3331:K3394" si="261">IF(E3331=0,C3331,E3331)</f>
        <v>2008</v>
      </c>
      <c r="L3331" s="66">
        <f t="shared" ref="L3331:L3394" si="262">D3331</f>
        <v>-1883451.16</v>
      </c>
      <c r="M3331" s="66">
        <f t="shared" ref="M3331:M3394" si="263">F3331</f>
        <v>597589.56999999995</v>
      </c>
      <c r="N3331" s="66">
        <f t="shared" ref="N3331:N3394" si="264">H3331</f>
        <v>0</v>
      </c>
    </row>
    <row r="3332" spans="1:14">
      <c r="A3332" s="83">
        <v>35599</v>
      </c>
      <c r="B3332" s="83">
        <v>0</v>
      </c>
      <c r="C3332" s="83">
        <v>2007</v>
      </c>
      <c r="D3332" s="86">
        <v>-1769658.44</v>
      </c>
      <c r="E3332" s="83">
        <v>0</v>
      </c>
      <c r="F3332" s="86">
        <v>-210.22</v>
      </c>
      <c r="G3332" s="86">
        <v>0</v>
      </c>
      <c r="H3332" s="86">
        <v>0</v>
      </c>
      <c r="J3332" s="83">
        <f t="shared" si="260"/>
        <v>35599</v>
      </c>
      <c r="K3332" s="83">
        <f t="shared" si="261"/>
        <v>2007</v>
      </c>
      <c r="L3332" s="66">
        <f t="shared" si="262"/>
        <v>-1769658.44</v>
      </c>
      <c r="M3332" s="66">
        <f t="shared" si="263"/>
        <v>-210.22</v>
      </c>
      <c r="N3332" s="66">
        <f t="shared" si="264"/>
        <v>0</v>
      </c>
    </row>
    <row r="3333" spans="1:14">
      <c r="A3333" s="83">
        <v>35599</v>
      </c>
      <c r="B3333" s="83">
        <v>0</v>
      </c>
      <c r="C3333" s="83">
        <v>2011</v>
      </c>
      <c r="D3333" s="86">
        <v>-276879.19</v>
      </c>
      <c r="E3333" s="83">
        <v>0</v>
      </c>
      <c r="F3333" s="86">
        <v>19255.93</v>
      </c>
      <c r="G3333" s="86">
        <v>0</v>
      </c>
      <c r="H3333" s="86">
        <v>0</v>
      </c>
      <c r="J3333" s="83">
        <f t="shared" si="260"/>
        <v>35599</v>
      </c>
      <c r="K3333" s="83">
        <f t="shared" si="261"/>
        <v>2011</v>
      </c>
      <c r="L3333" s="66">
        <f t="shared" si="262"/>
        <v>-276879.19</v>
      </c>
      <c r="M3333" s="66">
        <f t="shared" si="263"/>
        <v>19255.93</v>
      </c>
      <c r="N3333" s="66">
        <f t="shared" si="264"/>
        <v>0</v>
      </c>
    </row>
    <row r="3334" spans="1:14">
      <c r="A3334" s="83">
        <v>35599</v>
      </c>
      <c r="B3334" s="83">
        <v>0</v>
      </c>
      <c r="C3334" s="83">
        <v>2007</v>
      </c>
      <c r="D3334" s="86">
        <v>-3143.8</v>
      </c>
      <c r="E3334" s="83">
        <v>0</v>
      </c>
      <c r="F3334" s="86">
        <v>0</v>
      </c>
      <c r="G3334" s="86">
        <v>0</v>
      </c>
      <c r="H3334" s="86">
        <v>0</v>
      </c>
      <c r="J3334" s="83">
        <f t="shared" si="260"/>
        <v>35599</v>
      </c>
      <c r="K3334" s="83">
        <f t="shared" si="261"/>
        <v>2007</v>
      </c>
      <c r="L3334" s="66">
        <f t="shared" si="262"/>
        <v>-3143.8</v>
      </c>
      <c r="M3334" s="66">
        <f t="shared" si="263"/>
        <v>0</v>
      </c>
      <c r="N3334" s="66">
        <f t="shared" si="264"/>
        <v>0</v>
      </c>
    </row>
    <row r="3335" spans="1:14">
      <c r="A3335" s="83">
        <v>35599</v>
      </c>
      <c r="B3335" s="83">
        <v>0</v>
      </c>
      <c r="C3335" s="83">
        <v>2008</v>
      </c>
      <c r="D3335" s="86">
        <v>-2410.8000000000002</v>
      </c>
      <c r="E3335" s="83">
        <v>0</v>
      </c>
      <c r="F3335" s="86">
        <v>134.72999999999999</v>
      </c>
      <c r="G3335" s="86">
        <v>0</v>
      </c>
      <c r="H3335" s="86">
        <v>0</v>
      </c>
      <c r="J3335" s="83">
        <f t="shared" si="260"/>
        <v>35599</v>
      </c>
      <c r="K3335" s="83">
        <f t="shared" si="261"/>
        <v>2008</v>
      </c>
      <c r="L3335" s="66">
        <f t="shared" si="262"/>
        <v>-2410.8000000000002</v>
      </c>
      <c r="M3335" s="66">
        <f t="shared" si="263"/>
        <v>134.72999999999999</v>
      </c>
      <c r="N3335" s="66">
        <f t="shared" si="264"/>
        <v>0</v>
      </c>
    </row>
    <row r="3336" spans="1:14">
      <c r="A3336" s="83">
        <v>35599</v>
      </c>
      <c r="B3336" s="83">
        <v>0</v>
      </c>
      <c r="C3336" s="83">
        <v>2008</v>
      </c>
      <c r="D3336" s="86">
        <v>0</v>
      </c>
      <c r="E3336" s="83">
        <v>0</v>
      </c>
      <c r="F3336" s="86">
        <v>1038.5</v>
      </c>
      <c r="G3336" s="86">
        <v>0</v>
      </c>
      <c r="H3336" s="86">
        <v>0</v>
      </c>
      <c r="J3336" s="83">
        <f t="shared" si="260"/>
        <v>35599</v>
      </c>
      <c r="K3336" s="83">
        <f t="shared" si="261"/>
        <v>2008</v>
      </c>
      <c r="L3336" s="66">
        <f t="shared" si="262"/>
        <v>0</v>
      </c>
      <c r="M3336" s="66">
        <f t="shared" si="263"/>
        <v>1038.5</v>
      </c>
      <c r="N3336" s="66">
        <f t="shared" si="264"/>
        <v>0</v>
      </c>
    </row>
    <row r="3337" spans="1:14">
      <c r="A3337" s="83">
        <v>35599</v>
      </c>
      <c r="B3337" s="83">
        <v>0</v>
      </c>
      <c r="C3337" s="83">
        <v>2007</v>
      </c>
      <c r="D3337" s="86">
        <v>-1876285.05</v>
      </c>
      <c r="E3337" s="83">
        <v>0</v>
      </c>
      <c r="F3337" s="86">
        <v>1102926.28</v>
      </c>
      <c r="G3337" s="86">
        <v>0</v>
      </c>
      <c r="H3337" s="86">
        <v>0</v>
      </c>
      <c r="J3337" s="83">
        <f t="shared" si="260"/>
        <v>35599</v>
      </c>
      <c r="K3337" s="83">
        <f t="shared" si="261"/>
        <v>2007</v>
      </c>
      <c r="L3337" s="66">
        <f t="shared" si="262"/>
        <v>-1876285.05</v>
      </c>
      <c r="M3337" s="66">
        <f t="shared" si="263"/>
        <v>1102926.28</v>
      </c>
      <c r="N3337" s="66">
        <f t="shared" si="264"/>
        <v>0</v>
      </c>
    </row>
    <row r="3338" spans="1:14">
      <c r="A3338" s="83">
        <v>35599</v>
      </c>
      <c r="B3338" s="83">
        <v>0</v>
      </c>
      <c r="C3338" s="83">
        <v>2012</v>
      </c>
      <c r="D3338" s="86">
        <v>0</v>
      </c>
      <c r="E3338" s="83">
        <v>0</v>
      </c>
      <c r="F3338" s="86">
        <v>0</v>
      </c>
      <c r="G3338" s="86">
        <v>0</v>
      </c>
      <c r="H3338" s="86">
        <v>0</v>
      </c>
      <c r="J3338" s="83">
        <f t="shared" si="260"/>
        <v>35599</v>
      </c>
      <c r="K3338" s="83">
        <f t="shared" si="261"/>
        <v>2012</v>
      </c>
      <c r="L3338" s="66">
        <f t="shared" si="262"/>
        <v>0</v>
      </c>
      <c r="M3338" s="66">
        <f t="shared" si="263"/>
        <v>0</v>
      </c>
      <c r="N3338" s="66">
        <f t="shared" si="264"/>
        <v>0</v>
      </c>
    </row>
    <row r="3339" spans="1:14">
      <c r="A3339" s="83">
        <v>35599</v>
      </c>
      <c r="B3339" s="83">
        <v>0</v>
      </c>
      <c r="C3339" s="83">
        <v>2012</v>
      </c>
      <c r="D3339" s="86">
        <v>0</v>
      </c>
      <c r="E3339" s="83">
        <v>0</v>
      </c>
      <c r="F3339" s="86">
        <v>0</v>
      </c>
      <c r="G3339" s="86">
        <v>0</v>
      </c>
      <c r="H3339" s="86">
        <v>0</v>
      </c>
      <c r="J3339" s="83">
        <f t="shared" si="260"/>
        <v>35599</v>
      </c>
      <c r="K3339" s="83">
        <f t="shared" si="261"/>
        <v>2012</v>
      </c>
      <c r="L3339" s="66">
        <f t="shared" si="262"/>
        <v>0</v>
      </c>
      <c r="M3339" s="66">
        <f t="shared" si="263"/>
        <v>0</v>
      </c>
      <c r="N3339" s="66">
        <f t="shared" si="264"/>
        <v>0</v>
      </c>
    </row>
    <row r="3340" spans="1:14">
      <c r="A3340" s="83">
        <v>35599</v>
      </c>
      <c r="B3340" s="83">
        <v>0</v>
      </c>
      <c r="C3340" s="83">
        <v>2012</v>
      </c>
      <c r="D3340" s="86">
        <v>0</v>
      </c>
      <c r="E3340" s="83">
        <v>0</v>
      </c>
      <c r="F3340" s="86">
        <v>0</v>
      </c>
      <c r="G3340" s="86">
        <v>0</v>
      </c>
      <c r="H3340" s="86">
        <v>0</v>
      </c>
      <c r="J3340" s="83">
        <f t="shared" si="260"/>
        <v>35599</v>
      </c>
      <c r="K3340" s="83">
        <f t="shared" si="261"/>
        <v>2012</v>
      </c>
      <c r="L3340" s="66">
        <f t="shared" si="262"/>
        <v>0</v>
      </c>
      <c r="M3340" s="66">
        <f t="shared" si="263"/>
        <v>0</v>
      </c>
      <c r="N3340" s="66">
        <f t="shared" si="264"/>
        <v>0</v>
      </c>
    </row>
    <row r="3341" spans="1:14">
      <c r="A3341" s="83">
        <v>35599</v>
      </c>
      <c r="B3341" s="83">
        <v>0</v>
      </c>
      <c r="C3341" s="83">
        <v>2012</v>
      </c>
      <c r="D3341" s="86">
        <v>0</v>
      </c>
      <c r="E3341" s="83">
        <v>0</v>
      </c>
      <c r="F3341" s="86">
        <v>0</v>
      </c>
      <c r="G3341" s="86">
        <v>0</v>
      </c>
      <c r="H3341" s="86">
        <v>0</v>
      </c>
      <c r="J3341" s="83">
        <f t="shared" si="260"/>
        <v>35599</v>
      </c>
      <c r="K3341" s="83">
        <f t="shared" si="261"/>
        <v>2012</v>
      </c>
      <c r="L3341" s="66">
        <f t="shared" si="262"/>
        <v>0</v>
      </c>
      <c r="M3341" s="66">
        <f t="shared" si="263"/>
        <v>0</v>
      </c>
      <c r="N3341" s="66">
        <f t="shared" si="264"/>
        <v>0</v>
      </c>
    </row>
    <row r="3342" spans="1:14">
      <c r="A3342" s="83">
        <v>35599</v>
      </c>
      <c r="B3342" s="83">
        <v>0</v>
      </c>
      <c r="C3342" s="83">
        <v>2012</v>
      </c>
      <c r="D3342" s="86">
        <v>0</v>
      </c>
      <c r="E3342" s="83">
        <v>0</v>
      </c>
      <c r="F3342" s="86">
        <v>0</v>
      </c>
      <c r="G3342" s="86">
        <v>0</v>
      </c>
      <c r="H3342" s="86">
        <v>0</v>
      </c>
      <c r="J3342" s="83">
        <f t="shared" si="260"/>
        <v>35599</v>
      </c>
      <c r="K3342" s="83">
        <f t="shared" si="261"/>
        <v>2012</v>
      </c>
      <c r="L3342" s="66">
        <f t="shared" si="262"/>
        <v>0</v>
      </c>
      <c r="M3342" s="66">
        <f t="shared" si="263"/>
        <v>0</v>
      </c>
      <c r="N3342" s="66">
        <f t="shared" si="264"/>
        <v>0</v>
      </c>
    </row>
    <row r="3343" spans="1:14">
      <c r="A3343" s="83">
        <v>35599</v>
      </c>
      <c r="B3343" s="83">
        <v>0</v>
      </c>
      <c r="C3343" s="83">
        <v>2013</v>
      </c>
      <c r="D3343" s="86">
        <v>-3553.04</v>
      </c>
      <c r="E3343" s="83">
        <v>0</v>
      </c>
      <c r="F3343" s="86">
        <v>700.7</v>
      </c>
      <c r="G3343" s="86">
        <v>0</v>
      </c>
      <c r="H3343" s="86">
        <v>0</v>
      </c>
      <c r="J3343" s="83">
        <f t="shared" si="260"/>
        <v>35599</v>
      </c>
      <c r="K3343" s="83">
        <f t="shared" si="261"/>
        <v>2013</v>
      </c>
      <c r="L3343" s="66">
        <f t="shared" si="262"/>
        <v>-3553.04</v>
      </c>
      <c r="M3343" s="66">
        <f t="shared" si="263"/>
        <v>700.7</v>
      </c>
      <c r="N3343" s="66">
        <f t="shared" si="264"/>
        <v>0</v>
      </c>
    </row>
    <row r="3344" spans="1:14">
      <c r="A3344" s="83">
        <v>35599</v>
      </c>
      <c r="B3344" s="83">
        <v>0</v>
      </c>
      <c r="C3344" s="83">
        <v>2013</v>
      </c>
      <c r="D3344" s="86">
        <v>0</v>
      </c>
      <c r="E3344" s="83">
        <v>0</v>
      </c>
      <c r="F3344" s="86">
        <v>0</v>
      </c>
      <c r="G3344" s="86">
        <v>0</v>
      </c>
      <c r="H3344" s="86">
        <v>0</v>
      </c>
      <c r="J3344" s="83">
        <f t="shared" si="260"/>
        <v>35599</v>
      </c>
      <c r="K3344" s="83">
        <f t="shared" si="261"/>
        <v>2013</v>
      </c>
      <c r="L3344" s="66">
        <f t="shared" si="262"/>
        <v>0</v>
      </c>
      <c r="M3344" s="66">
        <f t="shared" si="263"/>
        <v>0</v>
      </c>
      <c r="N3344" s="66">
        <f t="shared" si="264"/>
        <v>0</v>
      </c>
    </row>
    <row r="3345" spans="1:14">
      <c r="A3345" s="83">
        <v>35599</v>
      </c>
      <c r="B3345" s="83">
        <v>0</v>
      </c>
      <c r="C3345" s="83">
        <v>2013</v>
      </c>
      <c r="D3345" s="86">
        <v>0</v>
      </c>
      <c r="E3345" s="83">
        <v>0</v>
      </c>
      <c r="F3345" s="86">
        <v>0</v>
      </c>
      <c r="G3345" s="86">
        <v>0</v>
      </c>
      <c r="H3345" s="86">
        <v>0</v>
      </c>
      <c r="J3345" s="83">
        <f t="shared" si="260"/>
        <v>35599</v>
      </c>
      <c r="K3345" s="83">
        <f t="shared" si="261"/>
        <v>2013</v>
      </c>
      <c r="L3345" s="66">
        <f t="shared" si="262"/>
        <v>0</v>
      </c>
      <c r="M3345" s="66">
        <f t="shared" si="263"/>
        <v>0</v>
      </c>
      <c r="N3345" s="66">
        <f t="shared" si="264"/>
        <v>0</v>
      </c>
    </row>
    <row r="3346" spans="1:14">
      <c r="A3346" s="83">
        <v>35599</v>
      </c>
      <c r="B3346" s="83">
        <v>0</v>
      </c>
      <c r="C3346" s="83">
        <v>2013</v>
      </c>
      <c r="D3346" s="86">
        <v>0</v>
      </c>
      <c r="E3346" s="83">
        <v>0</v>
      </c>
      <c r="F3346" s="86">
        <v>0</v>
      </c>
      <c r="G3346" s="86">
        <v>0</v>
      </c>
      <c r="H3346" s="86">
        <v>0</v>
      </c>
      <c r="J3346" s="83">
        <f t="shared" si="260"/>
        <v>35599</v>
      </c>
      <c r="K3346" s="83">
        <f t="shared" si="261"/>
        <v>2013</v>
      </c>
      <c r="L3346" s="66">
        <f t="shared" si="262"/>
        <v>0</v>
      </c>
      <c r="M3346" s="66">
        <f t="shared" si="263"/>
        <v>0</v>
      </c>
      <c r="N3346" s="66">
        <f t="shared" si="264"/>
        <v>0</v>
      </c>
    </row>
    <row r="3347" spans="1:14">
      <c r="A3347" s="83">
        <v>35599</v>
      </c>
      <c r="B3347" s="83">
        <v>0</v>
      </c>
      <c r="C3347" s="83">
        <v>2013</v>
      </c>
      <c r="D3347" s="86">
        <v>0</v>
      </c>
      <c r="E3347" s="83">
        <v>0</v>
      </c>
      <c r="F3347" s="86">
        <v>0</v>
      </c>
      <c r="G3347" s="86">
        <v>0</v>
      </c>
      <c r="H3347" s="86">
        <v>0</v>
      </c>
      <c r="J3347" s="83">
        <f t="shared" si="260"/>
        <v>35599</v>
      </c>
      <c r="K3347" s="83">
        <f t="shared" si="261"/>
        <v>2013</v>
      </c>
      <c r="L3347" s="66">
        <f t="shared" si="262"/>
        <v>0</v>
      </c>
      <c r="M3347" s="66">
        <f t="shared" si="263"/>
        <v>0</v>
      </c>
      <c r="N3347" s="66">
        <f t="shared" si="264"/>
        <v>0</v>
      </c>
    </row>
    <row r="3348" spans="1:14">
      <c r="A3348" s="83">
        <v>35599</v>
      </c>
      <c r="B3348" s="83">
        <v>0</v>
      </c>
      <c r="C3348" s="83">
        <v>2013</v>
      </c>
      <c r="D3348" s="86">
        <v>0</v>
      </c>
      <c r="E3348" s="83">
        <v>0</v>
      </c>
      <c r="F3348" s="86">
        <v>0</v>
      </c>
      <c r="G3348" s="86">
        <v>0</v>
      </c>
      <c r="H3348" s="86">
        <v>0</v>
      </c>
      <c r="J3348" s="83">
        <f t="shared" si="260"/>
        <v>35599</v>
      </c>
      <c r="K3348" s="83">
        <f t="shared" si="261"/>
        <v>2013</v>
      </c>
      <c r="L3348" s="66">
        <f t="shared" si="262"/>
        <v>0</v>
      </c>
      <c r="M3348" s="66">
        <f t="shared" si="263"/>
        <v>0</v>
      </c>
      <c r="N3348" s="66">
        <f t="shared" si="264"/>
        <v>0</v>
      </c>
    </row>
    <row r="3349" spans="1:14">
      <c r="A3349" s="83">
        <v>35599</v>
      </c>
      <c r="B3349" s="83">
        <v>0</v>
      </c>
      <c r="C3349" s="83">
        <v>2013</v>
      </c>
      <c r="D3349" s="86">
        <v>0</v>
      </c>
      <c r="E3349" s="83">
        <v>0</v>
      </c>
      <c r="F3349" s="86">
        <v>0</v>
      </c>
      <c r="G3349" s="86">
        <v>0</v>
      </c>
      <c r="H3349" s="86">
        <v>0</v>
      </c>
      <c r="J3349" s="83">
        <f t="shared" si="260"/>
        <v>35599</v>
      </c>
      <c r="K3349" s="83">
        <f t="shared" si="261"/>
        <v>2013</v>
      </c>
      <c r="L3349" s="66">
        <f t="shared" si="262"/>
        <v>0</v>
      </c>
      <c r="M3349" s="66">
        <f t="shared" si="263"/>
        <v>0</v>
      </c>
      <c r="N3349" s="66">
        <f t="shared" si="264"/>
        <v>0</v>
      </c>
    </row>
    <row r="3350" spans="1:14">
      <c r="A3350" s="83">
        <v>35599</v>
      </c>
      <c r="B3350" s="83">
        <v>0</v>
      </c>
      <c r="C3350" s="83">
        <v>2013</v>
      </c>
      <c r="D3350" s="86">
        <v>0</v>
      </c>
      <c r="E3350" s="83">
        <v>0</v>
      </c>
      <c r="F3350" s="86">
        <v>0</v>
      </c>
      <c r="G3350" s="86">
        <v>0</v>
      </c>
      <c r="H3350" s="86">
        <v>0</v>
      </c>
      <c r="J3350" s="83">
        <f t="shared" si="260"/>
        <v>35599</v>
      </c>
      <c r="K3350" s="83">
        <f t="shared" si="261"/>
        <v>2013</v>
      </c>
      <c r="L3350" s="66">
        <f t="shared" si="262"/>
        <v>0</v>
      </c>
      <c r="M3350" s="66">
        <f t="shared" si="263"/>
        <v>0</v>
      </c>
      <c r="N3350" s="66">
        <f t="shared" si="264"/>
        <v>0</v>
      </c>
    </row>
    <row r="3351" spans="1:14">
      <c r="A3351" s="83">
        <v>35599</v>
      </c>
      <c r="B3351" s="83">
        <v>0</v>
      </c>
      <c r="C3351" s="83">
        <v>2013</v>
      </c>
      <c r="D3351" s="86">
        <v>0</v>
      </c>
      <c r="E3351" s="83">
        <v>0</v>
      </c>
      <c r="F3351" s="86">
        <v>0</v>
      </c>
      <c r="G3351" s="86">
        <v>0</v>
      </c>
      <c r="H3351" s="86">
        <v>0</v>
      </c>
      <c r="J3351" s="83">
        <f t="shared" si="260"/>
        <v>35599</v>
      </c>
      <c r="K3351" s="83">
        <f t="shared" si="261"/>
        <v>2013</v>
      </c>
      <c r="L3351" s="66">
        <f t="shared" si="262"/>
        <v>0</v>
      </c>
      <c r="M3351" s="66">
        <f t="shared" si="263"/>
        <v>0</v>
      </c>
      <c r="N3351" s="66">
        <f t="shared" si="264"/>
        <v>0</v>
      </c>
    </row>
    <row r="3352" spans="1:14">
      <c r="A3352" s="83">
        <v>35599</v>
      </c>
      <c r="B3352" s="83">
        <v>0</v>
      </c>
      <c r="C3352" s="83">
        <v>2013</v>
      </c>
      <c r="D3352" s="86">
        <v>0</v>
      </c>
      <c r="E3352" s="83">
        <v>0</v>
      </c>
      <c r="F3352" s="86">
        <v>0</v>
      </c>
      <c r="G3352" s="86">
        <v>0</v>
      </c>
      <c r="H3352" s="86">
        <v>0</v>
      </c>
      <c r="J3352" s="83">
        <f t="shared" si="260"/>
        <v>35599</v>
      </c>
      <c r="K3352" s="83">
        <f t="shared" si="261"/>
        <v>2013</v>
      </c>
      <c r="L3352" s="66">
        <f t="shared" si="262"/>
        <v>0</v>
      </c>
      <c r="M3352" s="66">
        <f t="shared" si="263"/>
        <v>0</v>
      </c>
      <c r="N3352" s="66">
        <f t="shared" si="264"/>
        <v>0</v>
      </c>
    </row>
    <row r="3353" spans="1:14">
      <c r="A3353" s="83">
        <v>35599</v>
      </c>
      <c r="B3353" s="83">
        <v>0</v>
      </c>
      <c r="C3353" s="83">
        <v>2013</v>
      </c>
      <c r="D3353" s="86">
        <v>0</v>
      </c>
      <c r="E3353" s="83">
        <v>0</v>
      </c>
      <c r="F3353" s="86">
        <v>0</v>
      </c>
      <c r="G3353" s="86">
        <v>0</v>
      </c>
      <c r="H3353" s="86">
        <v>0</v>
      </c>
      <c r="J3353" s="83">
        <f t="shared" si="260"/>
        <v>35599</v>
      </c>
      <c r="K3353" s="83">
        <f t="shared" si="261"/>
        <v>2013</v>
      </c>
      <c r="L3353" s="66">
        <f t="shared" si="262"/>
        <v>0</v>
      </c>
      <c r="M3353" s="66">
        <f t="shared" si="263"/>
        <v>0</v>
      </c>
      <c r="N3353" s="66">
        <f t="shared" si="264"/>
        <v>0</v>
      </c>
    </row>
    <row r="3354" spans="1:14">
      <c r="A3354" s="83">
        <v>35599</v>
      </c>
      <c r="B3354" s="83">
        <v>0</v>
      </c>
      <c r="C3354" s="83">
        <v>2013</v>
      </c>
      <c r="D3354" s="86">
        <v>0</v>
      </c>
      <c r="E3354" s="83">
        <v>0</v>
      </c>
      <c r="F3354" s="86">
        <v>0</v>
      </c>
      <c r="G3354" s="86">
        <v>0</v>
      </c>
      <c r="H3354" s="86">
        <v>0</v>
      </c>
      <c r="J3354" s="83">
        <f t="shared" si="260"/>
        <v>35599</v>
      </c>
      <c r="K3354" s="83">
        <f t="shared" si="261"/>
        <v>2013</v>
      </c>
      <c r="L3354" s="66">
        <f t="shared" si="262"/>
        <v>0</v>
      </c>
      <c r="M3354" s="66">
        <f t="shared" si="263"/>
        <v>0</v>
      </c>
      <c r="N3354" s="66">
        <f t="shared" si="264"/>
        <v>0</v>
      </c>
    </row>
    <row r="3355" spans="1:14">
      <c r="A3355" s="83">
        <v>35599</v>
      </c>
      <c r="B3355" s="83">
        <v>0</v>
      </c>
      <c r="C3355" s="83">
        <v>2013</v>
      </c>
      <c r="D3355" s="86">
        <v>0</v>
      </c>
      <c r="E3355" s="83">
        <v>0</v>
      </c>
      <c r="F3355" s="86">
        <v>0</v>
      </c>
      <c r="G3355" s="86">
        <v>0</v>
      </c>
      <c r="H3355" s="86">
        <v>0</v>
      </c>
      <c r="J3355" s="83">
        <f t="shared" si="260"/>
        <v>35599</v>
      </c>
      <c r="K3355" s="83">
        <f t="shared" si="261"/>
        <v>2013</v>
      </c>
      <c r="L3355" s="66">
        <f t="shared" si="262"/>
        <v>0</v>
      </c>
      <c r="M3355" s="66">
        <f t="shared" si="263"/>
        <v>0</v>
      </c>
      <c r="N3355" s="66">
        <f t="shared" si="264"/>
        <v>0</v>
      </c>
    </row>
    <row r="3356" spans="1:14">
      <c r="A3356" s="83">
        <v>35599</v>
      </c>
      <c r="B3356" s="83">
        <v>0</v>
      </c>
      <c r="C3356" s="83">
        <v>2013</v>
      </c>
      <c r="D3356" s="86">
        <v>0</v>
      </c>
      <c r="E3356" s="83">
        <v>0</v>
      </c>
      <c r="F3356" s="86">
        <v>0</v>
      </c>
      <c r="G3356" s="86">
        <v>0</v>
      </c>
      <c r="H3356" s="86">
        <v>0</v>
      </c>
      <c r="J3356" s="83">
        <f t="shared" si="260"/>
        <v>35599</v>
      </c>
      <c r="K3356" s="83">
        <f t="shared" si="261"/>
        <v>2013</v>
      </c>
      <c r="L3356" s="66">
        <f t="shared" si="262"/>
        <v>0</v>
      </c>
      <c r="M3356" s="66">
        <f t="shared" si="263"/>
        <v>0</v>
      </c>
      <c r="N3356" s="66">
        <f t="shared" si="264"/>
        <v>0</v>
      </c>
    </row>
    <row r="3357" spans="1:14">
      <c r="A3357" s="83">
        <v>35599</v>
      </c>
      <c r="B3357" s="83">
        <v>0</v>
      </c>
      <c r="C3357" s="83">
        <v>2013</v>
      </c>
      <c r="D3357" s="86">
        <v>-83373.399999999994</v>
      </c>
      <c r="E3357" s="83">
        <v>0</v>
      </c>
      <c r="F3357" s="86">
        <v>36262.629999999997</v>
      </c>
      <c r="G3357" s="86">
        <v>0</v>
      </c>
      <c r="H3357" s="86">
        <v>0</v>
      </c>
      <c r="J3357" s="83">
        <f t="shared" si="260"/>
        <v>35599</v>
      </c>
      <c r="K3357" s="83">
        <f t="shared" si="261"/>
        <v>2013</v>
      </c>
      <c r="L3357" s="66">
        <f t="shared" si="262"/>
        <v>-83373.399999999994</v>
      </c>
      <c r="M3357" s="66">
        <f t="shared" si="263"/>
        <v>36262.629999999997</v>
      </c>
      <c r="N3357" s="66">
        <f t="shared" si="264"/>
        <v>0</v>
      </c>
    </row>
    <row r="3358" spans="1:14">
      <c r="A3358" s="83">
        <v>35599</v>
      </c>
      <c r="B3358" s="83">
        <v>0</v>
      </c>
      <c r="C3358" s="83">
        <v>2013</v>
      </c>
      <c r="D3358" s="86">
        <v>0</v>
      </c>
      <c r="E3358" s="83">
        <v>0</v>
      </c>
      <c r="F3358" s="86">
        <v>0</v>
      </c>
      <c r="G3358" s="86">
        <v>0</v>
      </c>
      <c r="H3358" s="86">
        <v>0</v>
      </c>
      <c r="J3358" s="83">
        <f t="shared" si="260"/>
        <v>35599</v>
      </c>
      <c r="K3358" s="83">
        <f t="shared" si="261"/>
        <v>2013</v>
      </c>
      <c r="L3358" s="66">
        <f t="shared" si="262"/>
        <v>0</v>
      </c>
      <c r="M3358" s="66">
        <f t="shared" si="263"/>
        <v>0</v>
      </c>
      <c r="N3358" s="66">
        <f t="shared" si="264"/>
        <v>0</v>
      </c>
    </row>
    <row r="3359" spans="1:14">
      <c r="A3359" s="83">
        <v>35599</v>
      </c>
      <c r="B3359" s="83">
        <v>0</v>
      </c>
      <c r="C3359" s="83">
        <v>2013</v>
      </c>
      <c r="D3359" s="86">
        <v>-2904708.98</v>
      </c>
      <c r="E3359" s="83">
        <v>0</v>
      </c>
      <c r="F3359" s="86">
        <v>239757.97</v>
      </c>
      <c r="G3359" s="86">
        <v>0</v>
      </c>
      <c r="H3359" s="86">
        <v>0</v>
      </c>
      <c r="J3359" s="83">
        <f t="shared" si="260"/>
        <v>35599</v>
      </c>
      <c r="K3359" s="83">
        <f t="shared" si="261"/>
        <v>2013</v>
      </c>
      <c r="L3359" s="66">
        <f t="shared" si="262"/>
        <v>-2904708.98</v>
      </c>
      <c r="M3359" s="66">
        <f t="shared" si="263"/>
        <v>239757.97</v>
      </c>
      <c r="N3359" s="66">
        <f t="shared" si="264"/>
        <v>0</v>
      </c>
    </row>
    <row r="3360" spans="1:14">
      <c r="A3360" s="83">
        <v>35599</v>
      </c>
      <c r="B3360" s="83">
        <v>0</v>
      </c>
      <c r="C3360" s="83">
        <v>2013</v>
      </c>
      <c r="D3360" s="86">
        <v>0</v>
      </c>
      <c r="E3360" s="83">
        <v>0</v>
      </c>
      <c r="F3360" s="86">
        <v>0</v>
      </c>
      <c r="G3360" s="86">
        <v>0</v>
      </c>
      <c r="H3360" s="86">
        <v>0</v>
      </c>
      <c r="J3360" s="83">
        <f t="shared" si="260"/>
        <v>35599</v>
      </c>
      <c r="K3360" s="83">
        <f t="shared" si="261"/>
        <v>2013</v>
      </c>
      <c r="L3360" s="66">
        <f t="shared" si="262"/>
        <v>0</v>
      </c>
      <c r="M3360" s="66">
        <f t="shared" si="263"/>
        <v>0</v>
      </c>
      <c r="N3360" s="66">
        <f t="shared" si="264"/>
        <v>0</v>
      </c>
    </row>
    <row r="3361" spans="1:14">
      <c r="A3361" s="83">
        <v>35599</v>
      </c>
      <c r="B3361" s="83">
        <v>0</v>
      </c>
      <c r="C3361" s="83">
        <v>2013</v>
      </c>
      <c r="D3361" s="86">
        <v>0</v>
      </c>
      <c r="E3361" s="83">
        <v>0</v>
      </c>
      <c r="F3361" s="86">
        <v>0</v>
      </c>
      <c r="G3361" s="86">
        <v>0</v>
      </c>
      <c r="H3361" s="86">
        <v>0</v>
      </c>
      <c r="J3361" s="83">
        <f t="shared" si="260"/>
        <v>35599</v>
      </c>
      <c r="K3361" s="83">
        <f t="shared" si="261"/>
        <v>2013</v>
      </c>
      <c r="L3361" s="66">
        <f t="shared" si="262"/>
        <v>0</v>
      </c>
      <c r="M3361" s="66">
        <f t="shared" si="263"/>
        <v>0</v>
      </c>
      <c r="N3361" s="66">
        <f t="shared" si="264"/>
        <v>0</v>
      </c>
    </row>
    <row r="3362" spans="1:14">
      <c r="A3362" s="83">
        <v>35599</v>
      </c>
      <c r="B3362" s="83">
        <v>0</v>
      </c>
      <c r="C3362" s="83">
        <v>2013</v>
      </c>
      <c r="D3362" s="86">
        <v>0</v>
      </c>
      <c r="E3362" s="83">
        <v>0</v>
      </c>
      <c r="F3362" s="86">
        <v>0</v>
      </c>
      <c r="G3362" s="86">
        <v>0</v>
      </c>
      <c r="H3362" s="86">
        <v>0</v>
      </c>
      <c r="J3362" s="83">
        <f t="shared" si="260"/>
        <v>35599</v>
      </c>
      <c r="K3362" s="83">
        <f t="shared" si="261"/>
        <v>2013</v>
      </c>
      <c r="L3362" s="66">
        <f t="shared" si="262"/>
        <v>0</v>
      </c>
      <c r="M3362" s="66">
        <f t="shared" si="263"/>
        <v>0</v>
      </c>
      <c r="N3362" s="66">
        <f t="shared" si="264"/>
        <v>0</v>
      </c>
    </row>
    <row r="3363" spans="1:14">
      <c r="A3363" s="83">
        <v>35599</v>
      </c>
      <c r="B3363" s="83">
        <v>0</v>
      </c>
      <c r="C3363" s="83">
        <v>2013</v>
      </c>
      <c r="D3363" s="86">
        <v>0</v>
      </c>
      <c r="E3363" s="83">
        <v>0</v>
      </c>
      <c r="F3363" s="86">
        <v>0</v>
      </c>
      <c r="G3363" s="86">
        <v>0</v>
      </c>
      <c r="H3363" s="86">
        <v>0</v>
      </c>
      <c r="J3363" s="83">
        <f t="shared" si="260"/>
        <v>35599</v>
      </c>
      <c r="K3363" s="83">
        <f t="shared" si="261"/>
        <v>2013</v>
      </c>
      <c r="L3363" s="66">
        <f t="shared" si="262"/>
        <v>0</v>
      </c>
      <c r="M3363" s="66">
        <f t="shared" si="263"/>
        <v>0</v>
      </c>
      <c r="N3363" s="66">
        <f t="shared" si="264"/>
        <v>0</v>
      </c>
    </row>
    <row r="3364" spans="1:14">
      <c r="A3364" s="83">
        <v>35599</v>
      </c>
      <c r="B3364" s="83">
        <v>0</v>
      </c>
      <c r="C3364" s="83">
        <v>2013</v>
      </c>
      <c r="D3364" s="86">
        <v>0</v>
      </c>
      <c r="E3364" s="83">
        <v>0</v>
      </c>
      <c r="F3364" s="86">
        <v>0</v>
      </c>
      <c r="G3364" s="86">
        <v>0</v>
      </c>
      <c r="H3364" s="86">
        <v>0</v>
      </c>
      <c r="J3364" s="83">
        <f t="shared" si="260"/>
        <v>35599</v>
      </c>
      <c r="K3364" s="83">
        <f t="shared" si="261"/>
        <v>2013</v>
      </c>
      <c r="L3364" s="66">
        <f t="shared" si="262"/>
        <v>0</v>
      </c>
      <c r="M3364" s="66">
        <f t="shared" si="263"/>
        <v>0</v>
      </c>
      <c r="N3364" s="66">
        <f t="shared" si="264"/>
        <v>0</v>
      </c>
    </row>
    <row r="3365" spans="1:14">
      <c r="A3365" s="83">
        <v>35599</v>
      </c>
      <c r="B3365" s="83">
        <v>0</v>
      </c>
      <c r="C3365" s="83">
        <v>2013</v>
      </c>
      <c r="D3365" s="86">
        <v>0</v>
      </c>
      <c r="E3365" s="83">
        <v>0</v>
      </c>
      <c r="F3365" s="86">
        <v>0</v>
      </c>
      <c r="G3365" s="86">
        <v>0</v>
      </c>
      <c r="H3365" s="86">
        <v>0</v>
      </c>
      <c r="J3365" s="83">
        <f t="shared" si="260"/>
        <v>35599</v>
      </c>
      <c r="K3365" s="83">
        <f t="shared" si="261"/>
        <v>2013</v>
      </c>
      <c r="L3365" s="66">
        <f t="shared" si="262"/>
        <v>0</v>
      </c>
      <c r="M3365" s="66">
        <f t="shared" si="263"/>
        <v>0</v>
      </c>
      <c r="N3365" s="66">
        <f t="shared" si="264"/>
        <v>0</v>
      </c>
    </row>
    <row r="3366" spans="1:14">
      <c r="A3366" s="83">
        <v>35599</v>
      </c>
      <c r="B3366" s="83">
        <v>0</v>
      </c>
      <c r="C3366" s="83">
        <v>2013</v>
      </c>
      <c r="D3366" s="86">
        <v>0</v>
      </c>
      <c r="E3366" s="83">
        <v>0</v>
      </c>
      <c r="F3366" s="86">
        <v>0</v>
      </c>
      <c r="G3366" s="86">
        <v>0</v>
      </c>
      <c r="H3366" s="86">
        <v>0</v>
      </c>
      <c r="J3366" s="83">
        <f t="shared" si="260"/>
        <v>35599</v>
      </c>
      <c r="K3366" s="83">
        <f t="shared" si="261"/>
        <v>2013</v>
      </c>
      <c r="L3366" s="66">
        <f t="shared" si="262"/>
        <v>0</v>
      </c>
      <c r="M3366" s="66">
        <f t="shared" si="263"/>
        <v>0</v>
      </c>
      <c r="N3366" s="66">
        <f t="shared" si="264"/>
        <v>0</v>
      </c>
    </row>
    <row r="3367" spans="1:14">
      <c r="A3367" s="83">
        <v>35599</v>
      </c>
      <c r="B3367" s="83">
        <v>0</v>
      </c>
      <c r="C3367" s="83">
        <v>2014</v>
      </c>
      <c r="D3367" s="86">
        <v>0</v>
      </c>
      <c r="E3367" s="83">
        <v>0</v>
      </c>
      <c r="F3367" s="86">
        <v>0</v>
      </c>
      <c r="G3367" s="86">
        <v>0</v>
      </c>
      <c r="H3367" s="86">
        <v>0</v>
      </c>
      <c r="J3367" s="83">
        <f t="shared" si="260"/>
        <v>35599</v>
      </c>
      <c r="K3367" s="83">
        <f t="shared" si="261"/>
        <v>2014</v>
      </c>
      <c r="L3367" s="66">
        <f t="shared" si="262"/>
        <v>0</v>
      </c>
      <c r="M3367" s="66">
        <f t="shared" si="263"/>
        <v>0</v>
      </c>
      <c r="N3367" s="66">
        <f t="shared" si="264"/>
        <v>0</v>
      </c>
    </row>
    <row r="3368" spans="1:14">
      <c r="A3368" s="83">
        <v>35599</v>
      </c>
      <c r="B3368" s="83">
        <v>0</v>
      </c>
      <c r="C3368" s="83">
        <v>2014</v>
      </c>
      <c r="D3368" s="86">
        <v>-2338750.59</v>
      </c>
      <c r="E3368" s="83">
        <v>0</v>
      </c>
      <c r="F3368" s="86">
        <v>748396.83</v>
      </c>
      <c r="G3368" s="86">
        <v>0</v>
      </c>
      <c r="H3368" s="86">
        <v>0</v>
      </c>
      <c r="J3368" s="83">
        <f t="shared" si="260"/>
        <v>35599</v>
      </c>
      <c r="K3368" s="83">
        <f t="shared" si="261"/>
        <v>2014</v>
      </c>
      <c r="L3368" s="66">
        <f t="shared" si="262"/>
        <v>-2338750.59</v>
      </c>
      <c r="M3368" s="66">
        <f t="shared" si="263"/>
        <v>748396.83</v>
      </c>
      <c r="N3368" s="66">
        <f t="shared" si="264"/>
        <v>0</v>
      </c>
    </row>
    <row r="3369" spans="1:14">
      <c r="A3369" s="83">
        <v>35599</v>
      </c>
      <c r="B3369" s="83">
        <v>0</v>
      </c>
      <c r="C3369" s="83">
        <v>2012</v>
      </c>
      <c r="D3369" s="86">
        <v>0</v>
      </c>
      <c r="E3369" s="83">
        <v>0</v>
      </c>
      <c r="F3369" s="86">
        <v>4848.4399999999996</v>
      </c>
      <c r="G3369" s="86">
        <v>0</v>
      </c>
      <c r="H3369" s="86">
        <v>0</v>
      </c>
      <c r="J3369" s="83">
        <f t="shared" si="260"/>
        <v>35599</v>
      </c>
      <c r="K3369" s="83">
        <f t="shared" si="261"/>
        <v>2012</v>
      </c>
      <c r="L3369" s="66">
        <f t="shared" si="262"/>
        <v>0</v>
      </c>
      <c r="M3369" s="66">
        <f t="shared" si="263"/>
        <v>4848.4399999999996</v>
      </c>
      <c r="N3369" s="66">
        <f t="shared" si="264"/>
        <v>0</v>
      </c>
    </row>
    <row r="3370" spans="1:14">
      <c r="A3370" s="83">
        <v>35599</v>
      </c>
      <c r="B3370" s="83">
        <v>0</v>
      </c>
      <c r="C3370" s="83">
        <v>2012</v>
      </c>
      <c r="D3370" s="86">
        <v>0</v>
      </c>
      <c r="E3370" s="83">
        <v>0</v>
      </c>
      <c r="F3370" s="86">
        <v>0</v>
      </c>
      <c r="G3370" s="86">
        <v>0</v>
      </c>
      <c r="H3370" s="86">
        <v>0</v>
      </c>
      <c r="J3370" s="83">
        <f t="shared" si="260"/>
        <v>35599</v>
      </c>
      <c r="K3370" s="83">
        <f t="shared" si="261"/>
        <v>2012</v>
      </c>
      <c r="L3370" s="66">
        <f t="shared" si="262"/>
        <v>0</v>
      </c>
      <c r="M3370" s="66">
        <f t="shared" si="263"/>
        <v>0</v>
      </c>
      <c r="N3370" s="66">
        <f t="shared" si="264"/>
        <v>0</v>
      </c>
    </row>
    <row r="3371" spans="1:14">
      <c r="A3371" s="83">
        <v>35599</v>
      </c>
      <c r="B3371" s="83">
        <v>0</v>
      </c>
      <c r="C3371" s="83">
        <v>2013</v>
      </c>
      <c r="D3371" s="86">
        <v>-5040.25</v>
      </c>
      <c r="E3371" s="83">
        <v>0</v>
      </c>
      <c r="F3371" s="86">
        <v>398.83</v>
      </c>
      <c r="G3371" s="86">
        <v>0</v>
      </c>
      <c r="H3371" s="86">
        <v>0</v>
      </c>
      <c r="J3371" s="83">
        <f t="shared" si="260"/>
        <v>35599</v>
      </c>
      <c r="K3371" s="83">
        <f t="shared" si="261"/>
        <v>2013</v>
      </c>
      <c r="L3371" s="66">
        <f t="shared" si="262"/>
        <v>-5040.25</v>
      </c>
      <c r="M3371" s="66">
        <f t="shared" si="263"/>
        <v>398.83</v>
      </c>
      <c r="N3371" s="66">
        <f t="shared" si="264"/>
        <v>0</v>
      </c>
    </row>
    <row r="3372" spans="1:14">
      <c r="A3372" s="83">
        <v>35599</v>
      </c>
      <c r="B3372" s="83">
        <v>0</v>
      </c>
      <c r="C3372" s="83">
        <v>2013</v>
      </c>
      <c r="D3372" s="86">
        <v>0</v>
      </c>
      <c r="E3372" s="83">
        <v>0</v>
      </c>
      <c r="F3372" s="86">
        <v>0</v>
      </c>
      <c r="G3372" s="86">
        <v>0</v>
      </c>
      <c r="H3372" s="86">
        <v>0</v>
      </c>
      <c r="J3372" s="83">
        <f t="shared" si="260"/>
        <v>35599</v>
      </c>
      <c r="K3372" s="83">
        <f t="shared" si="261"/>
        <v>2013</v>
      </c>
      <c r="L3372" s="66">
        <f t="shared" si="262"/>
        <v>0</v>
      </c>
      <c r="M3372" s="66">
        <f t="shared" si="263"/>
        <v>0</v>
      </c>
      <c r="N3372" s="66">
        <f t="shared" si="264"/>
        <v>0</v>
      </c>
    </row>
    <row r="3373" spans="1:14">
      <c r="A3373" s="83">
        <v>35599</v>
      </c>
      <c r="B3373" s="83">
        <v>0</v>
      </c>
      <c r="C3373" s="83">
        <v>2013</v>
      </c>
      <c r="D3373" s="86">
        <v>0</v>
      </c>
      <c r="E3373" s="83">
        <v>0</v>
      </c>
      <c r="F3373" s="86">
        <v>0</v>
      </c>
      <c r="G3373" s="86">
        <v>0</v>
      </c>
      <c r="H3373" s="86">
        <v>0</v>
      </c>
      <c r="J3373" s="83">
        <f t="shared" si="260"/>
        <v>35599</v>
      </c>
      <c r="K3373" s="83">
        <f t="shared" si="261"/>
        <v>2013</v>
      </c>
      <c r="L3373" s="66">
        <f t="shared" si="262"/>
        <v>0</v>
      </c>
      <c r="M3373" s="66">
        <f t="shared" si="263"/>
        <v>0</v>
      </c>
      <c r="N3373" s="66">
        <f t="shared" si="264"/>
        <v>0</v>
      </c>
    </row>
    <row r="3374" spans="1:14">
      <c r="A3374" s="83">
        <v>35599</v>
      </c>
      <c r="B3374" s="83">
        <v>0</v>
      </c>
      <c r="C3374" s="83">
        <v>2013</v>
      </c>
      <c r="D3374" s="86">
        <v>0</v>
      </c>
      <c r="E3374" s="83">
        <v>0</v>
      </c>
      <c r="F3374" s="86">
        <v>0</v>
      </c>
      <c r="G3374" s="86">
        <v>0</v>
      </c>
      <c r="H3374" s="86">
        <v>0</v>
      </c>
      <c r="J3374" s="83">
        <f t="shared" si="260"/>
        <v>35599</v>
      </c>
      <c r="K3374" s="83">
        <f t="shared" si="261"/>
        <v>2013</v>
      </c>
      <c r="L3374" s="66">
        <f t="shared" si="262"/>
        <v>0</v>
      </c>
      <c r="M3374" s="66">
        <f t="shared" si="263"/>
        <v>0</v>
      </c>
      <c r="N3374" s="66">
        <f t="shared" si="264"/>
        <v>0</v>
      </c>
    </row>
    <row r="3375" spans="1:14">
      <c r="A3375" s="83">
        <v>35599</v>
      </c>
      <c r="B3375" s="83">
        <v>0</v>
      </c>
      <c r="C3375" s="83">
        <v>2013</v>
      </c>
      <c r="D3375" s="86">
        <v>0</v>
      </c>
      <c r="E3375" s="83">
        <v>0</v>
      </c>
      <c r="F3375" s="86">
        <v>0</v>
      </c>
      <c r="G3375" s="86">
        <v>0</v>
      </c>
      <c r="H3375" s="86">
        <v>0</v>
      </c>
      <c r="J3375" s="83">
        <f t="shared" si="260"/>
        <v>35599</v>
      </c>
      <c r="K3375" s="83">
        <f t="shared" si="261"/>
        <v>2013</v>
      </c>
      <c r="L3375" s="66">
        <f t="shared" si="262"/>
        <v>0</v>
      </c>
      <c r="M3375" s="66">
        <f t="shared" si="263"/>
        <v>0</v>
      </c>
      <c r="N3375" s="66">
        <f t="shared" si="264"/>
        <v>0</v>
      </c>
    </row>
    <row r="3376" spans="1:14">
      <c r="A3376" s="83">
        <v>35599</v>
      </c>
      <c r="B3376" s="83">
        <v>0</v>
      </c>
      <c r="C3376" s="83">
        <v>2013</v>
      </c>
      <c r="D3376" s="86">
        <v>0</v>
      </c>
      <c r="E3376" s="83">
        <v>0</v>
      </c>
      <c r="F3376" s="86">
        <v>0</v>
      </c>
      <c r="G3376" s="86">
        <v>0</v>
      </c>
      <c r="H3376" s="86">
        <v>0</v>
      </c>
      <c r="J3376" s="83">
        <f t="shared" si="260"/>
        <v>35599</v>
      </c>
      <c r="K3376" s="83">
        <f t="shared" si="261"/>
        <v>2013</v>
      </c>
      <c r="L3376" s="66">
        <f t="shared" si="262"/>
        <v>0</v>
      </c>
      <c r="M3376" s="66">
        <f t="shared" si="263"/>
        <v>0</v>
      </c>
      <c r="N3376" s="66">
        <f t="shared" si="264"/>
        <v>0</v>
      </c>
    </row>
    <row r="3377" spans="1:14">
      <c r="A3377" s="83">
        <v>35599</v>
      </c>
      <c r="B3377" s="83">
        <v>0</v>
      </c>
      <c r="C3377" s="83">
        <v>2013</v>
      </c>
      <c r="D3377" s="86">
        <v>0</v>
      </c>
      <c r="E3377" s="83">
        <v>0</v>
      </c>
      <c r="F3377" s="86">
        <v>0</v>
      </c>
      <c r="G3377" s="86">
        <v>0</v>
      </c>
      <c r="H3377" s="86">
        <v>0</v>
      </c>
      <c r="J3377" s="83">
        <f t="shared" si="260"/>
        <v>35599</v>
      </c>
      <c r="K3377" s="83">
        <f t="shared" si="261"/>
        <v>2013</v>
      </c>
      <c r="L3377" s="66">
        <f t="shared" si="262"/>
        <v>0</v>
      </c>
      <c r="M3377" s="66">
        <f t="shared" si="263"/>
        <v>0</v>
      </c>
      <c r="N3377" s="66">
        <f t="shared" si="264"/>
        <v>0</v>
      </c>
    </row>
    <row r="3378" spans="1:14">
      <c r="A3378" s="83">
        <v>35599</v>
      </c>
      <c r="B3378" s="83">
        <v>0</v>
      </c>
      <c r="C3378" s="83">
        <v>2013</v>
      </c>
      <c r="D3378" s="86">
        <v>0</v>
      </c>
      <c r="E3378" s="83">
        <v>0</v>
      </c>
      <c r="F3378" s="86">
        <v>0</v>
      </c>
      <c r="G3378" s="86">
        <v>0</v>
      </c>
      <c r="H3378" s="86">
        <v>0</v>
      </c>
      <c r="J3378" s="83">
        <f t="shared" si="260"/>
        <v>35599</v>
      </c>
      <c r="K3378" s="83">
        <f t="shared" si="261"/>
        <v>2013</v>
      </c>
      <c r="L3378" s="66">
        <f t="shared" si="262"/>
        <v>0</v>
      </c>
      <c r="M3378" s="66">
        <f t="shared" si="263"/>
        <v>0</v>
      </c>
      <c r="N3378" s="66">
        <f t="shared" si="264"/>
        <v>0</v>
      </c>
    </row>
    <row r="3379" spans="1:14">
      <c r="A3379" s="83">
        <v>35599</v>
      </c>
      <c r="B3379" s="83">
        <v>0</v>
      </c>
      <c r="C3379" s="83">
        <v>2013</v>
      </c>
      <c r="D3379" s="86">
        <v>0</v>
      </c>
      <c r="E3379" s="83">
        <v>0</v>
      </c>
      <c r="F3379" s="86">
        <v>0</v>
      </c>
      <c r="G3379" s="86">
        <v>0</v>
      </c>
      <c r="H3379" s="86">
        <v>0</v>
      </c>
      <c r="J3379" s="83">
        <f t="shared" si="260"/>
        <v>35599</v>
      </c>
      <c r="K3379" s="83">
        <f t="shared" si="261"/>
        <v>2013</v>
      </c>
      <c r="L3379" s="66">
        <f t="shared" si="262"/>
        <v>0</v>
      </c>
      <c r="M3379" s="66">
        <f t="shared" si="263"/>
        <v>0</v>
      </c>
      <c r="N3379" s="66">
        <f t="shared" si="264"/>
        <v>0</v>
      </c>
    </row>
    <row r="3380" spans="1:14">
      <c r="A3380" s="83">
        <v>35599</v>
      </c>
      <c r="B3380" s="83">
        <v>0</v>
      </c>
      <c r="C3380" s="83">
        <v>2013</v>
      </c>
      <c r="D3380" s="86">
        <v>0</v>
      </c>
      <c r="E3380" s="83">
        <v>0</v>
      </c>
      <c r="F3380" s="86">
        <v>0</v>
      </c>
      <c r="G3380" s="86">
        <v>0</v>
      </c>
      <c r="H3380" s="86">
        <v>0</v>
      </c>
      <c r="J3380" s="83">
        <f t="shared" si="260"/>
        <v>35599</v>
      </c>
      <c r="K3380" s="83">
        <f t="shared" si="261"/>
        <v>2013</v>
      </c>
      <c r="L3380" s="66">
        <f t="shared" si="262"/>
        <v>0</v>
      </c>
      <c r="M3380" s="66">
        <f t="shared" si="263"/>
        <v>0</v>
      </c>
      <c r="N3380" s="66">
        <f t="shared" si="264"/>
        <v>0</v>
      </c>
    </row>
    <row r="3381" spans="1:14">
      <c r="A3381" s="83">
        <v>35599</v>
      </c>
      <c r="B3381" s="83">
        <v>0</v>
      </c>
      <c r="C3381" s="83">
        <v>2014</v>
      </c>
      <c r="D3381" s="86">
        <v>-115362.14</v>
      </c>
      <c r="E3381" s="83">
        <v>0</v>
      </c>
      <c r="F3381" s="86">
        <v>257825.57</v>
      </c>
      <c r="G3381" s="86">
        <v>0</v>
      </c>
      <c r="H3381" s="86">
        <v>0</v>
      </c>
      <c r="J3381" s="83">
        <f t="shared" si="260"/>
        <v>35599</v>
      </c>
      <c r="K3381" s="83">
        <f t="shared" si="261"/>
        <v>2014</v>
      </c>
      <c r="L3381" s="66">
        <f t="shared" si="262"/>
        <v>-115362.14</v>
      </c>
      <c r="M3381" s="66">
        <f t="shared" si="263"/>
        <v>257825.57</v>
      </c>
      <c r="N3381" s="66">
        <f t="shared" si="264"/>
        <v>0</v>
      </c>
    </row>
    <row r="3382" spans="1:14">
      <c r="A3382" s="83">
        <v>35599</v>
      </c>
      <c r="B3382" s="83">
        <v>0</v>
      </c>
      <c r="C3382" s="83">
        <v>2014</v>
      </c>
      <c r="D3382" s="86">
        <v>0</v>
      </c>
      <c r="E3382" s="83">
        <v>0</v>
      </c>
      <c r="F3382" s="86">
        <v>0</v>
      </c>
      <c r="G3382" s="86">
        <v>0</v>
      </c>
      <c r="H3382" s="86">
        <v>0</v>
      </c>
      <c r="J3382" s="83">
        <f t="shared" si="260"/>
        <v>35599</v>
      </c>
      <c r="K3382" s="83">
        <f t="shared" si="261"/>
        <v>2014</v>
      </c>
      <c r="L3382" s="66">
        <f t="shared" si="262"/>
        <v>0</v>
      </c>
      <c r="M3382" s="66">
        <f t="shared" si="263"/>
        <v>0</v>
      </c>
      <c r="N3382" s="66">
        <f t="shared" si="264"/>
        <v>0</v>
      </c>
    </row>
    <row r="3383" spans="1:14">
      <c r="A3383" s="83">
        <v>35599</v>
      </c>
      <c r="B3383" s="83">
        <v>0</v>
      </c>
      <c r="C3383" s="83">
        <v>2014</v>
      </c>
      <c r="D3383" s="86">
        <v>0</v>
      </c>
      <c r="E3383" s="83">
        <v>0</v>
      </c>
      <c r="F3383" s="86">
        <v>0</v>
      </c>
      <c r="G3383" s="86">
        <v>0</v>
      </c>
      <c r="H3383" s="86">
        <v>0</v>
      </c>
      <c r="J3383" s="83">
        <f t="shared" si="260"/>
        <v>35599</v>
      </c>
      <c r="K3383" s="83">
        <f t="shared" si="261"/>
        <v>2014</v>
      </c>
      <c r="L3383" s="66">
        <f t="shared" si="262"/>
        <v>0</v>
      </c>
      <c r="M3383" s="66">
        <f t="shared" si="263"/>
        <v>0</v>
      </c>
      <c r="N3383" s="66">
        <f t="shared" si="264"/>
        <v>0</v>
      </c>
    </row>
    <row r="3384" spans="1:14">
      <c r="A3384" s="83">
        <v>35599</v>
      </c>
      <c r="B3384" s="83">
        <v>0</v>
      </c>
      <c r="C3384" s="83">
        <v>2014</v>
      </c>
      <c r="D3384" s="86">
        <v>0</v>
      </c>
      <c r="E3384" s="83">
        <v>0</v>
      </c>
      <c r="F3384" s="86">
        <v>0</v>
      </c>
      <c r="G3384" s="86">
        <v>0</v>
      </c>
      <c r="H3384" s="86">
        <v>0</v>
      </c>
      <c r="J3384" s="83">
        <f t="shared" si="260"/>
        <v>35599</v>
      </c>
      <c r="K3384" s="83">
        <f t="shared" si="261"/>
        <v>2014</v>
      </c>
      <c r="L3384" s="66">
        <f t="shared" si="262"/>
        <v>0</v>
      </c>
      <c r="M3384" s="66">
        <f t="shared" si="263"/>
        <v>0</v>
      </c>
      <c r="N3384" s="66">
        <f t="shared" si="264"/>
        <v>0</v>
      </c>
    </row>
    <row r="3385" spans="1:14">
      <c r="A3385" s="83">
        <v>35599</v>
      </c>
      <c r="B3385" s="83">
        <v>0</v>
      </c>
      <c r="C3385" s="83">
        <v>2014</v>
      </c>
      <c r="D3385" s="86">
        <v>0</v>
      </c>
      <c r="E3385" s="83">
        <v>0</v>
      </c>
      <c r="F3385" s="86">
        <v>0</v>
      </c>
      <c r="G3385" s="86">
        <v>0</v>
      </c>
      <c r="H3385" s="86">
        <v>0</v>
      </c>
      <c r="J3385" s="83">
        <f t="shared" si="260"/>
        <v>35599</v>
      </c>
      <c r="K3385" s="83">
        <f t="shared" si="261"/>
        <v>2014</v>
      </c>
      <c r="L3385" s="66">
        <f t="shared" si="262"/>
        <v>0</v>
      </c>
      <c r="M3385" s="66">
        <f t="shared" si="263"/>
        <v>0</v>
      </c>
      <c r="N3385" s="66">
        <f t="shared" si="264"/>
        <v>0</v>
      </c>
    </row>
    <row r="3386" spans="1:14">
      <c r="A3386" s="83">
        <v>35599</v>
      </c>
      <c r="B3386" s="83">
        <v>0</v>
      </c>
      <c r="C3386" s="83">
        <v>2014</v>
      </c>
      <c r="D3386" s="86">
        <v>-138877.88</v>
      </c>
      <c r="E3386" s="83">
        <v>0</v>
      </c>
      <c r="F3386" s="86">
        <v>14643.95</v>
      </c>
      <c r="G3386" s="86">
        <v>0</v>
      </c>
      <c r="H3386" s="86">
        <v>0</v>
      </c>
      <c r="J3386" s="83">
        <f t="shared" si="260"/>
        <v>35599</v>
      </c>
      <c r="K3386" s="83">
        <f t="shared" si="261"/>
        <v>2014</v>
      </c>
      <c r="L3386" s="66">
        <f t="shared" si="262"/>
        <v>-138877.88</v>
      </c>
      <c r="M3386" s="66">
        <f t="shared" si="263"/>
        <v>14643.95</v>
      </c>
      <c r="N3386" s="66">
        <f t="shared" si="264"/>
        <v>0</v>
      </c>
    </row>
    <row r="3387" spans="1:14">
      <c r="A3387" s="83">
        <v>35599</v>
      </c>
      <c r="B3387" s="83">
        <v>0</v>
      </c>
      <c r="C3387" s="83">
        <v>2014</v>
      </c>
      <c r="D3387" s="86">
        <v>0</v>
      </c>
      <c r="E3387" s="83">
        <v>0</v>
      </c>
      <c r="F3387" s="86">
        <v>0</v>
      </c>
      <c r="G3387" s="86">
        <v>0</v>
      </c>
      <c r="H3387" s="86">
        <v>0</v>
      </c>
      <c r="J3387" s="83">
        <f t="shared" si="260"/>
        <v>35599</v>
      </c>
      <c r="K3387" s="83">
        <f t="shared" si="261"/>
        <v>2014</v>
      </c>
      <c r="L3387" s="66">
        <f t="shared" si="262"/>
        <v>0</v>
      </c>
      <c r="M3387" s="66">
        <f t="shared" si="263"/>
        <v>0</v>
      </c>
      <c r="N3387" s="66">
        <f t="shared" si="264"/>
        <v>0</v>
      </c>
    </row>
    <row r="3388" spans="1:14">
      <c r="A3388" s="83">
        <v>35599</v>
      </c>
      <c r="B3388" s="83">
        <v>0</v>
      </c>
      <c r="C3388" s="83">
        <v>2014</v>
      </c>
      <c r="D3388" s="86">
        <v>0</v>
      </c>
      <c r="E3388" s="83">
        <v>0</v>
      </c>
      <c r="F3388" s="86">
        <v>0</v>
      </c>
      <c r="G3388" s="86">
        <v>0</v>
      </c>
      <c r="H3388" s="86">
        <v>0</v>
      </c>
      <c r="J3388" s="83">
        <f t="shared" si="260"/>
        <v>35599</v>
      </c>
      <c r="K3388" s="83">
        <f t="shared" si="261"/>
        <v>2014</v>
      </c>
      <c r="L3388" s="66">
        <f t="shared" si="262"/>
        <v>0</v>
      </c>
      <c r="M3388" s="66">
        <f t="shared" si="263"/>
        <v>0</v>
      </c>
      <c r="N3388" s="66">
        <f t="shared" si="264"/>
        <v>0</v>
      </c>
    </row>
    <row r="3389" spans="1:14">
      <c r="A3389" s="83">
        <v>35599</v>
      </c>
      <c r="B3389" s="83">
        <v>0</v>
      </c>
      <c r="C3389" s="83">
        <v>2014</v>
      </c>
      <c r="D3389" s="86">
        <v>0</v>
      </c>
      <c r="E3389" s="83">
        <v>0</v>
      </c>
      <c r="F3389" s="86">
        <v>0</v>
      </c>
      <c r="G3389" s="86">
        <v>0</v>
      </c>
      <c r="H3389" s="86">
        <v>0</v>
      </c>
      <c r="J3389" s="83">
        <f t="shared" si="260"/>
        <v>35599</v>
      </c>
      <c r="K3389" s="83">
        <f t="shared" si="261"/>
        <v>2014</v>
      </c>
      <c r="L3389" s="66">
        <f t="shared" si="262"/>
        <v>0</v>
      </c>
      <c r="M3389" s="66">
        <f t="shared" si="263"/>
        <v>0</v>
      </c>
      <c r="N3389" s="66">
        <f t="shared" si="264"/>
        <v>0</v>
      </c>
    </row>
    <row r="3390" spans="1:14">
      <c r="A3390" s="83">
        <v>35599</v>
      </c>
      <c r="B3390" s="83">
        <v>0</v>
      </c>
      <c r="C3390" s="83">
        <v>2014</v>
      </c>
      <c r="D3390" s="86">
        <v>0</v>
      </c>
      <c r="E3390" s="83">
        <v>0</v>
      </c>
      <c r="F3390" s="86">
        <v>0</v>
      </c>
      <c r="G3390" s="86">
        <v>0</v>
      </c>
      <c r="H3390" s="86">
        <v>0</v>
      </c>
      <c r="J3390" s="83">
        <f t="shared" si="260"/>
        <v>35599</v>
      </c>
      <c r="K3390" s="83">
        <f t="shared" si="261"/>
        <v>2014</v>
      </c>
      <c r="L3390" s="66">
        <f t="shared" si="262"/>
        <v>0</v>
      </c>
      <c r="M3390" s="66">
        <f t="shared" si="263"/>
        <v>0</v>
      </c>
      <c r="N3390" s="66">
        <f t="shared" si="264"/>
        <v>0</v>
      </c>
    </row>
    <row r="3391" spans="1:14">
      <c r="A3391" s="83">
        <v>35599</v>
      </c>
      <c r="B3391" s="83">
        <v>0</v>
      </c>
      <c r="C3391" s="83">
        <v>2014</v>
      </c>
      <c r="D3391" s="86">
        <v>0</v>
      </c>
      <c r="E3391" s="83">
        <v>0</v>
      </c>
      <c r="F3391" s="86">
        <v>0</v>
      </c>
      <c r="G3391" s="86">
        <v>0</v>
      </c>
      <c r="H3391" s="86">
        <v>0</v>
      </c>
      <c r="J3391" s="83">
        <f t="shared" si="260"/>
        <v>35599</v>
      </c>
      <c r="K3391" s="83">
        <f t="shared" si="261"/>
        <v>2014</v>
      </c>
      <c r="L3391" s="66">
        <f t="shared" si="262"/>
        <v>0</v>
      </c>
      <c r="M3391" s="66">
        <f t="shared" si="263"/>
        <v>0</v>
      </c>
      <c r="N3391" s="66">
        <f t="shared" si="264"/>
        <v>0</v>
      </c>
    </row>
    <row r="3392" spans="1:14">
      <c r="A3392" s="83">
        <v>35599</v>
      </c>
      <c r="B3392" s="83">
        <v>0</v>
      </c>
      <c r="C3392" s="83">
        <v>2014</v>
      </c>
      <c r="D3392" s="86">
        <v>0</v>
      </c>
      <c r="E3392" s="83">
        <v>0</v>
      </c>
      <c r="F3392" s="86">
        <v>0</v>
      </c>
      <c r="G3392" s="86">
        <v>0</v>
      </c>
      <c r="H3392" s="86">
        <v>0</v>
      </c>
      <c r="J3392" s="83">
        <f t="shared" si="260"/>
        <v>35599</v>
      </c>
      <c r="K3392" s="83">
        <f t="shared" si="261"/>
        <v>2014</v>
      </c>
      <c r="L3392" s="66">
        <f t="shared" si="262"/>
        <v>0</v>
      </c>
      <c r="M3392" s="66">
        <f t="shared" si="263"/>
        <v>0</v>
      </c>
      <c r="N3392" s="66">
        <f t="shared" si="264"/>
        <v>0</v>
      </c>
    </row>
    <row r="3393" spans="1:14">
      <c r="A3393" s="83">
        <v>35599</v>
      </c>
      <c r="B3393" s="83">
        <v>0</v>
      </c>
      <c r="C3393" s="83">
        <v>2014</v>
      </c>
      <c r="D3393" s="86">
        <v>0</v>
      </c>
      <c r="E3393" s="83">
        <v>0</v>
      </c>
      <c r="F3393" s="86">
        <v>0</v>
      </c>
      <c r="G3393" s="86">
        <v>0</v>
      </c>
      <c r="H3393" s="86">
        <v>0</v>
      </c>
      <c r="J3393" s="83">
        <f t="shared" si="260"/>
        <v>35599</v>
      </c>
      <c r="K3393" s="83">
        <f t="shared" si="261"/>
        <v>2014</v>
      </c>
      <c r="L3393" s="66">
        <f t="shared" si="262"/>
        <v>0</v>
      </c>
      <c r="M3393" s="66">
        <f t="shared" si="263"/>
        <v>0</v>
      </c>
      <c r="N3393" s="66">
        <f t="shared" si="264"/>
        <v>0</v>
      </c>
    </row>
    <row r="3394" spans="1:14">
      <c r="A3394" s="83">
        <v>35599</v>
      </c>
      <c r="B3394" s="83">
        <v>0</v>
      </c>
      <c r="C3394" s="83">
        <v>2014</v>
      </c>
      <c r="D3394" s="86">
        <v>-7581.66</v>
      </c>
      <c r="E3394" s="83">
        <v>0</v>
      </c>
      <c r="F3394" s="86">
        <v>41215.67</v>
      </c>
      <c r="G3394" s="86">
        <v>0</v>
      </c>
      <c r="H3394" s="86">
        <v>0</v>
      </c>
      <c r="J3394" s="83">
        <f t="shared" si="260"/>
        <v>35599</v>
      </c>
      <c r="K3394" s="83">
        <f t="shared" si="261"/>
        <v>2014</v>
      </c>
      <c r="L3394" s="66">
        <f t="shared" si="262"/>
        <v>-7581.66</v>
      </c>
      <c r="M3394" s="66">
        <f t="shared" si="263"/>
        <v>41215.67</v>
      </c>
      <c r="N3394" s="66">
        <f t="shared" si="264"/>
        <v>0</v>
      </c>
    </row>
    <row r="3395" spans="1:14">
      <c r="A3395" s="83">
        <v>35599</v>
      </c>
      <c r="B3395" s="83">
        <v>0</v>
      </c>
      <c r="C3395" s="83">
        <v>2014</v>
      </c>
      <c r="D3395" s="86">
        <v>0</v>
      </c>
      <c r="E3395" s="83">
        <v>0</v>
      </c>
      <c r="F3395" s="86">
        <v>49291.18</v>
      </c>
      <c r="G3395" s="86">
        <v>0</v>
      </c>
      <c r="H3395" s="86">
        <v>0</v>
      </c>
      <c r="J3395" s="83">
        <f t="shared" ref="J3395:J3458" si="265">A3395</f>
        <v>35599</v>
      </c>
      <c r="K3395" s="83">
        <f t="shared" ref="K3395:K3458" si="266">IF(E3395=0,C3395,E3395)</f>
        <v>2014</v>
      </c>
      <c r="L3395" s="66">
        <f t="shared" ref="L3395:L3458" si="267">D3395</f>
        <v>0</v>
      </c>
      <c r="M3395" s="66">
        <f t="shared" ref="M3395:M3458" si="268">F3395</f>
        <v>49291.18</v>
      </c>
      <c r="N3395" s="66">
        <f t="shared" ref="N3395:N3458" si="269">H3395</f>
        <v>0</v>
      </c>
    </row>
    <row r="3396" spans="1:14">
      <c r="A3396" s="83">
        <v>35599</v>
      </c>
      <c r="B3396" s="83">
        <v>0</v>
      </c>
      <c r="C3396" s="83">
        <v>2012</v>
      </c>
      <c r="D3396" s="86">
        <v>-298762.61</v>
      </c>
      <c r="E3396" s="83">
        <v>0</v>
      </c>
      <c r="F3396" s="86">
        <v>439702.48</v>
      </c>
      <c r="G3396" s="86">
        <v>0</v>
      </c>
      <c r="H3396" s="86">
        <v>0</v>
      </c>
      <c r="J3396" s="83">
        <f t="shared" si="265"/>
        <v>35599</v>
      </c>
      <c r="K3396" s="83">
        <f t="shared" si="266"/>
        <v>2012</v>
      </c>
      <c r="L3396" s="66">
        <f t="shared" si="267"/>
        <v>-298762.61</v>
      </c>
      <c r="M3396" s="66">
        <f t="shared" si="268"/>
        <v>439702.48</v>
      </c>
      <c r="N3396" s="66">
        <f t="shared" si="269"/>
        <v>0</v>
      </c>
    </row>
    <row r="3397" spans="1:14">
      <c r="A3397" s="83">
        <v>35599</v>
      </c>
      <c r="B3397" s="83">
        <v>0</v>
      </c>
      <c r="C3397" s="83">
        <v>2012</v>
      </c>
      <c r="D3397" s="86">
        <v>0</v>
      </c>
      <c r="E3397" s="83">
        <v>0</v>
      </c>
      <c r="F3397" s="86">
        <v>0</v>
      </c>
      <c r="G3397" s="86">
        <v>0</v>
      </c>
      <c r="H3397" s="86">
        <v>0</v>
      </c>
      <c r="J3397" s="83">
        <f t="shared" si="265"/>
        <v>35599</v>
      </c>
      <c r="K3397" s="83">
        <f t="shared" si="266"/>
        <v>2012</v>
      </c>
      <c r="L3397" s="66">
        <f t="shared" si="267"/>
        <v>0</v>
      </c>
      <c r="M3397" s="66">
        <f t="shared" si="268"/>
        <v>0</v>
      </c>
      <c r="N3397" s="66">
        <f t="shared" si="269"/>
        <v>0</v>
      </c>
    </row>
    <row r="3398" spans="1:14">
      <c r="A3398" s="83">
        <v>35599</v>
      </c>
      <c r="B3398" s="83">
        <v>0</v>
      </c>
      <c r="C3398" s="83">
        <v>2012</v>
      </c>
      <c r="D3398" s="86">
        <v>0</v>
      </c>
      <c r="E3398" s="83">
        <v>0</v>
      </c>
      <c r="F3398" s="86">
        <v>0</v>
      </c>
      <c r="G3398" s="86">
        <v>0</v>
      </c>
      <c r="H3398" s="86">
        <v>0</v>
      </c>
      <c r="J3398" s="83">
        <f t="shared" si="265"/>
        <v>35599</v>
      </c>
      <c r="K3398" s="83">
        <f t="shared" si="266"/>
        <v>2012</v>
      </c>
      <c r="L3398" s="66">
        <f t="shared" si="267"/>
        <v>0</v>
      </c>
      <c r="M3398" s="66">
        <f t="shared" si="268"/>
        <v>0</v>
      </c>
      <c r="N3398" s="66">
        <f t="shared" si="269"/>
        <v>0</v>
      </c>
    </row>
    <row r="3399" spans="1:14">
      <c r="A3399" s="83">
        <v>35599</v>
      </c>
      <c r="B3399" s="83">
        <v>0</v>
      </c>
      <c r="C3399" s="83">
        <v>2012</v>
      </c>
      <c r="D3399" s="86">
        <v>0</v>
      </c>
      <c r="E3399" s="83">
        <v>0</v>
      </c>
      <c r="F3399" s="86">
        <v>0</v>
      </c>
      <c r="G3399" s="86">
        <v>0</v>
      </c>
      <c r="H3399" s="86">
        <v>0</v>
      </c>
      <c r="J3399" s="83">
        <f t="shared" si="265"/>
        <v>35599</v>
      </c>
      <c r="K3399" s="83">
        <f t="shared" si="266"/>
        <v>2012</v>
      </c>
      <c r="L3399" s="66">
        <f t="shared" si="267"/>
        <v>0</v>
      </c>
      <c r="M3399" s="66">
        <f t="shared" si="268"/>
        <v>0</v>
      </c>
      <c r="N3399" s="66">
        <f t="shared" si="269"/>
        <v>0</v>
      </c>
    </row>
    <row r="3400" spans="1:14">
      <c r="A3400" s="83">
        <v>35599</v>
      </c>
      <c r="B3400" s="83">
        <v>0</v>
      </c>
      <c r="C3400" s="83">
        <v>2012</v>
      </c>
      <c r="D3400" s="86">
        <v>0</v>
      </c>
      <c r="E3400" s="83">
        <v>0</v>
      </c>
      <c r="F3400" s="86">
        <v>0</v>
      </c>
      <c r="G3400" s="86">
        <v>0</v>
      </c>
      <c r="H3400" s="86">
        <v>0</v>
      </c>
      <c r="J3400" s="83">
        <f t="shared" si="265"/>
        <v>35599</v>
      </c>
      <c r="K3400" s="83">
        <f t="shared" si="266"/>
        <v>2012</v>
      </c>
      <c r="L3400" s="66">
        <f t="shared" si="267"/>
        <v>0</v>
      </c>
      <c r="M3400" s="66">
        <f t="shared" si="268"/>
        <v>0</v>
      </c>
      <c r="N3400" s="66">
        <f t="shared" si="269"/>
        <v>0</v>
      </c>
    </row>
    <row r="3401" spans="1:14">
      <c r="A3401" s="83">
        <v>35599</v>
      </c>
      <c r="B3401" s="83">
        <v>0</v>
      </c>
      <c r="C3401" s="83">
        <v>2012</v>
      </c>
      <c r="D3401" s="86">
        <v>0</v>
      </c>
      <c r="E3401" s="83">
        <v>0</v>
      </c>
      <c r="F3401" s="86">
        <v>0</v>
      </c>
      <c r="G3401" s="86">
        <v>0</v>
      </c>
      <c r="H3401" s="86">
        <v>0</v>
      </c>
      <c r="J3401" s="83">
        <f t="shared" si="265"/>
        <v>35599</v>
      </c>
      <c r="K3401" s="83">
        <f t="shared" si="266"/>
        <v>2012</v>
      </c>
      <c r="L3401" s="66">
        <f t="shared" si="267"/>
        <v>0</v>
      </c>
      <c r="M3401" s="66">
        <f t="shared" si="268"/>
        <v>0</v>
      </c>
      <c r="N3401" s="66">
        <f t="shared" si="269"/>
        <v>0</v>
      </c>
    </row>
    <row r="3402" spans="1:14">
      <c r="A3402" s="83">
        <v>35599</v>
      </c>
      <c r="B3402" s="83">
        <v>0</v>
      </c>
      <c r="C3402" s="83">
        <v>2012</v>
      </c>
      <c r="D3402" s="86">
        <v>0</v>
      </c>
      <c r="E3402" s="83">
        <v>0</v>
      </c>
      <c r="F3402" s="86">
        <v>0</v>
      </c>
      <c r="G3402" s="86">
        <v>0</v>
      </c>
      <c r="H3402" s="86">
        <v>0</v>
      </c>
      <c r="J3402" s="83">
        <f t="shared" si="265"/>
        <v>35599</v>
      </c>
      <c r="K3402" s="83">
        <f t="shared" si="266"/>
        <v>2012</v>
      </c>
      <c r="L3402" s="66">
        <f t="shared" si="267"/>
        <v>0</v>
      </c>
      <c r="M3402" s="66">
        <f t="shared" si="268"/>
        <v>0</v>
      </c>
      <c r="N3402" s="66">
        <f t="shared" si="269"/>
        <v>0</v>
      </c>
    </row>
    <row r="3403" spans="1:14">
      <c r="A3403" s="83">
        <v>35599</v>
      </c>
      <c r="B3403" s="83">
        <v>0</v>
      </c>
      <c r="C3403" s="83">
        <v>2012</v>
      </c>
      <c r="D3403" s="86">
        <v>0</v>
      </c>
      <c r="E3403" s="83">
        <v>0</v>
      </c>
      <c r="F3403" s="86">
        <v>0</v>
      </c>
      <c r="G3403" s="86">
        <v>0</v>
      </c>
      <c r="H3403" s="86">
        <v>0</v>
      </c>
      <c r="J3403" s="83">
        <f t="shared" si="265"/>
        <v>35599</v>
      </c>
      <c r="K3403" s="83">
        <f t="shared" si="266"/>
        <v>2012</v>
      </c>
      <c r="L3403" s="66">
        <f t="shared" si="267"/>
        <v>0</v>
      </c>
      <c r="M3403" s="66">
        <f t="shared" si="268"/>
        <v>0</v>
      </c>
      <c r="N3403" s="66">
        <f t="shared" si="269"/>
        <v>0</v>
      </c>
    </row>
    <row r="3404" spans="1:14">
      <c r="A3404" s="83">
        <v>35599</v>
      </c>
      <c r="B3404" s="83">
        <v>0</v>
      </c>
      <c r="C3404" s="83">
        <v>2012</v>
      </c>
      <c r="D3404" s="86">
        <v>0</v>
      </c>
      <c r="E3404" s="83">
        <v>0</v>
      </c>
      <c r="F3404" s="86">
        <v>0</v>
      </c>
      <c r="G3404" s="86">
        <v>0</v>
      </c>
      <c r="H3404" s="86">
        <v>0</v>
      </c>
      <c r="J3404" s="83">
        <f t="shared" si="265"/>
        <v>35599</v>
      </c>
      <c r="K3404" s="83">
        <f t="shared" si="266"/>
        <v>2012</v>
      </c>
      <c r="L3404" s="66">
        <f t="shared" si="267"/>
        <v>0</v>
      </c>
      <c r="M3404" s="66">
        <f t="shared" si="268"/>
        <v>0</v>
      </c>
      <c r="N3404" s="66">
        <f t="shared" si="269"/>
        <v>0</v>
      </c>
    </row>
    <row r="3405" spans="1:14">
      <c r="A3405" s="83">
        <v>35599</v>
      </c>
      <c r="B3405" s="83">
        <v>0</v>
      </c>
      <c r="C3405" s="83">
        <v>2012</v>
      </c>
      <c r="D3405" s="86">
        <v>0</v>
      </c>
      <c r="E3405" s="83">
        <v>0</v>
      </c>
      <c r="F3405" s="86">
        <v>0</v>
      </c>
      <c r="G3405" s="86">
        <v>0</v>
      </c>
      <c r="H3405" s="86">
        <v>0</v>
      </c>
      <c r="J3405" s="83">
        <f t="shared" si="265"/>
        <v>35599</v>
      </c>
      <c r="K3405" s="83">
        <f t="shared" si="266"/>
        <v>2012</v>
      </c>
      <c r="L3405" s="66">
        <f t="shared" si="267"/>
        <v>0</v>
      </c>
      <c r="M3405" s="66">
        <f t="shared" si="268"/>
        <v>0</v>
      </c>
      <c r="N3405" s="66">
        <f t="shared" si="269"/>
        <v>0</v>
      </c>
    </row>
    <row r="3406" spans="1:14">
      <c r="A3406" s="83">
        <v>35599</v>
      </c>
      <c r="B3406" s="83">
        <v>0</v>
      </c>
      <c r="C3406" s="83">
        <v>2012</v>
      </c>
      <c r="D3406" s="86">
        <v>0</v>
      </c>
      <c r="E3406" s="83">
        <v>0</v>
      </c>
      <c r="F3406" s="86">
        <v>0</v>
      </c>
      <c r="G3406" s="86">
        <v>0</v>
      </c>
      <c r="H3406" s="86">
        <v>0</v>
      </c>
      <c r="J3406" s="83">
        <f t="shared" si="265"/>
        <v>35599</v>
      </c>
      <c r="K3406" s="83">
        <f t="shared" si="266"/>
        <v>2012</v>
      </c>
      <c r="L3406" s="66">
        <f t="shared" si="267"/>
        <v>0</v>
      </c>
      <c r="M3406" s="66">
        <f t="shared" si="268"/>
        <v>0</v>
      </c>
      <c r="N3406" s="66">
        <f t="shared" si="269"/>
        <v>0</v>
      </c>
    </row>
    <row r="3407" spans="1:14">
      <c r="A3407" s="83">
        <v>35599</v>
      </c>
      <c r="B3407" s="83">
        <v>0</v>
      </c>
      <c r="C3407" s="83">
        <v>2012</v>
      </c>
      <c r="D3407" s="86">
        <v>0</v>
      </c>
      <c r="E3407" s="83">
        <v>0</v>
      </c>
      <c r="F3407" s="86">
        <v>0</v>
      </c>
      <c r="G3407" s="86">
        <v>0</v>
      </c>
      <c r="H3407" s="86">
        <v>0</v>
      </c>
      <c r="J3407" s="83">
        <f t="shared" si="265"/>
        <v>35599</v>
      </c>
      <c r="K3407" s="83">
        <f t="shared" si="266"/>
        <v>2012</v>
      </c>
      <c r="L3407" s="66">
        <f t="shared" si="267"/>
        <v>0</v>
      </c>
      <c r="M3407" s="66">
        <f t="shared" si="268"/>
        <v>0</v>
      </c>
      <c r="N3407" s="66">
        <f t="shared" si="269"/>
        <v>0</v>
      </c>
    </row>
    <row r="3408" spans="1:14">
      <c r="A3408" s="83">
        <v>35599</v>
      </c>
      <c r="B3408" s="83">
        <v>0</v>
      </c>
      <c r="C3408" s="83">
        <v>2012</v>
      </c>
      <c r="D3408" s="86">
        <v>0</v>
      </c>
      <c r="E3408" s="83">
        <v>0</v>
      </c>
      <c r="F3408" s="86">
        <v>0</v>
      </c>
      <c r="G3408" s="86">
        <v>0</v>
      </c>
      <c r="H3408" s="86">
        <v>0</v>
      </c>
      <c r="J3408" s="83">
        <f t="shared" si="265"/>
        <v>35599</v>
      </c>
      <c r="K3408" s="83">
        <f t="shared" si="266"/>
        <v>2012</v>
      </c>
      <c r="L3408" s="66">
        <f t="shared" si="267"/>
        <v>0</v>
      </c>
      <c r="M3408" s="66">
        <f t="shared" si="268"/>
        <v>0</v>
      </c>
      <c r="N3408" s="66">
        <f t="shared" si="269"/>
        <v>0</v>
      </c>
    </row>
    <row r="3409" spans="1:14">
      <c r="A3409" s="83">
        <v>35599</v>
      </c>
      <c r="B3409" s="83">
        <v>0</v>
      </c>
      <c r="C3409" s="83">
        <v>2012</v>
      </c>
      <c r="D3409" s="86">
        <v>-990098.4</v>
      </c>
      <c r="E3409" s="83">
        <v>0</v>
      </c>
      <c r="F3409" s="86">
        <v>396316.2</v>
      </c>
      <c r="G3409" s="86">
        <v>0</v>
      </c>
      <c r="H3409" s="86">
        <v>0</v>
      </c>
      <c r="J3409" s="83">
        <f t="shared" si="265"/>
        <v>35599</v>
      </c>
      <c r="K3409" s="83">
        <f t="shared" si="266"/>
        <v>2012</v>
      </c>
      <c r="L3409" s="66">
        <f t="shared" si="267"/>
        <v>-990098.4</v>
      </c>
      <c r="M3409" s="66">
        <f t="shared" si="268"/>
        <v>396316.2</v>
      </c>
      <c r="N3409" s="66">
        <f t="shared" si="269"/>
        <v>0</v>
      </c>
    </row>
    <row r="3410" spans="1:14">
      <c r="A3410" s="83">
        <v>35599</v>
      </c>
      <c r="B3410" s="83">
        <v>0</v>
      </c>
      <c r="C3410" s="83">
        <v>2012</v>
      </c>
      <c r="D3410" s="86">
        <v>0</v>
      </c>
      <c r="E3410" s="83">
        <v>0</v>
      </c>
      <c r="F3410" s="86">
        <v>3197.15</v>
      </c>
      <c r="G3410" s="86">
        <v>0</v>
      </c>
      <c r="H3410" s="86">
        <v>0</v>
      </c>
      <c r="J3410" s="83">
        <f t="shared" si="265"/>
        <v>35599</v>
      </c>
      <c r="K3410" s="83">
        <f t="shared" si="266"/>
        <v>2012</v>
      </c>
      <c r="L3410" s="66">
        <f t="shared" si="267"/>
        <v>0</v>
      </c>
      <c r="M3410" s="66">
        <f t="shared" si="268"/>
        <v>3197.15</v>
      </c>
      <c r="N3410" s="66">
        <f t="shared" si="269"/>
        <v>0</v>
      </c>
    </row>
    <row r="3411" spans="1:14">
      <c r="A3411" s="83">
        <v>35599</v>
      </c>
      <c r="B3411" s="83">
        <v>0</v>
      </c>
      <c r="C3411" s="83">
        <v>2012</v>
      </c>
      <c r="D3411" s="86">
        <v>0</v>
      </c>
      <c r="E3411" s="83">
        <v>0</v>
      </c>
      <c r="F3411" s="86">
        <v>0</v>
      </c>
      <c r="G3411" s="86">
        <v>0</v>
      </c>
      <c r="H3411" s="86">
        <v>0</v>
      </c>
      <c r="J3411" s="83">
        <f t="shared" si="265"/>
        <v>35599</v>
      </c>
      <c r="K3411" s="83">
        <f t="shared" si="266"/>
        <v>2012</v>
      </c>
      <c r="L3411" s="66">
        <f t="shared" si="267"/>
        <v>0</v>
      </c>
      <c r="M3411" s="66">
        <f t="shared" si="268"/>
        <v>0</v>
      </c>
      <c r="N3411" s="66">
        <f t="shared" si="269"/>
        <v>0</v>
      </c>
    </row>
    <row r="3412" spans="1:14">
      <c r="A3412" s="83">
        <v>35599</v>
      </c>
      <c r="B3412" s="83">
        <v>0</v>
      </c>
      <c r="C3412" s="83">
        <v>2012</v>
      </c>
      <c r="D3412" s="86">
        <v>0</v>
      </c>
      <c r="E3412" s="83">
        <v>0</v>
      </c>
      <c r="F3412" s="86">
        <v>0</v>
      </c>
      <c r="G3412" s="86">
        <v>0</v>
      </c>
      <c r="H3412" s="86">
        <v>0</v>
      </c>
      <c r="J3412" s="83">
        <f t="shared" si="265"/>
        <v>35599</v>
      </c>
      <c r="K3412" s="83">
        <f t="shared" si="266"/>
        <v>2012</v>
      </c>
      <c r="L3412" s="66">
        <f t="shared" si="267"/>
        <v>0</v>
      </c>
      <c r="M3412" s="66">
        <f t="shared" si="268"/>
        <v>0</v>
      </c>
      <c r="N3412" s="66">
        <f t="shared" si="269"/>
        <v>0</v>
      </c>
    </row>
    <row r="3413" spans="1:14">
      <c r="A3413" s="83">
        <v>35599</v>
      </c>
      <c r="B3413" s="83">
        <v>0</v>
      </c>
      <c r="C3413" s="83">
        <v>2012</v>
      </c>
      <c r="D3413" s="86">
        <v>0</v>
      </c>
      <c r="E3413" s="83">
        <v>0</v>
      </c>
      <c r="F3413" s="86">
        <v>0</v>
      </c>
      <c r="G3413" s="86">
        <v>0</v>
      </c>
      <c r="H3413" s="86">
        <v>0</v>
      </c>
      <c r="J3413" s="83">
        <f t="shared" si="265"/>
        <v>35599</v>
      </c>
      <c r="K3413" s="83">
        <f t="shared" si="266"/>
        <v>2012</v>
      </c>
      <c r="L3413" s="66">
        <f t="shared" si="267"/>
        <v>0</v>
      </c>
      <c r="M3413" s="66">
        <f t="shared" si="268"/>
        <v>0</v>
      </c>
      <c r="N3413" s="66">
        <f t="shared" si="269"/>
        <v>0</v>
      </c>
    </row>
    <row r="3414" spans="1:14">
      <c r="A3414" s="83">
        <v>35599</v>
      </c>
      <c r="B3414" s="83">
        <v>0</v>
      </c>
      <c r="C3414" s="83">
        <v>2012</v>
      </c>
      <c r="D3414" s="86">
        <v>0</v>
      </c>
      <c r="E3414" s="83">
        <v>0</v>
      </c>
      <c r="F3414" s="86">
        <v>0</v>
      </c>
      <c r="G3414" s="86">
        <v>0</v>
      </c>
      <c r="H3414" s="86">
        <v>0</v>
      </c>
      <c r="J3414" s="83">
        <f t="shared" si="265"/>
        <v>35599</v>
      </c>
      <c r="K3414" s="83">
        <f t="shared" si="266"/>
        <v>2012</v>
      </c>
      <c r="L3414" s="66">
        <f t="shared" si="267"/>
        <v>0</v>
      </c>
      <c r="M3414" s="66">
        <f t="shared" si="268"/>
        <v>0</v>
      </c>
      <c r="N3414" s="66">
        <f t="shared" si="269"/>
        <v>0</v>
      </c>
    </row>
    <row r="3415" spans="1:14">
      <c r="A3415" s="83">
        <v>35599</v>
      </c>
      <c r="B3415" s="83">
        <v>0</v>
      </c>
      <c r="C3415" s="83">
        <v>2012</v>
      </c>
      <c r="D3415" s="86">
        <v>0</v>
      </c>
      <c r="E3415" s="83">
        <v>0</v>
      </c>
      <c r="F3415" s="86">
        <v>0</v>
      </c>
      <c r="G3415" s="86">
        <v>0</v>
      </c>
      <c r="H3415" s="86">
        <v>0</v>
      </c>
      <c r="J3415" s="83">
        <f t="shared" si="265"/>
        <v>35599</v>
      </c>
      <c r="K3415" s="83">
        <f t="shared" si="266"/>
        <v>2012</v>
      </c>
      <c r="L3415" s="66">
        <f t="shared" si="267"/>
        <v>0</v>
      </c>
      <c r="M3415" s="66">
        <f t="shared" si="268"/>
        <v>0</v>
      </c>
      <c r="N3415" s="66">
        <f t="shared" si="269"/>
        <v>0</v>
      </c>
    </row>
    <row r="3416" spans="1:14">
      <c r="A3416" s="83">
        <v>35599</v>
      </c>
      <c r="B3416" s="83">
        <v>0</v>
      </c>
      <c r="C3416" s="83">
        <v>2012</v>
      </c>
      <c r="D3416" s="86">
        <v>0</v>
      </c>
      <c r="E3416" s="83">
        <v>0</v>
      </c>
      <c r="F3416" s="86">
        <v>0</v>
      </c>
      <c r="G3416" s="86">
        <v>0</v>
      </c>
      <c r="H3416" s="86">
        <v>0</v>
      </c>
      <c r="J3416" s="83">
        <f t="shared" si="265"/>
        <v>35599</v>
      </c>
      <c r="K3416" s="83">
        <f t="shared" si="266"/>
        <v>2012</v>
      </c>
      <c r="L3416" s="66">
        <f t="shared" si="267"/>
        <v>0</v>
      </c>
      <c r="M3416" s="66">
        <f t="shared" si="268"/>
        <v>0</v>
      </c>
      <c r="N3416" s="66">
        <f t="shared" si="269"/>
        <v>0</v>
      </c>
    </row>
    <row r="3417" spans="1:14">
      <c r="A3417" s="83">
        <v>35599</v>
      </c>
      <c r="B3417" s="83">
        <v>0</v>
      </c>
      <c r="C3417" s="83">
        <v>2012</v>
      </c>
      <c r="D3417" s="86">
        <v>0</v>
      </c>
      <c r="E3417" s="83">
        <v>0</v>
      </c>
      <c r="F3417" s="86">
        <v>0</v>
      </c>
      <c r="G3417" s="86">
        <v>0</v>
      </c>
      <c r="H3417" s="86">
        <v>0</v>
      </c>
      <c r="J3417" s="83">
        <f t="shared" si="265"/>
        <v>35599</v>
      </c>
      <c r="K3417" s="83">
        <f t="shared" si="266"/>
        <v>2012</v>
      </c>
      <c r="L3417" s="66">
        <f t="shared" si="267"/>
        <v>0</v>
      </c>
      <c r="M3417" s="66">
        <f t="shared" si="268"/>
        <v>0</v>
      </c>
      <c r="N3417" s="66">
        <f t="shared" si="269"/>
        <v>0</v>
      </c>
    </row>
    <row r="3418" spans="1:14">
      <c r="A3418" s="83">
        <v>35599</v>
      </c>
      <c r="B3418" s="83">
        <v>0</v>
      </c>
      <c r="C3418" s="83">
        <v>2012</v>
      </c>
      <c r="D3418" s="86">
        <v>0</v>
      </c>
      <c r="E3418" s="83">
        <v>0</v>
      </c>
      <c r="F3418" s="86">
        <v>0</v>
      </c>
      <c r="G3418" s="86">
        <v>0</v>
      </c>
      <c r="H3418" s="86">
        <v>0</v>
      </c>
      <c r="J3418" s="83">
        <f t="shared" si="265"/>
        <v>35599</v>
      </c>
      <c r="K3418" s="83">
        <f t="shared" si="266"/>
        <v>2012</v>
      </c>
      <c r="L3418" s="66">
        <f t="shared" si="267"/>
        <v>0</v>
      </c>
      <c r="M3418" s="66">
        <f t="shared" si="268"/>
        <v>0</v>
      </c>
      <c r="N3418" s="66">
        <f t="shared" si="269"/>
        <v>0</v>
      </c>
    </row>
    <row r="3419" spans="1:14">
      <c r="A3419" s="83">
        <v>35599</v>
      </c>
      <c r="B3419" s="83">
        <v>0</v>
      </c>
      <c r="C3419" s="83">
        <v>2012</v>
      </c>
      <c r="D3419" s="86">
        <v>0</v>
      </c>
      <c r="E3419" s="83">
        <v>0</v>
      </c>
      <c r="F3419" s="86">
        <v>0</v>
      </c>
      <c r="G3419" s="86">
        <v>0</v>
      </c>
      <c r="H3419" s="86">
        <v>0</v>
      </c>
      <c r="J3419" s="83">
        <f t="shared" si="265"/>
        <v>35599</v>
      </c>
      <c r="K3419" s="83">
        <f t="shared" si="266"/>
        <v>2012</v>
      </c>
      <c r="L3419" s="66">
        <f t="shared" si="267"/>
        <v>0</v>
      </c>
      <c r="M3419" s="66">
        <f t="shared" si="268"/>
        <v>0</v>
      </c>
      <c r="N3419" s="66">
        <f t="shared" si="269"/>
        <v>0</v>
      </c>
    </row>
    <row r="3420" spans="1:14">
      <c r="A3420" s="83">
        <v>35599</v>
      </c>
      <c r="B3420" s="83">
        <v>0</v>
      </c>
      <c r="C3420" s="83">
        <v>2012</v>
      </c>
      <c r="D3420" s="86">
        <v>0</v>
      </c>
      <c r="E3420" s="83">
        <v>0</v>
      </c>
      <c r="F3420" s="86">
        <v>0</v>
      </c>
      <c r="G3420" s="86">
        <v>0</v>
      </c>
      <c r="H3420" s="86">
        <v>0</v>
      </c>
      <c r="J3420" s="83">
        <f t="shared" si="265"/>
        <v>35599</v>
      </c>
      <c r="K3420" s="83">
        <f t="shared" si="266"/>
        <v>2012</v>
      </c>
      <c r="L3420" s="66">
        <f t="shared" si="267"/>
        <v>0</v>
      </c>
      <c r="M3420" s="66">
        <f t="shared" si="268"/>
        <v>0</v>
      </c>
      <c r="N3420" s="66">
        <f t="shared" si="269"/>
        <v>0</v>
      </c>
    </row>
    <row r="3421" spans="1:14">
      <c r="A3421" s="83">
        <v>35599</v>
      </c>
      <c r="B3421" s="83">
        <v>0</v>
      </c>
      <c r="C3421" s="83">
        <v>2012</v>
      </c>
      <c r="D3421" s="86">
        <v>0</v>
      </c>
      <c r="E3421" s="83">
        <v>0</v>
      </c>
      <c r="F3421" s="86">
        <v>0</v>
      </c>
      <c r="G3421" s="86">
        <v>0</v>
      </c>
      <c r="H3421" s="86">
        <v>0</v>
      </c>
      <c r="J3421" s="83">
        <f t="shared" si="265"/>
        <v>35599</v>
      </c>
      <c r="K3421" s="83">
        <f t="shared" si="266"/>
        <v>2012</v>
      </c>
      <c r="L3421" s="66">
        <f t="shared" si="267"/>
        <v>0</v>
      </c>
      <c r="M3421" s="66">
        <f t="shared" si="268"/>
        <v>0</v>
      </c>
      <c r="N3421" s="66">
        <f t="shared" si="269"/>
        <v>0</v>
      </c>
    </row>
    <row r="3422" spans="1:14">
      <c r="A3422" s="83">
        <v>35599</v>
      </c>
      <c r="B3422" s="83">
        <v>0</v>
      </c>
      <c r="C3422" s="83">
        <v>2012</v>
      </c>
      <c r="D3422" s="86">
        <v>0</v>
      </c>
      <c r="E3422" s="83">
        <v>0</v>
      </c>
      <c r="F3422" s="86">
        <v>0</v>
      </c>
      <c r="G3422" s="86">
        <v>0</v>
      </c>
      <c r="H3422" s="86">
        <v>0</v>
      </c>
      <c r="J3422" s="83">
        <f t="shared" si="265"/>
        <v>35599</v>
      </c>
      <c r="K3422" s="83">
        <f t="shared" si="266"/>
        <v>2012</v>
      </c>
      <c r="L3422" s="66">
        <f t="shared" si="267"/>
        <v>0</v>
      </c>
      <c r="M3422" s="66">
        <f t="shared" si="268"/>
        <v>0</v>
      </c>
      <c r="N3422" s="66">
        <f t="shared" si="269"/>
        <v>0</v>
      </c>
    </row>
    <row r="3423" spans="1:14">
      <c r="A3423" s="83">
        <v>35599</v>
      </c>
      <c r="B3423" s="83">
        <v>0</v>
      </c>
      <c r="C3423" s="83">
        <v>2012</v>
      </c>
      <c r="D3423" s="86">
        <v>0</v>
      </c>
      <c r="E3423" s="83">
        <v>0</v>
      </c>
      <c r="F3423" s="86">
        <v>0</v>
      </c>
      <c r="G3423" s="86">
        <v>0</v>
      </c>
      <c r="H3423" s="86">
        <v>0</v>
      </c>
      <c r="J3423" s="83">
        <f t="shared" si="265"/>
        <v>35599</v>
      </c>
      <c r="K3423" s="83">
        <f t="shared" si="266"/>
        <v>2012</v>
      </c>
      <c r="L3423" s="66">
        <f t="shared" si="267"/>
        <v>0</v>
      </c>
      <c r="M3423" s="66">
        <f t="shared" si="268"/>
        <v>0</v>
      </c>
      <c r="N3423" s="66">
        <f t="shared" si="269"/>
        <v>0</v>
      </c>
    </row>
    <row r="3424" spans="1:14">
      <c r="A3424" s="83">
        <v>35599</v>
      </c>
      <c r="B3424" s="83">
        <v>0</v>
      </c>
      <c r="C3424" s="83">
        <v>2013</v>
      </c>
      <c r="D3424" s="86">
        <v>0</v>
      </c>
      <c r="E3424" s="83">
        <v>0</v>
      </c>
      <c r="F3424" s="86">
        <v>0</v>
      </c>
      <c r="G3424" s="86">
        <v>0</v>
      </c>
      <c r="H3424" s="86">
        <v>0</v>
      </c>
      <c r="J3424" s="83">
        <f t="shared" si="265"/>
        <v>35599</v>
      </c>
      <c r="K3424" s="83">
        <f t="shared" si="266"/>
        <v>2013</v>
      </c>
      <c r="L3424" s="66">
        <f t="shared" si="267"/>
        <v>0</v>
      </c>
      <c r="M3424" s="66">
        <f t="shared" si="268"/>
        <v>0</v>
      </c>
      <c r="N3424" s="66">
        <f t="shared" si="269"/>
        <v>0</v>
      </c>
    </row>
    <row r="3425" spans="1:14">
      <c r="A3425" s="83">
        <v>35599</v>
      </c>
      <c r="B3425" s="83">
        <v>0</v>
      </c>
      <c r="C3425" s="83">
        <v>2013</v>
      </c>
      <c r="D3425" s="86">
        <v>0</v>
      </c>
      <c r="E3425" s="83">
        <v>0</v>
      </c>
      <c r="F3425" s="86">
        <v>0</v>
      </c>
      <c r="G3425" s="86">
        <v>0</v>
      </c>
      <c r="H3425" s="86">
        <v>0</v>
      </c>
      <c r="J3425" s="83">
        <f t="shared" si="265"/>
        <v>35599</v>
      </c>
      <c r="K3425" s="83">
        <f t="shared" si="266"/>
        <v>2013</v>
      </c>
      <c r="L3425" s="66">
        <f t="shared" si="267"/>
        <v>0</v>
      </c>
      <c r="M3425" s="66">
        <f t="shared" si="268"/>
        <v>0</v>
      </c>
      <c r="N3425" s="66">
        <f t="shared" si="269"/>
        <v>0</v>
      </c>
    </row>
    <row r="3426" spans="1:14">
      <c r="A3426" s="83">
        <v>35599</v>
      </c>
      <c r="B3426" s="83">
        <v>0</v>
      </c>
      <c r="C3426" s="83">
        <v>2013</v>
      </c>
      <c r="D3426" s="86">
        <v>0</v>
      </c>
      <c r="E3426" s="83">
        <v>0</v>
      </c>
      <c r="F3426" s="86">
        <v>0</v>
      </c>
      <c r="G3426" s="86">
        <v>0</v>
      </c>
      <c r="H3426" s="86">
        <v>0</v>
      </c>
      <c r="J3426" s="83">
        <f t="shared" si="265"/>
        <v>35599</v>
      </c>
      <c r="K3426" s="83">
        <f t="shared" si="266"/>
        <v>2013</v>
      </c>
      <c r="L3426" s="66">
        <f t="shared" si="267"/>
        <v>0</v>
      </c>
      <c r="M3426" s="66">
        <f t="shared" si="268"/>
        <v>0</v>
      </c>
      <c r="N3426" s="66">
        <f t="shared" si="269"/>
        <v>0</v>
      </c>
    </row>
    <row r="3427" spans="1:14">
      <c r="A3427" s="83">
        <v>35599</v>
      </c>
      <c r="B3427" s="83">
        <v>0</v>
      </c>
      <c r="C3427" s="83">
        <v>2013</v>
      </c>
      <c r="D3427" s="86">
        <v>0</v>
      </c>
      <c r="E3427" s="83">
        <v>0</v>
      </c>
      <c r="F3427" s="86">
        <v>0</v>
      </c>
      <c r="G3427" s="86">
        <v>0</v>
      </c>
      <c r="H3427" s="86">
        <v>0</v>
      </c>
      <c r="J3427" s="83">
        <f t="shared" si="265"/>
        <v>35599</v>
      </c>
      <c r="K3427" s="83">
        <f t="shared" si="266"/>
        <v>2013</v>
      </c>
      <c r="L3427" s="66">
        <f t="shared" si="267"/>
        <v>0</v>
      </c>
      <c r="M3427" s="66">
        <f t="shared" si="268"/>
        <v>0</v>
      </c>
      <c r="N3427" s="66">
        <f t="shared" si="269"/>
        <v>0</v>
      </c>
    </row>
    <row r="3428" spans="1:14">
      <c r="A3428" s="83">
        <v>35599</v>
      </c>
      <c r="B3428" s="83">
        <v>0</v>
      </c>
      <c r="C3428" s="83">
        <v>2014</v>
      </c>
      <c r="D3428" s="86">
        <v>0</v>
      </c>
      <c r="E3428" s="83">
        <v>0</v>
      </c>
      <c r="F3428" s="86">
        <v>0</v>
      </c>
      <c r="G3428" s="86">
        <v>0</v>
      </c>
      <c r="H3428" s="86">
        <v>0</v>
      </c>
      <c r="J3428" s="83">
        <f t="shared" si="265"/>
        <v>35599</v>
      </c>
      <c r="K3428" s="83">
        <f t="shared" si="266"/>
        <v>2014</v>
      </c>
      <c r="L3428" s="66">
        <f t="shared" si="267"/>
        <v>0</v>
      </c>
      <c r="M3428" s="66">
        <f t="shared" si="268"/>
        <v>0</v>
      </c>
      <c r="N3428" s="66">
        <f t="shared" si="269"/>
        <v>0</v>
      </c>
    </row>
    <row r="3429" spans="1:14">
      <c r="A3429" s="83">
        <v>35599</v>
      </c>
      <c r="B3429" s="83">
        <v>0</v>
      </c>
      <c r="C3429" s="83">
        <v>2014</v>
      </c>
      <c r="D3429" s="86">
        <v>0</v>
      </c>
      <c r="E3429" s="83">
        <v>0</v>
      </c>
      <c r="F3429" s="86">
        <v>0</v>
      </c>
      <c r="G3429" s="86">
        <v>0</v>
      </c>
      <c r="H3429" s="86">
        <v>0</v>
      </c>
      <c r="J3429" s="83">
        <f t="shared" si="265"/>
        <v>35599</v>
      </c>
      <c r="K3429" s="83">
        <f t="shared" si="266"/>
        <v>2014</v>
      </c>
      <c r="L3429" s="66">
        <f t="shared" si="267"/>
        <v>0</v>
      </c>
      <c r="M3429" s="66">
        <f t="shared" si="268"/>
        <v>0</v>
      </c>
      <c r="N3429" s="66">
        <f t="shared" si="269"/>
        <v>0</v>
      </c>
    </row>
    <row r="3430" spans="1:14">
      <c r="A3430" s="83">
        <v>35599</v>
      </c>
      <c r="B3430" s="83">
        <v>0</v>
      </c>
      <c r="C3430" s="83">
        <v>2014</v>
      </c>
      <c r="D3430" s="86">
        <v>0</v>
      </c>
      <c r="E3430" s="83">
        <v>0</v>
      </c>
      <c r="F3430" s="86">
        <v>0</v>
      </c>
      <c r="G3430" s="86">
        <v>0</v>
      </c>
      <c r="H3430" s="86">
        <v>0</v>
      </c>
      <c r="J3430" s="83">
        <f t="shared" si="265"/>
        <v>35599</v>
      </c>
      <c r="K3430" s="83">
        <f t="shared" si="266"/>
        <v>2014</v>
      </c>
      <c r="L3430" s="66">
        <f t="shared" si="267"/>
        <v>0</v>
      </c>
      <c r="M3430" s="66">
        <f t="shared" si="268"/>
        <v>0</v>
      </c>
      <c r="N3430" s="66">
        <f t="shared" si="269"/>
        <v>0</v>
      </c>
    </row>
    <row r="3431" spans="1:14">
      <c r="A3431" s="83">
        <v>35599</v>
      </c>
      <c r="B3431" s="83">
        <v>0</v>
      </c>
      <c r="C3431" s="83">
        <v>2014</v>
      </c>
      <c r="D3431" s="86">
        <v>0</v>
      </c>
      <c r="E3431" s="83">
        <v>0</v>
      </c>
      <c r="F3431" s="86">
        <v>0</v>
      </c>
      <c r="G3431" s="86">
        <v>0</v>
      </c>
      <c r="H3431" s="86">
        <v>0</v>
      </c>
      <c r="J3431" s="83">
        <f t="shared" si="265"/>
        <v>35599</v>
      </c>
      <c r="K3431" s="83">
        <f t="shared" si="266"/>
        <v>2014</v>
      </c>
      <c r="L3431" s="66">
        <f t="shared" si="267"/>
        <v>0</v>
      </c>
      <c r="M3431" s="66">
        <f t="shared" si="268"/>
        <v>0</v>
      </c>
      <c r="N3431" s="66">
        <f t="shared" si="269"/>
        <v>0</v>
      </c>
    </row>
    <row r="3432" spans="1:14">
      <c r="A3432" s="83">
        <v>35599</v>
      </c>
      <c r="B3432" s="83">
        <v>0</v>
      </c>
      <c r="C3432" s="83">
        <v>2014</v>
      </c>
      <c r="D3432" s="86">
        <v>0</v>
      </c>
      <c r="E3432" s="83">
        <v>0</v>
      </c>
      <c r="F3432" s="86">
        <v>0</v>
      </c>
      <c r="G3432" s="86">
        <v>0</v>
      </c>
      <c r="H3432" s="86">
        <v>0</v>
      </c>
      <c r="J3432" s="83">
        <f t="shared" si="265"/>
        <v>35599</v>
      </c>
      <c r="K3432" s="83">
        <f t="shared" si="266"/>
        <v>2014</v>
      </c>
      <c r="L3432" s="66">
        <f t="shared" si="267"/>
        <v>0</v>
      </c>
      <c r="M3432" s="66">
        <f t="shared" si="268"/>
        <v>0</v>
      </c>
      <c r="N3432" s="66">
        <f t="shared" si="269"/>
        <v>0</v>
      </c>
    </row>
    <row r="3433" spans="1:14">
      <c r="A3433" s="83">
        <v>35599</v>
      </c>
      <c r="B3433" s="83">
        <v>0</v>
      </c>
      <c r="C3433" s="83">
        <v>2014</v>
      </c>
      <c r="D3433" s="86">
        <v>0</v>
      </c>
      <c r="E3433" s="83">
        <v>0</v>
      </c>
      <c r="F3433" s="86">
        <v>0</v>
      </c>
      <c r="G3433" s="86">
        <v>0</v>
      </c>
      <c r="H3433" s="86">
        <v>0</v>
      </c>
      <c r="J3433" s="83">
        <f t="shared" si="265"/>
        <v>35599</v>
      </c>
      <c r="K3433" s="83">
        <f t="shared" si="266"/>
        <v>2014</v>
      </c>
      <c r="L3433" s="66">
        <f t="shared" si="267"/>
        <v>0</v>
      </c>
      <c r="M3433" s="66">
        <f t="shared" si="268"/>
        <v>0</v>
      </c>
      <c r="N3433" s="66">
        <f t="shared" si="269"/>
        <v>0</v>
      </c>
    </row>
    <row r="3434" spans="1:14">
      <c r="A3434" s="83">
        <v>35599</v>
      </c>
      <c r="B3434" s="83">
        <v>0</v>
      </c>
      <c r="C3434" s="83">
        <v>2014</v>
      </c>
      <c r="D3434" s="86">
        <v>-31244.1</v>
      </c>
      <c r="E3434" s="83">
        <v>0</v>
      </c>
      <c r="F3434" s="86">
        <v>0</v>
      </c>
      <c r="G3434" s="86">
        <v>0</v>
      </c>
      <c r="H3434" s="86">
        <v>0</v>
      </c>
      <c r="J3434" s="83">
        <f t="shared" si="265"/>
        <v>35599</v>
      </c>
      <c r="K3434" s="83">
        <f t="shared" si="266"/>
        <v>2014</v>
      </c>
      <c r="L3434" s="66">
        <f t="shared" si="267"/>
        <v>-31244.1</v>
      </c>
      <c r="M3434" s="66">
        <f t="shared" si="268"/>
        <v>0</v>
      </c>
      <c r="N3434" s="66">
        <f t="shared" si="269"/>
        <v>0</v>
      </c>
    </row>
    <row r="3435" spans="1:14">
      <c r="A3435" s="83">
        <v>35599</v>
      </c>
      <c r="B3435" s="83">
        <v>0</v>
      </c>
      <c r="C3435" s="83">
        <v>2014</v>
      </c>
      <c r="D3435" s="86">
        <v>0</v>
      </c>
      <c r="E3435" s="83">
        <v>0</v>
      </c>
      <c r="F3435" s="86">
        <v>0</v>
      </c>
      <c r="G3435" s="86">
        <v>0</v>
      </c>
      <c r="H3435" s="86">
        <v>0</v>
      </c>
      <c r="J3435" s="83">
        <f t="shared" si="265"/>
        <v>35599</v>
      </c>
      <c r="K3435" s="83">
        <f t="shared" si="266"/>
        <v>2014</v>
      </c>
      <c r="L3435" s="66">
        <f t="shared" si="267"/>
        <v>0</v>
      </c>
      <c r="M3435" s="66">
        <f t="shared" si="268"/>
        <v>0</v>
      </c>
      <c r="N3435" s="66">
        <f t="shared" si="269"/>
        <v>0</v>
      </c>
    </row>
    <row r="3436" spans="1:14">
      <c r="A3436" s="83">
        <v>35599</v>
      </c>
      <c r="B3436" s="83">
        <v>0</v>
      </c>
      <c r="C3436" s="83">
        <v>2014</v>
      </c>
      <c r="D3436" s="86">
        <v>0</v>
      </c>
      <c r="E3436" s="83">
        <v>0</v>
      </c>
      <c r="F3436" s="86">
        <v>0</v>
      </c>
      <c r="G3436" s="86">
        <v>0</v>
      </c>
      <c r="H3436" s="86">
        <v>0</v>
      </c>
      <c r="J3436" s="83">
        <f t="shared" si="265"/>
        <v>35599</v>
      </c>
      <c r="K3436" s="83">
        <f t="shared" si="266"/>
        <v>2014</v>
      </c>
      <c r="L3436" s="66">
        <f t="shared" si="267"/>
        <v>0</v>
      </c>
      <c r="M3436" s="66">
        <f t="shared" si="268"/>
        <v>0</v>
      </c>
      <c r="N3436" s="66">
        <f t="shared" si="269"/>
        <v>0</v>
      </c>
    </row>
    <row r="3437" spans="1:14">
      <c r="A3437" s="83">
        <v>35599</v>
      </c>
      <c r="B3437" s="83">
        <v>0</v>
      </c>
      <c r="C3437" s="83">
        <v>2014</v>
      </c>
      <c r="D3437" s="86">
        <v>-33909.51</v>
      </c>
      <c r="E3437" s="83">
        <v>0</v>
      </c>
      <c r="F3437" s="86">
        <v>20867.810000000001</v>
      </c>
      <c r="G3437" s="86">
        <v>0</v>
      </c>
      <c r="H3437" s="86">
        <v>0</v>
      </c>
      <c r="J3437" s="83">
        <f t="shared" si="265"/>
        <v>35599</v>
      </c>
      <c r="K3437" s="83">
        <f t="shared" si="266"/>
        <v>2014</v>
      </c>
      <c r="L3437" s="66">
        <f t="shared" si="267"/>
        <v>-33909.51</v>
      </c>
      <c r="M3437" s="66">
        <f t="shared" si="268"/>
        <v>20867.810000000001</v>
      </c>
      <c r="N3437" s="66">
        <f t="shared" si="269"/>
        <v>0</v>
      </c>
    </row>
    <row r="3438" spans="1:14">
      <c r="A3438" s="83">
        <v>35599</v>
      </c>
      <c r="B3438" s="83">
        <v>0</v>
      </c>
      <c r="C3438" s="83">
        <v>2014</v>
      </c>
      <c r="D3438" s="86">
        <v>0</v>
      </c>
      <c r="E3438" s="83">
        <v>0</v>
      </c>
      <c r="F3438" s="86">
        <v>0</v>
      </c>
      <c r="G3438" s="86">
        <v>0</v>
      </c>
      <c r="H3438" s="86">
        <v>0</v>
      </c>
      <c r="J3438" s="83">
        <f t="shared" si="265"/>
        <v>35599</v>
      </c>
      <c r="K3438" s="83">
        <f t="shared" si="266"/>
        <v>2014</v>
      </c>
      <c r="L3438" s="66">
        <f t="shared" si="267"/>
        <v>0</v>
      </c>
      <c r="M3438" s="66">
        <f t="shared" si="268"/>
        <v>0</v>
      </c>
      <c r="N3438" s="66">
        <f t="shared" si="269"/>
        <v>0</v>
      </c>
    </row>
    <row r="3439" spans="1:14">
      <c r="A3439" s="83">
        <v>35599</v>
      </c>
      <c r="B3439" s="83">
        <v>0</v>
      </c>
      <c r="C3439" s="83">
        <v>2014</v>
      </c>
      <c r="D3439" s="86">
        <v>0</v>
      </c>
      <c r="E3439" s="83">
        <v>0</v>
      </c>
      <c r="F3439" s="86">
        <v>0</v>
      </c>
      <c r="G3439" s="86">
        <v>0</v>
      </c>
      <c r="H3439" s="86">
        <v>0</v>
      </c>
      <c r="J3439" s="83">
        <f t="shared" si="265"/>
        <v>35599</v>
      </c>
      <c r="K3439" s="83">
        <f t="shared" si="266"/>
        <v>2014</v>
      </c>
      <c r="L3439" s="66">
        <f t="shared" si="267"/>
        <v>0</v>
      </c>
      <c r="M3439" s="66">
        <f t="shared" si="268"/>
        <v>0</v>
      </c>
      <c r="N3439" s="66">
        <f t="shared" si="269"/>
        <v>0</v>
      </c>
    </row>
    <row r="3440" spans="1:14">
      <c r="A3440" s="83">
        <v>35599</v>
      </c>
      <c r="B3440" s="83">
        <v>0</v>
      </c>
      <c r="C3440" s="83">
        <v>2014</v>
      </c>
      <c r="D3440" s="86">
        <v>-14017.32</v>
      </c>
      <c r="E3440" s="83">
        <v>0</v>
      </c>
      <c r="F3440" s="86">
        <v>690.92</v>
      </c>
      <c r="G3440" s="86">
        <v>0</v>
      </c>
      <c r="H3440" s="86">
        <v>0</v>
      </c>
      <c r="J3440" s="83">
        <f t="shared" si="265"/>
        <v>35599</v>
      </c>
      <c r="K3440" s="83">
        <f t="shared" si="266"/>
        <v>2014</v>
      </c>
      <c r="L3440" s="66">
        <f t="shared" si="267"/>
        <v>-14017.32</v>
      </c>
      <c r="M3440" s="66">
        <f t="shared" si="268"/>
        <v>690.92</v>
      </c>
      <c r="N3440" s="66">
        <f t="shared" si="269"/>
        <v>0</v>
      </c>
    </row>
    <row r="3441" spans="1:14">
      <c r="A3441" s="83">
        <v>35599</v>
      </c>
      <c r="B3441" s="83">
        <v>0</v>
      </c>
      <c r="C3441" s="83">
        <v>2014</v>
      </c>
      <c r="D3441" s="86">
        <v>0</v>
      </c>
      <c r="E3441" s="83">
        <v>0</v>
      </c>
      <c r="F3441" s="86">
        <v>0</v>
      </c>
      <c r="G3441" s="86">
        <v>0</v>
      </c>
      <c r="H3441" s="86">
        <v>0</v>
      </c>
      <c r="J3441" s="83">
        <f t="shared" si="265"/>
        <v>35599</v>
      </c>
      <c r="K3441" s="83">
        <f t="shared" si="266"/>
        <v>2014</v>
      </c>
      <c r="L3441" s="66">
        <f t="shared" si="267"/>
        <v>0</v>
      </c>
      <c r="M3441" s="66">
        <f t="shared" si="268"/>
        <v>0</v>
      </c>
      <c r="N3441" s="66">
        <f t="shared" si="269"/>
        <v>0</v>
      </c>
    </row>
    <row r="3442" spans="1:14">
      <c r="A3442" s="83">
        <v>35599</v>
      </c>
      <c r="B3442" s="83">
        <v>0</v>
      </c>
      <c r="C3442" s="83">
        <v>2014</v>
      </c>
      <c r="D3442" s="86">
        <v>0</v>
      </c>
      <c r="E3442" s="83">
        <v>0</v>
      </c>
      <c r="F3442" s="86">
        <v>0</v>
      </c>
      <c r="G3442" s="86">
        <v>0</v>
      </c>
      <c r="H3442" s="86">
        <v>0</v>
      </c>
      <c r="J3442" s="83">
        <f t="shared" si="265"/>
        <v>35599</v>
      </c>
      <c r="K3442" s="83">
        <f t="shared" si="266"/>
        <v>2014</v>
      </c>
      <c r="L3442" s="66">
        <f t="shared" si="267"/>
        <v>0</v>
      </c>
      <c r="M3442" s="66">
        <f t="shared" si="268"/>
        <v>0</v>
      </c>
      <c r="N3442" s="66">
        <f t="shared" si="269"/>
        <v>0</v>
      </c>
    </row>
    <row r="3443" spans="1:14">
      <c r="A3443" s="83">
        <v>35599</v>
      </c>
      <c r="B3443" s="83">
        <v>0</v>
      </c>
      <c r="C3443" s="83">
        <v>2014</v>
      </c>
      <c r="D3443" s="86">
        <v>0</v>
      </c>
      <c r="E3443" s="83">
        <v>0</v>
      </c>
      <c r="F3443" s="86">
        <v>0</v>
      </c>
      <c r="G3443" s="86">
        <v>0</v>
      </c>
      <c r="H3443" s="86">
        <v>0</v>
      </c>
      <c r="J3443" s="83">
        <f t="shared" si="265"/>
        <v>35599</v>
      </c>
      <c r="K3443" s="83">
        <f t="shared" si="266"/>
        <v>2014</v>
      </c>
      <c r="L3443" s="66">
        <f t="shared" si="267"/>
        <v>0</v>
      </c>
      <c r="M3443" s="66">
        <f t="shared" si="268"/>
        <v>0</v>
      </c>
      <c r="N3443" s="66">
        <f t="shared" si="269"/>
        <v>0</v>
      </c>
    </row>
    <row r="3444" spans="1:14">
      <c r="A3444" s="83">
        <v>35599</v>
      </c>
      <c r="B3444" s="83">
        <v>0</v>
      </c>
      <c r="C3444" s="83">
        <v>2014</v>
      </c>
      <c r="D3444" s="86">
        <v>0</v>
      </c>
      <c r="E3444" s="83">
        <v>0</v>
      </c>
      <c r="F3444" s="86">
        <v>0</v>
      </c>
      <c r="G3444" s="86">
        <v>0</v>
      </c>
      <c r="H3444" s="86">
        <v>0</v>
      </c>
      <c r="J3444" s="83">
        <f t="shared" si="265"/>
        <v>35599</v>
      </c>
      <c r="K3444" s="83">
        <f t="shared" si="266"/>
        <v>2014</v>
      </c>
      <c r="L3444" s="66">
        <f t="shared" si="267"/>
        <v>0</v>
      </c>
      <c r="M3444" s="66">
        <f t="shared" si="268"/>
        <v>0</v>
      </c>
      <c r="N3444" s="66">
        <f t="shared" si="269"/>
        <v>0</v>
      </c>
    </row>
    <row r="3445" spans="1:14">
      <c r="A3445" s="83">
        <v>35599</v>
      </c>
      <c r="B3445" s="83">
        <v>0</v>
      </c>
      <c r="C3445" s="83">
        <v>2014</v>
      </c>
      <c r="D3445" s="86">
        <v>0</v>
      </c>
      <c r="E3445" s="83">
        <v>0</v>
      </c>
      <c r="F3445" s="86">
        <v>0</v>
      </c>
      <c r="G3445" s="86">
        <v>0</v>
      </c>
      <c r="H3445" s="86">
        <v>0</v>
      </c>
      <c r="J3445" s="83">
        <f t="shared" si="265"/>
        <v>35599</v>
      </c>
      <c r="K3445" s="83">
        <f t="shared" si="266"/>
        <v>2014</v>
      </c>
      <c r="L3445" s="66">
        <f t="shared" si="267"/>
        <v>0</v>
      </c>
      <c r="M3445" s="66">
        <f t="shared" si="268"/>
        <v>0</v>
      </c>
      <c r="N3445" s="66">
        <f t="shared" si="269"/>
        <v>0</v>
      </c>
    </row>
    <row r="3446" spans="1:14">
      <c r="A3446" s="83">
        <v>35599</v>
      </c>
      <c r="B3446" s="83">
        <v>0</v>
      </c>
      <c r="C3446" s="83">
        <v>2014</v>
      </c>
      <c r="D3446" s="86">
        <v>0</v>
      </c>
      <c r="E3446" s="83">
        <v>0</v>
      </c>
      <c r="F3446" s="86">
        <v>0</v>
      </c>
      <c r="G3446" s="86">
        <v>0</v>
      </c>
      <c r="H3446" s="86">
        <v>0</v>
      </c>
      <c r="J3446" s="83">
        <f t="shared" si="265"/>
        <v>35599</v>
      </c>
      <c r="K3446" s="83">
        <f t="shared" si="266"/>
        <v>2014</v>
      </c>
      <c r="L3446" s="66">
        <f t="shared" si="267"/>
        <v>0</v>
      </c>
      <c r="M3446" s="66">
        <f t="shared" si="268"/>
        <v>0</v>
      </c>
      <c r="N3446" s="66">
        <f t="shared" si="269"/>
        <v>0</v>
      </c>
    </row>
    <row r="3447" spans="1:14">
      <c r="A3447" s="83">
        <v>35599</v>
      </c>
      <c r="B3447" s="83">
        <v>0</v>
      </c>
      <c r="C3447" s="83">
        <v>2014</v>
      </c>
      <c r="D3447" s="86">
        <v>0</v>
      </c>
      <c r="E3447" s="83">
        <v>0</v>
      </c>
      <c r="F3447" s="86">
        <v>0</v>
      </c>
      <c r="G3447" s="86">
        <v>0</v>
      </c>
      <c r="H3447" s="86">
        <v>0</v>
      </c>
      <c r="J3447" s="83">
        <f t="shared" si="265"/>
        <v>35599</v>
      </c>
      <c r="K3447" s="83">
        <f t="shared" si="266"/>
        <v>2014</v>
      </c>
      <c r="L3447" s="66">
        <f t="shared" si="267"/>
        <v>0</v>
      </c>
      <c r="M3447" s="66">
        <f t="shared" si="268"/>
        <v>0</v>
      </c>
      <c r="N3447" s="66">
        <f t="shared" si="269"/>
        <v>0</v>
      </c>
    </row>
    <row r="3448" spans="1:14">
      <c r="A3448" s="83">
        <v>35599</v>
      </c>
      <c r="B3448" s="83">
        <v>0</v>
      </c>
      <c r="C3448" s="83">
        <v>2014</v>
      </c>
      <c r="D3448" s="86">
        <v>0</v>
      </c>
      <c r="E3448" s="83">
        <v>0</v>
      </c>
      <c r="F3448" s="86">
        <v>0</v>
      </c>
      <c r="G3448" s="86">
        <v>0</v>
      </c>
      <c r="H3448" s="86">
        <v>0</v>
      </c>
      <c r="J3448" s="83">
        <f t="shared" si="265"/>
        <v>35599</v>
      </c>
      <c r="K3448" s="83">
        <f t="shared" si="266"/>
        <v>2014</v>
      </c>
      <c r="L3448" s="66">
        <f t="shared" si="267"/>
        <v>0</v>
      </c>
      <c r="M3448" s="66">
        <f t="shared" si="268"/>
        <v>0</v>
      </c>
      <c r="N3448" s="66">
        <f t="shared" si="269"/>
        <v>0</v>
      </c>
    </row>
    <row r="3449" spans="1:14">
      <c r="A3449" s="83">
        <v>35599</v>
      </c>
      <c r="B3449" s="83">
        <v>0</v>
      </c>
      <c r="C3449" s="83">
        <v>2013</v>
      </c>
      <c r="D3449" s="86">
        <v>48181.23</v>
      </c>
      <c r="E3449" s="83">
        <v>0</v>
      </c>
      <c r="F3449" s="86">
        <v>0</v>
      </c>
      <c r="G3449" s="86">
        <v>0</v>
      </c>
      <c r="H3449" s="86">
        <v>0</v>
      </c>
      <c r="J3449" s="83">
        <f t="shared" si="265"/>
        <v>35599</v>
      </c>
      <c r="K3449" s="83">
        <f t="shared" si="266"/>
        <v>2013</v>
      </c>
      <c r="L3449" s="66">
        <f t="shared" si="267"/>
        <v>48181.23</v>
      </c>
      <c r="M3449" s="66">
        <f t="shared" si="268"/>
        <v>0</v>
      </c>
      <c r="N3449" s="66">
        <f t="shared" si="269"/>
        <v>0</v>
      </c>
    </row>
    <row r="3450" spans="1:14">
      <c r="A3450" s="83">
        <v>35599</v>
      </c>
      <c r="B3450" s="83">
        <v>0</v>
      </c>
      <c r="C3450" s="83">
        <v>2013</v>
      </c>
      <c r="D3450" s="86">
        <v>2553669.9500000002</v>
      </c>
      <c r="E3450" s="83">
        <v>0</v>
      </c>
      <c r="F3450" s="86">
        <v>0</v>
      </c>
      <c r="G3450" s="86">
        <v>0</v>
      </c>
      <c r="H3450" s="86">
        <v>0</v>
      </c>
      <c r="J3450" s="83">
        <f t="shared" si="265"/>
        <v>35599</v>
      </c>
      <c r="K3450" s="83">
        <f t="shared" si="266"/>
        <v>2013</v>
      </c>
      <c r="L3450" s="66">
        <f t="shared" si="267"/>
        <v>2553669.9500000002</v>
      </c>
      <c r="M3450" s="66">
        <f t="shared" si="268"/>
        <v>0</v>
      </c>
      <c r="N3450" s="66">
        <f t="shared" si="269"/>
        <v>0</v>
      </c>
    </row>
    <row r="3451" spans="1:14">
      <c r="A3451" s="83">
        <v>35600</v>
      </c>
      <c r="B3451" s="83">
        <v>0</v>
      </c>
      <c r="C3451" s="83">
        <v>2013</v>
      </c>
      <c r="D3451" s="86">
        <v>0</v>
      </c>
      <c r="E3451" s="83">
        <v>0</v>
      </c>
      <c r="F3451" s="86">
        <v>0</v>
      </c>
      <c r="G3451" s="86">
        <v>0</v>
      </c>
      <c r="H3451" s="86">
        <v>0</v>
      </c>
      <c r="J3451" s="83">
        <f t="shared" si="265"/>
        <v>35600</v>
      </c>
      <c r="K3451" s="83">
        <f t="shared" si="266"/>
        <v>2013</v>
      </c>
      <c r="L3451" s="66">
        <f t="shared" si="267"/>
        <v>0</v>
      </c>
      <c r="M3451" s="66">
        <f t="shared" si="268"/>
        <v>0</v>
      </c>
      <c r="N3451" s="66">
        <f t="shared" si="269"/>
        <v>0</v>
      </c>
    </row>
    <row r="3452" spans="1:14">
      <c r="A3452" s="83">
        <v>35600</v>
      </c>
      <c r="B3452" s="83">
        <v>0</v>
      </c>
      <c r="C3452" s="83">
        <v>2013</v>
      </c>
      <c r="D3452" s="86">
        <v>0</v>
      </c>
      <c r="E3452" s="83">
        <v>0</v>
      </c>
      <c r="F3452" s="86">
        <v>0</v>
      </c>
      <c r="G3452" s="86">
        <v>0</v>
      </c>
      <c r="H3452" s="86">
        <v>0</v>
      </c>
      <c r="J3452" s="83">
        <f t="shared" si="265"/>
        <v>35600</v>
      </c>
      <c r="K3452" s="83">
        <f t="shared" si="266"/>
        <v>2013</v>
      </c>
      <c r="L3452" s="66">
        <f t="shared" si="267"/>
        <v>0</v>
      </c>
      <c r="M3452" s="66">
        <f t="shared" si="268"/>
        <v>0</v>
      </c>
      <c r="N3452" s="66">
        <f t="shared" si="269"/>
        <v>0</v>
      </c>
    </row>
    <row r="3453" spans="1:14">
      <c r="A3453" s="83">
        <v>35600</v>
      </c>
      <c r="B3453" s="83">
        <v>0</v>
      </c>
      <c r="C3453" s="83">
        <v>2013</v>
      </c>
      <c r="D3453" s="86">
        <v>0</v>
      </c>
      <c r="E3453" s="83">
        <v>0</v>
      </c>
      <c r="F3453" s="86">
        <v>0</v>
      </c>
      <c r="G3453" s="86">
        <v>0</v>
      </c>
      <c r="H3453" s="86">
        <v>0</v>
      </c>
      <c r="J3453" s="83">
        <f t="shared" si="265"/>
        <v>35600</v>
      </c>
      <c r="K3453" s="83">
        <f t="shared" si="266"/>
        <v>2013</v>
      </c>
      <c r="L3453" s="66">
        <f t="shared" si="267"/>
        <v>0</v>
      </c>
      <c r="M3453" s="66">
        <f t="shared" si="268"/>
        <v>0</v>
      </c>
      <c r="N3453" s="66">
        <f t="shared" si="269"/>
        <v>0</v>
      </c>
    </row>
    <row r="3454" spans="1:14">
      <c r="A3454" s="83">
        <v>35600</v>
      </c>
      <c r="B3454" s="83">
        <v>0</v>
      </c>
      <c r="C3454" s="83">
        <v>2013</v>
      </c>
      <c r="D3454" s="86">
        <v>0</v>
      </c>
      <c r="E3454" s="83">
        <v>0</v>
      </c>
      <c r="F3454" s="86">
        <v>0</v>
      </c>
      <c r="G3454" s="86">
        <v>0</v>
      </c>
      <c r="H3454" s="86">
        <v>0</v>
      </c>
      <c r="J3454" s="83">
        <f t="shared" si="265"/>
        <v>35600</v>
      </c>
      <c r="K3454" s="83">
        <f t="shared" si="266"/>
        <v>2013</v>
      </c>
      <c r="L3454" s="66">
        <f t="shared" si="267"/>
        <v>0</v>
      </c>
      <c r="M3454" s="66">
        <f t="shared" si="268"/>
        <v>0</v>
      </c>
      <c r="N3454" s="66">
        <f t="shared" si="269"/>
        <v>0</v>
      </c>
    </row>
    <row r="3455" spans="1:14">
      <c r="A3455" s="83">
        <v>35600</v>
      </c>
      <c r="B3455" s="83">
        <v>0</v>
      </c>
      <c r="C3455" s="83">
        <v>2015</v>
      </c>
      <c r="D3455" s="86">
        <v>0</v>
      </c>
      <c r="E3455" s="83">
        <v>0</v>
      </c>
      <c r="F3455" s="86">
        <v>0</v>
      </c>
      <c r="G3455" s="86">
        <v>0</v>
      </c>
      <c r="H3455" s="86">
        <v>0</v>
      </c>
      <c r="J3455" s="83">
        <f t="shared" si="265"/>
        <v>35600</v>
      </c>
      <c r="K3455" s="83">
        <f t="shared" si="266"/>
        <v>2015</v>
      </c>
      <c r="L3455" s="66">
        <f t="shared" si="267"/>
        <v>0</v>
      </c>
      <c r="M3455" s="66">
        <f t="shared" si="268"/>
        <v>0</v>
      </c>
      <c r="N3455" s="66">
        <f t="shared" si="269"/>
        <v>0</v>
      </c>
    </row>
    <row r="3456" spans="1:14">
      <c r="A3456" s="83">
        <v>35600</v>
      </c>
      <c r="B3456" s="83">
        <v>0</v>
      </c>
      <c r="C3456" s="83">
        <v>2015</v>
      </c>
      <c r="D3456" s="86">
        <v>0</v>
      </c>
      <c r="E3456" s="83">
        <v>0</v>
      </c>
      <c r="F3456" s="86">
        <v>0</v>
      </c>
      <c r="G3456" s="86">
        <v>0</v>
      </c>
      <c r="H3456" s="86">
        <v>0</v>
      </c>
      <c r="J3456" s="83">
        <f t="shared" si="265"/>
        <v>35600</v>
      </c>
      <c r="K3456" s="83">
        <f t="shared" si="266"/>
        <v>2015</v>
      </c>
      <c r="L3456" s="66">
        <f t="shared" si="267"/>
        <v>0</v>
      </c>
      <c r="M3456" s="66">
        <f t="shared" si="268"/>
        <v>0</v>
      </c>
      <c r="N3456" s="66">
        <f t="shared" si="269"/>
        <v>0</v>
      </c>
    </row>
    <row r="3457" spans="1:14">
      <c r="A3457" s="83">
        <v>35600</v>
      </c>
      <c r="B3457" s="83">
        <v>0</v>
      </c>
      <c r="C3457" s="83">
        <v>2015</v>
      </c>
      <c r="D3457" s="86">
        <v>0</v>
      </c>
      <c r="E3457" s="83">
        <v>0</v>
      </c>
      <c r="F3457" s="86">
        <v>0</v>
      </c>
      <c r="G3457" s="86">
        <v>0</v>
      </c>
      <c r="H3457" s="86">
        <v>0</v>
      </c>
      <c r="J3457" s="83">
        <f t="shared" si="265"/>
        <v>35600</v>
      </c>
      <c r="K3457" s="83">
        <f t="shared" si="266"/>
        <v>2015</v>
      </c>
      <c r="L3457" s="66">
        <f t="shared" si="267"/>
        <v>0</v>
      </c>
      <c r="M3457" s="66">
        <f t="shared" si="268"/>
        <v>0</v>
      </c>
      <c r="N3457" s="66">
        <f t="shared" si="269"/>
        <v>0</v>
      </c>
    </row>
    <row r="3458" spans="1:14">
      <c r="A3458" s="83">
        <v>35600</v>
      </c>
      <c r="B3458" s="83">
        <v>0</v>
      </c>
      <c r="C3458" s="83">
        <v>2015</v>
      </c>
      <c r="D3458" s="86">
        <v>0</v>
      </c>
      <c r="E3458" s="83">
        <v>0</v>
      </c>
      <c r="F3458" s="86">
        <v>0</v>
      </c>
      <c r="G3458" s="86">
        <v>0</v>
      </c>
      <c r="H3458" s="86">
        <v>0</v>
      </c>
      <c r="J3458" s="83">
        <f t="shared" si="265"/>
        <v>35600</v>
      </c>
      <c r="K3458" s="83">
        <f t="shared" si="266"/>
        <v>2015</v>
      </c>
      <c r="L3458" s="66">
        <f t="shared" si="267"/>
        <v>0</v>
      </c>
      <c r="M3458" s="66">
        <f t="shared" si="268"/>
        <v>0</v>
      </c>
      <c r="N3458" s="66">
        <f t="shared" si="269"/>
        <v>0</v>
      </c>
    </row>
    <row r="3459" spans="1:14">
      <c r="A3459" s="83">
        <v>35600</v>
      </c>
      <c r="B3459" s="83">
        <v>0</v>
      </c>
      <c r="C3459" s="83">
        <v>2015</v>
      </c>
      <c r="D3459" s="86">
        <v>0</v>
      </c>
      <c r="E3459" s="83">
        <v>0</v>
      </c>
      <c r="F3459" s="86">
        <v>0</v>
      </c>
      <c r="G3459" s="86">
        <v>0</v>
      </c>
      <c r="H3459" s="86">
        <v>0</v>
      </c>
      <c r="J3459" s="83">
        <f t="shared" ref="J3459:J3522" si="270">A3459</f>
        <v>35600</v>
      </c>
      <c r="K3459" s="83">
        <f t="shared" ref="K3459:K3522" si="271">IF(E3459=0,C3459,E3459)</f>
        <v>2015</v>
      </c>
      <c r="L3459" s="66">
        <f t="shared" ref="L3459:L3522" si="272">D3459</f>
        <v>0</v>
      </c>
      <c r="M3459" s="66">
        <f t="shared" ref="M3459:M3522" si="273">F3459</f>
        <v>0</v>
      </c>
      <c r="N3459" s="66">
        <f t="shared" ref="N3459:N3522" si="274">H3459</f>
        <v>0</v>
      </c>
    </row>
    <row r="3460" spans="1:14">
      <c r="A3460" s="83">
        <v>35600</v>
      </c>
      <c r="B3460" s="83">
        <v>0</v>
      </c>
      <c r="C3460" s="83">
        <v>2015</v>
      </c>
      <c r="D3460" s="86">
        <v>0</v>
      </c>
      <c r="E3460" s="83">
        <v>0</v>
      </c>
      <c r="F3460" s="86">
        <v>0</v>
      </c>
      <c r="G3460" s="86">
        <v>0</v>
      </c>
      <c r="H3460" s="86">
        <v>0</v>
      </c>
      <c r="J3460" s="83">
        <f t="shared" si="270"/>
        <v>35600</v>
      </c>
      <c r="K3460" s="83">
        <f t="shared" si="271"/>
        <v>2015</v>
      </c>
      <c r="L3460" s="66">
        <f t="shared" si="272"/>
        <v>0</v>
      </c>
      <c r="M3460" s="66">
        <f t="shared" si="273"/>
        <v>0</v>
      </c>
      <c r="N3460" s="66">
        <f t="shared" si="274"/>
        <v>0</v>
      </c>
    </row>
    <row r="3461" spans="1:14">
      <c r="A3461" s="83">
        <v>35600</v>
      </c>
      <c r="B3461" s="83">
        <v>0</v>
      </c>
      <c r="C3461" s="83">
        <v>2015</v>
      </c>
      <c r="D3461" s="86">
        <v>0</v>
      </c>
      <c r="E3461" s="83">
        <v>0</v>
      </c>
      <c r="F3461" s="86">
        <v>0</v>
      </c>
      <c r="G3461" s="86">
        <v>0</v>
      </c>
      <c r="H3461" s="86">
        <v>0</v>
      </c>
      <c r="J3461" s="83">
        <f t="shared" si="270"/>
        <v>35600</v>
      </c>
      <c r="K3461" s="83">
        <f t="shared" si="271"/>
        <v>2015</v>
      </c>
      <c r="L3461" s="66">
        <f t="shared" si="272"/>
        <v>0</v>
      </c>
      <c r="M3461" s="66">
        <f t="shared" si="273"/>
        <v>0</v>
      </c>
      <c r="N3461" s="66">
        <f t="shared" si="274"/>
        <v>0</v>
      </c>
    </row>
    <row r="3462" spans="1:14">
      <c r="A3462" s="83">
        <v>35600</v>
      </c>
      <c r="B3462" s="83">
        <v>0</v>
      </c>
      <c r="C3462" s="83">
        <v>2015</v>
      </c>
      <c r="D3462" s="86">
        <v>0</v>
      </c>
      <c r="E3462" s="83">
        <v>0</v>
      </c>
      <c r="F3462" s="86">
        <v>0</v>
      </c>
      <c r="G3462" s="86">
        <v>0</v>
      </c>
      <c r="H3462" s="86">
        <v>0</v>
      </c>
      <c r="J3462" s="83">
        <f t="shared" si="270"/>
        <v>35600</v>
      </c>
      <c r="K3462" s="83">
        <f t="shared" si="271"/>
        <v>2015</v>
      </c>
      <c r="L3462" s="66">
        <f t="shared" si="272"/>
        <v>0</v>
      </c>
      <c r="M3462" s="66">
        <f t="shared" si="273"/>
        <v>0</v>
      </c>
      <c r="N3462" s="66">
        <f t="shared" si="274"/>
        <v>0</v>
      </c>
    </row>
    <row r="3463" spans="1:14">
      <c r="A3463" s="83">
        <v>35600</v>
      </c>
      <c r="B3463" s="83">
        <v>0</v>
      </c>
      <c r="C3463" s="83">
        <v>2015</v>
      </c>
      <c r="D3463" s="86">
        <v>0</v>
      </c>
      <c r="E3463" s="83">
        <v>0</v>
      </c>
      <c r="F3463" s="86">
        <v>0</v>
      </c>
      <c r="G3463" s="86">
        <v>0</v>
      </c>
      <c r="H3463" s="86">
        <v>0</v>
      </c>
      <c r="J3463" s="83">
        <f t="shared" si="270"/>
        <v>35600</v>
      </c>
      <c r="K3463" s="83">
        <f t="shared" si="271"/>
        <v>2015</v>
      </c>
      <c r="L3463" s="66">
        <f t="shared" si="272"/>
        <v>0</v>
      </c>
      <c r="M3463" s="66">
        <f t="shared" si="273"/>
        <v>0</v>
      </c>
      <c r="N3463" s="66">
        <f t="shared" si="274"/>
        <v>0</v>
      </c>
    </row>
    <row r="3464" spans="1:14">
      <c r="A3464" s="83">
        <v>35600</v>
      </c>
      <c r="B3464" s="83">
        <v>0</v>
      </c>
      <c r="C3464" s="83">
        <v>2015</v>
      </c>
      <c r="D3464" s="86">
        <v>0</v>
      </c>
      <c r="E3464" s="83">
        <v>0</v>
      </c>
      <c r="F3464" s="86">
        <v>0</v>
      </c>
      <c r="G3464" s="86">
        <v>0</v>
      </c>
      <c r="H3464" s="86">
        <v>0</v>
      </c>
      <c r="J3464" s="83">
        <f t="shared" si="270"/>
        <v>35600</v>
      </c>
      <c r="K3464" s="83">
        <f t="shared" si="271"/>
        <v>2015</v>
      </c>
      <c r="L3464" s="66">
        <f t="shared" si="272"/>
        <v>0</v>
      </c>
      <c r="M3464" s="66">
        <f t="shared" si="273"/>
        <v>0</v>
      </c>
      <c r="N3464" s="66">
        <f t="shared" si="274"/>
        <v>0</v>
      </c>
    </row>
    <row r="3465" spans="1:14">
      <c r="A3465" s="83">
        <v>35600</v>
      </c>
      <c r="B3465" s="83">
        <v>0</v>
      </c>
      <c r="C3465" s="83">
        <v>2015</v>
      </c>
      <c r="D3465" s="86">
        <v>0</v>
      </c>
      <c r="E3465" s="83">
        <v>0</v>
      </c>
      <c r="F3465" s="86">
        <v>0</v>
      </c>
      <c r="G3465" s="86">
        <v>0</v>
      </c>
      <c r="H3465" s="86">
        <v>0</v>
      </c>
      <c r="J3465" s="83">
        <f t="shared" si="270"/>
        <v>35600</v>
      </c>
      <c r="K3465" s="83">
        <f t="shared" si="271"/>
        <v>2015</v>
      </c>
      <c r="L3465" s="66">
        <f t="shared" si="272"/>
        <v>0</v>
      </c>
      <c r="M3465" s="66">
        <f t="shared" si="273"/>
        <v>0</v>
      </c>
      <c r="N3465" s="66">
        <f t="shared" si="274"/>
        <v>0</v>
      </c>
    </row>
    <row r="3466" spans="1:14">
      <c r="A3466" s="83">
        <v>35600</v>
      </c>
      <c r="B3466" s="83">
        <v>0</v>
      </c>
      <c r="C3466" s="83">
        <v>2015</v>
      </c>
      <c r="D3466" s="86">
        <v>0</v>
      </c>
      <c r="E3466" s="83">
        <v>0</v>
      </c>
      <c r="F3466" s="86">
        <v>0</v>
      </c>
      <c r="G3466" s="86">
        <v>0</v>
      </c>
      <c r="H3466" s="86">
        <v>0</v>
      </c>
      <c r="J3466" s="83">
        <f t="shared" si="270"/>
        <v>35600</v>
      </c>
      <c r="K3466" s="83">
        <f t="shared" si="271"/>
        <v>2015</v>
      </c>
      <c r="L3466" s="66">
        <f t="shared" si="272"/>
        <v>0</v>
      </c>
      <c r="M3466" s="66">
        <f t="shared" si="273"/>
        <v>0</v>
      </c>
      <c r="N3466" s="66">
        <f t="shared" si="274"/>
        <v>0</v>
      </c>
    </row>
    <row r="3467" spans="1:14">
      <c r="A3467" s="83">
        <v>35600</v>
      </c>
      <c r="B3467" s="83">
        <v>0</v>
      </c>
      <c r="C3467" s="83">
        <v>2015</v>
      </c>
      <c r="D3467" s="86">
        <v>0</v>
      </c>
      <c r="E3467" s="83">
        <v>0</v>
      </c>
      <c r="F3467" s="86">
        <v>0</v>
      </c>
      <c r="G3467" s="86">
        <v>0</v>
      </c>
      <c r="H3467" s="86">
        <v>0</v>
      </c>
      <c r="J3467" s="83">
        <f t="shared" si="270"/>
        <v>35600</v>
      </c>
      <c r="K3467" s="83">
        <f t="shared" si="271"/>
        <v>2015</v>
      </c>
      <c r="L3467" s="66">
        <f t="shared" si="272"/>
        <v>0</v>
      </c>
      <c r="M3467" s="66">
        <f t="shared" si="273"/>
        <v>0</v>
      </c>
      <c r="N3467" s="66">
        <f t="shared" si="274"/>
        <v>0</v>
      </c>
    </row>
    <row r="3468" spans="1:14">
      <c r="A3468" s="83">
        <v>35600</v>
      </c>
      <c r="B3468" s="83">
        <v>0</v>
      </c>
      <c r="C3468" s="83">
        <v>2015</v>
      </c>
      <c r="D3468" s="86">
        <v>0</v>
      </c>
      <c r="E3468" s="83">
        <v>0</v>
      </c>
      <c r="F3468" s="86">
        <v>0</v>
      </c>
      <c r="G3468" s="86">
        <v>0</v>
      </c>
      <c r="H3468" s="86">
        <v>0</v>
      </c>
      <c r="J3468" s="83">
        <f t="shared" si="270"/>
        <v>35600</v>
      </c>
      <c r="K3468" s="83">
        <f t="shared" si="271"/>
        <v>2015</v>
      </c>
      <c r="L3468" s="66">
        <f t="shared" si="272"/>
        <v>0</v>
      </c>
      <c r="M3468" s="66">
        <f t="shared" si="273"/>
        <v>0</v>
      </c>
      <c r="N3468" s="66">
        <f t="shared" si="274"/>
        <v>0</v>
      </c>
    </row>
    <row r="3469" spans="1:14">
      <c r="A3469" s="83">
        <v>35600</v>
      </c>
      <c r="B3469" s="83">
        <v>0</v>
      </c>
      <c r="C3469" s="83">
        <v>2015</v>
      </c>
      <c r="D3469" s="86">
        <v>0</v>
      </c>
      <c r="E3469" s="83">
        <v>0</v>
      </c>
      <c r="F3469" s="86">
        <v>0</v>
      </c>
      <c r="G3469" s="86">
        <v>0</v>
      </c>
      <c r="H3469" s="86">
        <v>0</v>
      </c>
      <c r="J3469" s="83">
        <f t="shared" si="270"/>
        <v>35600</v>
      </c>
      <c r="K3469" s="83">
        <f t="shared" si="271"/>
        <v>2015</v>
      </c>
      <c r="L3469" s="66">
        <f t="shared" si="272"/>
        <v>0</v>
      </c>
      <c r="M3469" s="66">
        <f t="shared" si="273"/>
        <v>0</v>
      </c>
      <c r="N3469" s="66">
        <f t="shared" si="274"/>
        <v>0</v>
      </c>
    </row>
    <row r="3470" spans="1:14">
      <c r="A3470" s="83">
        <v>35600</v>
      </c>
      <c r="B3470" s="83">
        <v>0</v>
      </c>
      <c r="C3470" s="83">
        <v>2015</v>
      </c>
      <c r="D3470" s="86">
        <v>0</v>
      </c>
      <c r="E3470" s="83">
        <v>0</v>
      </c>
      <c r="F3470" s="86">
        <v>0</v>
      </c>
      <c r="G3470" s="86">
        <v>0</v>
      </c>
      <c r="H3470" s="86">
        <v>0</v>
      </c>
      <c r="J3470" s="83">
        <f t="shared" si="270"/>
        <v>35600</v>
      </c>
      <c r="K3470" s="83">
        <f t="shared" si="271"/>
        <v>2015</v>
      </c>
      <c r="L3470" s="66">
        <f t="shared" si="272"/>
        <v>0</v>
      </c>
      <c r="M3470" s="66">
        <f t="shared" si="273"/>
        <v>0</v>
      </c>
      <c r="N3470" s="66">
        <f t="shared" si="274"/>
        <v>0</v>
      </c>
    </row>
    <row r="3471" spans="1:14">
      <c r="A3471" s="83">
        <v>35600</v>
      </c>
      <c r="B3471" s="83">
        <v>0</v>
      </c>
      <c r="C3471" s="83">
        <v>2015</v>
      </c>
      <c r="D3471" s="86">
        <v>0</v>
      </c>
      <c r="E3471" s="83">
        <v>0</v>
      </c>
      <c r="F3471" s="86">
        <v>0</v>
      </c>
      <c r="G3471" s="86">
        <v>0</v>
      </c>
      <c r="H3471" s="86">
        <v>0</v>
      </c>
      <c r="J3471" s="83">
        <f t="shared" si="270"/>
        <v>35600</v>
      </c>
      <c r="K3471" s="83">
        <f t="shared" si="271"/>
        <v>2015</v>
      </c>
      <c r="L3471" s="66">
        <f t="shared" si="272"/>
        <v>0</v>
      </c>
      <c r="M3471" s="66">
        <f t="shared" si="273"/>
        <v>0</v>
      </c>
      <c r="N3471" s="66">
        <f t="shared" si="274"/>
        <v>0</v>
      </c>
    </row>
    <row r="3472" spans="1:14">
      <c r="A3472" s="83">
        <v>35600</v>
      </c>
      <c r="B3472" s="83">
        <v>0</v>
      </c>
      <c r="C3472" s="83">
        <v>2015</v>
      </c>
      <c r="D3472" s="86">
        <v>0</v>
      </c>
      <c r="E3472" s="83">
        <v>0</v>
      </c>
      <c r="F3472" s="86">
        <v>0</v>
      </c>
      <c r="G3472" s="86">
        <v>0</v>
      </c>
      <c r="H3472" s="86">
        <v>0</v>
      </c>
      <c r="J3472" s="83">
        <f t="shared" si="270"/>
        <v>35600</v>
      </c>
      <c r="K3472" s="83">
        <f t="shared" si="271"/>
        <v>2015</v>
      </c>
      <c r="L3472" s="66">
        <f t="shared" si="272"/>
        <v>0</v>
      </c>
      <c r="M3472" s="66">
        <f t="shared" si="273"/>
        <v>0</v>
      </c>
      <c r="N3472" s="66">
        <f t="shared" si="274"/>
        <v>0</v>
      </c>
    </row>
    <row r="3473" spans="1:14">
      <c r="A3473" s="83">
        <v>35600</v>
      </c>
      <c r="B3473" s="83">
        <v>0</v>
      </c>
      <c r="C3473" s="83">
        <v>2015</v>
      </c>
      <c r="D3473" s="86">
        <v>0</v>
      </c>
      <c r="E3473" s="83">
        <v>0</v>
      </c>
      <c r="F3473" s="86">
        <v>0</v>
      </c>
      <c r="G3473" s="86">
        <v>0</v>
      </c>
      <c r="H3473" s="86">
        <v>0</v>
      </c>
      <c r="J3473" s="83">
        <f t="shared" si="270"/>
        <v>35600</v>
      </c>
      <c r="K3473" s="83">
        <f t="shared" si="271"/>
        <v>2015</v>
      </c>
      <c r="L3473" s="66">
        <f t="shared" si="272"/>
        <v>0</v>
      </c>
      <c r="M3473" s="66">
        <f t="shared" si="273"/>
        <v>0</v>
      </c>
      <c r="N3473" s="66">
        <f t="shared" si="274"/>
        <v>0</v>
      </c>
    </row>
    <row r="3474" spans="1:14">
      <c r="A3474" s="83">
        <v>35600</v>
      </c>
      <c r="B3474" s="83">
        <v>0</v>
      </c>
      <c r="C3474" s="83">
        <v>2015</v>
      </c>
      <c r="D3474" s="86">
        <v>0</v>
      </c>
      <c r="E3474" s="83">
        <v>0</v>
      </c>
      <c r="F3474" s="86">
        <v>0</v>
      </c>
      <c r="G3474" s="86">
        <v>0</v>
      </c>
      <c r="H3474" s="86">
        <v>0</v>
      </c>
      <c r="J3474" s="83">
        <f t="shared" si="270"/>
        <v>35600</v>
      </c>
      <c r="K3474" s="83">
        <f t="shared" si="271"/>
        <v>2015</v>
      </c>
      <c r="L3474" s="66">
        <f t="shared" si="272"/>
        <v>0</v>
      </c>
      <c r="M3474" s="66">
        <f t="shared" si="273"/>
        <v>0</v>
      </c>
      <c r="N3474" s="66">
        <f t="shared" si="274"/>
        <v>0</v>
      </c>
    </row>
    <row r="3475" spans="1:14">
      <c r="A3475" s="83">
        <v>35600</v>
      </c>
      <c r="B3475" s="83">
        <v>0</v>
      </c>
      <c r="C3475" s="83">
        <v>2015</v>
      </c>
      <c r="D3475" s="86">
        <v>0</v>
      </c>
      <c r="E3475" s="83">
        <v>0</v>
      </c>
      <c r="F3475" s="86">
        <v>0</v>
      </c>
      <c r="G3475" s="86">
        <v>0</v>
      </c>
      <c r="H3475" s="86">
        <v>0</v>
      </c>
      <c r="J3475" s="83">
        <f t="shared" si="270"/>
        <v>35600</v>
      </c>
      <c r="K3475" s="83">
        <f t="shared" si="271"/>
        <v>2015</v>
      </c>
      <c r="L3475" s="66">
        <f t="shared" si="272"/>
        <v>0</v>
      </c>
      <c r="M3475" s="66">
        <f t="shared" si="273"/>
        <v>0</v>
      </c>
      <c r="N3475" s="66">
        <f t="shared" si="274"/>
        <v>0</v>
      </c>
    </row>
    <row r="3476" spans="1:14">
      <c r="A3476" s="83">
        <v>35600</v>
      </c>
      <c r="B3476" s="83">
        <v>0</v>
      </c>
      <c r="C3476" s="83">
        <v>2015</v>
      </c>
      <c r="D3476" s="86">
        <v>0</v>
      </c>
      <c r="E3476" s="83">
        <v>0</v>
      </c>
      <c r="F3476" s="86">
        <v>0</v>
      </c>
      <c r="G3476" s="86">
        <v>0</v>
      </c>
      <c r="H3476" s="86">
        <v>0</v>
      </c>
      <c r="J3476" s="83">
        <f t="shared" si="270"/>
        <v>35600</v>
      </c>
      <c r="K3476" s="83">
        <f t="shared" si="271"/>
        <v>2015</v>
      </c>
      <c r="L3476" s="66">
        <f t="shared" si="272"/>
        <v>0</v>
      </c>
      <c r="M3476" s="66">
        <f t="shared" si="273"/>
        <v>0</v>
      </c>
      <c r="N3476" s="66">
        <f t="shared" si="274"/>
        <v>0</v>
      </c>
    </row>
    <row r="3477" spans="1:14">
      <c r="A3477" s="83">
        <v>35600</v>
      </c>
      <c r="B3477" s="83">
        <v>0</v>
      </c>
      <c r="C3477" s="83">
        <v>2015</v>
      </c>
      <c r="D3477" s="86">
        <v>0</v>
      </c>
      <c r="E3477" s="83">
        <v>0</v>
      </c>
      <c r="F3477" s="86">
        <v>0</v>
      </c>
      <c r="G3477" s="86">
        <v>0</v>
      </c>
      <c r="H3477" s="86">
        <v>0</v>
      </c>
      <c r="J3477" s="83">
        <f t="shared" si="270"/>
        <v>35600</v>
      </c>
      <c r="K3477" s="83">
        <f t="shared" si="271"/>
        <v>2015</v>
      </c>
      <c r="L3477" s="66">
        <f t="shared" si="272"/>
        <v>0</v>
      </c>
      <c r="M3477" s="66">
        <f t="shared" si="273"/>
        <v>0</v>
      </c>
      <c r="N3477" s="66">
        <f t="shared" si="274"/>
        <v>0</v>
      </c>
    </row>
    <row r="3478" spans="1:14">
      <c r="A3478" s="83">
        <v>35600</v>
      </c>
      <c r="B3478" s="83">
        <v>0</v>
      </c>
      <c r="C3478" s="83">
        <v>2015</v>
      </c>
      <c r="D3478" s="86">
        <v>0</v>
      </c>
      <c r="E3478" s="83">
        <v>0</v>
      </c>
      <c r="F3478" s="86">
        <v>0</v>
      </c>
      <c r="G3478" s="86">
        <v>0</v>
      </c>
      <c r="H3478" s="86">
        <v>0</v>
      </c>
      <c r="J3478" s="83">
        <f t="shared" si="270"/>
        <v>35600</v>
      </c>
      <c r="K3478" s="83">
        <f t="shared" si="271"/>
        <v>2015</v>
      </c>
      <c r="L3478" s="66">
        <f t="shared" si="272"/>
        <v>0</v>
      </c>
      <c r="M3478" s="66">
        <f t="shared" si="273"/>
        <v>0</v>
      </c>
      <c r="N3478" s="66">
        <f t="shared" si="274"/>
        <v>0</v>
      </c>
    </row>
    <row r="3479" spans="1:14">
      <c r="A3479" s="83">
        <v>35600</v>
      </c>
      <c r="B3479" s="83">
        <v>0</v>
      </c>
      <c r="C3479" s="83">
        <v>1998</v>
      </c>
      <c r="D3479" s="86">
        <v>-47802</v>
      </c>
      <c r="E3479" s="83">
        <v>0</v>
      </c>
      <c r="F3479" s="86">
        <v>111226.92</v>
      </c>
      <c r="G3479" s="86">
        <v>0</v>
      </c>
      <c r="H3479" s="86">
        <v>-22582.22</v>
      </c>
      <c r="J3479" s="83">
        <f t="shared" si="270"/>
        <v>35600</v>
      </c>
      <c r="K3479" s="83">
        <f t="shared" si="271"/>
        <v>1998</v>
      </c>
      <c r="L3479" s="66">
        <f t="shared" si="272"/>
        <v>-47802</v>
      </c>
      <c r="M3479" s="66">
        <f t="shared" si="273"/>
        <v>111226.92</v>
      </c>
      <c r="N3479" s="66">
        <f t="shared" si="274"/>
        <v>-22582.22</v>
      </c>
    </row>
    <row r="3480" spans="1:14">
      <c r="A3480" s="83">
        <v>35600</v>
      </c>
      <c r="B3480" s="83">
        <v>0</v>
      </c>
      <c r="C3480" s="83">
        <v>1999</v>
      </c>
      <c r="D3480" s="86">
        <v>-9333</v>
      </c>
      <c r="E3480" s="83">
        <v>0</v>
      </c>
      <c r="F3480" s="86">
        <v>0</v>
      </c>
      <c r="G3480" s="86">
        <v>0</v>
      </c>
      <c r="H3480" s="86">
        <v>0</v>
      </c>
      <c r="J3480" s="83">
        <f t="shared" si="270"/>
        <v>35600</v>
      </c>
      <c r="K3480" s="83">
        <f t="shared" si="271"/>
        <v>1999</v>
      </c>
      <c r="L3480" s="66">
        <f t="shared" si="272"/>
        <v>-9333</v>
      </c>
      <c r="M3480" s="66">
        <f t="shared" si="273"/>
        <v>0</v>
      </c>
      <c r="N3480" s="66">
        <f t="shared" si="274"/>
        <v>0</v>
      </c>
    </row>
    <row r="3481" spans="1:14">
      <c r="A3481" s="83">
        <v>35600</v>
      </c>
      <c r="B3481" s="83">
        <v>0</v>
      </c>
      <c r="C3481" s="83">
        <v>2000</v>
      </c>
      <c r="D3481" s="86">
        <v>-583649</v>
      </c>
      <c r="E3481" s="83">
        <v>0</v>
      </c>
      <c r="F3481" s="86">
        <v>0</v>
      </c>
      <c r="G3481" s="86">
        <v>0</v>
      </c>
      <c r="H3481" s="86">
        <v>0</v>
      </c>
      <c r="J3481" s="83">
        <f t="shared" si="270"/>
        <v>35600</v>
      </c>
      <c r="K3481" s="83">
        <f t="shared" si="271"/>
        <v>2000</v>
      </c>
      <c r="L3481" s="66">
        <f t="shared" si="272"/>
        <v>-583649</v>
      </c>
      <c r="M3481" s="66">
        <f t="shared" si="273"/>
        <v>0</v>
      </c>
      <c r="N3481" s="66">
        <f t="shared" si="274"/>
        <v>0</v>
      </c>
    </row>
    <row r="3482" spans="1:14">
      <c r="A3482" s="83">
        <v>35600</v>
      </c>
      <c r="B3482" s="83">
        <v>0</v>
      </c>
      <c r="C3482" s="83">
        <v>2001</v>
      </c>
      <c r="D3482" s="86">
        <v>-1857407</v>
      </c>
      <c r="E3482" s="83">
        <v>0</v>
      </c>
      <c r="F3482" s="86">
        <v>-78391.34</v>
      </c>
      <c r="G3482" s="86">
        <v>0</v>
      </c>
      <c r="H3482" s="86">
        <v>15916</v>
      </c>
      <c r="J3482" s="83">
        <f t="shared" si="270"/>
        <v>35600</v>
      </c>
      <c r="K3482" s="83">
        <f t="shared" si="271"/>
        <v>2001</v>
      </c>
      <c r="L3482" s="66">
        <f t="shared" si="272"/>
        <v>-1857407</v>
      </c>
      <c r="M3482" s="66">
        <f t="shared" si="273"/>
        <v>-78391.34</v>
      </c>
      <c r="N3482" s="66">
        <f t="shared" si="274"/>
        <v>15916</v>
      </c>
    </row>
    <row r="3483" spans="1:14">
      <c r="A3483" s="83">
        <v>35600</v>
      </c>
      <c r="B3483" s="83">
        <v>0</v>
      </c>
      <c r="C3483" s="83">
        <v>2002</v>
      </c>
      <c r="D3483" s="86">
        <v>4831</v>
      </c>
      <c r="E3483" s="83">
        <v>0</v>
      </c>
      <c r="F3483" s="86">
        <v>0</v>
      </c>
      <c r="G3483" s="86">
        <v>0</v>
      </c>
      <c r="H3483" s="86">
        <v>0</v>
      </c>
      <c r="J3483" s="83">
        <f t="shared" si="270"/>
        <v>35600</v>
      </c>
      <c r="K3483" s="83">
        <f t="shared" si="271"/>
        <v>2002</v>
      </c>
      <c r="L3483" s="66">
        <f t="shared" si="272"/>
        <v>4831</v>
      </c>
      <c r="M3483" s="66">
        <f t="shared" si="273"/>
        <v>0</v>
      </c>
      <c r="N3483" s="66">
        <f t="shared" si="274"/>
        <v>0</v>
      </c>
    </row>
    <row r="3484" spans="1:14">
      <c r="A3484" s="83">
        <v>35600</v>
      </c>
      <c r="B3484" s="83">
        <v>0</v>
      </c>
      <c r="C3484" s="83">
        <v>2003</v>
      </c>
      <c r="D3484" s="86">
        <v>-4558</v>
      </c>
      <c r="E3484" s="83">
        <v>0</v>
      </c>
      <c r="F3484" s="86">
        <v>9484.73</v>
      </c>
      <c r="G3484" s="86">
        <v>0</v>
      </c>
      <c r="H3484" s="86">
        <v>-483.54</v>
      </c>
      <c r="J3484" s="83">
        <f t="shared" si="270"/>
        <v>35600</v>
      </c>
      <c r="K3484" s="83">
        <f t="shared" si="271"/>
        <v>2003</v>
      </c>
      <c r="L3484" s="66">
        <f t="shared" si="272"/>
        <v>-4558</v>
      </c>
      <c r="M3484" s="66">
        <f t="shared" si="273"/>
        <v>9484.73</v>
      </c>
      <c r="N3484" s="66">
        <f t="shared" si="274"/>
        <v>-483.54</v>
      </c>
    </row>
    <row r="3485" spans="1:14">
      <c r="A3485" s="83">
        <v>35600</v>
      </c>
      <c r="B3485" s="83">
        <v>0</v>
      </c>
      <c r="C3485" s="83">
        <v>2004</v>
      </c>
      <c r="D3485" s="86">
        <v>0</v>
      </c>
      <c r="E3485" s="83">
        <v>0</v>
      </c>
      <c r="F3485" s="86">
        <v>6295.65</v>
      </c>
      <c r="G3485" s="86">
        <v>0</v>
      </c>
      <c r="H3485" s="86">
        <v>0</v>
      </c>
      <c r="J3485" s="83">
        <f t="shared" si="270"/>
        <v>35600</v>
      </c>
      <c r="K3485" s="83">
        <f t="shared" si="271"/>
        <v>2004</v>
      </c>
      <c r="L3485" s="66">
        <f t="shared" si="272"/>
        <v>0</v>
      </c>
      <c r="M3485" s="66">
        <f t="shared" si="273"/>
        <v>6295.65</v>
      </c>
      <c r="N3485" s="66">
        <f t="shared" si="274"/>
        <v>0</v>
      </c>
    </row>
    <row r="3486" spans="1:14">
      <c r="A3486" s="83">
        <v>35600</v>
      </c>
      <c r="B3486" s="83">
        <v>0</v>
      </c>
      <c r="C3486" s="83">
        <v>2013</v>
      </c>
      <c r="D3486" s="86">
        <v>-39961</v>
      </c>
      <c r="E3486" s="83">
        <v>0</v>
      </c>
      <c r="F3486" s="86">
        <v>12362.28</v>
      </c>
      <c r="G3486" s="86">
        <v>0</v>
      </c>
      <c r="H3486" s="86">
        <v>0</v>
      </c>
      <c r="J3486" s="83">
        <f t="shared" si="270"/>
        <v>35600</v>
      </c>
      <c r="K3486" s="83">
        <f t="shared" si="271"/>
        <v>2013</v>
      </c>
      <c r="L3486" s="66">
        <f t="shared" si="272"/>
        <v>-39961</v>
      </c>
      <c r="M3486" s="66">
        <f t="shared" si="273"/>
        <v>12362.28</v>
      </c>
      <c r="N3486" s="66">
        <f t="shared" si="274"/>
        <v>0</v>
      </c>
    </row>
    <row r="3487" spans="1:14">
      <c r="A3487" s="83">
        <v>35600</v>
      </c>
      <c r="B3487" s="83">
        <v>0</v>
      </c>
      <c r="C3487" s="83">
        <v>2013</v>
      </c>
      <c r="D3487" s="86">
        <v>0</v>
      </c>
      <c r="E3487" s="83">
        <v>0</v>
      </c>
      <c r="F3487" s="86">
        <v>0</v>
      </c>
      <c r="G3487" s="86">
        <v>0</v>
      </c>
      <c r="H3487" s="86">
        <v>0</v>
      </c>
      <c r="J3487" s="83">
        <f t="shared" si="270"/>
        <v>35600</v>
      </c>
      <c r="K3487" s="83">
        <f t="shared" si="271"/>
        <v>2013</v>
      </c>
      <c r="L3487" s="66">
        <f t="shared" si="272"/>
        <v>0</v>
      </c>
      <c r="M3487" s="66">
        <f t="shared" si="273"/>
        <v>0</v>
      </c>
      <c r="N3487" s="66">
        <f t="shared" si="274"/>
        <v>0</v>
      </c>
    </row>
    <row r="3488" spans="1:14">
      <c r="A3488" s="83">
        <v>35600</v>
      </c>
      <c r="B3488" s="83">
        <v>0</v>
      </c>
      <c r="C3488" s="83">
        <v>2007</v>
      </c>
      <c r="D3488" s="86">
        <v>-655409.04</v>
      </c>
      <c r="E3488" s="83">
        <v>0</v>
      </c>
      <c r="F3488" s="86">
        <v>406350.38</v>
      </c>
      <c r="G3488" s="86">
        <v>0</v>
      </c>
      <c r="H3488" s="86">
        <v>0</v>
      </c>
      <c r="J3488" s="83">
        <f t="shared" si="270"/>
        <v>35600</v>
      </c>
      <c r="K3488" s="83">
        <f t="shared" si="271"/>
        <v>2007</v>
      </c>
      <c r="L3488" s="66">
        <f t="shared" si="272"/>
        <v>-655409.04</v>
      </c>
      <c r="M3488" s="66">
        <f t="shared" si="273"/>
        <v>406350.38</v>
      </c>
      <c r="N3488" s="66">
        <f t="shared" si="274"/>
        <v>0</v>
      </c>
    </row>
    <row r="3489" spans="1:14">
      <c r="A3489" s="83">
        <v>35600</v>
      </c>
      <c r="B3489" s="83">
        <v>0</v>
      </c>
      <c r="C3489" s="83">
        <v>2009</v>
      </c>
      <c r="D3489" s="86">
        <v>-593461.43999999994</v>
      </c>
      <c r="E3489" s="83">
        <v>0</v>
      </c>
      <c r="F3489" s="86">
        <v>0</v>
      </c>
      <c r="G3489" s="86">
        <v>0</v>
      </c>
      <c r="H3489" s="86">
        <v>0</v>
      </c>
      <c r="J3489" s="83">
        <f t="shared" si="270"/>
        <v>35600</v>
      </c>
      <c r="K3489" s="83">
        <f t="shared" si="271"/>
        <v>2009</v>
      </c>
      <c r="L3489" s="66">
        <f t="shared" si="272"/>
        <v>-593461.43999999994</v>
      </c>
      <c r="M3489" s="66">
        <f t="shared" si="273"/>
        <v>0</v>
      </c>
      <c r="N3489" s="66">
        <f t="shared" si="274"/>
        <v>0</v>
      </c>
    </row>
    <row r="3490" spans="1:14">
      <c r="A3490" s="83">
        <v>35600</v>
      </c>
      <c r="B3490" s="83">
        <v>0</v>
      </c>
      <c r="C3490" s="83">
        <v>2008</v>
      </c>
      <c r="D3490" s="86">
        <v>-67286.7</v>
      </c>
      <c r="E3490" s="83">
        <v>0</v>
      </c>
      <c r="F3490" s="86">
        <v>6214.98</v>
      </c>
      <c r="G3490" s="86">
        <v>0</v>
      </c>
      <c r="H3490" s="86">
        <v>0</v>
      </c>
      <c r="J3490" s="83">
        <f t="shared" si="270"/>
        <v>35600</v>
      </c>
      <c r="K3490" s="83">
        <f t="shared" si="271"/>
        <v>2008</v>
      </c>
      <c r="L3490" s="66">
        <f t="shared" si="272"/>
        <v>-67286.7</v>
      </c>
      <c r="M3490" s="66">
        <f t="shared" si="273"/>
        <v>6214.98</v>
      </c>
      <c r="N3490" s="66">
        <f t="shared" si="274"/>
        <v>0</v>
      </c>
    </row>
    <row r="3491" spans="1:14">
      <c r="A3491" s="83">
        <v>35600</v>
      </c>
      <c r="B3491" s="83">
        <v>0</v>
      </c>
      <c r="C3491" s="83">
        <v>2011</v>
      </c>
      <c r="D3491" s="86">
        <v>-37397.360000000001</v>
      </c>
      <c r="E3491" s="83">
        <v>0</v>
      </c>
      <c r="F3491" s="86">
        <v>34251.629999999997</v>
      </c>
      <c r="G3491" s="86">
        <v>0</v>
      </c>
      <c r="H3491" s="86">
        <v>0</v>
      </c>
      <c r="J3491" s="83">
        <f t="shared" si="270"/>
        <v>35600</v>
      </c>
      <c r="K3491" s="83">
        <f t="shared" si="271"/>
        <v>2011</v>
      </c>
      <c r="L3491" s="66">
        <f t="shared" si="272"/>
        <v>-37397.360000000001</v>
      </c>
      <c r="M3491" s="66">
        <f t="shared" si="273"/>
        <v>34251.629999999997</v>
      </c>
      <c r="N3491" s="66">
        <f t="shared" si="274"/>
        <v>0</v>
      </c>
    </row>
    <row r="3492" spans="1:14">
      <c r="A3492" s="83">
        <v>35600</v>
      </c>
      <c r="B3492" s="83">
        <v>0</v>
      </c>
      <c r="C3492" s="83">
        <v>2010</v>
      </c>
      <c r="D3492" s="86">
        <v>0</v>
      </c>
      <c r="E3492" s="83">
        <v>0</v>
      </c>
      <c r="F3492" s="86">
        <v>157.61000000000001</v>
      </c>
      <c r="G3492" s="86">
        <v>0</v>
      </c>
      <c r="H3492" s="86">
        <v>0</v>
      </c>
      <c r="J3492" s="83">
        <f t="shared" si="270"/>
        <v>35600</v>
      </c>
      <c r="K3492" s="83">
        <f t="shared" si="271"/>
        <v>2010</v>
      </c>
      <c r="L3492" s="66">
        <f t="shared" si="272"/>
        <v>0</v>
      </c>
      <c r="M3492" s="66">
        <f t="shared" si="273"/>
        <v>157.61000000000001</v>
      </c>
      <c r="N3492" s="66">
        <f t="shared" si="274"/>
        <v>0</v>
      </c>
    </row>
    <row r="3493" spans="1:14">
      <c r="A3493" s="83">
        <v>35600</v>
      </c>
      <c r="B3493" s="83">
        <v>0</v>
      </c>
      <c r="C3493" s="83">
        <v>2012</v>
      </c>
      <c r="D3493" s="86">
        <v>0</v>
      </c>
      <c r="E3493" s="83">
        <v>0</v>
      </c>
      <c r="F3493" s="86">
        <v>0</v>
      </c>
      <c r="G3493" s="86">
        <v>0</v>
      </c>
      <c r="H3493" s="86">
        <v>0</v>
      </c>
      <c r="J3493" s="83">
        <f t="shared" si="270"/>
        <v>35600</v>
      </c>
      <c r="K3493" s="83">
        <f t="shared" si="271"/>
        <v>2012</v>
      </c>
      <c r="L3493" s="66">
        <f t="shared" si="272"/>
        <v>0</v>
      </c>
      <c r="M3493" s="66">
        <f t="shared" si="273"/>
        <v>0</v>
      </c>
      <c r="N3493" s="66">
        <f t="shared" si="274"/>
        <v>0</v>
      </c>
    </row>
    <row r="3494" spans="1:14">
      <c r="A3494" s="83">
        <v>35600</v>
      </c>
      <c r="B3494" s="83">
        <v>0</v>
      </c>
      <c r="C3494" s="83">
        <v>2012</v>
      </c>
      <c r="D3494" s="86">
        <v>0</v>
      </c>
      <c r="E3494" s="83">
        <v>0</v>
      </c>
      <c r="F3494" s="86">
        <v>0</v>
      </c>
      <c r="G3494" s="86">
        <v>0</v>
      </c>
      <c r="H3494" s="86">
        <v>0</v>
      </c>
      <c r="J3494" s="83">
        <f t="shared" si="270"/>
        <v>35600</v>
      </c>
      <c r="K3494" s="83">
        <f t="shared" si="271"/>
        <v>2012</v>
      </c>
      <c r="L3494" s="66">
        <f t="shared" si="272"/>
        <v>0</v>
      </c>
      <c r="M3494" s="66">
        <f t="shared" si="273"/>
        <v>0</v>
      </c>
      <c r="N3494" s="66">
        <f t="shared" si="274"/>
        <v>0</v>
      </c>
    </row>
    <row r="3495" spans="1:14">
      <c r="A3495" s="83">
        <v>35600</v>
      </c>
      <c r="B3495" s="83">
        <v>0</v>
      </c>
      <c r="C3495" s="83">
        <v>2012</v>
      </c>
      <c r="D3495" s="86">
        <v>0</v>
      </c>
      <c r="E3495" s="83">
        <v>0</v>
      </c>
      <c r="F3495" s="86">
        <v>0</v>
      </c>
      <c r="G3495" s="86">
        <v>0</v>
      </c>
      <c r="H3495" s="86">
        <v>0</v>
      </c>
      <c r="J3495" s="83">
        <f t="shared" si="270"/>
        <v>35600</v>
      </c>
      <c r="K3495" s="83">
        <f t="shared" si="271"/>
        <v>2012</v>
      </c>
      <c r="L3495" s="66">
        <f t="shared" si="272"/>
        <v>0</v>
      </c>
      <c r="M3495" s="66">
        <f t="shared" si="273"/>
        <v>0</v>
      </c>
      <c r="N3495" s="66">
        <f t="shared" si="274"/>
        <v>0</v>
      </c>
    </row>
    <row r="3496" spans="1:14">
      <c r="A3496" s="83">
        <v>35600</v>
      </c>
      <c r="B3496" s="83">
        <v>0</v>
      </c>
      <c r="C3496" s="83">
        <v>2012</v>
      </c>
      <c r="D3496" s="86">
        <v>0</v>
      </c>
      <c r="E3496" s="83">
        <v>0</v>
      </c>
      <c r="F3496" s="86">
        <v>0</v>
      </c>
      <c r="G3496" s="86">
        <v>0</v>
      </c>
      <c r="H3496" s="86">
        <v>0</v>
      </c>
      <c r="J3496" s="83">
        <f t="shared" si="270"/>
        <v>35600</v>
      </c>
      <c r="K3496" s="83">
        <f t="shared" si="271"/>
        <v>2012</v>
      </c>
      <c r="L3496" s="66">
        <f t="shared" si="272"/>
        <v>0</v>
      </c>
      <c r="M3496" s="66">
        <f t="shared" si="273"/>
        <v>0</v>
      </c>
      <c r="N3496" s="66">
        <f t="shared" si="274"/>
        <v>0</v>
      </c>
    </row>
    <row r="3497" spans="1:14">
      <c r="A3497" s="83">
        <v>35600</v>
      </c>
      <c r="B3497" s="83">
        <v>0</v>
      </c>
      <c r="C3497" s="83">
        <v>2012</v>
      </c>
      <c r="D3497" s="86">
        <v>0</v>
      </c>
      <c r="E3497" s="83">
        <v>0</v>
      </c>
      <c r="F3497" s="86">
        <v>0</v>
      </c>
      <c r="G3497" s="86">
        <v>0</v>
      </c>
      <c r="H3497" s="86">
        <v>0</v>
      </c>
      <c r="J3497" s="83">
        <f t="shared" si="270"/>
        <v>35600</v>
      </c>
      <c r="K3497" s="83">
        <f t="shared" si="271"/>
        <v>2012</v>
      </c>
      <c r="L3497" s="66">
        <f t="shared" si="272"/>
        <v>0</v>
      </c>
      <c r="M3497" s="66">
        <f t="shared" si="273"/>
        <v>0</v>
      </c>
      <c r="N3497" s="66">
        <f t="shared" si="274"/>
        <v>0</v>
      </c>
    </row>
    <row r="3498" spans="1:14">
      <c r="A3498" s="83">
        <v>35600</v>
      </c>
      <c r="B3498" s="83">
        <v>0</v>
      </c>
      <c r="C3498" s="83">
        <v>2012</v>
      </c>
      <c r="D3498" s="86">
        <v>0</v>
      </c>
      <c r="E3498" s="83">
        <v>0</v>
      </c>
      <c r="F3498" s="86">
        <v>0</v>
      </c>
      <c r="G3498" s="86">
        <v>0</v>
      </c>
      <c r="H3498" s="86">
        <v>0</v>
      </c>
      <c r="J3498" s="83">
        <f t="shared" si="270"/>
        <v>35600</v>
      </c>
      <c r="K3498" s="83">
        <f t="shared" si="271"/>
        <v>2012</v>
      </c>
      <c r="L3498" s="66">
        <f t="shared" si="272"/>
        <v>0</v>
      </c>
      <c r="M3498" s="66">
        <f t="shared" si="273"/>
        <v>0</v>
      </c>
      <c r="N3498" s="66">
        <f t="shared" si="274"/>
        <v>0</v>
      </c>
    </row>
    <row r="3499" spans="1:14">
      <c r="A3499" s="83">
        <v>35600</v>
      </c>
      <c r="B3499" s="83">
        <v>0</v>
      </c>
      <c r="C3499" s="83">
        <v>2012</v>
      </c>
      <c r="D3499" s="86">
        <v>0</v>
      </c>
      <c r="E3499" s="83">
        <v>0</v>
      </c>
      <c r="F3499" s="86">
        <v>0</v>
      </c>
      <c r="G3499" s="86">
        <v>0</v>
      </c>
      <c r="H3499" s="86">
        <v>0</v>
      </c>
      <c r="J3499" s="83">
        <f t="shared" si="270"/>
        <v>35600</v>
      </c>
      <c r="K3499" s="83">
        <f t="shared" si="271"/>
        <v>2012</v>
      </c>
      <c r="L3499" s="66">
        <f t="shared" si="272"/>
        <v>0</v>
      </c>
      <c r="M3499" s="66">
        <f t="shared" si="273"/>
        <v>0</v>
      </c>
      <c r="N3499" s="66">
        <f t="shared" si="274"/>
        <v>0</v>
      </c>
    </row>
    <row r="3500" spans="1:14">
      <c r="A3500" s="83">
        <v>35600</v>
      </c>
      <c r="B3500" s="83">
        <v>0</v>
      </c>
      <c r="C3500" s="83">
        <v>2012</v>
      </c>
      <c r="D3500" s="86">
        <v>0</v>
      </c>
      <c r="E3500" s="83">
        <v>0</v>
      </c>
      <c r="F3500" s="86">
        <v>0</v>
      </c>
      <c r="G3500" s="86">
        <v>0</v>
      </c>
      <c r="H3500" s="86">
        <v>0</v>
      </c>
      <c r="J3500" s="83">
        <f t="shared" si="270"/>
        <v>35600</v>
      </c>
      <c r="K3500" s="83">
        <f t="shared" si="271"/>
        <v>2012</v>
      </c>
      <c r="L3500" s="66">
        <f t="shared" si="272"/>
        <v>0</v>
      </c>
      <c r="M3500" s="66">
        <f t="shared" si="273"/>
        <v>0</v>
      </c>
      <c r="N3500" s="66">
        <f t="shared" si="274"/>
        <v>0</v>
      </c>
    </row>
    <row r="3501" spans="1:14">
      <c r="A3501" s="83">
        <v>35600</v>
      </c>
      <c r="B3501" s="83">
        <v>0</v>
      </c>
      <c r="C3501" s="83">
        <v>2012</v>
      </c>
      <c r="D3501" s="86">
        <v>0</v>
      </c>
      <c r="E3501" s="83">
        <v>0</v>
      </c>
      <c r="F3501" s="86">
        <v>0</v>
      </c>
      <c r="G3501" s="86">
        <v>0</v>
      </c>
      <c r="H3501" s="86">
        <v>0</v>
      </c>
      <c r="J3501" s="83">
        <f t="shared" si="270"/>
        <v>35600</v>
      </c>
      <c r="K3501" s="83">
        <f t="shared" si="271"/>
        <v>2012</v>
      </c>
      <c r="L3501" s="66">
        <f t="shared" si="272"/>
        <v>0</v>
      </c>
      <c r="M3501" s="66">
        <f t="shared" si="273"/>
        <v>0</v>
      </c>
      <c r="N3501" s="66">
        <f t="shared" si="274"/>
        <v>0</v>
      </c>
    </row>
    <row r="3502" spans="1:14">
      <c r="A3502" s="83">
        <v>35600</v>
      </c>
      <c r="B3502" s="83">
        <v>0</v>
      </c>
      <c r="C3502" s="83">
        <v>2012</v>
      </c>
      <c r="D3502" s="86">
        <v>0</v>
      </c>
      <c r="E3502" s="83">
        <v>0</v>
      </c>
      <c r="F3502" s="86">
        <v>0</v>
      </c>
      <c r="G3502" s="86">
        <v>0</v>
      </c>
      <c r="H3502" s="86">
        <v>0</v>
      </c>
      <c r="J3502" s="83">
        <f t="shared" si="270"/>
        <v>35600</v>
      </c>
      <c r="K3502" s="83">
        <f t="shared" si="271"/>
        <v>2012</v>
      </c>
      <c r="L3502" s="66">
        <f t="shared" si="272"/>
        <v>0</v>
      </c>
      <c r="M3502" s="66">
        <f t="shared" si="273"/>
        <v>0</v>
      </c>
      <c r="N3502" s="66">
        <f t="shared" si="274"/>
        <v>0</v>
      </c>
    </row>
    <row r="3503" spans="1:14">
      <c r="A3503" s="83">
        <v>35600</v>
      </c>
      <c r="B3503" s="83">
        <v>0</v>
      </c>
      <c r="C3503" s="83">
        <v>2012</v>
      </c>
      <c r="D3503" s="86">
        <v>0</v>
      </c>
      <c r="E3503" s="83">
        <v>0</v>
      </c>
      <c r="F3503" s="86">
        <v>0</v>
      </c>
      <c r="G3503" s="86">
        <v>0</v>
      </c>
      <c r="H3503" s="86">
        <v>0</v>
      </c>
      <c r="J3503" s="83">
        <f t="shared" si="270"/>
        <v>35600</v>
      </c>
      <c r="K3503" s="83">
        <f t="shared" si="271"/>
        <v>2012</v>
      </c>
      <c r="L3503" s="66">
        <f t="shared" si="272"/>
        <v>0</v>
      </c>
      <c r="M3503" s="66">
        <f t="shared" si="273"/>
        <v>0</v>
      </c>
      <c r="N3503" s="66">
        <f t="shared" si="274"/>
        <v>0</v>
      </c>
    </row>
    <row r="3504" spans="1:14">
      <c r="A3504" s="83">
        <v>35600</v>
      </c>
      <c r="B3504" s="83">
        <v>0</v>
      </c>
      <c r="C3504" s="83">
        <v>2012</v>
      </c>
      <c r="D3504" s="86">
        <v>0</v>
      </c>
      <c r="E3504" s="83">
        <v>0</v>
      </c>
      <c r="F3504" s="86">
        <v>0</v>
      </c>
      <c r="G3504" s="86">
        <v>0</v>
      </c>
      <c r="H3504" s="86">
        <v>0</v>
      </c>
      <c r="J3504" s="83">
        <f t="shared" si="270"/>
        <v>35600</v>
      </c>
      <c r="K3504" s="83">
        <f t="shared" si="271"/>
        <v>2012</v>
      </c>
      <c r="L3504" s="66">
        <f t="shared" si="272"/>
        <v>0</v>
      </c>
      <c r="M3504" s="66">
        <f t="shared" si="273"/>
        <v>0</v>
      </c>
      <c r="N3504" s="66">
        <f t="shared" si="274"/>
        <v>0</v>
      </c>
    </row>
    <row r="3505" spans="1:14">
      <c r="A3505" s="83">
        <v>35600</v>
      </c>
      <c r="B3505" s="83">
        <v>0</v>
      </c>
      <c r="C3505" s="83">
        <v>2012</v>
      </c>
      <c r="D3505" s="86">
        <v>0</v>
      </c>
      <c r="E3505" s="83">
        <v>0</v>
      </c>
      <c r="F3505" s="86">
        <v>0</v>
      </c>
      <c r="G3505" s="86">
        <v>0</v>
      </c>
      <c r="H3505" s="86">
        <v>0</v>
      </c>
      <c r="J3505" s="83">
        <f t="shared" si="270"/>
        <v>35600</v>
      </c>
      <c r="K3505" s="83">
        <f t="shared" si="271"/>
        <v>2012</v>
      </c>
      <c r="L3505" s="66">
        <f t="shared" si="272"/>
        <v>0</v>
      </c>
      <c r="M3505" s="66">
        <f t="shared" si="273"/>
        <v>0</v>
      </c>
      <c r="N3505" s="66">
        <f t="shared" si="274"/>
        <v>0</v>
      </c>
    </row>
    <row r="3506" spans="1:14">
      <c r="A3506" s="83">
        <v>35600</v>
      </c>
      <c r="B3506" s="83">
        <v>0</v>
      </c>
      <c r="C3506" s="83">
        <v>2012</v>
      </c>
      <c r="D3506" s="86">
        <v>0</v>
      </c>
      <c r="E3506" s="83">
        <v>0</v>
      </c>
      <c r="F3506" s="86">
        <v>0</v>
      </c>
      <c r="G3506" s="86">
        <v>0</v>
      </c>
      <c r="H3506" s="86">
        <v>0</v>
      </c>
      <c r="J3506" s="83">
        <f t="shared" si="270"/>
        <v>35600</v>
      </c>
      <c r="K3506" s="83">
        <f t="shared" si="271"/>
        <v>2012</v>
      </c>
      <c r="L3506" s="66">
        <f t="shared" si="272"/>
        <v>0</v>
      </c>
      <c r="M3506" s="66">
        <f t="shared" si="273"/>
        <v>0</v>
      </c>
      <c r="N3506" s="66">
        <f t="shared" si="274"/>
        <v>0</v>
      </c>
    </row>
    <row r="3507" spans="1:14">
      <c r="A3507" s="83">
        <v>35600</v>
      </c>
      <c r="B3507" s="83">
        <v>0</v>
      </c>
      <c r="C3507" s="83">
        <v>2012</v>
      </c>
      <c r="D3507" s="86">
        <v>0</v>
      </c>
      <c r="E3507" s="83">
        <v>0</v>
      </c>
      <c r="F3507" s="86">
        <v>0</v>
      </c>
      <c r="G3507" s="86">
        <v>0</v>
      </c>
      <c r="H3507" s="86">
        <v>0</v>
      </c>
      <c r="J3507" s="83">
        <f t="shared" si="270"/>
        <v>35600</v>
      </c>
      <c r="K3507" s="83">
        <f t="shared" si="271"/>
        <v>2012</v>
      </c>
      <c r="L3507" s="66">
        <f t="shared" si="272"/>
        <v>0</v>
      </c>
      <c r="M3507" s="66">
        <f t="shared" si="273"/>
        <v>0</v>
      </c>
      <c r="N3507" s="66">
        <f t="shared" si="274"/>
        <v>0</v>
      </c>
    </row>
    <row r="3508" spans="1:14">
      <c r="A3508" s="83">
        <v>35600</v>
      </c>
      <c r="B3508" s="83">
        <v>0</v>
      </c>
      <c r="C3508" s="83">
        <v>2012</v>
      </c>
      <c r="D3508" s="86">
        <v>0</v>
      </c>
      <c r="E3508" s="83">
        <v>0</v>
      </c>
      <c r="F3508" s="86">
        <v>0</v>
      </c>
      <c r="G3508" s="86">
        <v>0</v>
      </c>
      <c r="H3508" s="86">
        <v>0</v>
      </c>
      <c r="J3508" s="83">
        <f t="shared" si="270"/>
        <v>35600</v>
      </c>
      <c r="K3508" s="83">
        <f t="shared" si="271"/>
        <v>2012</v>
      </c>
      <c r="L3508" s="66">
        <f t="shared" si="272"/>
        <v>0</v>
      </c>
      <c r="M3508" s="66">
        <f t="shared" si="273"/>
        <v>0</v>
      </c>
      <c r="N3508" s="66">
        <f t="shared" si="274"/>
        <v>0</v>
      </c>
    </row>
    <row r="3509" spans="1:14">
      <c r="A3509" s="83">
        <v>35600</v>
      </c>
      <c r="B3509" s="83">
        <v>0</v>
      </c>
      <c r="C3509" s="83">
        <v>2013</v>
      </c>
      <c r="D3509" s="86">
        <v>0</v>
      </c>
      <c r="E3509" s="83">
        <v>0</v>
      </c>
      <c r="F3509" s="86">
        <v>0</v>
      </c>
      <c r="G3509" s="86">
        <v>0</v>
      </c>
      <c r="H3509" s="86">
        <v>0</v>
      </c>
      <c r="J3509" s="83">
        <f t="shared" si="270"/>
        <v>35600</v>
      </c>
      <c r="K3509" s="83">
        <f t="shared" si="271"/>
        <v>2013</v>
      </c>
      <c r="L3509" s="66">
        <f t="shared" si="272"/>
        <v>0</v>
      </c>
      <c r="M3509" s="66">
        <f t="shared" si="273"/>
        <v>0</v>
      </c>
      <c r="N3509" s="66">
        <f t="shared" si="274"/>
        <v>0</v>
      </c>
    </row>
    <row r="3510" spans="1:14">
      <c r="A3510" s="83">
        <v>35600</v>
      </c>
      <c r="B3510" s="83">
        <v>0</v>
      </c>
      <c r="C3510" s="83">
        <v>2013</v>
      </c>
      <c r="D3510" s="86">
        <v>0</v>
      </c>
      <c r="E3510" s="83">
        <v>0</v>
      </c>
      <c r="F3510" s="86">
        <v>0</v>
      </c>
      <c r="G3510" s="86">
        <v>0</v>
      </c>
      <c r="H3510" s="86">
        <v>0</v>
      </c>
      <c r="J3510" s="83">
        <f t="shared" si="270"/>
        <v>35600</v>
      </c>
      <c r="K3510" s="83">
        <f t="shared" si="271"/>
        <v>2013</v>
      </c>
      <c r="L3510" s="66">
        <f t="shared" si="272"/>
        <v>0</v>
      </c>
      <c r="M3510" s="66">
        <f t="shared" si="273"/>
        <v>0</v>
      </c>
      <c r="N3510" s="66">
        <f t="shared" si="274"/>
        <v>0</v>
      </c>
    </row>
    <row r="3511" spans="1:14">
      <c r="A3511" s="83">
        <v>35600</v>
      </c>
      <c r="B3511" s="83">
        <v>0</v>
      </c>
      <c r="C3511" s="83">
        <v>2013</v>
      </c>
      <c r="D3511" s="86">
        <v>0</v>
      </c>
      <c r="E3511" s="83">
        <v>0</v>
      </c>
      <c r="F3511" s="86">
        <v>0</v>
      </c>
      <c r="G3511" s="86">
        <v>0</v>
      </c>
      <c r="H3511" s="86">
        <v>0</v>
      </c>
      <c r="J3511" s="83">
        <f t="shared" si="270"/>
        <v>35600</v>
      </c>
      <c r="K3511" s="83">
        <f t="shared" si="271"/>
        <v>2013</v>
      </c>
      <c r="L3511" s="66">
        <f t="shared" si="272"/>
        <v>0</v>
      </c>
      <c r="M3511" s="66">
        <f t="shared" si="273"/>
        <v>0</v>
      </c>
      <c r="N3511" s="66">
        <f t="shared" si="274"/>
        <v>0</v>
      </c>
    </row>
    <row r="3512" spans="1:14">
      <c r="A3512" s="83">
        <v>35600</v>
      </c>
      <c r="B3512" s="83">
        <v>0</v>
      </c>
      <c r="C3512" s="83">
        <v>2013</v>
      </c>
      <c r="D3512" s="86">
        <v>0</v>
      </c>
      <c r="E3512" s="83">
        <v>0</v>
      </c>
      <c r="F3512" s="86">
        <v>0</v>
      </c>
      <c r="G3512" s="86">
        <v>0</v>
      </c>
      <c r="H3512" s="86">
        <v>0</v>
      </c>
      <c r="J3512" s="83">
        <f t="shared" si="270"/>
        <v>35600</v>
      </c>
      <c r="K3512" s="83">
        <f t="shared" si="271"/>
        <v>2013</v>
      </c>
      <c r="L3512" s="66">
        <f t="shared" si="272"/>
        <v>0</v>
      </c>
      <c r="M3512" s="66">
        <f t="shared" si="273"/>
        <v>0</v>
      </c>
      <c r="N3512" s="66">
        <f t="shared" si="274"/>
        <v>0</v>
      </c>
    </row>
    <row r="3513" spans="1:14">
      <c r="A3513" s="83">
        <v>35600</v>
      </c>
      <c r="B3513" s="83">
        <v>0</v>
      </c>
      <c r="C3513" s="83">
        <v>2013</v>
      </c>
      <c r="D3513" s="86">
        <v>0</v>
      </c>
      <c r="E3513" s="83">
        <v>0</v>
      </c>
      <c r="F3513" s="86">
        <v>0</v>
      </c>
      <c r="G3513" s="86">
        <v>0</v>
      </c>
      <c r="H3513" s="86">
        <v>0</v>
      </c>
      <c r="J3513" s="83">
        <f t="shared" si="270"/>
        <v>35600</v>
      </c>
      <c r="K3513" s="83">
        <f t="shared" si="271"/>
        <v>2013</v>
      </c>
      <c r="L3513" s="66">
        <f t="shared" si="272"/>
        <v>0</v>
      </c>
      <c r="M3513" s="66">
        <f t="shared" si="273"/>
        <v>0</v>
      </c>
      <c r="N3513" s="66">
        <f t="shared" si="274"/>
        <v>0</v>
      </c>
    </row>
    <row r="3514" spans="1:14">
      <c r="A3514" s="83">
        <v>35600</v>
      </c>
      <c r="B3514" s="83">
        <v>0</v>
      </c>
      <c r="C3514" s="83">
        <v>2013</v>
      </c>
      <c r="D3514" s="86">
        <v>0</v>
      </c>
      <c r="E3514" s="83">
        <v>0</v>
      </c>
      <c r="F3514" s="86">
        <v>0</v>
      </c>
      <c r="G3514" s="86">
        <v>0</v>
      </c>
      <c r="H3514" s="86">
        <v>0</v>
      </c>
      <c r="J3514" s="83">
        <f t="shared" si="270"/>
        <v>35600</v>
      </c>
      <c r="K3514" s="83">
        <f t="shared" si="271"/>
        <v>2013</v>
      </c>
      <c r="L3514" s="66">
        <f t="shared" si="272"/>
        <v>0</v>
      </c>
      <c r="M3514" s="66">
        <f t="shared" si="273"/>
        <v>0</v>
      </c>
      <c r="N3514" s="66">
        <f t="shared" si="274"/>
        <v>0</v>
      </c>
    </row>
    <row r="3515" spans="1:14">
      <c r="A3515" s="83">
        <v>35600</v>
      </c>
      <c r="B3515" s="83">
        <v>0</v>
      </c>
      <c r="C3515" s="83">
        <v>2013</v>
      </c>
      <c r="D3515" s="86">
        <v>0</v>
      </c>
      <c r="E3515" s="83">
        <v>0</v>
      </c>
      <c r="F3515" s="86">
        <v>0</v>
      </c>
      <c r="G3515" s="86">
        <v>0</v>
      </c>
      <c r="H3515" s="86">
        <v>0</v>
      </c>
      <c r="J3515" s="83">
        <f t="shared" si="270"/>
        <v>35600</v>
      </c>
      <c r="K3515" s="83">
        <f t="shared" si="271"/>
        <v>2013</v>
      </c>
      <c r="L3515" s="66">
        <f t="shared" si="272"/>
        <v>0</v>
      </c>
      <c r="M3515" s="66">
        <f t="shared" si="273"/>
        <v>0</v>
      </c>
      <c r="N3515" s="66">
        <f t="shared" si="274"/>
        <v>0</v>
      </c>
    </row>
    <row r="3516" spans="1:14">
      <c r="A3516" s="83">
        <v>35600</v>
      </c>
      <c r="B3516" s="83">
        <v>0</v>
      </c>
      <c r="C3516" s="83">
        <v>2013</v>
      </c>
      <c r="D3516" s="86">
        <v>0</v>
      </c>
      <c r="E3516" s="83">
        <v>0</v>
      </c>
      <c r="F3516" s="86">
        <v>0</v>
      </c>
      <c r="G3516" s="86">
        <v>0</v>
      </c>
      <c r="H3516" s="86">
        <v>0</v>
      </c>
      <c r="J3516" s="83">
        <f t="shared" si="270"/>
        <v>35600</v>
      </c>
      <c r="K3516" s="83">
        <f t="shared" si="271"/>
        <v>2013</v>
      </c>
      <c r="L3516" s="66">
        <f t="shared" si="272"/>
        <v>0</v>
      </c>
      <c r="M3516" s="66">
        <f t="shared" si="273"/>
        <v>0</v>
      </c>
      <c r="N3516" s="66">
        <f t="shared" si="274"/>
        <v>0</v>
      </c>
    </row>
    <row r="3517" spans="1:14">
      <c r="A3517" s="83">
        <v>35600</v>
      </c>
      <c r="B3517" s="83">
        <v>0</v>
      </c>
      <c r="C3517" s="83">
        <v>2013</v>
      </c>
      <c r="D3517" s="86">
        <v>0</v>
      </c>
      <c r="E3517" s="83">
        <v>0</v>
      </c>
      <c r="F3517" s="86">
        <v>0</v>
      </c>
      <c r="G3517" s="86">
        <v>0</v>
      </c>
      <c r="H3517" s="86">
        <v>0</v>
      </c>
      <c r="J3517" s="83">
        <f t="shared" si="270"/>
        <v>35600</v>
      </c>
      <c r="K3517" s="83">
        <f t="shared" si="271"/>
        <v>2013</v>
      </c>
      <c r="L3517" s="66">
        <f t="shared" si="272"/>
        <v>0</v>
      </c>
      <c r="M3517" s="66">
        <f t="shared" si="273"/>
        <v>0</v>
      </c>
      <c r="N3517" s="66">
        <f t="shared" si="274"/>
        <v>0</v>
      </c>
    </row>
    <row r="3518" spans="1:14">
      <c r="A3518" s="83">
        <v>35600</v>
      </c>
      <c r="B3518" s="83">
        <v>0</v>
      </c>
      <c r="C3518" s="83">
        <v>2013</v>
      </c>
      <c r="D3518" s="86">
        <v>0</v>
      </c>
      <c r="E3518" s="83">
        <v>0</v>
      </c>
      <c r="F3518" s="86">
        <v>0</v>
      </c>
      <c r="G3518" s="86">
        <v>0</v>
      </c>
      <c r="H3518" s="86">
        <v>0</v>
      </c>
      <c r="J3518" s="83">
        <f t="shared" si="270"/>
        <v>35600</v>
      </c>
      <c r="K3518" s="83">
        <f t="shared" si="271"/>
        <v>2013</v>
      </c>
      <c r="L3518" s="66">
        <f t="shared" si="272"/>
        <v>0</v>
      </c>
      <c r="M3518" s="66">
        <f t="shared" si="273"/>
        <v>0</v>
      </c>
      <c r="N3518" s="66">
        <f t="shared" si="274"/>
        <v>0</v>
      </c>
    </row>
    <row r="3519" spans="1:14">
      <c r="A3519" s="83">
        <v>35600</v>
      </c>
      <c r="B3519" s="83">
        <v>0</v>
      </c>
      <c r="C3519" s="83">
        <v>2014</v>
      </c>
      <c r="D3519" s="86">
        <v>0</v>
      </c>
      <c r="E3519" s="83">
        <v>0</v>
      </c>
      <c r="F3519" s="86">
        <v>0</v>
      </c>
      <c r="G3519" s="86">
        <v>0</v>
      </c>
      <c r="H3519" s="86">
        <v>0</v>
      </c>
      <c r="J3519" s="83">
        <f t="shared" si="270"/>
        <v>35600</v>
      </c>
      <c r="K3519" s="83">
        <f t="shared" si="271"/>
        <v>2014</v>
      </c>
      <c r="L3519" s="66">
        <f t="shared" si="272"/>
        <v>0</v>
      </c>
      <c r="M3519" s="66">
        <f t="shared" si="273"/>
        <v>0</v>
      </c>
      <c r="N3519" s="66">
        <f t="shared" si="274"/>
        <v>0</v>
      </c>
    </row>
    <row r="3520" spans="1:14">
      <c r="A3520" s="83">
        <v>35600</v>
      </c>
      <c r="B3520" s="83">
        <v>0</v>
      </c>
      <c r="C3520" s="83">
        <v>2014</v>
      </c>
      <c r="D3520" s="86">
        <v>0</v>
      </c>
      <c r="E3520" s="83">
        <v>0</v>
      </c>
      <c r="F3520" s="86">
        <v>0</v>
      </c>
      <c r="G3520" s="86">
        <v>0</v>
      </c>
      <c r="H3520" s="86">
        <v>0</v>
      </c>
      <c r="J3520" s="83">
        <f t="shared" si="270"/>
        <v>35600</v>
      </c>
      <c r="K3520" s="83">
        <f t="shared" si="271"/>
        <v>2014</v>
      </c>
      <c r="L3520" s="66">
        <f t="shared" si="272"/>
        <v>0</v>
      </c>
      <c r="M3520" s="66">
        <f t="shared" si="273"/>
        <v>0</v>
      </c>
      <c r="N3520" s="66">
        <f t="shared" si="274"/>
        <v>0</v>
      </c>
    </row>
    <row r="3521" spans="1:14">
      <c r="A3521" s="83">
        <v>35600</v>
      </c>
      <c r="B3521" s="83">
        <v>0</v>
      </c>
      <c r="C3521" s="83">
        <v>2014</v>
      </c>
      <c r="D3521" s="86">
        <v>0</v>
      </c>
      <c r="E3521" s="83">
        <v>0</v>
      </c>
      <c r="F3521" s="86">
        <v>0</v>
      </c>
      <c r="G3521" s="86">
        <v>0</v>
      </c>
      <c r="H3521" s="86">
        <v>0</v>
      </c>
      <c r="J3521" s="83">
        <f t="shared" si="270"/>
        <v>35600</v>
      </c>
      <c r="K3521" s="83">
        <f t="shared" si="271"/>
        <v>2014</v>
      </c>
      <c r="L3521" s="66">
        <f t="shared" si="272"/>
        <v>0</v>
      </c>
      <c r="M3521" s="66">
        <f t="shared" si="273"/>
        <v>0</v>
      </c>
      <c r="N3521" s="66">
        <f t="shared" si="274"/>
        <v>0</v>
      </c>
    </row>
    <row r="3522" spans="1:14">
      <c r="A3522" s="83">
        <v>35600</v>
      </c>
      <c r="B3522" s="83">
        <v>0</v>
      </c>
      <c r="C3522" s="83">
        <v>2014</v>
      </c>
      <c r="D3522" s="86">
        <v>0</v>
      </c>
      <c r="E3522" s="83">
        <v>0</v>
      </c>
      <c r="F3522" s="86">
        <v>0</v>
      </c>
      <c r="G3522" s="86">
        <v>0</v>
      </c>
      <c r="H3522" s="86">
        <v>0</v>
      </c>
      <c r="J3522" s="83">
        <f t="shared" si="270"/>
        <v>35600</v>
      </c>
      <c r="K3522" s="83">
        <f t="shared" si="271"/>
        <v>2014</v>
      </c>
      <c r="L3522" s="66">
        <f t="shared" si="272"/>
        <v>0</v>
      </c>
      <c r="M3522" s="66">
        <f t="shared" si="273"/>
        <v>0</v>
      </c>
      <c r="N3522" s="66">
        <f t="shared" si="274"/>
        <v>0</v>
      </c>
    </row>
    <row r="3523" spans="1:14">
      <c r="A3523" s="83">
        <v>35600</v>
      </c>
      <c r="B3523" s="83">
        <v>0</v>
      </c>
      <c r="C3523" s="83">
        <v>2014</v>
      </c>
      <c r="D3523" s="86">
        <v>0</v>
      </c>
      <c r="E3523" s="83">
        <v>0</v>
      </c>
      <c r="F3523" s="86">
        <v>0</v>
      </c>
      <c r="G3523" s="86">
        <v>0</v>
      </c>
      <c r="H3523" s="86">
        <v>0</v>
      </c>
      <c r="J3523" s="83">
        <f t="shared" ref="J3523:J3586" si="275">A3523</f>
        <v>35600</v>
      </c>
      <c r="K3523" s="83">
        <f t="shared" ref="K3523:K3586" si="276">IF(E3523=0,C3523,E3523)</f>
        <v>2014</v>
      </c>
      <c r="L3523" s="66">
        <f t="shared" ref="L3523:L3586" si="277">D3523</f>
        <v>0</v>
      </c>
      <c r="M3523" s="66">
        <f t="shared" ref="M3523:M3586" si="278">F3523</f>
        <v>0</v>
      </c>
      <c r="N3523" s="66">
        <f t="shared" ref="N3523:N3586" si="279">H3523</f>
        <v>0</v>
      </c>
    </row>
    <row r="3524" spans="1:14">
      <c r="A3524" s="83">
        <v>35600</v>
      </c>
      <c r="B3524" s="83">
        <v>0</v>
      </c>
      <c r="C3524" s="83">
        <v>2014</v>
      </c>
      <c r="D3524" s="86">
        <v>0</v>
      </c>
      <c r="E3524" s="83">
        <v>0</v>
      </c>
      <c r="F3524" s="86">
        <v>0</v>
      </c>
      <c r="G3524" s="86">
        <v>0</v>
      </c>
      <c r="H3524" s="86">
        <v>0</v>
      </c>
      <c r="J3524" s="83">
        <f t="shared" si="275"/>
        <v>35600</v>
      </c>
      <c r="K3524" s="83">
        <f t="shared" si="276"/>
        <v>2014</v>
      </c>
      <c r="L3524" s="66">
        <f t="shared" si="277"/>
        <v>0</v>
      </c>
      <c r="M3524" s="66">
        <f t="shared" si="278"/>
        <v>0</v>
      </c>
      <c r="N3524" s="66">
        <f t="shared" si="279"/>
        <v>0</v>
      </c>
    </row>
    <row r="3525" spans="1:14">
      <c r="A3525" s="83">
        <v>35600</v>
      </c>
      <c r="B3525" s="83">
        <v>0</v>
      </c>
      <c r="C3525" s="83">
        <v>2014</v>
      </c>
      <c r="D3525" s="86">
        <v>0</v>
      </c>
      <c r="E3525" s="83">
        <v>0</v>
      </c>
      <c r="F3525" s="86">
        <v>0</v>
      </c>
      <c r="G3525" s="86">
        <v>0</v>
      </c>
      <c r="H3525" s="86">
        <v>0</v>
      </c>
      <c r="J3525" s="83">
        <f t="shared" si="275"/>
        <v>35600</v>
      </c>
      <c r="K3525" s="83">
        <f t="shared" si="276"/>
        <v>2014</v>
      </c>
      <c r="L3525" s="66">
        <f t="shared" si="277"/>
        <v>0</v>
      </c>
      <c r="M3525" s="66">
        <f t="shared" si="278"/>
        <v>0</v>
      </c>
      <c r="N3525" s="66">
        <f t="shared" si="279"/>
        <v>0</v>
      </c>
    </row>
    <row r="3526" spans="1:14">
      <c r="A3526" s="83">
        <v>35600</v>
      </c>
      <c r="B3526" s="83">
        <v>0</v>
      </c>
      <c r="C3526" s="83">
        <v>2014</v>
      </c>
      <c r="D3526" s="86">
        <v>0</v>
      </c>
      <c r="E3526" s="83">
        <v>0</v>
      </c>
      <c r="F3526" s="86">
        <v>0</v>
      </c>
      <c r="G3526" s="86">
        <v>0</v>
      </c>
      <c r="H3526" s="86">
        <v>0</v>
      </c>
      <c r="J3526" s="83">
        <f t="shared" si="275"/>
        <v>35600</v>
      </c>
      <c r="K3526" s="83">
        <f t="shared" si="276"/>
        <v>2014</v>
      </c>
      <c r="L3526" s="66">
        <f t="shared" si="277"/>
        <v>0</v>
      </c>
      <c r="M3526" s="66">
        <f t="shared" si="278"/>
        <v>0</v>
      </c>
      <c r="N3526" s="66">
        <f t="shared" si="279"/>
        <v>0</v>
      </c>
    </row>
    <row r="3527" spans="1:14">
      <c r="A3527" s="83">
        <v>35600</v>
      </c>
      <c r="B3527" s="83">
        <v>0</v>
      </c>
      <c r="C3527" s="83">
        <v>2014</v>
      </c>
      <c r="D3527" s="86">
        <v>0</v>
      </c>
      <c r="E3527" s="83">
        <v>0</v>
      </c>
      <c r="F3527" s="86">
        <v>0</v>
      </c>
      <c r="G3527" s="86">
        <v>0</v>
      </c>
      <c r="H3527" s="86">
        <v>0</v>
      </c>
      <c r="J3527" s="83">
        <f t="shared" si="275"/>
        <v>35600</v>
      </c>
      <c r="K3527" s="83">
        <f t="shared" si="276"/>
        <v>2014</v>
      </c>
      <c r="L3527" s="66">
        <f t="shared" si="277"/>
        <v>0</v>
      </c>
      <c r="M3527" s="66">
        <f t="shared" si="278"/>
        <v>0</v>
      </c>
      <c r="N3527" s="66">
        <f t="shared" si="279"/>
        <v>0</v>
      </c>
    </row>
    <row r="3528" spans="1:14">
      <c r="A3528" s="83">
        <v>35600</v>
      </c>
      <c r="B3528" s="83">
        <v>0</v>
      </c>
      <c r="C3528" s="83">
        <v>2014</v>
      </c>
      <c r="D3528" s="86">
        <v>-49190.46</v>
      </c>
      <c r="E3528" s="83">
        <v>0</v>
      </c>
      <c r="F3528" s="86">
        <v>7242.15</v>
      </c>
      <c r="G3528" s="86">
        <v>0</v>
      </c>
      <c r="H3528" s="86">
        <v>0</v>
      </c>
      <c r="J3528" s="83">
        <f t="shared" si="275"/>
        <v>35600</v>
      </c>
      <c r="K3528" s="83">
        <f t="shared" si="276"/>
        <v>2014</v>
      </c>
      <c r="L3528" s="66">
        <f t="shared" si="277"/>
        <v>-49190.46</v>
      </c>
      <c r="M3528" s="66">
        <f t="shared" si="278"/>
        <v>7242.15</v>
      </c>
      <c r="N3528" s="66">
        <f t="shared" si="279"/>
        <v>0</v>
      </c>
    </row>
    <row r="3529" spans="1:14">
      <c r="A3529" s="83">
        <v>35600</v>
      </c>
      <c r="B3529" s="83">
        <v>0</v>
      </c>
      <c r="C3529" s="83">
        <v>2014</v>
      </c>
      <c r="D3529" s="86">
        <v>0</v>
      </c>
      <c r="E3529" s="83">
        <v>0</v>
      </c>
      <c r="F3529" s="86">
        <v>0</v>
      </c>
      <c r="G3529" s="86">
        <v>0</v>
      </c>
      <c r="H3529" s="86">
        <v>0</v>
      </c>
      <c r="J3529" s="83">
        <f t="shared" si="275"/>
        <v>35600</v>
      </c>
      <c r="K3529" s="83">
        <f t="shared" si="276"/>
        <v>2014</v>
      </c>
      <c r="L3529" s="66">
        <f t="shared" si="277"/>
        <v>0</v>
      </c>
      <c r="M3529" s="66">
        <f t="shared" si="278"/>
        <v>0</v>
      </c>
      <c r="N3529" s="66">
        <f t="shared" si="279"/>
        <v>0</v>
      </c>
    </row>
    <row r="3530" spans="1:14">
      <c r="A3530" s="83">
        <v>35600</v>
      </c>
      <c r="B3530" s="83">
        <v>0</v>
      </c>
      <c r="C3530" s="83">
        <v>2014</v>
      </c>
      <c r="D3530" s="86">
        <v>0</v>
      </c>
      <c r="E3530" s="83">
        <v>0</v>
      </c>
      <c r="F3530" s="86">
        <v>0</v>
      </c>
      <c r="G3530" s="86">
        <v>0</v>
      </c>
      <c r="H3530" s="86">
        <v>0</v>
      </c>
      <c r="J3530" s="83">
        <f t="shared" si="275"/>
        <v>35600</v>
      </c>
      <c r="K3530" s="83">
        <f t="shared" si="276"/>
        <v>2014</v>
      </c>
      <c r="L3530" s="66">
        <f t="shared" si="277"/>
        <v>0</v>
      </c>
      <c r="M3530" s="66">
        <f t="shared" si="278"/>
        <v>0</v>
      </c>
      <c r="N3530" s="66">
        <f t="shared" si="279"/>
        <v>0</v>
      </c>
    </row>
    <row r="3531" spans="1:14">
      <c r="A3531" s="83">
        <v>35600</v>
      </c>
      <c r="B3531" s="83">
        <v>0</v>
      </c>
      <c r="C3531" s="83">
        <v>2014</v>
      </c>
      <c r="D3531" s="86">
        <v>0</v>
      </c>
      <c r="E3531" s="83">
        <v>0</v>
      </c>
      <c r="F3531" s="86">
        <v>0</v>
      </c>
      <c r="G3531" s="86">
        <v>0</v>
      </c>
      <c r="H3531" s="86">
        <v>0</v>
      </c>
      <c r="J3531" s="83">
        <f t="shared" si="275"/>
        <v>35600</v>
      </c>
      <c r="K3531" s="83">
        <f t="shared" si="276"/>
        <v>2014</v>
      </c>
      <c r="L3531" s="66">
        <f t="shared" si="277"/>
        <v>0</v>
      </c>
      <c r="M3531" s="66">
        <f t="shared" si="278"/>
        <v>0</v>
      </c>
      <c r="N3531" s="66">
        <f t="shared" si="279"/>
        <v>0</v>
      </c>
    </row>
    <row r="3532" spans="1:14">
      <c r="A3532" s="83">
        <v>35600</v>
      </c>
      <c r="B3532" s="83">
        <v>0</v>
      </c>
      <c r="C3532" s="83">
        <v>2014</v>
      </c>
      <c r="D3532" s="86">
        <v>0</v>
      </c>
      <c r="E3532" s="83">
        <v>0</v>
      </c>
      <c r="F3532" s="86">
        <v>0</v>
      </c>
      <c r="G3532" s="86">
        <v>0</v>
      </c>
      <c r="H3532" s="86">
        <v>0</v>
      </c>
      <c r="J3532" s="83">
        <f t="shared" si="275"/>
        <v>35600</v>
      </c>
      <c r="K3532" s="83">
        <f t="shared" si="276"/>
        <v>2014</v>
      </c>
      <c r="L3532" s="66">
        <f t="shared" si="277"/>
        <v>0</v>
      </c>
      <c r="M3532" s="66">
        <f t="shared" si="278"/>
        <v>0</v>
      </c>
      <c r="N3532" s="66">
        <f t="shared" si="279"/>
        <v>0</v>
      </c>
    </row>
    <row r="3533" spans="1:14">
      <c r="A3533" s="83">
        <v>35600</v>
      </c>
      <c r="B3533" s="83">
        <v>0</v>
      </c>
      <c r="C3533" s="83">
        <v>2014</v>
      </c>
      <c r="D3533" s="86">
        <v>0</v>
      </c>
      <c r="E3533" s="83">
        <v>0</v>
      </c>
      <c r="F3533" s="86">
        <v>0</v>
      </c>
      <c r="G3533" s="86">
        <v>0</v>
      </c>
      <c r="H3533" s="86">
        <v>0</v>
      </c>
      <c r="J3533" s="83">
        <f t="shared" si="275"/>
        <v>35600</v>
      </c>
      <c r="K3533" s="83">
        <f t="shared" si="276"/>
        <v>2014</v>
      </c>
      <c r="L3533" s="66">
        <f t="shared" si="277"/>
        <v>0</v>
      </c>
      <c r="M3533" s="66">
        <f t="shared" si="278"/>
        <v>0</v>
      </c>
      <c r="N3533" s="66">
        <f t="shared" si="279"/>
        <v>0</v>
      </c>
    </row>
    <row r="3534" spans="1:14">
      <c r="A3534" s="83">
        <v>35600</v>
      </c>
      <c r="B3534" s="83">
        <v>0</v>
      </c>
      <c r="C3534" s="83">
        <v>2014</v>
      </c>
      <c r="D3534" s="86">
        <v>0</v>
      </c>
      <c r="E3534" s="83">
        <v>0</v>
      </c>
      <c r="F3534" s="86">
        <v>0</v>
      </c>
      <c r="G3534" s="86">
        <v>0</v>
      </c>
      <c r="H3534" s="86">
        <v>0</v>
      </c>
      <c r="J3534" s="83">
        <f t="shared" si="275"/>
        <v>35600</v>
      </c>
      <c r="K3534" s="83">
        <f t="shared" si="276"/>
        <v>2014</v>
      </c>
      <c r="L3534" s="66">
        <f t="shared" si="277"/>
        <v>0</v>
      </c>
      <c r="M3534" s="66">
        <f t="shared" si="278"/>
        <v>0</v>
      </c>
      <c r="N3534" s="66">
        <f t="shared" si="279"/>
        <v>0</v>
      </c>
    </row>
    <row r="3535" spans="1:14">
      <c r="A3535" s="83">
        <v>35660</v>
      </c>
      <c r="B3535" s="83">
        <v>0</v>
      </c>
      <c r="C3535" s="83">
        <v>2015</v>
      </c>
      <c r="D3535" s="86">
        <v>0</v>
      </c>
      <c r="E3535" s="83">
        <v>0</v>
      </c>
      <c r="F3535" s="86">
        <v>7984.54</v>
      </c>
      <c r="G3535" s="86">
        <v>0</v>
      </c>
      <c r="H3535" s="86">
        <v>0</v>
      </c>
      <c r="J3535" s="83">
        <f t="shared" si="275"/>
        <v>35660</v>
      </c>
      <c r="K3535" s="83">
        <f t="shared" si="276"/>
        <v>2015</v>
      </c>
      <c r="L3535" s="66">
        <f t="shared" si="277"/>
        <v>0</v>
      </c>
      <c r="M3535" s="66">
        <f t="shared" si="278"/>
        <v>7984.54</v>
      </c>
      <c r="N3535" s="66">
        <f t="shared" si="279"/>
        <v>0</v>
      </c>
    </row>
    <row r="3536" spans="1:14">
      <c r="A3536" s="83">
        <v>35660</v>
      </c>
      <c r="B3536" s="83">
        <v>0</v>
      </c>
      <c r="C3536" s="83">
        <v>2015</v>
      </c>
      <c r="D3536" s="86">
        <v>0</v>
      </c>
      <c r="E3536" s="83">
        <v>0</v>
      </c>
      <c r="F3536" s="86">
        <v>0</v>
      </c>
      <c r="G3536" s="86">
        <v>0</v>
      </c>
      <c r="H3536" s="86">
        <v>0</v>
      </c>
      <c r="J3536" s="83">
        <f t="shared" si="275"/>
        <v>35660</v>
      </c>
      <c r="K3536" s="83">
        <f t="shared" si="276"/>
        <v>2015</v>
      </c>
      <c r="L3536" s="66">
        <f t="shared" si="277"/>
        <v>0</v>
      </c>
      <c r="M3536" s="66">
        <f t="shared" si="278"/>
        <v>0</v>
      </c>
      <c r="N3536" s="66">
        <f t="shared" si="279"/>
        <v>0</v>
      </c>
    </row>
    <row r="3537" spans="1:14">
      <c r="A3537" s="83">
        <v>35660</v>
      </c>
      <c r="B3537" s="83">
        <v>0</v>
      </c>
      <c r="C3537" s="83">
        <v>2012</v>
      </c>
      <c r="D3537" s="86">
        <v>0</v>
      </c>
      <c r="E3537" s="83">
        <v>0</v>
      </c>
      <c r="F3537" s="86">
        <v>12866.25</v>
      </c>
      <c r="G3537" s="86">
        <v>0</v>
      </c>
      <c r="H3537" s="86">
        <v>0</v>
      </c>
      <c r="J3537" s="83">
        <f t="shared" si="275"/>
        <v>35660</v>
      </c>
      <c r="K3537" s="83">
        <f t="shared" si="276"/>
        <v>2012</v>
      </c>
      <c r="L3537" s="66">
        <f t="shared" si="277"/>
        <v>0</v>
      </c>
      <c r="M3537" s="66">
        <f t="shared" si="278"/>
        <v>12866.25</v>
      </c>
      <c r="N3537" s="66">
        <f t="shared" si="279"/>
        <v>0</v>
      </c>
    </row>
    <row r="3538" spans="1:14">
      <c r="A3538" s="83">
        <v>35660</v>
      </c>
      <c r="B3538" s="83">
        <v>0</v>
      </c>
      <c r="C3538" s="83">
        <v>2013</v>
      </c>
      <c r="D3538" s="86">
        <v>-32120.84</v>
      </c>
      <c r="E3538" s="83">
        <v>0</v>
      </c>
      <c r="F3538" s="86">
        <v>2424.44</v>
      </c>
      <c r="G3538" s="86">
        <v>0</v>
      </c>
      <c r="H3538" s="86">
        <v>0</v>
      </c>
      <c r="J3538" s="83">
        <f t="shared" si="275"/>
        <v>35660</v>
      </c>
      <c r="K3538" s="83">
        <f t="shared" si="276"/>
        <v>2013</v>
      </c>
      <c r="L3538" s="66">
        <f t="shared" si="277"/>
        <v>-32120.84</v>
      </c>
      <c r="M3538" s="66">
        <f t="shared" si="278"/>
        <v>2424.44</v>
      </c>
      <c r="N3538" s="66">
        <f t="shared" si="279"/>
        <v>0</v>
      </c>
    </row>
    <row r="3539" spans="1:14">
      <c r="A3539" s="83">
        <v>35660</v>
      </c>
      <c r="B3539" s="83">
        <v>0</v>
      </c>
      <c r="C3539" s="83">
        <v>2014</v>
      </c>
      <c r="D3539" s="86">
        <v>0</v>
      </c>
      <c r="E3539" s="83">
        <v>0</v>
      </c>
      <c r="F3539" s="86">
        <v>3505.79</v>
      </c>
      <c r="G3539" s="86">
        <v>0</v>
      </c>
      <c r="H3539" s="86">
        <v>0</v>
      </c>
      <c r="J3539" s="83">
        <f t="shared" si="275"/>
        <v>35660</v>
      </c>
      <c r="K3539" s="83">
        <f t="shared" si="276"/>
        <v>2014</v>
      </c>
      <c r="L3539" s="66">
        <f t="shared" si="277"/>
        <v>0</v>
      </c>
      <c r="M3539" s="66">
        <f t="shared" si="278"/>
        <v>3505.79</v>
      </c>
      <c r="N3539" s="66">
        <f t="shared" si="279"/>
        <v>0</v>
      </c>
    </row>
    <row r="3540" spans="1:14">
      <c r="A3540" s="83">
        <v>35660</v>
      </c>
      <c r="B3540" s="83">
        <v>0</v>
      </c>
      <c r="C3540" s="83">
        <v>2013</v>
      </c>
      <c r="D3540" s="86">
        <v>32120.84</v>
      </c>
      <c r="E3540" s="83">
        <v>0</v>
      </c>
      <c r="F3540" s="86">
        <v>0</v>
      </c>
      <c r="G3540" s="86">
        <v>0</v>
      </c>
      <c r="H3540" s="86">
        <v>0</v>
      </c>
      <c r="J3540" s="83">
        <f t="shared" si="275"/>
        <v>35660</v>
      </c>
      <c r="K3540" s="83">
        <f t="shared" si="276"/>
        <v>2013</v>
      </c>
      <c r="L3540" s="66">
        <f t="shared" si="277"/>
        <v>32120.84</v>
      </c>
      <c r="M3540" s="66">
        <f t="shared" si="278"/>
        <v>0</v>
      </c>
      <c r="N3540" s="66">
        <f t="shared" si="279"/>
        <v>0</v>
      </c>
    </row>
    <row r="3541" spans="1:14">
      <c r="A3541" s="83">
        <v>35670</v>
      </c>
      <c r="B3541" s="83">
        <v>0</v>
      </c>
      <c r="C3541" s="83">
        <v>2015</v>
      </c>
      <c r="D3541" s="86">
        <v>0</v>
      </c>
      <c r="E3541" s="83">
        <v>0</v>
      </c>
      <c r="F3541" s="86">
        <v>0</v>
      </c>
      <c r="G3541" s="86">
        <v>0</v>
      </c>
      <c r="H3541" s="86">
        <v>0</v>
      </c>
      <c r="J3541" s="83">
        <f t="shared" si="275"/>
        <v>35670</v>
      </c>
      <c r="K3541" s="83">
        <f t="shared" si="276"/>
        <v>2015</v>
      </c>
      <c r="L3541" s="66">
        <f t="shared" si="277"/>
        <v>0</v>
      </c>
      <c r="M3541" s="66">
        <f t="shared" si="278"/>
        <v>0</v>
      </c>
      <c r="N3541" s="66">
        <f t="shared" si="279"/>
        <v>0</v>
      </c>
    </row>
    <row r="3542" spans="1:14">
      <c r="A3542" s="83">
        <v>35670</v>
      </c>
      <c r="B3542" s="83">
        <v>0</v>
      </c>
      <c r="C3542" s="83">
        <v>2015</v>
      </c>
      <c r="D3542" s="86">
        <v>0</v>
      </c>
      <c r="E3542" s="83">
        <v>0</v>
      </c>
      <c r="F3542" s="86">
        <v>0</v>
      </c>
      <c r="G3542" s="86">
        <v>0</v>
      </c>
      <c r="H3542" s="86">
        <v>0</v>
      </c>
      <c r="J3542" s="83">
        <f t="shared" si="275"/>
        <v>35670</v>
      </c>
      <c r="K3542" s="83">
        <f t="shared" si="276"/>
        <v>2015</v>
      </c>
      <c r="L3542" s="66">
        <f t="shared" si="277"/>
        <v>0</v>
      </c>
      <c r="M3542" s="66">
        <f t="shared" si="278"/>
        <v>0</v>
      </c>
      <c r="N3542" s="66">
        <f t="shared" si="279"/>
        <v>0</v>
      </c>
    </row>
    <row r="3543" spans="1:14">
      <c r="A3543" s="83">
        <v>35670</v>
      </c>
      <c r="B3543" s="83">
        <v>0</v>
      </c>
      <c r="C3543" s="83">
        <v>2015</v>
      </c>
      <c r="D3543" s="86">
        <v>0</v>
      </c>
      <c r="E3543" s="83">
        <v>0</v>
      </c>
      <c r="F3543" s="86">
        <v>0</v>
      </c>
      <c r="G3543" s="86">
        <v>0</v>
      </c>
      <c r="H3543" s="86">
        <v>0</v>
      </c>
      <c r="J3543" s="83">
        <f t="shared" si="275"/>
        <v>35670</v>
      </c>
      <c r="K3543" s="83">
        <f t="shared" si="276"/>
        <v>2015</v>
      </c>
      <c r="L3543" s="66">
        <f t="shared" si="277"/>
        <v>0</v>
      </c>
      <c r="M3543" s="66">
        <f t="shared" si="278"/>
        <v>0</v>
      </c>
      <c r="N3543" s="66">
        <f t="shared" si="279"/>
        <v>0</v>
      </c>
    </row>
    <row r="3544" spans="1:14">
      <c r="A3544" s="83">
        <v>35670</v>
      </c>
      <c r="B3544" s="83">
        <v>0</v>
      </c>
      <c r="C3544" s="83">
        <v>2015</v>
      </c>
      <c r="D3544" s="86">
        <v>0</v>
      </c>
      <c r="E3544" s="83">
        <v>0</v>
      </c>
      <c r="F3544" s="86">
        <v>0</v>
      </c>
      <c r="G3544" s="86">
        <v>0</v>
      </c>
      <c r="H3544" s="86">
        <v>0</v>
      </c>
      <c r="J3544" s="83">
        <f t="shared" si="275"/>
        <v>35670</v>
      </c>
      <c r="K3544" s="83">
        <f t="shared" si="276"/>
        <v>2015</v>
      </c>
      <c r="L3544" s="66">
        <f t="shared" si="277"/>
        <v>0</v>
      </c>
      <c r="M3544" s="66">
        <f t="shared" si="278"/>
        <v>0</v>
      </c>
      <c r="N3544" s="66">
        <f t="shared" si="279"/>
        <v>0</v>
      </c>
    </row>
    <row r="3545" spans="1:14">
      <c r="A3545" s="83">
        <v>35670</v>
      </c>
      <c r="B3545" s="83">
        <v>0</v>
      </c>
      <c r="C3545" s="83">
        <v>2015</v>
      </c>
      <c r="D3545" s="86">
        <v>0</v>
      </c>
      <c r="E3545" s="83">
        <v>0</v>
      </c>
      <c r="F3545" s="86">
        <v>0</v>
      </c>
      <c r="G3545" s="86">
        <v>0</v>
      </c>
      <c r="H3545" s="86">
        <v>0</v>
      </c>
      <c r="J3545" s="83">
        <f t="shared" si="275"/>
        <v>35670</v>
      </c>
      <c r="K3545" s="83">
        <f t="shared" si="276"/>
        <v>2015</v>
      </c>
      <c r="L3545" s="66">
        <f t="shared" si="277"/>
        <v>0</v>
      </c>
      <c r="M3545" s="66">
        <f t="shared" si="278"/>
        <v>0</v>
      </c>
      <c r="N3545" s="66">
        <f t="shared" si="279"/>
        <v>0</v>
      </c>
    </row>
    <row r="3546" spans="1:14">
      <c r="A3546" s="83">
        <v>35670</v>
      </c>
      <c r="B3546" s="83">
        <v>0</v>
      </c>
      <c r="C3546" s="83">
        <v>2015</v>
      </c>
      <c r="D3546" s="86">
        <v>0</v>
      </c>
      <c r="E3546" s="83">
        <v>0</v>
      </c>
      <c r="F3546" s="86">
        <v>0</v>
      </c>
      <c r="G3546" s="86">
        <v>0</v>
      </c>
      <c r="H3546" s="86">
        <v>0</v>
      </c>
      <c r="J3546" s="83">
        <f t="shared" si="275"/>
        <v>35670</v>
      </c>
      <c r="K3546" s="83">
        <f t="shared" si="276"/>
        <v>2015</v>
      </c>
      <c r="L3546" s="66">
        <f t="shared" si="277"/>
        <v>0</v>
      </c>
      <c r="M3546" s="66">
        <f t="shared" si="278"/>
        <v>0</v>
      </c>
      <c r="N3546" s="66">
        <f t="shared" si="279"/>
        <v>0</v>
      </c>
    </row>
    <row r="3547" spans="1:14">
      <c r="A3547" s="83">
        <v>35670</v>
      </c>
      <c r="B3547" s="83">
        <v>0</v>
      </c>
      <c r="C3547" s="83">
        <v>2015</v>
      </c>
      <c r="D3547" s="86">
        <v>0</v>
      </c>
      <c r="E3547" s="83">
        <v>0</v>
      </c>
      <c r="F3547" s="86">
        <v>0</v>
      </c>
      <c r="G3547" s="86">
        <v>0</v>
      </c>
      <c r="H3547" s="86">
        <v>0</v>
      </c>
      <c r="J3547" s="83">
        <f t="shared" si="275"/>
        <v>35670</v>
      </c>
      <c r="K3547" s="83">
        <f t="shared" si="276"/>
        <v>2015</v>
      </c>
      <c r="L3547" s="66">
        <f t="shared" si="277"/>
        <v>0</v>
      </c>
      <c r="M3547" s="66">
        <f t="shared" si="278"/>
        <v>0</v>
      </c>
      <c r="N3547" s="66">
        <f t="shared" si="279"/>
        <v>0</v>
      </c>
    </row>
    <row r="3548" spans="1:14">
      <c r="A3548" s="83">
        <v>35670</v>
      </c>
      <c r="B3548" s="83">
        <v>0</v>
      </c>
      <c r="C3548" s="83">
        <v>2015</v>
      </c>
      <c r="D3548" s="86">
        <v>0</v>
      </c>
      <c r="E3548" s="83">
        <v>0</v>
      </c>
      <c r="F3548" s="86">
        <v>0</v>
      </c>
      <c r="G3548" s="86">
        <v>0</v>
      </c>
      <c r="H3548" s="86">
        <v>0</v>
      </c>
      <c r="J3548" s="83">
        <f t="shared" si="275"/>
        <v>35670</v>
      </c>
      <c r="K3548" s="83">
        <f t="shared" si="276"/>
        <v>2015</v>
      </c>
      <c r="L3548" s="66">
        <f t="shared" si="277"/>
        <v>0</v>
      </c>
      <c r="M3548" s="66">
        <f t="shared" si="278"/>
        <v>0</v>
      </c>
      <c r="N3548" s="66">
        <f t="shared" si="279"/>
        <v>0</v>
      </c>
    </row>
    <row r="3549" spans="1:14">
      <c r="A3549" s="83">
        <v>35670</v>
      </c>
      <c r="B3549" s="83">
        <v>0</v>
      </c>
      <c r="C3549" s="83">
        <v>2015</v>
      </c>
      <c r="D3549" s="86">
        <v>0</v>
      </c>
      <c r="E3549" s="83">
        <v>0</v>
      </c>
      <c r="F3549" s="86">
        <v>0</v>
      </c>
      <c r="G3549" s="86">
        <v>0</v>
      </c>
      <c r="H3549" s="86">
        <v>0</v>
      </c>
      <c r="J3549" s="83">
        <f t="shared" si="275"/>
        <v>35670</v>
      </c>
      <c r="K3549" s="83">
        <f t="shared" si="276"/>
        <v>2015</v>
      </c>
      <c r="L3549" s="66">
        <f t="shared" si="277"/>
        <v>0</v>
      </c>
      <c r="M3549" s="66">
        <f t="shared" si="278"/>
        <v>0</v>
      </c>
      <c r="N3549" s="66">
        <f t="shared" si="279"/>
        <v>0</v>
      </c>
    </row>
    <row r="3550" spans="1:14">
      <c r="A3550" s="83">
        <v>35670</v>
      </c>
      <c r="B3550" s="83">
        <v>0</v>
      </c>
      <c r="C3550" s="83">
        <v>2015</v>
      </c>
      <c r="D3550" s="86">
        <v>0</v>
      </c>
      <c r="E3550" s="83">
        <v>0</v>
      </c>
      <c r="F3550" s="86">
        <v>0</v>
      </c>
      <c r="G3550" s="86">
        <v>0</v>
      </c>
      <c r="H3550" s="86">
        <v>0</v>
      </c>
      <c r="J3550" s="83">
        <f t="shared" si="275"/>
        <v>35670</v>
      </c>
      <c r="K3550" s="83">
        <f t="shared" si="276"/>
        <v>2015</v>
      </c>
      <c r="L3550" s="66">
        <f t="shared" si="277"/>
        <v>0</v>
      </c>
      <c r="M3550" s="66">
        <f t="shared" si="278"/>
        <v>0</v>
      </c>
      <c r="N3550" s="66">
        <f t="shared" si="279"/>
        <v>0</v>
      </c>
    </row>
    <row r="3551" spans="1:14">
      <c r="A3551" s="83">
        <v>35670</v>
      </c>
      <c r="B3551" s="83">
        <v>0</v>
      </c>
      <c r="C3551" s="83">
        <v>2015</v>
      </c>
      <c r="D3551" s="86">
        <v>0</v>
      </c>
      <c r="E3551" s="83">
        <v>0</v>
      </c>
      <c r="F3551" s="86">
        <v>0</v>
      </c>
      <c r="G3551" s="86">
        <v>0</v>
      </c>
      <c r="H3551" s="86">
        <v>0</v>
      </c>
      <c r="J3551" s="83">
        <f t="shared" si="275"/>
        <v>35670</v>
      </c>
      <c r="K3551" s="83">
        <f t="shared" si="276"/>
        <v>2015</v>
      </c>
      <c r="L3551" s="66">
        <f t="shared" si="277"/>
        <v>0</v>
      </c>
      <c r="M3551" s="66">
        <f t="shared" si="278"/>
        <v>0</v>
      </c>
      <c r="N3551" s="66">
        <f t="shared" si="279"/>
        <v>0</v>
      </c>
    </row>
    <row r="3552" spans="1:14">
      <c r="A3552" s="83">
        <v>35670</v>
      </c>
      <c r="B3552" s="83">
        <v>0</v>
      </c>
      <c r="C3552" s="83">
        <v>2015</v>
      </c>
      <c r="D3552" s="86">
        <v>0</v>
      </c>
      <c r="E3552" s="83">
        <v>0</v>
      </c>
      <c r="F3552" s="86">
        <v>0</v>
      </c>
      <c r="G3552" s="86">
        <v>0</v>
      </c>
      <c r="H3552" s="86">
        <v>0</v>
      </c>
      <c r="J3552" s="83">
        <f t="shared" si="275"/>
        <v>35670</v>
      </c>
      <c r="K3552" s="83">
        <f t="shared" si="276"/>
        <v>2015</v>
      </c>
      <c r="L3552" s="66">
        <f t="shared" si="277"/>
        <v>0</v>
      </c>
      <c r="M3552" s="66">
        <f t="shared" si="278"/>
        <v>0</v>
      </c>
      <c r="N3552" s="66">
        <f t="shared" si="279"/>
        <v>0</v>
      </c>
    </row>
    <row r="3553" spans="1:14">
      <c r="A3553" s="83">
        <v>35670</v>
      </c>
      <c r="B3553" s="83">
        <v>0</v>
      </c>
      <c r="C3553" s="83">
        <v>2015</v>
      </c>
      <c r="D3553" s="86">
        <v>0</v>
      </c>
      <c r="E3553" s="83">
        <v>0</v>
      </c>
      <c r="F3553" s="86">
        <v>0</v>
      </c>
      <c r="G3553" s="86">
        <v>0</v>
      </c>
      <c r="H3553" s="86">
        <v>0</v>
      </c>
      <c r="J3553" s="83">
        <f t="shared" si="275"/>
        <v>35670</v>
      </c>
      <c r="K3553" s="83">
        <f t="shared" si="276"/>
        <v>2015</v>
      </c>
      <c r="L3553" s="66">
        <f t="shared" si="277"/>
        <v>0</v>
      </c>
      <c r="M3553" s="66">
        <f t="shared" si="278"/>
        <v>0</v>
      </c>
      <c r="N3553" s="66">
        <f t="shared" si="279"/>
        <v>0</v>
      </c>
    </row>
    <row r="3554" spans="1:14">
      <c r="A3554" s="83">
        <v>35670</v>
      </c>
      <c r="B3554" s="83">
        <v>0</v>
      </c>
      <c r="C3554" s="83">
        <v>2015</v>
      </c>
      <c r="D3554" s="86">
        <v>0</v>
      </c>
      <c r="E3554" s="83">
        <v>0</v>
      </c>
      <c r="F3554" s="86">
        <v>15786.96</v>
      </c>
      <c r="G3554" s="86">
        <v>0</v>
      </c>
      <c r="H3554" s="86">
        <v>0</v>
      </c>
      <c r="J3554" s="83">
        <f t="shared" si="275"/>
        <v>35670</v>
      </c>
      <c r="K3554" s="83">
        <f t="shared" si="276"/>
        <v>2015</v>
      </c>
      <c r="L3554" s="66">
        <f t="shared" si="277"/>
        <v>0</v>
      </c>
      <c r="M3554" s="66">
        <f t="shared" si="278"/>
        <v>15786.96</v>
      </c>
      <c r="N3554" s="66">
        <f t="shared" si="279"/>
        <v>0</v>
      </c>
    </row>
    <row r="3555" spans="1:14">
      <c r="A3555" s="83">
        <v>35670</v>
      </c>
      <c r="B3555" s="83">
        <v>0</v>
      </c>
      <c r="C3555" s="83">
        <v>2015</v>
      </c>
      <c r="D3555" s="86">
        <v>-67640.570000000007</v>
      </c>
      <c r="E3555" s="83">
        <v>0</v>
      </c>
      <c r="F3555" s="86">
        <v>0</v>
      </c>
      <c r="G3555" s="86">
        <v>0</v>
      </c>
      <c r="H3555" s="86">
        <v>0</v>
      </c>
      <c r="J3555" s="83">
        <f t="shared" si="275"/>
        <v>35670</v>
      </c>
      <c r="K3555" s="83">
        <f t="shared" si="276"/>
        <v>2015</v>
      </c>
      <c r="L3555" s="66">
        <f t="shared" si="277"/>
        <v>-67640.570000000007</v>
      </c>
      <c r="M3555" s="66">
        <f t="shared" si="278"/>
        <v>0</v>
      </c>
      <c r="N3555" s="66">
        <f t="shared" si="279"/>
        <v>0</v>
      </c>
    </row>
    <row r="3556" spans="1:14">
      <c r="A3556" s="83">
        <v>35670</v>
      </c>
      <c r="B3556" s="83">
        <v>0</v>
      </c>
      <c r="C3556" s="83">
        <v>2015</v>
      </c>
      <c r="D3556" s="86">
        <v>0</v>
      </c>
      <c r="E3556" s="83">
        <v>0</v>
      </c>
      <c r="F3556" s="86">
        <v>0</v>
      </c>
      <c r="G3556" s="86">
        <v>0</v>
      </c>
      <c r="H3556" s="86">
        <v>0</v>
      </c>
      <c r="J3556" s="83">
        <f t="shared" si="275"/>
        <v>35670</v>
      </c>
      <c r="K3556" s="83">
        <f t="shared" si="276"/>
        <v>2015</v>
      </c>
      <c r="L3556" s="66">
        <f t="shared" si="277"/>
        <v>0</v>
      </c>
      <c r="M3556" s="66">
        <f t="shared" si="278"/>
        <v>0</v>
      </c>
      <c r="N3556" s="66">
        <f t="shared" si="279"/>
        <v>0</v>
      </c>
    </row>
    <row r="3557" spans="1:14">
      <c r="A3557" s="83">
        <v>35670</v>
      </c>
      <c r="B3557" s="83">
        <v>0</v>
      </c>
      <c r="C3557" s="83">
        <v>2015</v>
      </c>
      <c r="D3557" s="86">
        <v>0</v>
      </c>
      <c r="E3557" s="83">
        <v>0</v>
      </c>
      <c r="F3557" s="86">
        <v>0</v>
      </c>
      <c r="G3557" s="86">
        <v>0</v>
      </c>
      <c r="H3557" s="86">
        <v>0</v>
      </c>
      <c r="J3557" s="83">
        <f t="shared" si="275"/>
        <v>35670</v>
      </c>
      <c r="K3557" s="83">
        <f t="shared" si="276"/>
        <v>2015</v>
      </c>
      <c r="L3557" s="66">
        <f t="shared" si="277"/>
        <v>0</v>
      </c>
      <c r="M3557" s="66">
        <f t="shared" si="278"/>
        <v>0</v>
      </c>
      <c r="N3557" s="66">
        <f t="shared" si="279"/>
        <v>0</v>
      </c>
    </row>
    <row r="3558" spans="1:14">
      <c r="A3558" s="83">
        <v>35670</v>
      </c>
      <c r="B3558" s="83">
        <v>0</v>
      </c>
      <c r="C3558" s="83">
        <v>2008</v>
      </c>
      <c r="D3558" s="86">
        <v>-472958.3</v>
      </c>
      <c r="E3558" s="83">
        <v>0</v>
      </c>
      <c r="F3558" s="86">
        <v>367663.23</v>
      </c>
      <c r="G3558" s="86">
        <v>0</v>
      </c>
      <c r="H3558" s="86">
        <v>0</v>
      </c>
      <c r="J3558" s="83">
        <f t="shared" si="275"/>
        <v>35670</v>
      </c>
      <c r="K3558" s="83">
        <f t="shared" si="276"/>
        <v>2008</v>
      </c>
      <c r="L3558" s="66">
        <f t="shared" si="277"/>
        <v>-472958.3</v>
      </c>
      <c r="M3558" s="66">
        <f t="shared" si="278"/>
        <v>367663.23</v>
      </c>
      <c r="N3558" s="66">
        <f t="shared" si="279"/>
        <v>0</v>
      </c>
    </row>
    <row r="3559" spans="1:14">
      <c r="A3559" s="83">
        <v>35670</v>
      </c>
      <c r="B3559" s="83">
        <v>0</v>
      </c>
      <c r="C3559" s="83">
        <v>2011</v>
      </c>
      <c r="D3559" s="86">
        <v>-335138.19</v>
      </c>
      <c r="E3559" s="83">
        <v>0</v>
      </c>
      <c r="F3559" s="86">
        <v>24025.29</v>
      </c>
      <c r="G3559" s="86">
        <v>0</v>
      </c>
      <c r="H3559" s="86">
        <v>0</v>
      </c>
      <c r="J3559" s="83">
        <f t="shared" si="275"/>
        <v>35670</v>
      </c>
      <c r="K3559" s="83">
        <f t="shared" si="276"/>
        <v>2011</v>
      </c>
      <c r="L3559" s="66">
        <f t="shared" si="277"/>
        <v>-335138.19</v>
      </c>
      <c r="M3559" s="66">
        <f t="shared" si="278"/>
        <v>24025.29</v>
      </c>
      <c r="N3559" s="66">
        <f t="shared" si="279"/>
        <v>0</v>
      </c>
    </row>
    <row r="3560" spans="1:14">
      <c r="A3560" s="83">
        <v>35670</v>
      </c>
      <c r="B3560" s="83">
        <v>0</v>
      </c>
      <c r="C3560" s="83">
        <v>2007</v>
      </c>
      <c r="D3560" s="86">
        <v>-118538.33</v>
      </c>
      <c r="E3560" s="83">
        <v>0</v>
      </c>
      <c r="F3560" s="86">
        <v>7348.16</v>
      </c>
      <c r="G3560" s="86">
        <v>0</v>
      </c>
      <c r="H3560" s="86">
        <v>0</v>
      </c>
      <c r="J3560" s="83">
        <f t="shared" si="275"/>
        <v>35670</v>
      </c>
      <c r="K3560" s="83">
        <f t="shared" si="276"/>
        <v>2007</v>
      </c>
      <c r="L3560" s="66">
        <f t="shared" si="277"/>
        <v>-118538.33</v>
      </c>
      <c r="M3560" s="66">
        <f t="shared" si="278"/>
        <v>7348.16</v>
      </c>
      <c r="N3560" s="66">
        <f t="shared" si="279"/>
        <v>0</v>
      </c>
    </row>
    <row r="3561" spans="1:14">
      <c r="A3561" s="83">
        <v>35670</v>
      </c>
      <c r="B3561" s="83">
        <v>0</v>
      </c>
      <c r="C3561" s="83">
        <v>2010</v>
      </c>
      <c r="D3561" s="86">
        <v>-2179278.83</v>
      </c>
      <c r="E3561" s="83">
        <v>0</v>
      </c>
      <c r="F3561" s="86">
        <v>111004.77</v>
      </c>
      <c r="G3561" s="86">
        <v>0</v>
      </c>
      <c r="H3561" s="86">
        <v>0</v>
      </c>
      <c r="J3561" s="83">
        <f t="shared" si="275"/>
        <v>35670</v>
      </c>
      <c r="K3561" s="83">
        <f t="shared" si="276"/>
        <v>2010</v>
      </c>
      <c r="L3561" s="66">
        <f t="shared" si="277"/>
        <v>-2179278.83</v>
      </c>
      <c r="M3561" s="66">
        <f t="shared" si="278"/>
        <v>111004.77</v>
      </c>
      <c r="N3561" s="66">
        <f t="shared" si="279"/>
        <v>0</v>
      </c>
    </row>
    <row r="3562" spans="1:14">
      <c r="A3562" s="83">
        <v>35670</v>
      </c>
      <c r="B3562" s="83">
        <v>0</v>
      </c>
      <c r="C3562" s="83">
        <v>2011</v>
      </c>
      <c r="D3562" s="86">
        <v>-1753745.85</v>
      </c>
      <c r="E3562" s="83">
        <v>0</v>
      </c>
      <c r="F3562" s="86">
        <v>111493</v>
      </c>
      <c r="G3562" s="86">
        <v>0</v>
      </c>
      <c r="H3562" s="86">
        <v>0</v>
      </c>
      <c r="J3562" s="83">
        <f t="shared" si="275"/>
        <v>35670</v>
      </c>
      <c r="K3562" s="83">
        <f t="shared" si="276"/>
        <v>2011</v>
      </c>
      <c r="L3562" s="66">
        <f t="shared" si="277"/>
        <v>-1753745.85</v>
      </c>
      <c r="M3562" s="66">
        <f t="shared" si="278"/>
        <v>111493</v>
      </c>
      <c r="N3562" s="66">
        <f t="shared" si="279"/>
        <v>0</v>
      </c>
    </row>
    <row r="3563" spans="1:14">
      <c r="A3563" s="83">
        <v>35670</v>
      </c>
      <c r="B3563" s="83">
        <v>0</v>
      </c>
      <c r="C3563" s="83">
        <v>2012</v>
      </c>
      <c r="D3563" s="86">
        <v>0</v>
      </c>
      <c r="E3563" s="83">
        <v>0</v>
      </c>
      <c r="F3563" s="86">
        <v>0</v>
      </c>
      <c r="G3563" s="86">
        <v>0</v>
      </c>
      <c r="H3563" s="86">
        <v>0</v>
      </c>
      <c r="J3563" s="83">
        <f t="shared" si="275"/>
        <v>35670</v>
      </c>
      <c r="K3563" s="83">
        <f t="shared" si="276"/>
        <v>2012</v>
      </c>
      <c r="L3563" s="66">
        <f t="shared" si="277"/>
        <v>0</v>
      </c>
      <c r="M3563" s="66">
        <f t="shared" si="278"/>
        <v>0</v>
      </c>
      <c r="N3563" s="66">
        <f t="shared" si="279"/>
        <v>0</v>
      </c>
    </row>
    <row r="3564" spans="1:14">
      <c r="A3564" s="83">
        <v>35670</v>
      </c>
      <c r="B3564" s="83">
        <v>0</v>
      </c>
      <c r="C3564" s="83">
        <v>2012</v>
      </c>
      <c r="D3564" s="86">
        <v>0</v>
      </c>
      <c r="E3564" s="83">
        <v>0</v>
      </c>
      <c r="F3564" s="86">
        <v>0</v>
      </c>
      <c r="G3564" s="86">
        <v>0</v>
      </c>
      <c r="H3564" s="86">
        <v>0</v>
      </c>
      <c r="J3564" s="83">
        <f t="shared" si="275"/>
        <v>35670</v>
      </c>
      <c r="K3564" s="83">
        <f t="shared" si="276"/>
        <v>2012</v>
      </c>
      <c r="L3564" s="66">
        <f t="shared" si="277"/>
        <v>0</v>
      </c>
      <c r="M3564" s="66">
        <f t="shared" si="278"/>
        <v>0</v>
      </c>
      <c r="N3564" s="66">
        <f t="shared" si="279"/>
        <v>0</v>
      </c>
    </row>
    <row r="3565" spans="1:14">
      <c r="A3565" s="83">
        <v>35670</v>
      </c>
      <c r="B3565" s="83">
        <v>0</v>
      </c>
      <c r="C3565" s="83">
        <v>2012</v>
      </c>
      <c r="D3565" s="86">
        <v>0</v>
      </c>
      <c r="E3565" s="83">
        <v>0</v>
      </c>
      <c r="F3565" s="86">
        <v>0</v>
      </c>
      <c r="G3565" s="86">
        <v>0</v>
      </c>
      <c r="H3565" s="86">
        <v>0</v>
      </c>
      <c r="J3565" s="83">
        <f t="shared" si="275"/>
        <v>35670</v>
      </c>
      <c r="K3565" s="83">
        <f t="shared" si="276"/>
        <v>2012</v>
      </c>
      <c r="L3565" s="66">
        <f t="shared" si="277"/>
        <v>0</v>
      </c>
      <c r="M3565" s="66">
        <f t="shared" si="278"/>
        <v>0</v>
      </c>
      <c r="N3565" s="66">
        <f t="shared" si="279"/>
        <v>0</v>
      </c>
    </row>
    <row r="3566" spans="1:14">
      <c r="A3566" s="83">
        <v>35670</v>
      </c>
      <c r="B3566" s="83">
        <v>0</v>
      </c>
      <c r="C3566" s="83">
        <v>2012</v>
      </c>
      <c r="D3566" s="86">
        <v>0</v>
      </c>
      <c r="E3566" s="83">
        <v>0</v>
      </c>
      <c r="F3566" s="86">
        <v>0</v>
      </c>
      <c r="G3566" s="86">
        <v>0</v>
      </c>
      <c r="H3566" s="86">
        <v>0</v>
      </c>
      <c r="J3566" s="83">
        <f t="shared" si="275"/>
        <v>35670</v>
      </c>
      <c r="K3566" s="83">
        <f t="shared" si="276"/>
        <v>2012</v>
      </c>
      <c r="L3566" s="66">
        <f t="shared" si="277"/>
        <v>0</v>
      </c>
      <c r="M3566" s="66">
        <f t="shared" si="278"/>
        <v>0</v>
      </c>
      <c r="N3566" s="66">
        <f t="shared" si="279"/>
        <v>0</v>
      </c>
    </row>
    <row r="3567" spans="1:14">
      <c r="A3567" s="83">
        <v>35670</v>
      </c>
      <c r="B3567" s="83">
        <v>0</v>
      </c>
      <c r="C3567" s="83">
        <v>2012</v>
      </c>
      <c r="D3567" s="86">
        <v>0</v>
      </c>
      <c r="E3567" s="83">
        <v>0</v>
      </c>
      <c r="F3567" s="86">
        <v>0</v>
      </c>
      <c r="G3567" s="86">
        <v>0</v>
      </c>
      <c r="H3567" s="86">
        <v>0</v>
      </c>
      <c r="J3567" s="83">
        <f t="shared" si="275"/>
        <v>35670</v>
      </c>
      <c r="K3567" s="83">
        <f t="shared" si="276"/>
        <v>2012</v>
      </c>
      <c r="L3567" s="66">
        <f t="shared" si="277"/>
        <v>0</v>
      </c>
      <c r="M3567" s="66">
        <f t="shared" si="278"/>
        <v>0</v>
      </c>
      <c r="N3567" s="66">
        <f t="shared" si="279"/>
        <v>0</v>
      </c>
    </row>
    <row r="3568" spans="1:14">
      <c r="A3568" s="83">
        <v>35670</v>
      </c>
      <c r="B3568" s="83">
        <v>0</v>
      </c>
      <c r="C3568" s="83">
        <v>2012</v>
      </c>
      <c r="D3568" s="86">
        <v>0</v>
      </c>
      <c r="E3568" s="83">
        <v>0</v>
      </c>
      <c r="F3568" s="86">
        <v>0</v>
      </c>
      <c r="G3568" s="86">
        <v>0</v>
      </c>
      <c r="H3568" s="86">
        <v>0</v>
      </c>
      <c r="J3568" s="83">
        <f t="shared" si="275"/>
        <v>35670</v>
      </c>
      <c r="K3568" s="83">
        <f t="shared" si="276"/>
        <v>2012</v>
      </c>
      <c r="L3568" s="66">
        <f t="shared" si="277"/>
        <v>0</v>
      </c>
      <c r="M3568" s="66">
        <f t="shared" si="278"/>
        <v>0</v>
      </c>
      <c r="N3568" s="66">
        <f t="shared" si="279"/>
        <v>0</v>
      </c>
    </row>
    <row r="3569" spans="1:14">
      <c r="A3569" s="83">
        <v>35670</v>
      </c>
      <c r="B3569" s="83">
        <v>0</v>
      </c>
      <c r="C3569" s="83">
        <v>2012</v>
      </c>
      <c r="D3569" s="86">
        <v>0</v>
      </c>
      <c r="E3569" s="83">
        <v>0</v>
      </c>
      <c r="F3569" s="86">
        <v>0</v>
      </c>
      <c r="G3569" s="86">
        <v>0</v>
      </c>
      <c r="H3569" s="86">
        <v>0</v>
      </c>
      <c r="J3569" s="83">
        <f t="shared" si="275"/>
        <v>35670</v>
      </c>
      <c r="K3569" s="83">
        <f t="shared" si="276"/>
        <v>2012</v>
      </c>
      <c r="L3569" s="66">
        <f t="shared" si="277"/>
        <v>0</v>
      </c>
      <c r="M3569" s="66">
        <f t="shared" si="278"/>
        <v>0</v>
      </c>
      <c r="N3569" s="66">
        <f t="shared" si="279"/>
        <v>0</v>
      </c>
    </row>
    <row r="3570" spans="1:14">
      <c r="A3570" s="83">
        <v>35670</v>
      </c>
      <c r="B3570" s="83">
        <v>0</v>
      </c>
      <c r="C3570" s="83">
        <v>2012</v>
      </c>
      <c r="D3570" s="86">
        <v>0</v>
      </c>
      <c r="E3570" s="83">
        <v>0</v>
      </c>
      <c r="F3570" s="86">
        <v>0</v>
      </c>
      <c r="G3570" s="86">
        <v>0</v>
      </c>
      <c r="H3570" s="86">
        <v>0</v>
      </c>
      <c r="J3570" s="83">
        <f t="shared" si="275"/>
        <v>35670</v>
      </c>
      <c r="K3570" s="83">
        <f t="shared" si="276"/>
        <v>2012</v>
      </c>
      <c r="L3570" s="66">
        <f t="shared" si="277"/>
        <v>0</v>
      </c>
      <c r="M3570" s="66">
        <f t="shared" si="278"/>
        <v>0</v>
      </c>
      <c r="N3570" s="66">
        <f t="shared" si="279"/>
        <v>0</v>
      </c>
    </row>
    <row r="3571" spans="1:14">
      <c r="A3571" s="83">
        <v>35670</v>
      </c>
      <c r="B3571" s="83">
        <v>0</v>
      </c>
      <c r="C3571" s="83">
        <v>2012</v>
      </c>
      <c r="D3571" s="86">
        <v>-349.74</v>
      </c>
      <c r="E3571" s="83">
        <v>0</v>
      </c>
      <c r="F3571" s="86">
        <v>17244.39</v>
      </c>
      <c r="G3571" s="86">
        <v>0</v>
      </c>
      <c r="H3571" s="86">
        <v>0</v>
      </c>
      <c r="J3571" s="83">
        <f t="shared" si="275"/>
        <v>35670</v>
      </c>
      <c r="K3571" s="83">
        <f t="shared" si="276"/>
        <v>2012</v>
      </c>
      <c r="L3571" s="66">
        <f t="shared" si="277"/>
        <v>-349.74</v>
      </c>
      <c r="M3571" s="66">
        <f t="shared" si="278"/>
        <v>17244.39</v>
      </c>
      <c r="N3571" s="66">
        <f t="shared" si="279"/>
        <v>0</v>
      </c>
    </row>
    <row r="3572" spans="1:14">
      <c r="A3572" s="83">
        <v>35670</v>
      </c>
      <c r="B3572" s="83">
        <v>0</v>
      </c>
      <c r="C3572" s="83">
        <v>2012</v>
      </c>
      <c r="D3572" s="86">
        <v>0</v>
      </c>
      <c r="E3572" s="83">
        <v>0</v>
      </c>
      <c r="F3572" s="86">
        <v>0</v>
      </c>
      <c r="G3572" s="86">
        <v>0</v>
      </c>
      <c r="H3572" s="86">
        <v>0</v>
      </c>
      <c r="J3572" s="83">
        <f t="shared" si="275"/>
        <v>35670</v>
      </c>
      <c r="K3572" s="83">
        <f t="shared" si="276"/>
        <v>2012</v>
      </c>
      <c r="L3572" s="66">
        <f t="shared" si="277"/>
        <v>0</v>
      </c>
      <c r="M3572" s="66">
        <f t="shared" si="278"/>
        <v>0</v>
      </c>
      <c r="N3572" s="66">
        <f t="shared" si="279"/>
        <v>0</v>
      </c>
    </row>
    <row r="3573" spans="1:14">
      <c r="A3573" s="83">
        <v>35670</v>
      </c>
      <c r="B3573" s="83">
        <v>0</v>
      </c>
      <c r="C3573" s="83">
        <v>2007</v>
      </c>
      <c r="D3573" s="86">
        <v>-136958</v>
      </c>
      <c r="E3573" s="83">
        <v>0</v>
      </c>
      <c r="F3573" s="86">
        <v>22996.13</v>
      </c>
      <c r="G3573" s="86">
        <v>0</v>
      </c>
      <c r="H3573" s="86">
        <v>0</v>
      </c>
      <c r="J3573" s="83">
        <f t="shared" si="275"/>
        <v>35670</v>
      </c>
      <c r="K3573" s="83">
        <f t="shared" si="276"/>
        <v>2007</v>
      </c>
      <c r="L3573" s="66">
        <f t="shared" si="277"/>
        <v>-136958</v>
      </c>
      <c r="M3573" s="66">
        <f t="shared" si="278"/>
        <v>22996.13</v>
      </c>
      <c r="N3573" s="66">
        <f t="shared" si="279"/>
        <v>0</v>
      </c>
    </row>
    <row r="3574" spans="1:14">
      <c r="A3574" s="83">
        <v>35670</v>
      </c>
      <c r="B3574" s="83">
        <v>0</v>
      </c>
      <c r="C3574" s="83">
        <v>2009</v>
      </c>
      <c r="D3574" s="86">
        <v>-3974338.91</v>
      </c>
      <c r="E3574" s="83">
        <v>0</v>
      </c>
      <c r="F3574" s="86">
        <v>44935.48</v>
      </c>
      <c r="G3574" s="86">
        <v>0</v>
      </c>
      <c r="H3574" s="86">
        <v>0</v>
      </c>
      <c r="J3574" s="83">
        <f t="shared" si="275"/>
        <v>35670</v>
      </c>
      <c r="K3574" s="83">
        <f t="shared" si="276"/>
        <v>2009</v>
      </c>
      <c r="L3574" s="66">
        <f t="shared" si="277"/>
        <v>-3974338.91</v>
      </c>
      <c r="M3574" s="66">
        <f t="shared" si="278"/>
        <v>44935.48</v>
      </c>
      <c r="N3574" s="66">
        <f t="shared" si="279"/>
        <v>0</v>
      </c>
    </row>
    <row r="3575" spans="1:14">
      <c r="A3575" s="83">
        <v>35670</v>
      </c>
      <c r="B3575" s="83">
        <v>0</v>
      </c>
      <c r="C3575" s="83">
        <v>2013</v>
      </c>
      <c r="D3575" s="86">
        <v>0</v>
      </c>
      <c r="E3575" s="83">
        <v>0</v>
      </c>
      <c r="F3575" s="86">
        <v>0</v>
      </c>
      <c r="G3575" s="86">
        <v>0</v>
      </c>
      <c r="H3575" s="86">
        <v>0</v>
      </c>
      <c r="J3575" s="83">
        <f t="shared" si="275"/>
        <v>35670</v>
      </c>
      <c r="K3575" s="83">
        <f t="shared" si="276"/>
        <v>2013</v>
      </c>
      <c r="L3575" s="66">
        <f t="shared" si="277"/>
        <v>0</v>
      </c>
      <c r="M3575" s="66">
        <f t="shared" si="278"/>
        <v>0</v>
      </c>
      <c r="N3575" s="66">
        <f t="shared" si="279"/>
        <v>0</v>
      </c>
    </row>
    <row r="3576" spans="1:14">
      <c r="A3576" s="83">
        <v>35670</v>
      </c>
      <c r="B3576" s="83">
        <v>0</v>
      </c>
      <c r="C3576" s="83">
        <v>2013</v>
      </c>
      <c r="D3576" s="86">
        <v>-730707</v>
      </c>
      <c r="E3576" s="83">
        <v>0</v>
      </c>
      <c r="F3576" s="86">
        <v>0</v>
      </c>
      <c r="G3576" s="86">
        <v>0</v>
      </c>
      <c r="H3576" s="86">
        <v>0</v>
      </c>
      <c r="J3576" s="83">
        <f t="shared" si="275"/>
        <v>35670</v>
      </c>
      <c r="K3576" s="83">
        <f t="shared" si="276"/>
        <v>2013</v>
      </c>
      <c r="L3576" s="66">
        <f t="shared" si="277"/>
        <v>-730707</v>
      </c>
      <c r="M3576" s="66">
        <f t="shared" si="278"/>
        <v>0</v>
      </c>
      <c r="N3576" s="66">
        <f t="shared" si="279"/>
        <v>0</v>
      </c>
    </row>
    <row r="3577" spans="1:14">
      <c r="A3577" s="83">
        <v>35670</v>
      </c>
      <c r="B3577" s="83">
        <v>0</v>
      </c>
      <c r="C3577" s="83">
        <v>2013</v>
      </c>
      <c r="D3577" s="86">
        <v>0</v>
      </c>
      <c r="E3577" s="83">
        <v>0</v>
      </c>
      <c r="F3577" s="86">
        <v>0</v>
      </c>
      <c r="G3577" s="86">
        <v>0</v>
      </c>
      <c r="H3577" s="86">
        <v>0</v>
      </c>
      <c r="J3577" s="83">
        <f t="shared" si="275"/>
        <v>35670</v>
      </c>
      <c r="K3577" s="83">
        <f t="shared" si="276"/>
        <v>2013</v>
      </c>
      <c r="L3577" s="66">
        <f t="shared" si="277"/>
        <v>0</v>
      </c>
      <c r="M3577" s="66">
        <f t="shared" si="278"/>
        <v>0</v>
      </c>
      <c r="N3577" s="66">
        <f t="shared" si="279"/>
        <v>0</v>
      </c>
    </row>
    <row r="3578" spans="1:14">
      <c r="A3578" s="83">
        <v>35670</v>
      </c>
      <c r="B3578" s="83">
        <v>0</v>
      </c>
      <c r="C3578" s="83">
        <v>2013</v>
      </c>
      <c r="D3578" s="86">
        <v>0</v>
      </c>
      <c r="E3578" s="83">
        <v>0</v>
      </c>
      <c r="F3578" s="86">
        <v>0</v>
      </c>
      <c r="G3578" s="86">
        <v>0</v>
      </c>
      <c r="H3578" s="86">
        <v>0</v>
      </c>
      <c r="J3578" s="83">
        <f t="shared" si="275"/>
        <v>35670</v>
      </c>
      <c r="K3578" s="83">
        <f t="shared" si="276"/>
        <v>2013</v>
      </c>
      <c r="L3578" s="66">
        <f t="shared" si="277"/>
        <v>0</v>
      </c>
      <c r="M3578" s="66">
        <f t="shared" si="278"/>
        <v>0</v>
      </c>
      <c r="N3578" s="66">
        <f t="shared" si="279"/>
        <v>0</v>
      </c>
    </row>
    <row r="3579" spans="1:14">
      <c r="A3579" s="83">
        <v>35670</v>
      </c>
      <c r="B3579" s="83">
        <v>0</v>
      </c>
      <c r="C3579" s="83">
        <v>2013</v>
      </c>
      <c r="D3579" s="86">
        <v>0</v>
      </c>
      <c r="E3579" s="83">
        <v>0</v>
      </c>
      <c r="F3579" s="86">
        <v>0</v>
      </c>
      <c r="G3579" s="86">
        <v>0</v>
      </c>
      <c r="H3579" s="86">
        <v>0</v>
      </c>
      <c r="J3579" s="83">
        <f t="shared" si="275"/>
        <v>35670</v>
      </c>
      <c r="K3579" s="83">
        <f t="shared" si="276"/>
        <v>2013</v>
      </c>
      <c r="L3579" s="66">
        <f t="shared" si="277"/>
        <v>0</v>
      </c>
      <c r="M3579" s="66">
        <f t="shared" si="278"/>
        <v>0</v>
      </c>
      <c r="N3579" s="66">
        <f t="shared" si="279"/>
        <v>0</v>
      </c>
    </row>
    <row r="3580" spans="1:14">
      <c r="A3580" s="83">
        <v>35670</v>
      </c>
      <c r="B3580" s="83">
        <v>0</v>
      </c>
      <c r="C3580" s="83">
        <v>2013</v>
      </c>
      <c r="D3580" s="86">
        <v>0</v>
      </c>
      <c r="E3580" s="83">
        <v>0</v>
      </c>
      <c r="F3580" s="86">
        <v>0</v>
      </c>
      <c r="G3580" s="86">
        <v>0</v>
      </c>
      <c r="H3580" s="86">
        <v>0</v>
      </c>
      <c r="J3580" s="83">
        <f t="shared" si="275"/>
        <v>35670</v>
      </c>
      <c r="K3580" s="83">
        <f t="shared" si="276"/>
        <v>2013</v>
      </c>
      <c r="L3580" s="66">
        <f t="shared" si="277"/>
        <v>0</v>
      </c>
      <c r="M3580" s="66">
        <f t="shared" si="278"/>
        <v>0</v>
      </c>
      <c r="N3580" s="66">
        <f t="shared" si="279"/>
        <v>0</v>
      </c>
    </row>
    <row r="3581" spans="1:14">
      <c r="A3581" s="83">
        <v>35670</v>
      </c>
      <c r="B3581" s="83">
        <v>0</v>
      </c>
      <c r="C3581" s="83">
        <v>2013</v>
      </c>
      <c r="D3581" s="86">
        <v>0</v>
      </c>
      <c r="E3581" s="83">
        <v>0</v>
      </c>
      <c r="F3581" s="86">
        <v>0</v>
      </c>
      <c r="G3581" s="86">
        <v>0</v>
      </c>
      <c r="H3581" s="86">
        <v>0</v>
      </c>
      <c r="J3581" s="83">
        <f t="shared" si="275"/>
        <v>35670</v>
      </c>
      <c r="K3581" s="83">
        <f t="shared" si="276"/>
        <v>2013</v>
      </c>
      <c r="L3581" s="66">
        <f t="shared" si="277"/>
        <v>0</v>
      </c>
      <c r="M3581" s="66">
        <f t="shared" si="278"/>
        <v>0</v>
      </c>
      <c r="N3581" s="66">
        <f t="shared" si="279"/>
        <v>0</v>
      </c>
    </row>
    <row r="3582" spans="1:14">
      <c r="A3582" s="83">
        <v>35670</v>
      </c>
      <c r="B3582" s="83">
        <v>0</v>
      </c>
      <c r="C3582" s="83">
        <v>2013</v>
      </c>
      <c r="D3582" s="86">
        <v>0</v>
      </c>
      <c r="E3582" s="83">
        <v>0</v>
      </c>
      <c r="F3582" s="86">
        <v>0</v>
      </c>
      <c r="G3582" s="86">
        <v>0</v>
      </c>
      <c r="H3582" s="86">
        <v>0</v>
      </c>
      <c r="J3582" s="83">
        <f t="shared" si="275"/>
        <v>35670</v>
      </c>
      <c r="K3582" s="83">
        <f t="shared" si="276"/>
        <v>2013</v>
      </c>
      <c r="L3582" s="66">
        <f t="shared" si="277"/>
        <v>0</v>
      </c>
      <c r="M3582" s="66">
        <f t="shared" si="278"/>
        <v>0</v>
      </c>
      <c r="N3582" s="66">
        <f t="shared" si="279"/>
        <v>0</v>
      </c>
    </row>
    <row r="3583" spans="1:14">
      <c r="A3583" s="83">
        <v>35670</v>
      </c>
      <c r="B3583" s="83">
        <v>0</v>
      </c>
      <c r="C3583" s="83">
        <v>2013</v>
      </c>
      <c r="D3583" s="86">
        <v>0</v>
      </c>
      <c r="E3583" s="83">
        <v>0</v>
      </c>
      <c r="F3583" s="86">
        <v>0</v>
      </c>
      <c r="G3583" s="86">
        <v>0</v>
      </c>
      <c r="H3583" s="86">
        <v>0</v>
      </c>
      <c r="J3583" s="83">
        <f t="shared" si="275"/>
        <v>35670</v>
      </c>
      <c r="K3583" s="83">
        <f t="shared" si="276"/>
        <v>2013</v>
      </c>
      <c r="L3583" s="66">
        <f t="shared" si="277"/>
        <v>0</v>
      </c>
      <c r="M3583" s="66">
        <f t="shared" si="278"/>
        <v>0</v>
      </c>
      <c r="N3583" s="66">
        <f t="shared" si="279"/>
        <v>0</v>
      </c>
    </row>
    <row r="3584" spans="1:14">
      <c r="A3584" s="83">
        <v>35670</v>
      </c>
      <c r="B3584" s="83">
        <v>0</v>
      </c>
      <c r="C3584" s="83">
        <v>2013</v>
      </c>
      <c r="D3584" s="86">
        <v>-4932095.83</v>
      </c>
      <c r="E3584" s="83">
        <v>0</v>
      </c>
      <c r="F3584" s="86">
        <v>23689.46</v>
      </c>
      <c r="G3584" s="86">
        <v>0</v>
      </c>
      <c r="H3584" s="86">
        <v>0</v>
      </c>
      <c r="J3584" s="83">
        <f t="shared" si="275"/>
        <v>35670</v>
      </c>
      <c r="K3584" s="83">
        <f t="shared" si="276"/>
        <v>2013</v>
      </c>
      <c r="L3584" s="66">
        <f t="shared" si="277"/>
        <v>-4932095.83</v>
      </c>
      <c r="M3584" s="66">
        <f t="shared" si="278"/>
        <v>23689.46</v>
      </c>
      <c r="N3584" s="66">
        <f t="shared" si="279"/>
        <v>0</v>
      </c>
    </row>
    <row r="3585" spans="1:14">
      <c r="A3585" s="83">
        <v>35670</v>
      </c>
      <c r="B3585" s="83">
        <v>0</v>
      </c>
      <c r="C3585" s="83">
        <v>2013</v>
      </c>
      <c r="D3585" s="86">
        <v>0</v>
      </c>
      <c r="E3585" s="83">
        <v>0</v>
      </c>
      <c r="F3585" s="86">
        <v>0</v>
      </c>
      <c r="G3585" s="86">
        <v>0</v>
      </c>
      <c r="H3585" s="86">
        <v>0</v>
      </c>
      <c r="J3585" s="83">
        <f t="shared" si="275"/>
        <v>35670</v>
      </c>
      <c r="K3585" s="83">
        <f t="shared" si="276"/>
        <v>2013</v>
      </c>
      <c r="L3585" s="66">
        <f t="shared" si="277"/>
        <v>0</v>
      </c>
      <c r="M3585" s="66">
        <f t="shared" si="278"/>
        <v>0</v>
      </c>
      <c r="N3585" s="66">
        <f t="shared" si="279"/>
        <v>0</v>
      </c>
    </row>
    <row r="3586" spans="1:14">
      <c r="A3586" s="83">
        <v>35670</v>
      </c>
      <c r="B3586" s="83">
        <v>0</v>
      </c>
      <c r="C3586" s="83">
        <v>2014</v>
      </c>
      <c r="D3586" s="86">
        <v>0</v>
      </c>
      <c r="E3586" s="83">
        <v>0</v>
      </c>
      <c r="F3586" s="86">
        <v>0</v>
      </c>
      <c r="G3586" s="86">
        <v>0</v>
      </c>
      <c r="H3586" s="86">
        <v>0</v>
      </c>
      <c r="J3586" s="83">
        <f t="shared" si="275"/>
        <v>35670</v>
      </c>
      <c r="K3586" s="83">
        <f t="shared" si="276"/>
        <v>2014</v>
      </c>
      <c r="L3586" s="66">
        <f t="shared" si="277"/>
        <v>0</v>
      </c>
      <c r="M3586" s="66">
        <f t="shared" si="278"/>
        <v>0</v>
      </c>
      <c r="N3586" s="66">
        <f t="shared" si="279"/>
        <v>0</v>
      </c>
    </row>
    <row r="3587" spans="1:14">
      <c r="A3587" s="83">
        <v>35670</v>
      </c>
      <c r="B3587" s="83">
        <v>0</v>
      </c>
      <c r="C3587" s="83">
        <v>2014</v>
      </c>
      <c r="D3587" s="86">
        <v>0</v>
      </c>
      <c r="E3587" s="83">
        <v>0</v>
      </c>
      <c r="F3587" s="86">
        <v>38392.9</v>
      </c>
      <c r="G3587" s="86">
        <v>0</v>
      </c>
      <c r="H3587" s="86">
        <v>0</v>
      </c>
      <c r="J3587" s="83">
        <f t="shared" ref="J3587:J3650" si="280">A3587</f>
        <v>35670</v>
      </c>
      <c r="K3587" s="83">
        <f t="shared" ref="K3587:K3650" si="281">IF(E3587=0,C3587,E3587)</f>
        <v>2014</v>
      </c>
      <c r="L3587" s="66">
        <f t="shared" ref="L3587:L3650" si="282">D3587</f>
        <v>0</v>
      </c>
      <c r="M3587" s="66">
        <f t="shared" ref="M3587:M3650" si="283">F3587</f>
        <v>38392.9</v>
      </c>
      <c r="N3587" s="66">
        <f t="shared" ref="N3587:N3650" si="284">H3587</f>
        <v>0</v>
      </c>
    </row>
    <row r="3588" spans="1:14">
      <c r="A3588" s="83">
        <v>35670</v>
      </c>
      <c r="B3588" s="83">
        <v>0</v>
      </c>
      <c r="C3588" s="83">
        <v>2014</v>
      </c>
      <c r="D3588" s="86">
        <v>0</v>
      </c>
      <c r="E3588" s="83">
        <v>0</v>
      </c>
      <c r="F3588" s="86">
        <v>0</v>
      </c>
      <c r="G3588" s="86">
        <v>0</v>
      </c>
      <c r="H3588" s="86">
        <v>0</v>
      </c>
      <c r="J3588" s="83">
        <f t="shared" si="280"/>
        <v>35670</v>
      </c>
      <c r="K3588" s="83">
        <f t="shared" si="281"/>
        <v>2014</v>
      </c>
      <c r="L3588" s="66">
        <f t="shared" si="282"/>
        <v>0</v>
      </c>
      <c r="M3588" s="66">
        <f t="shared" si="283"/>
        <v>0</v>
      </c>
      <c r="N3588" s="66">
        <f t="shared" si="284"/>
        <v>0</v>
      </c>
    </row>
    <row r="3589" spans="1:14">
      <c r="A3589" s="83">
        <v>35670</v>
      </c>
      <c r="B3589" s="83">
        <v>0</v>
      </c>
      <c r="C3589" s="83">
        <v>2014</v>
      </c>
      <c r="D3589" s="86">
        <v>0</v>
      </c>
      <c r="E3589" s="83">
        <v>0</v>
      </c>
      <c r="F3589" s="86">
        <v>0</v>
      </c>
      <c r="G3589" s="86">
        <v>0</v>
      </c>
      <c r="H3589" s="86">
        <v>0</v>
      </c>
      <c r="J3589" s="83">
        <f t="shared" si="280"/>
        <v>35670</v>
      </c>
      <c r="K3589" s="83">
        <f t="shared" si="281"/>
        <v>2014</v>
      </c>
      <c r="L3589" s="66">
        <f t="shared" si="282"/>
        <v>0</v>
      </c>
      <c r="M3589" s="66">
        <f t="shared" si="283"/>
        <v>0</v>
      </c>
      <c r="N3589" s="66">
        <f t="shared" si="284"/>
        <v>0</v>
      </c>
    </row>
    <row r="3590" spans="1:14">
      <c r="A3590" s="83">
        <v>35670</v>
      </c>
      <c r="B3590" s="83">
        <v>0</v>
      </c>
      <c r="C3590" s="83">
        <v>2014</v>
      </c>
      <c r="D3590" s="86">
        <v>0</v>
      </c>
      <c r="E3590" s="83">
        <v>0</v>
      </c>
      <c r="F3590" s="86">
        <v>0</v>
      </c>
      <c r="G3590" s="86">
        <v>0</v>
      </c>
      <c r="H3590" s="86">
        <v>0</v>
      </c>
      <c r="J3590" s="83">
        <f t="shared" si="280"/>
        <v>35670</v>
      </c>
      <c r="K3590" s="83">
        <f t="shared" si="281"/>
        <v>2014</v>
      </c>
      <c r="L3590" s="66">
        <f t="shared" si="282"/>
        <v>0</v>
      </c>
      <c r="M3590" s="66">
        <f t="shared" si="283"/>
        <v>0</v>
      </c>
      <c r="N3590" s="66">
        <f t="shared" si="284"/>
        <v>0</v>
      </c>
    </row>
    <row r="3591" spans="1:14">
      <c r="A3591" s="83">
        <v>35670</v>
      </c>
      <c r="B3591" s="83">
        <v>0</v>
      </c>
      <c r="C3591" s="83">
        <v>2014</v>
      </c>
      <c r="D3591" s="86">
        <v>0</v>
      </c>
      <c r="E3591" s="83">
        <v>0</v>
      </c>
      <c r="F3591" s="86">
        <v>0</v>
      </c>
      <c r="G3591" s="86">
        <v>0</v>
      </c>
      <c r="H3591" s="86">
        <v>0</v>
      </c>
      <c r="J3591" s="83">
        <f t="shared" si="280"/>
        <v>35670</v>
      </c>
      <c r="K3591" s="83">
        <f t="shared" si="281"/>
        <v>2014</v>
      </c>
      <c r="L3591" s="66">
        <f t="shared" si="282"/>
        <v>0</v>
      </c>
      <c r="M3591" s="66">
        <f t="shared" si="283"/>
        <v>0</v>
      </c>
      <c r="N3591" s="66">
        <f t="shared" si="284"/>
        <v>0</v>
      </c>
    </row>
    <row r="3592" spans="1:14">
      <c r="A3592" s="83">
        <v>35670</v>
      </c>
      <c r="B3592" s="83">
        <v>0</v>
      </c>
      <c r="C3592" s="83">
        <v>2014</v>
      </c>
      <c r="D3592" s="86">
        <v>0</v>
      </c>
      <c r="E3592" s="83">
        <v>0</v>
      </c>
      <c r="F3592" s="86">
        <v>0</v>
      </c>
      <c r="G3592" s="86">
        <v>0</v>
      </c>
      <c r="H3592" s="86">
        <v>0</v>
      </c>
      <c r="J3592" s="83">
        <f t="shared" si="280"/>
        <v>35670</v>
      </c>
      <c r="K3592" s="83">
        <f t="shared" si="281"/>
        <v>2014</v>
      </c>
      <c r="L3592" s="66">
        <f t="shared" si="282"/>
        <v>0</v>
      </c>
      <c r="M3592" s="66">
        <f t="shared" si="283"/>
        <v>0</v>
      </c>
      <c r="N3592" s="66">
        <f t="shared" si="284"/>
        <v>0</v>
      </c>
    </row>
    <row r="3593" spans="1:14">
      <c r="A3593" s="83">
        <v>35670</v>
      </c>
      <c r="B3593" s="83">
        <v>0</v>
      </c>
      <c r="C3593" s="83">
        <v>2014</v>
      </c>
      <c r="D3593" s="86">
        <v>0</v>
      </c>
      <c r="E3593" s="83">
        <v>0</v>
      </c>
      <c r="F3593" s="86">
        <v>0</v>
      </c>
      <c r="G3593" s="86">
        <v>0</v>
      </c>
      <c r="H3593" s="86">
        <v>0</v>
      </c>
      <c r="J3593" s="83">
        <f t="shared" si="280"/>
        <v>35670</v>
      </c>
      <c r="K3593" s="83">
        <f t="shared" si="281"/>
        <v>2014</v>
      </c>
      <c r="L3593" s="66">
        <f t="shared" si="282"/>
        <v>0</v>
      </c>
      <c r="M3593" s="66">
        <f t="shared" si="283"/>
        <v>0</v>
      </c>
      <c r="N3593" s="66">
        <f t="shared" si="284"/>
        <v>0</v>
      </c>
    </row>
    <row r="3594" spans="1:14">
      <c r="A3594" s="83">
        <v>35670</v>
      </c>
      <c r="B3594" s="83">
        <v>0</v>
      </c>
      <c r="C3594" s="83">
        <v>2014</v>
      </c>
      <c r="D3594" s="86">
        <v>0</v>
      </c>
      <c r="E3594" s="83">
        <v>0</v>
      </c>
      <c r="F3594" s="86">
        <v>0</v>
      </c>
      <c r="G3594" s="86">
        <v>0</v>
      </c>
      <c r="H3594" s="86">
        <v>0</v>
      </c>
      <c r="J3594" s="83">
        <f t="shared" si="280"/>
        <v>35670</v>
      </c>
      <c r="K3594" s="83">
        <f t="shared" si="281"/>
        <v>2014</v>
      </c>
      <c r="L3594" s="66">
        <f t="shared" si="282"/>
        <v>0</v>
      </c>
      <c r="M3594" s="66">
        <f t="shared" si="283"/>
        <v>0</v>
      </c>
      <c r="N3594" s="66">
        <f t="shared" si="284"/>
        <v>0</v>
      </c>
    </row>
    <row r="3595" spans="1:14">
      <c r="A3595" s="83">
        <v>35670</v>
      </c>
      <c r="B3595" s="83">
        <v>0</v>
      </c>
      <c r="C3595" s="83">
        <v>2014</v>
      </c>
      <c r="D3595" s="86">
        <v>-332091.52000000002</v>
      </c>
      <c r="E3595" s="83">
        <v>0</v>
      </c>
      <c r="F3595" s="86">
        <v>306218.15000000002</v>
      </c>
      <c r="G3595" s="86">
        <v>0</v>
      </c>
      <c r="H3595" s="86">
        <v>0</v>
      </c>
      <c r="J3595" s="83">
        <f t="shared" si="280"/>
        <v>35670</v>
      </c>
      <c r="K3595" s="83">
        <f t="shared" si="281"/>
        <v>2014</v>
      </c>
      <c r="L3595" s="66">
        <f t="shared" si="282"/>
        <v>-332091.52000000002</v>
      </c>
      <c r="M3595" s="66">
        <f t="shared" si="283"/>
        <v>306218.15000000002</v>
      </c>
      <c r="N3595" s="66">
        <f t="shared" si="284"/>
        <v>0</v>
      </c>
    </row>
    <row r="3596" spans="1:14">
      <c r="A3596" s="83">
        <v>35670</v>
      </c>
      <c r="B3596" s="83">
        <v>0</v>
      </c>
      <c r="C3596" s="83">
        <v>2014</v>
      </c>
      <c r="D3596" s="86">
        <v>0</v>
      </c>
      <c r="E3596" s="83">
        <v>0</v>
      </c>
      <c r="F3596" s="86">
        <v>0</v>
      </c>
      <c r="G3596" s="86">
        <v>0</v>
      </c>
      <c r="H3596" s="86">
        <v>0</v>
      </c>
      <c r="J3596" s="83">
        <f t="shared" si="280"/>
        <v>35670</v>
      </c>
      <c r="K3596" s="83">
        <f t="shared" si="281"/>
        <v>2014</v>
      </c>
      <c r="L3596" s="66">
        <f t="shared" si="282"/>
        <v>0</v>
      </c>
      <c r="M3596" s="66">
        <f t="shared" si="283"/>
        <v>0</v>
      </c>
      <c r="N3596" s="66">
        <f t="shared" si="284"/>
        <v>0</v>
      </c>
    </row>
    <row r="3597" spans="1:14">
      <c r="A3597" s="83">
        <v>35670</v>
      </c>
      <c r="B3597" s="83">
        <v>0</v>
      </c>
      <c r="C3597" s="83">
        <v>2012</v>
      </c>
      <c r="D3597" s="86">
        <v>-162400</v>
      </c>
      <c r="E3597" s="83">
        <v>0</v>
      </c>
      <c r="F3597" s="86">
        <v>0</v>
      </c>
      <c r="G3597" s="86">
        <v>0</v>
      </c>
      <c r="H3597" s="86">
        <v>0</v>
      </c>
      <c r="J3597" s="83">
        <f t="shared" si="280"/>
        <v>35670</v>
      </c>
      <c r="K3597" s="83">
        <f t="shared" si="281"/>
        <v>2012</v>
      </c>
      <c r="L3597" s="66">
        <f t="shared" si="282"/>
        <v>-162400</v>
      </c>
      <c r="M3597" s="66">
        <f t="shared" si="283"/>
        <v>0</v>
      </c>
      <c r="N3597" s="66">
        <f t="shared" si="284"/>
        <v>0</v>
      </c>
    </row>
    <row r="3598" spans="1:14">
      <c r="A3598" s="83">
        <v>35670</v>
      </c>
      <c r="B3598" s="83">
        <v>0</v>
      </c>
      <c r="C3598" s="83">
        <v>2012</v>
      </c>
      <c r="D3598" s="86">
        <v>162400</v>
      </c>
      <c r="E3598" s="83">
        <v>2010</v>
      </c>
      <c r="F3598" s="86">
        <v>0</v>
      </c>
      <c r="G3598" s="86">
        <v>0</v>
      </c>
      <c r="H3598" s="86">
        <v>0</v>
      </c>
      <c r="J3598" s="83">
        <f t="shared" si="280"/>
        <v>35670</v>
      </c>
      <c r="K3598" s="83">
        <f t="shared" si="281"/>
        <v>2010</v>
      </c>
      <c r="L3598" s="66">
        <f t="shared" si="282"/>
        <v>162400</v>
      </c>
      <c r="M3598" s="66">
        <f t="shared" si="283"/>
        <v>0</v>
      </c>
      <c r="N3598" s="66">
        <f t="shared" si="284"/>
        <v>0</v>
      </c>
    </row>
    <row r="3599" spans="1:14">
      <c r="A3599" s="83">
        <v>35670</v>
      </c>
      <c r="B3599" s="83">
        <v>0</v>
      </c>
      <c r="C3599" s="83">
        <v>2013</v>
      </c>
      <c r="D3599" s="86">
        <v>3894880.72</v>
      </c>
      <c r="E3599" s="83">
        <v>0</v>
      </c>
      <c r="F3599" s="86">
        <v>0</v>
      </c>
      <c r="G3599" s="86">
        <v>0</v>
      </c>
      <c r="H3599" s="86">
        <v>0</v>
      </c>
      <c r="J3599" s="83">
        <f t="shared" si="280"/>
        <v>35670</v>
      </c>
      <c r="K3599" s="83">
        <f t="shared" si="281"/>
        <v>2013</v>
      </c>
      <c r="L3599" s="66">
        <f t="shared" si="282"/>
        <v>3894880.72</v>
      </c>
      <c r="M3599" s="66">
        <f t="shared" si="283"/>
        <v>0</v>
      </c>
      <c r="N3599" s="66">
        <f t="shared" si="284"/>
        <v>0</v>
      </c>
    </row>
    <row r="3600" spans="1:14">
      <c r="A3600" s="83">
        <v>35690</v>
      </c>
      <c r="B3600" s="83">
        <v>0</v>
      </c>
      <c r="C3600" s="83">
        <v>2015</v>
      </c>
      <c r="D3600" s="86">
        <v>0</v>
      </c>
      <c r="E3600" s="83">
        <v>0</v>
      </c>
      <c r="F3600" s="86">
        <v>0</v>
      </c>
      <c r="G3600" s="86">
        <v>0</v>
      </c>
      <c r="H3600" s="86">
        <v>0</v>
      </c>
      <c r="J3600" s="83">
        <f t="shared" si="280"/>
        <v>35690</v>
      </c>
      <c r="K3600" s="83">
        <f t="shared" si="281"/>
        <v>2015</v>
      </c>
      <c r="L3600" s="66">
        <f t="shared" si="282"/>
        <v>0</v>
      </c>
      <c r="M3600" s="66">
        <f t="shared" si="283"/>
        <v>0</v>
      </c>
      <c r="N3600" s="66">
        <f t="shared" si="284"/>
        <v>0</v>
      </c>
    </row>
    <row r="3601" spans="1:14">
      <c r="A3601" s="83">
        <v>35690</v>
      </c>
      <c r="B3601" s="83">
        <v>0</v>
      </c>
      <c r="C3601" s="83">
        <v>2015</v>
      </c>
      <c r="D3601" s="86">
        <v>0</v>
      </c>
      <c r="E3601" s="83">
        <v>0</v>
      </c>
      <c r="F3601" s="86">
        <v>0</v>
      </c>
      <c r="G3601" s="86">
        <v>0</v>
      </c>
      <c r="H3601" s="86">
        <v>0</v>
      </c>
      <c r="J3601" s="83">
        <f t="shared" si="280"/>
        <v>35690</v>
      </c>
      <c r="K3601" s="83">
        <f t="shared" si="281"/>
        <v>2015</v>
      </c>
      <c r="L3601" s="66">
        <f t="shared" si="282"/>
        <v>0</v>
      </c>
      <c r="M3601" s="66">
        <f t="shared" si="283"/>
        <v>0</v>
      </c>
      <c r="N3601" s="66">
        <f t="shared" si="284"/>
        <v>0</v>
      </c>
    </row>
    <row r="3602" spans="1:14">
      <c r="A3602" s="83">
        <v>35690</v>
      </c>
      <c r="B3602" s="83">
        <v>0</v>
      </c>
      <c r="C3602" s="83">
        <v>2015</v>
      </c>
      <c r="D3602" s="86">
        <v>0</v>
      </c>
      <c r="E3602" s="83">
        <v>0</v>
      </c>
      <c r="F3602" s="86">
        <v>0</v>
      </c>
      <c r="G3602" s="86">
        <v>0</v>
      </c>
      <c r="H3602" s="86">
        <v>0</v>
      </c>
      <c r="J3602" s="83">
        <f t="shared" si="280"/>
        <v>35690</v>
      </c>
      <c r="K3602" s="83">
        <f t="shared" si="281"/>
        <v>2015</v>
      </c>
      <c r="L3602" s="66">
        <f t="shared" si="282"/>
        <v>0</v>
      </c>
      <c r="M3602" s="66">
        <f t="shared" si="283"/>
        <v>0</v>
      </c>
      <c r="N3602" s="66">
        <f t="shared" si="284"/>
        <v>0</v>
      </c>
    </row>
    <row r="3603" spans="1:14">
      <c r="A3603" s="83">
        <v>35690</v>
      </c>
      <c r="B3603" s="83">
        <v>0</v>
      </c>
      <c r="C3603" s="83">
        <v>2015</v>
      </c>
      <c r="D3603" s="86">
        <v>0</v>
      </c>
      <c r="E3603" s="83">
        <v>0</v>
      </c>
      <c r="F3603" s="86">
        <v>0</v>
      </c>
      <c r="G3603" s="86">
        <v>0</v>
      </c>
      <c r="H3603" s="86">
        <v>0</v>
      </c>
      <c r="J3603" s="83">
        <f t="shared" si="280"/>
        <v>35690</v>
      </c>
      <c r="K3603" s="83">
        <f t="shared" si="281"/>
        <v>2015</v>
      </c>
      <c r="L3603" s="66">
        <f t="shared" si="282"/>
        <v>0</v>
      </c>
      <c r="M3603" s="66">
        <f t="shared" si="283"/>
        <v>0</v>
      </c>
      <c r="N3603" s="66">
        <f t="shared" si="284"/>
        <v>0</v>
      </c>
    </row>
    <row r="3604" spans="1:14">
      <c r="A3604" s="83">
        <v>35690</v>
      </c>
      <c r="B3604" s="83">
        <v>0</v>
      </c>
      <c r="C3604" s="83">
        <v>2015</v>
      </c>
      <c r="D3604" s="86">
        <v>0</v>
      </c>
      <c r="E3604" s="83">
        <v>0</v>
      </c>
      <c r="F3604" s="86">
        <v>0</v>
      </c>
      <c r="G3604" s="86">
        <v>0</v>
      </c>
      <c r="H3604" s="86">
        <v>0</v>
      </c>
      <c r="J3604" s="83">
        <f t="shared" si="280"/>
        <v>35690</v>
      </c>
      <c r="K3604" s="83">
        <f t="shared" si="281"/>
        <v>2015</v>
      </c>
      <c r="L3604" s="66">
        <f t="shared" si="282"/>
        <v>0</v>
      </c>
      <c r="M3604" s="66">
        <f t="shared" si="283"/>
        <v>0</v>
      </c>
      <c r="N3604" s="66">
        <f t="shared" si="284"/>
        <v>0</v>
      </c>
    </row>
    <row r="3605" spans="1:14">
      <c r="A3605" s="83">
        <v>35690</v>
      </c>
      <c r="B3605" s="83">
        <v>0</v>
      </c>
      <c r="C3605" s="83">
        <v>2015</v>
      </c>
      <c r="D3605" s="86">
        <v>0</v>
      </c>
      <c r="E3605" s="83">
        <v>0</v>
      </c>
      <c r="F3605" s="86">
        <v>0</v>
      </c>
      <c r="G3605" s="86">
        <v>0</v>
      </c>
      <c r="H3605" s="86">
        <v>0</v>
      </c>
      <c r="J3605" s="83">
        <f t="shared" si="280"/>
        <v>35690</v>
      </c>
      <c r="K3605" s="83">
        <f t="shared" si="281"/>
        <v>2015</v>
      </c>
      <c r="L3605" s="66">
        <f t="shared" si="282"/>
        <v>0</v>
      </c>
      <c r="M3605" s="66">
        <f t="shared" si="283"/>
        <v>0</v>
      </c>
      <c r="N3605" s="66">
        <f t="shared" si="284"/>
        <v>0</v>
      </c>
    </row>
    <row r="3606" spans="1:14">
      <c r="A3606" s="83">
        <v>35690</v>
      </c>
      <c r="B3606" s="83">
        <v>0</v>
      </c>
      <c r="C3606" s="83">
        <v>2015</v>
      </c>
      <c r="D3606" s="86">
        <v>0</v>
      </c>
      <c r="E3606" s="83">
        <v>0</v>
      </c>
      <c r="F3606" s="86">
        <v>0</v>
      </c>
      <c r="G3606" s="86">
        <v>0</v>
      </c>
      <c r="H3606" s="86">
        <v>0</v>
      </c>
      <c r="J3606" s="83">
        <f t="shared" si="280"/>
        <v>35690</v>
      </c>
      <c r="K3606" s="83">
        <f t="shared" si="281"/>
        <v>2015</v>
      </c>
      <c r="L3606" s="66">
        <f t="shared" si="282"/>
        <v>0</v>
      </c>
      <c r="M3606" s="66">
        <f t="shared" si="283"/>
        <v>0</v>
      </c>
      <c r="N3606" s="66">
        <f t="shared" si="284"/>
        <v>0</v>
      </c>
    </row>
    <row r="3607" spans="1:14">
      <c r="A3607" s="83">
        <v>35690</v>
      </c>
      <c r="B3607" s="83">
        <v>0</v>
      </c>
      <c r="C3607" s="83">
        <v>2015</v>
      </c>
      <c r="D3607" s="86">
        <v>0</v>
      </c>
      <c r="E3607" s="83">
        <v>0</v>
      </c>
      <c r="F3607" s="86">
        <v>0</v>
      </c>
      <c r="G3607" s="86">
        <v>0</v>
      </c>
      <c r="H3607" s="86">
        <v>0</v>
      </c>
      <c r="J3607" s="83">
        <f t="shared" si="280"/>
        <v>35690</v>
      </c>
      <c r="K3607" s="83">
        <f t="shared" si="281"/>
        <v>2015</v>
      </c>
      <c r="L3607" s="66">
        <f t="shared" si="282"/>
        <v>0</v>
      </c>
      <c r="M3607" s="66">
        <f t="shared" si="283"/>
        <v>0</v>
      </c>
      <c r="N3607" s="66">
        <f t="shared" si="284"/>
        <v>0</v>
      </c>
    </row>
    <row r="3608" spans="1:14">
      <c r="A3608" s="83">
        <v>35690</v>
      </c>
      <c r="B3608" s="83">
        <v>0</v>
      </c>
      <c r="C3608" s="83">
        <v>2015</v>
      </c>
      <c r="D3608" s="86">
        <v>0</v>
      </c>
      <c r="E3608" s="83">
        <v>0</v>
      </c>
      <c r="F3608" s="86">
        <v>0</v>
      </c>
      <c r="G3608" s="86">
        <v>0</v>
      </c>
      <c r="H3608" s="86">
        <v>0</v>
      </c>
      <c r="J3608" s="83">
        <f t="shared" si="280"/>
        <v>35690</v>
      </c>
      <c r="K3608" s="83">
        <f t="shared" si="281"/>
        <v>2015</v>
      </c>
      <c r="L3608" s="66">
        <f t="shared" si="282"/>
        <v>0</v>
      </c>
      <c r="M3608" s="66">
        <f t="shared" si="283"/>
        <v>0</v>
      </c>
      <c r="N3608" s="66">
        <f t="shared" si="284"/>
        <v>0</v>
      </c>
    </row>
    <row r="3609" spans="1:14">
      <c r="A3609" s="83">
        <v>35690</v>
      </c>
      <c r="B3609" s="83">
        <v>0</v>
      </c>
      <c r="C3609" s="83">
        <v>2015</v>
      </c>
      <c r="D3609" s="86">
        <v>0</v>
      </c>
      <c r="E3609" s="83">
        <v>0</v>
      </c>
      <c r="F3609" s="86">
        <v>0</v>
      </c>
      <c r="G3609" s="86">
        <v>0</v>
      </c>
      <c r="H3609" s="86">
        <v>0</v>
      </c>
      <c r="J3609" s="83">
        <f t="shared" si="280"/>
        <v>35690</v>
      </c>
      <c r="K3609" s="83">
        <f t="shared" si="281"/>
        <v>2015</v>
      </c>
      <c r="L3609" s="66">
        <f t="shared" si="282"/>
        <v>0</v>
      </c>
      <c r="M3609" s="66">
        <f t="shared" si="283"/>
        <v>0</v>
      </c>
      <c r="N3609" s="66">
        <f t="shared" si="284"/>
        <v>0</v>
      </c>
    </row>
    <row r="3610" spans="1:14">
      <c r="A3610" s="83">
        <v>35690</v>
      </c>
      <c r="B3610" s="83">
        <v>0</v>
      </c>
      <c r="C3610" s="83">
        <v>2015</v>
      </c>
      <c r="D3610" s="86">
        <v>0</v>
      </c>
      <c r="E3610" s="83">
        <v>0</v>
      </c>
      <c r="F3610" s="86">
        <v>0</v>
      </c>
      <c r="G3610" s="86">
        <v>0</v>
      </c>
      <c r="H3610" s="86">
        <v>0</v>
      </c>
      <c r="J3610" s="83">
        <f t="shared" si="280"/>
        <v>35690</v>
      </c>
      <c r="K3610" s="83">
        <f t="shared" si="281"/>
        <v>2015</v>
      </c>
      <c r="L3610" s="66">
        <f t="shared" si="282"/>
        <v>0</v>
      </c>
      <c r="M3610" s="66">
        <f t="shared" si="283"/>
        <v>0</v>
      </c>
      <c r="N3610" s="66">
        <f t="shared" si="284"/>
        <v>0</v>
      </c>
    </row>
    <row r="3611" spans="1:14">
      <c r="A3611" s="83">
        <v>35690</v>
      </c>
      <c r="B3611" s="83">
        <v>0</v>
      </c>
      <c r="C3611" s="83">
        <v>2015</v>
      </c>
      <c r="D3611" s="86">
        <v>0</v>
      </c>
      <c r="E3611" s="83">
        <v>0</v>
      </c>
      <c r="F3611" s="86">
        <v>0</v>
      </c>
      <c r="G3611" s="86">
        <v>0</v>
      </c>
      <c r="H3611" s="86">
        <v>0</v>
      </c>
      <c r="J3611" s="83">
        <f t="shared" si="280"/>
        <v>35690</v>
      </c>
      <c r="K3611" s="83">
        <f t="shared" si="281"/>
        <v>2015</v>
      </c>
      <c r="L3611" s="66">
        <f t="shared" si="282"/>
        <v>0</v>
      </c>
      <c r="M3611" s="66">
        <f t="shared" si="283"/>
        <v>0</v>
      </c>
      <c r="N3611" s="66">
        <f t="shared" si="284"/>
        <v>0</v>
      </c>
    </row>
    <row r="3612" spans="1:14">
      <c r="A3612" s="83">
        <v>35690</v>
      </c>
      <c r="B3612" s="83">
        <v>0</v>
      </c>
      <c r="C3612" s="83">
        <v>2015</v>
      </c>
      <c r="D3612" s="86">
        <v>0</v>
      </c>
      <c r="E3612" s="83">
        <v>0</v>
      </c>
      <c r="F3612" s="86">
        <v>0</v>
      </c>
      <c r="G3612" s="86">
        <v>0</v>
      </c>
      <c r="H3612" s="86">
        <v>0</v>
      </c>
      <c r="J3612" s="83">
        <f t="shared" si="280"/>
        <v>35690</v>
      </c>
      <c r="K3612" s="83">
        <f t="shared" si="281"/>
        <v>2015</v>
      </c>
      <c r="L3612" s="66">
        <f t="shared" si="282"/>
        <v>0</v>
      </c>
      <c r="M3612" s="66">
        <f t="shared" si="283"/>
        <v>0</v>
      </c>
      <c r="N3612" s="66">
        <f t="shared" si="284"/>
        <v>0</v>
      </c>
    </row>
    <row r="3613" spans="1:14">
      <c r="A3613" s="83">
        <v>35690</v>
      </c>
      <c r="B3613" s="83">
        <v>0</v>
      </c>
      <c r="C3613" s="83">
        <v>2015</v>
      </c>
      <c r="D3613" s="86">
        <v>0</v>
      </c>
      <c r="E3613" s="83">
        <v>0</v>
      </c>
      <c r="F3613" s="86">
        <v>0</v>
      </c>
      <c r="G3613" s="86">
        <v>0</v>
      </c>
      <c r="H3613" s="86">
        <v>0</v>
      </c>
      <c r="J3613" s="83">
        <f t="shared" si="280"/>
        <v>35690</v>
      </c>
      <c r="K3613" s="83">
        <f t="shared" si="281"/>
        <v>2015</v>
      </c>
      <c r="L3613" s="66">
        <f t="shared" si="282"/>
        <v>0</v>
      </c>
      <c r="M3613" s="66">
        <f t="shared" si="283"/>
        <v>0</v>
      </c>
      <c r="N3613" s="66">
        <f t="shared" si="284"/>
        <v>0</v>
      </c>
    </row>
    <row r="3614" spans="1:14">
      <c r="A3614" s="83">
        <v>35690</v>
      </c>
      <c r="B3614" s="83">
        <v>0</v>
      </c>
      <c r="C3614" s="83">
        <v>2015</v>
      </c>
      <c r="D3614" s="86">
        <v>0</v>
      </c>
      <c r="E3614" s="83">
        <v>0</v>
      </c>
      <c r="F3614" s="86">
        <v>0</v>
      </c>
      <c r="G3614" s="86">
        <v>0</v>
      </c>
      <c r="H3614" s="86">
        <v>0</v>
      </c>
      <c r="J3614" s="83">
        <f t="shared" si="280"/>
        <v>35690</v>
      </c>
      <c r="K3614" s="83">
        <f t="shared" si="281"/>
        <v>2015</v>
      </c>
      <c r="L3614" s="66">
        <f t="shared" si="282"/>
        <v>0</v>
      </c>
      <c r="M3614" s="66">
        <f t="shared" si="283"/>
        <v>0</v>
      </c>
      <c r="N3614" s="66">
        <f t="shared" si="284"/>
        <v>0</v>
      </c>
    </row>
    <row r="3615" spans="1:14">
      <c r="A3615" s="83">
        <v>35690</v>
      </c>
      <c r="B3615" s="83">
        <v>0</v>
      </c>
      <c r="C3615" s="83">
        <v>2015</v>
      </c>
      <c r="D3615" s="86">
        <v>0</v>
      </c>
      <c r="E3615" s="83">
        <v>0</v>
      </c>
      <c r="F3615" s="86">
        <v>0</v>
      </c>
      <c r="G3615" s="86">
        <v>0</v>
      </c>
      <c r="H3615" s="86">
        <v>0</v>
      </c>
      <c r="J3615" s="83">
        <f t="shared" si="280"/>
        <v>35690</v>
      </c>
      <c r="K3615" s="83">
        <f t="shared" si="281"/>
        <v>2015</v>
      </c>
      <c r="L3615" s="66">
        <f t="shared" si="282"/>
        <v>0</v>
      </c>
      <c r="M3615" s="66">
        <f t="shared" si="283"/>
        <v>0</v>
      </c>
      <c r="N3615" s="66">
        <f t="shared" si="284"/>
        <v>0</v>
      </c>
    </row>
    <row r="3616" spans="1:14">
      <c r="A3616" s="83">
        <v>35690</v>
      </c>
      <c r="B3616" s="83">
        <v>0</v>
      </c>
      <c r="C3616" s="83">
        <v>2015</v>
      </c>
      <c r="D3616" s="86">
        <v>0</v>
      </c>
      <c r="E3616" s="83">
        <v>0</v>
      </c>
      <c r="F3616" s="86">
        <v>0</v>
      </c>
      <c r="G3616" s="86">
        <v>0</v>
      </c>
      <c r="H3616" s="86">
        <v>0</v>
      </c>
      <c r="J3616" s="83">
        <f t="shared" si="280"/>
        <v>35690</v>
      </c>
      <c r="K3616" s="83">
        <f t="shared" si="281"/>
        <v>2015</v>
      </c>
      <c r="L3616" s="66">
        <f t="shared" si="282"/>
        <v>0</v>
      </c>
      <c r="M3616" s="66">
        <f t="shared" si="283"/>
        <v>0</v>
      </c>
      <c r="N3616" s="66">
        <f t="shared" si="284"/>
        <v>0</v>
      </c>
    </row>
    <row r="3617" spans="1:14">
      <c r="A3617" s="83">
        <v>35690</v>
      </c>
      <c r="B3617" s="83">
        <v>0</v>
      </c>
      <c r="C3617" s="83">
        <v>2015</v>
      </c>
      <c r="D3617" s="86">
        <v>0</v>
      </c>
      <c r="E3617" s="83">
        <v>0</v>
      </c>
      <c r="F3617" s="86">
        <v>0</v>
      </c>
      <c r="G3617" s="86">
        <v>0</v>
      </c>
      <c r="H3617" s="86">
        <v>0</v>
      </c>
      <c r="J3617" s="83">
        <f t="shared" si="280"/>
        <v>35690</v>
      </c>
      <c r="K3617" s="83">
        <f t="shared" si="281"/>
        <v>2015</v>
      </c>
      <c r="L3617" s="66">
        <f t="shared" si="282"/>
        <v>0</v>
      </c>
      <c r="M3617" s="66">
        <f t="shared" si="283"/>
        <v>0</v>
      </c>
      <c r="N3617" s="66">
        <f t="shared" si="284"/>
        <v>0</v>
      </c>
    </row>
    <row r="3618" spans="1:14">
      <c r="A3618" s="83">
        <v>35690</v>
      </c>
      <c r="B3618" s="83">
        <v>0</v>
      </c>
      <c r="C3618" s="83">
        <v>2015</v>
      </c>
      <c r="D3618" s="86">
        <v>0</v>
      </c>
      <c r="E3618" s="83">
        <v>0</v>
      </c>
      <c r="F3618" s="86">
        <v>0</v>
      </c>
      <c r="G3618" s="86">
        <v>0</v>
      </c>
      <c r="H3618" s="86">
        <v>0</v>
      </c>
      <c r="J3618" s="83">
        <f t="shared" si="280"/>
        <v>35690</v>
      </c>
      <c r="K3618" s="83">
        <f t="shared" si="281"/>
        <v>2015</v>
      </c>
      <c r="L3618" s="66">
        <f t="shared" si="282"/>
        <v>0</v>
      </c>
      <c r="M3618" s="66">
        <f t="shared" si="283"/>
        <v>0</v>
      </c>
      <c r="N3618" s="66">
        <f t="shared" si="284"/>
        <v>0</v>
      </c>
    </row>
    <row r="3619" spans="1:14">
      <c r="A3619" s="83">
        <v>35690</v>
      </c>
      <c r="B3619" s="83">
        <v>0</v>
      </c>
      <c r="C3619" s="83">
        <v>2015</v>
      </c>
      <c r="D3619" s="86">
        <v>0</v>
      </c>
      <c r="E3619" s="83">
        <v>0</v>
      </c>
      <c r="F3619" s="86">
        <v>0</v>
      </c>
      <c r="G3619" s="86">
        <v>0</v>
      </c>
      <c r="H3619" s="86">
        <v>0</v>
      </c>
      <c r="J3619" s="83">
        <f t="shared" si="280"/>
        <v>35690</v>
      </c>
      <c r="K3619" s="83">
        <f t="shared" si="281"/>
        <v>2015</v>
      </c>
      <c r="L3619" s="66">
        <f t="shared" si="282"/>
        <v>0</v>
      </c>
      <c r="M3619" s="66">
        <f t="shared" si="283"/>
        <v>0</v>
      </c>
      <c r="N3619" s="66">
        <f t="shared" si="284"/>
        <v>0</v>
      </c>
    </row>
    <row r="3620" spans="1:14">
      <c r="A3620" s="83">
        <v>35690</v>
      </c>
      <c r="B3620" s="83">
        <v>0</v>
      </c>
      <c r="C3620" s="83">
        <v>2015</v>
      </c>
      <c r="D3620" s="86">
        <v>0</v>
      </c>
      <c r="E3620" s="83">
        <v>0</v>
      </c>
      <c r="F3620" s="86">
        <v>0</v>
      </c>
      <c r="G3620" s="86">
        <v>0</v>
      </c>
      <c r="H3620" s="86">
        <v>0</v>
      </c>
      <c r="J3620" s="83">
        <f t="shared" si="280"/>
        <v>35690</v>
      </c>
      <c r="K3620" s="83">
        <f t="shared" si="281"/>
        <v>2015</v>
      </c>
      <c r="L3620" s="66">
        <f t="shared" si="282"/>
        <v>0</v>
      </c>
      <c r="M3620" s="66">
        <f t="shared" si="283"/>
        <v>0</v>
      </c>
      <c r="N3620" s="66">
        <f t="shared" si="284"/>
        <v>0</v>
      </c>
    </row>
    <row r="3621" spans="1:14">
      <c r="A3621" s="83">
        <v>35690</v>
      </c>
      <c r="B3621" s="83">
        <v>0</v>
      </c>
      <c r="C3621" s="83">
        <v>2015</v>
      </c>
      <c r="D3621" s="86">
        <v>0</v>
      </c>
      <c r="E3621" s="83">
        <v>0</v>
      </c>
      <c r="F3621" s="86">
        <v>0</v>
      </c>
      <c r="G3621" s="86">
        <v>0</v>
      </c>
      <c r="H3621" s="86">
        <v>0</v>
      </c>
      <c r="J3621" s="83">
        <f t="shared" si="280"/>
        <v>35690</v>
      </c>
      <c r="K3621" s="83">
        <f t="shared" si="281"/>
        <v>2015</v>
      </c>
      <c r="L3621" s="66">
        <f t="shared" si="282"/>
        <v>0</v>
      </c>
      <c r="M3621" s="66">
        <f t="shared" si="283"/>
        <v>0</v>
      </c>
      <c r="N3621" s="66">
        <f t="shared" si="284"/>
        <v>0</v>
      </c>
    </row>
    <row r="3622" spans="1:14">
      <c r="A3622" s="83">
        <v>35690</v>
      </c>
      <c r="B3622" s="83">
        <v>0</v>
      </c>
      <c r="C3622" s="83">
        <v>2015</v>
      </c>
      <c r="D3622" s="86">
        <v>0</v>
      </c>
      <c r="E3622" s="83">
        <v>0</v>
      </c>
      <c r="F3622" s="86">
        <v>0</v>
      </c>
      <c r="G3622" s="86">
        <v>0</v>
      </c>
      <c r="H3622" s="86">
        <v>0</v>
      </c>
      <c r="J3622" s="83">
        <f t="shared" si="280"/>
        <v>35690</v>
      </c>
      <c r="K3622" s="83">
        <f t="shared" si="281"/>
        <v>2015</v>
      </c>
      <c r="L3622" s="66">
        <f t="shared" si="282"/>
        <v>0</v>
      </c>
      <c r="M3622" s="66">
        <f t="shared" si="283"/>
        <v>0</v>
      </c>
      <c r="N3622" s="66">
        <f t="shared" si="284"/>
        <v>0</v>
      </c>
    </row>
    <row r="3623" spans="1:14">
      <c r="A3623" s="83">
        <v>35690</v>
      </c>
      <c r="B3623" s="83">
        <v>0</v>
      </c>
      <c r="C3623" s="83">
        <v>2015</v>
      </c>
      <c r="D3623" s="86">
        <v>0</v>
      </c>
      <c r="E3623" s="83">
        <v>0</v>
      </c>
      <c r="F3623" s="86">
        <v>0</v>
      </c>
      <c r="G3623" s="86">
        <v>0</v>
      </c>
      <c r="H3623" s="86">
        <v>0</v>
      </c>
      <c r="J3623" s="83">
        <f t="shared" si="280"/>
        <v>35690</v>
      </c>
      <c r="K3623" s="83">
        <f t="shared" si="281"/>
        <v>2015</v>
      </c>
      <c r="L3623" s="66">
        <f t="shared" si="282"/>
        <v>0</v>
      </c>
      <c r="M3623" s="66">
        <f t="shared" si="283"/>
        <v>0</v>
      </c>
      <c r="N3623" s="66">
        <f t="shared" si="284"/>
        <v>0</v>
      </c>
    </row>
    <row r="3624" spans="1:14">
      <c r="A3624" s="83">
        <v>35690</v>
      </c>
      <c r="B3624" s="83">
        <v>0</v>
      </c>
      <c r="C3624" s="83">
        <v>2015</v>
      </c>
      <c r="D3624" s="86">
        <v>0</v>
      </c>
      <c r="E3624" s="83">
        <v>0</v>
      </c>
      <c r="F3624" s="86">
        <v>0</v>
      </c>
      <c r="G3624" s="86">
        <v>0</v>
      </c>
      <c r="H3624" s="86">
        <v>0</v>
      </c>
      <c r="J3624" s="83">
        <f t="shared" si="280"/>
        <v>35690</v>
      </c>
      <c r="K3624" s="83">
        <f t="shared" si="281"/>
        <v>2015</v>
      </c>
      <c r="L3624" s="66">
        <f t="shared" si="282"/>
        <v>0</v>
      </c>
      <c r="M3624" s="66">
        <f t="shared" si="283"/>
        <v>0</v>
      </c>
      <c r="N3624" s="66">
        <f t="shared" si="284"/>
        <v>0</v>
      </c>
    </row>
    <row r="3625" spans="1:14">
      <c r="A3625" s="83">
        <v>35690</v>
      </c>
      <c r="B3625" s="83">
        <v>0</v>
      </c>
      <c r="C3625" s="83">
        <v>2015</v>
      </c>
      <c r="D3625" s="86">
        <v>0</v>
      </c>
      <c r="E3625" s="83">
        <v>0</v>
      </c>
      <c r="F3625" s="86">
        <v>0</v>
      </c>
      <c r="G3625" s="86">
        <v>0</v>
      </c>
      <c r="H3625" s="86">
        <v>0</v>
      </c>
      <c r="J3625" s="83">
        <f t="shared" si="280"/>
        <v>35690</v>
      </c>
      <c r="K3625" s="83">
        <f t="shared" si="281"/>
        <v>2015</v>
      </c>
      <c r="L3625" s="66">
        <f t="shared" si="282"/>
        <v>0</v>
      </c>
      <c r="M3625" s="66">
        <f t="shared" si="283"/>
        <v>0</v>
      </c>
      <c r="N3625" s="66">
        <f t="shared" si="284"/>
        <v>0</v>
      </c>
    </row>
    <row r="3626" spans="1:14">
      <c r="A3626" s="83">
        <v>35690</v>
      </c>
      <c r="B3626" s="83">
        <v>0</v>
      </c>
      <c r="C3626" s="83">
        <v>2012</v>
      </c>
      <c r="D3626" s="86">
        <v>0</v>
      </c>
      <c r="E3626" s="83">
        <v>0</v>
      </c>
      <c r="F3626" s="86">
        <v>0</v>
      </c>
      <c r="G3626" s="86">
        <v>0</v>
      </c>
      <c r="H3626" s="86">
        <v>0</v>
      </c>
      <c r="J3626" s="83">
        <f t="shared" si="280"/>
        <v>35690</v>
      </c>
      <c r="K3626" s="83">
        <f t="shared" si="281"/>
        <v>2012</v>
      </c>
      <c r="L3626" s="66">
        <f t="shared" si="282"/>
        <v>0</v>
      </c>
      <c r="M3626" s="66">
        <f t="shared" si="283"/>
        <v>0</v>
      </c>
      <c r="N3626" s="66">
        <f t="shared" si="284"/>
        <v>0</v>
      </c>
    </row>
    <row r="3627" spans="1:14">
      <c r="A3627" s="83">
        <v>35690</v>
      </c>
      <c r="B3627" s="83">
        <v>0</v>
      </c>
      <c r="C3627" s="83">
        <v>2012</v>
      </c>
      <c r="D3627" s="86">
        <v>0</v>
      </c>
      <c r="E3627" s="83">
        <v>0</v>
      </c>
      <c r="F3627" s="86">
        <v>0</v>
      </c>
      <c r="G3627" s="86">
        <v>0</v>
      </c>
      <c r="H3627" s="86">
        <v>0</v>
      </c>
      <c r="J3627" s="83">
        <f t="shared" si="280"/>
        <v>35690</v>
      </c>
      <c r="K3627" s="83">
        <f t="shared" si="281"/>
        <v>2012</v>
      </c>
      <c r="L3627" s="66">
        <f t="shared" si="282"/>
        <v>0</v>
      </c>
      <c r="M3627" s="66">
        <f t="shared" si="283"/>
        <v>0</v>
      </c>
      <c r="N3627" s="66">
        <f t="shared" si="284"/>
        <v>0</v>
      </c>
    </row>
    <row r="3628" spans="1:14">
      <c r="A3628" s="83">
        <v>35690</v>
      </c>
      <c r="B3628" s="83">
        <v>0</v>
      </c>
      <c r="C3628" s="83">
        <v>2012</v>
      </c>
      <c r="D3628" s="86">
        <v>0</v>
      </c>
      <c r="E3628" s="83">
        <v>0</v>
      </c>
      <c r="F3628" s="86">
        <v>0</v>
      </c>
      <c r="G3628" s="86">
        <v>0</v>
      </c>
      <c r="H3628" s="86">
        <v>0</v>
      </c>
      <c r="J3628" s="83">
        <f t="shared" si="280"/>
        <v>35690</v>
      </c>
      <c r="K3628" s="83">
        <f t="shared" si="281"/>
        <v>2012</v>
      </c>
      <c r="L3628" s="66">
        <f t="shared" si="282"/>
        <v>0</v>
      </c>
      <c r="M3628" s="66">
        <f t="shared" si="283"/>
        <v>0</v>
      </c>
      <c r="N3628" s="66">
        <f t="shared" si="284"/>
        <v>0</v>
      </c>
    </row>
    <row r="3629" spans="1:14">
      <c r="A3629" s="83">
        <v>35690</v>
      </c>
      <c r="B3629" s="83">
        <v>0</v>
      </c>
      <c r="C3629" s="83">
        <v>2012</v>
      </c>
      <c r="D3629" s="86">
        <v>0</v>
      </c>
      <c r="E3629" s="83">
        <v>0</v>
      </c>
      <c r="F3629" s="86">
        <v>0</v>
      </c>
      <c r="G3629" s="86">
        <v>0</v>
      </c>
      <c r="H3629" s="86">
        <v>0</v>
      </c>
      <c r="J3629" s="83">
        <f t="shared" si="280"/>
        <v>35690</v>
      </c>
      <c r="K3629" s="83">
        <f t="shared" si="281"/>
        <v>2012</v>
      </c>
      <c r="L3629" s="66">
        <f t="shared" si="282"/>
        <v>0</v>
      </c>
      <c r="M3629" s="66">
        <f t="shared" si="283"/>
        <v>0</v>
      </c>
      <c r="N3629" s="66">
        <f t="shared" si="284"/>
        <v>0</v>
      </c>
    </row>
    <row r="3630" spans="1:14">
      <c r="A3630" s="83">
        <v>35690</v>
      </c>
      <c r="B3630" s="83">
        <v>0</v>
      </c>
      <c r="C3630" s="83">
        <v>2012</v>
      </c>
      <c r="D3630" s="86">
        <v>0</v>
      </c>
      <c r="E3630" s="83">
        <v>0</v>
      </c>
      <c r="F3630" s="86">
        <v>0</v>
      </c>
      <c r="G3630" s="86">
        <v>0</v>
      </c>
      <c r="H3630" s="86">
        <v>0</v>
      </c>
      <c r="J3630" s="83">
        <f t="shared" si="280"/>
        <v>35690</v>
      </c>
      <c r="K3630" s="83">
        <f t="shared" si="281"/>
        <v>2012</v>
      </c>
      <c r="L3630" s="66">
        <f t="shared" si="282"/>
        <v>0</v>
      </c>
      <c r="M3630" s="66">
        <f t="shared" si="283"/>
        <v>0</v>
      </c>
      <c r="N3630" s="66">
        <f t="shared" si="284"/>
        <v>0</v>
      </c>
    </row>
    <row r="3631" spans="1:14">
      <c r="A3631" s="83">
        <v>35690</v>
      </c>
      <c r="B3631" s="83">
        <v>0</v>
      </c>
      <c r="C3631" s="83">
        <v>2012</v>
      </c>
      <c r="D3631" s="86">
        <v>0</v>
      </c>
      <c r="E3631" s="83">
        <v>0</v>
      </c>
      <c r="F3631" s="86">
        <v>0</v>
      </c>
      <c r="G3631" s="86">
        <v>0</v>
      </c>
      <c r="H3631" s="86">
        <v>0</v>
      </c>
      <c r="J3631" s="83">
        <f t="shared" si="280"/>
        <v>35690</v>
      </c>
      <c r="K3631" s="83">
        <f t="shared" si="281"/>
        <v>2012</v>
      </c>
      <c r="L3631" s="66">
        <f t="shared" si="282"/>
        <v>0</v>
      </c>
      <c r="M3631" s="66">
        <f t="shared" si="283"/>
        <v>0</v>
      </c>
      <c r="N3631" s="66">
        <f t="shared" si="284"/>
        <v>0</v>
      </c>
    </row>
    <row r="3632" spans="1:14">
      <c r="A3632" s="83">
        <v>35690</v>
      </c>
      <c r="B3632" s="83">
        <v>0</v>
      </c>
      <c r="C3632" s="83">
        <v>2012</v>
      </c>
      <c r="D3632" s="86">
        <v>0</v>
      </c>
      <c r="E3632" s="83">
        <v>0</v>
      </c>
      <c r="F3632" s="86">
        <v>0</v>
      </c>
      <c r="G3632" s="86">
        <v>0</v>
      </c>
      <c r="H3632" s="86">
        <v>0</v>
      </c>
      <c r="J3632" s="83">
        <f t="shared" si="280"/>
        <v>35690</v>
      </c>
      <c r="K3632" s="83">
        <f t="shared" si="281"/>
        <v>2012</v>
      </c>
      <c r="L3632" s="66">
        <f t="shared" si="282"/>
        <v>0</v>
      </c>
      <c r="M3632" s="66">
        <f t="shared" si="283"/>
        <v>0</v>
      </c>
      <c r="N3632" s="66">
        <f t="shared" si="284"/>
        <v>0</v>
      </c>
    </row>
    <row r="3633" spans="1:14">
      <c r="A3633" s="83">
        <v>35690</v>
      </c>
      <c r="B3633" s="83">
        <v>0</v>
      </c>
      <c r="C3633" s="83">
        <v>2012</v>
      </c>
      <c r="D3633" s="86">
        <v>0</v>
      </c>
      <c r="E3633" s="83">
        <v>0</v>
      </c>
      <c r="F3633" s="86">
        <v>0</v>
      </c>
      <c r="G3633" s="86">
        <v>0</v>
      </c>
      <c r="H3633" s="86">
        <v>0</v>
      </c>
      <c r="J3633" s="83">
        <f t="shared" si="280"/>
        <v>35690</v>
      </c>
      <c r="K3633" s="83">
        <f t="shared" si="281"/>
        <v>2012</v>
      </c>
      <c r="L3633" s="66">
        <f t="shared" si="282"/>
        <v>0</v>
      </c>
      <c r="M3633" s="66">
        <f t="shared" si="283"/>
        <v>0</v>
      </c>
      <c r="N3633" s="66">
        <f t="shared" si="284"/>
        <v>0</v>
      </c>
    </row>
    <row r="3634" spans="1:14">
      <c r="A3634" s="83">
        <v>35690</v>
      </c>
      <c r="B3634" s="83">
        <v>0</v>
      </c>
      <c r="C3634" s="83">
        <v>2012</v>
      </c>
      <c r="D3634" s="86">
        <v>0</v>
      </c>
      <c r="E3634" s="83">
        <v>0</v>
      </c>
      <c r="F3634" s="86">
        <v>0</v>
      </c>
      <c r="G3634" s="86">
        <v>0</v>
      </c>
      <c r="H3634" s="86">
        <v>0</v>
      </c>
      <c r="J3634" s="83">
        <f t="shared" si="280"/>
        <v>35690</v>
      </c>
      <c r="K3634" s="83">
        <f t="shared" si="281"/>
        <v>2012</v>
      </c>
      <c r="L3634" s="66">
        <f t="shared" si="282"/>
        <v>0</v>
      </c>
      <c r="M3634" s="66">
        <f t="shared" si="283"/>
        <v>0</v>
      </c>
      <c r="N3634" s="66">
        <f t="shared" si="284"/>
        <v>0</v>
      </c>
    </row>
    <row r="3635" spans="1:14">
      <c r="A3635" s="83">
        <v>35690</v>
      </c>
      <c r="B3635" s="83">
        <v>0</v>
      </c>
      <c r="C3635" s="83">
        <v>2012</v>
      </c>
      <c r="D3635" s="86">
        <v>0</v>
      </c>
      <c r="E3635" s="83">
        <v>0</v>
      </c>
      <c r="F3635" s="86">
        <v>0</v>
      </c>
      <c r="G3635" s="86">
        <v>0</v>
      </c>
      <c r="H3635" s="86">
        <v>0</v>
      </c>
      <c r="J3635" s="83">
        <f t="shared" si="280"/>
        <v>35690</v>
      </c>
      <c r="K3635" s="83">
        <f t="shared" si="281"/>
        <v>2012</v>
      </c>
      <c r="L3635" s="66">
        <f t="shared" si="282"/>
        <v>0</v>
      </c>
      <c r="M3635" s="66">
        <f t="shared" si="283"/>
        <v>0</v>
      </c>
      <c r="N3635" s="66">
        <f t="shared" si="284"/>
        <v>0</v>
      </c>
    </row>
    <row r="3636" spans="1:14">
      <c r="A3636" s="83">
        <v>35690</v>
      </c>
      <c r="B3636" s="83">
        <v>0</v>
      </c>
      <c r="C3636" s="83">
        <v>2012</v>
      </c>
      <c r="D3636" s="86">
        <v>0</v>
      </c>
      <c r="E3636" s="83">
        <v>0</v>
      </c>
      <c r="F3636" s="86">
        <v>0</v>
      </c>
      <c r="G3636" s="86">
        <v>0</v>
      </c>
      <c r="H3636" s="86">
        <v>0</v>
      </c>
      <c r="J3636" s="83">
        <f t="shared" si="280"/>
        <v>35690</v>
      </c>
      <c r="K3636" s="83">
        <f t="shared" si="281"/>
        <v>2012</v>
      </c>
      <c r="L3636" s="66">
        <f t="shared" si="282"/>
        <v>0</v>
      </c>
      <c r="M3636" s="66">
        <f t="shared" si="283"/>
        <v>0</v>
      </c>
      <c r="N3636" s="66">
        <f t="shared" si="284"/>
        <v>0</v>
      </c>
    </row>
    <row r="3637" spans="1:14">
      <c r="A3637" s="83">
        <v>35690</v>
      </c>
      <c r="B3637" s="83">
        <v>0</v>
      </c>
      <c r="C3637" s="83">
        <v>2012</v>
      </c>
      <c r="D3637" s="86">
        <v>0</v>
      </c>
      <c r="E3637" s="83">
        <v>0</v>
      </c>
      <c r="F3637" s="86">
        <v>0</v>
      </c>
      <c r="G3637" s="86">
        <v>0</v>
      </c>
      <c r="H3637" s="86">
        <v>0</v>
      </c>
      <c r="J3637" s="83">
        <f t="shared" si="280"/>
        <v>35690</v>
      </c>
      <c r="K3637" s="83">
        <f t="shared" si="281"/>
        <v>2012</v>
      </c>
      <c r="L3637" s="66">
        <f t="shared" si="282"/>
        <v>0</v>
      </c>
      <c r="M3637" s="66">
        <f t="shared" si="283"/>
        <v>0</v>
      </c>
      <c r="N3637" s="66">
        <f t="shared" si="284"/>
        <v>0</v>
      </c>
    </row>
    <row r="3638" spans="1:14">
      <c r="A3638" s="83">
        <v>35690</v>
      </c>
      <c r="B3638" s="83">
        <v>0</v>
      </c>
      <c r="C3638" s="83">
        <v>2013</v>
      </c>
      <c r="D3638" s="86">
        <v>0</v>
      </c>
      <c r="E3638" s="83">
        <v>0</v>
      </c>
      <c r="F3638" s="86">
        <v>0</v>
      </c>
      <c r="G3638" s="86">
        <v>0</v>
      </c>
      <c r="H3638" s="86">
        <v>0</v>
      </c>
      <c r="J3638" s="83">
        <f t="shared" si="280"/>
        <v>35690</v>
      </c>
      <c r="K3638" s="83">
        <f t="shared" si="281"/>
        <v>2013</v>
      </c>
      <c r="L3638" s="66">
        <f t="shared" si="282"/>
        <v>0</v>
      </c>
      <c r="M3638" s="66">
        <f t="shared" si="283"/>
        <v>0</v>
      </c>
      <c r="N3638" s="66">
        <f t="shared" si="284"/>
        <v>0</v>
      </c>
    </row>
    <row r="3639" spans="1:14">
      <c r="A3639" s="83">
        <v>35690</v>
      </c>
      <c r="B3639" s="83">
        <v>0</v>
      </c>
      <c r="C3639" s="83">
        <v>2013</v>
      </c>
      <c r="D3639" s="86">
        <v>0</v>
      </c>
      <c r="E3639" s="83">
        <v>0</v>
      </c>
      <c r="F3639" s="86">
        <v>0</v>
      </c>
      <c r="G3639" s="86">
        <v>0</v>
      </c>
      <c r="H3639" s="86">
        <v>0</v>
      </c>
      <c r="J3639" s="83">
        <f t="shared" si="280"/>
        <v>35690</v>
      </c>
      <c r="K3639" s="83">
        <f t="shared" si="281"/>
        <v>2013</v>
      </c>
      <c r="L3639" s="66">
        <f t="shared" si="282"/>
        <v>0</v>
      </c>
      <c r="M3639" s="66">
        <f t="shared" si="283"/>
        <v>0</v>
      </c>
      <c r="N3639" s="66">
        <f t="shared" si="284"/>
        <v>0</v>
      </c>
    </row>
    <row r="3640" spans="1:14">
      <c r="A3640" s="83">
        <v>35690</v>
      </c>
      <c r="B3640" s="83">
        <v>0</v>
      </c>
      <c r="C3640" s="83">
        <v>2013</v>
      </c>
      <c r="D3640" s="86">
        <v>0</v>
      </c>
      <c r="E3640" s="83">
        <v>0</v>
      </c>
      <c r="F3640" s="86">
        <v>0</v>
      </c>
      <c r="G3640" s="86">
        <v>0</v>
      </c>
      <c r="H3640" s="86">
        <v>0</v>
      </c>
      <c r="J3640" s="83">
        <f t="shared" si="280"/>
        <v>35690</v>
      </c>
      <c r="K3640" s="83">
        <f t="shared" si="281"/>
        <v>2013</v>
      </c>
      <c r="L3640" s="66">
        <f t="shared" si="282"/>
        <v>0</v>
      </c>
      <c r="M3640" s="66">
        <f t="shared" si="283"/>
        <v>0</v>
      </c>
      <c r="N3640" s="66">
        <f t="shared" si="284"/>
        <v>0</v>
      </c>
    </row>
    <row r="3641" spans="1:14">
      <c r="A3641" s="83">
        <v>35690</v>
      </c>
      <c r="B3641" s="83">
        <v>0</v>
      </c>
      <c r="C3641" s="83">
        <v>2013</v>
      </c>
      <c r="D3641" s="86">
        <v>0</v>
      </c>
      <c r="E3641" s="83">
        <v>0</v>
      </c>
      <c r="F3641" s="86">
        <v>0</v>
      </c>
      <c r="G3641" s="86">
        <v>0</v>
      </c>
      <c r="H3641" s="86">
        <v>0</v>
      </c>
      <c r="J3641" s="83">
        <f t="shared" si="280"/>
        <v>35690</v>
      </c>
      <c r="K3641" s="83">
        <f t="shared" si="281"/>
        <v>2013</v>
      </c>
      <c r="L3641" s="66">
        <f t="shared" si="282"/>
        <v>0</v>
      </c>
      <c r="M3641" s="66">
        <f t="shared" si="283"/>
        <v>0</v>
      </c>
      <c r="N3641" s="66">
        <f t="shared" si="284"/>
        <v>0</v>
      </c>
    </row>
    <row r="3642" spans="1:14">
      <c r="A3642" s="83">
        <v>35690</v>
      </c>
      <c r="B3642" s="83">
        <v>0</v>
      </c>
      <c r="C3642" s="83">
        <v>2013</v>
      </c>
      <c r="D3642" s="86">
        <v>-10283.33</v>
      </c>
      <c r="E3642" s="83">
        <v>0</v>
      </c>
      <c r="F3642" s="86">
        <v>813.69</v>
      </c>
      <c r="G3642" s="86">
        <v>0</v>
      </c>
      <c r="H3642" s="86">
        <v>0</v>
      </c>
      <c r="J3642" s="83">
        <f t="shared" si="280"/>
        <v>35690</v>
      </c>
      <c r="K3642" s="83">
        <f t="shared" si="281"/>
        <v>2013</v>
      </c>
      <c r="L3642" s="66">
        <f t="shared" si="282"/>
        <v>-10283.33</v>
      </c>
      <c r="M3642" s="66">
        <f t="shared" si="283"/>
        <v>813.69</v>
      </c>
      <c r="N3642" s="66">
        <f t="shared" si="284"/>
        <v>0</v>
      </c>
    </row>
    <row r="3643" spans="1:14">
      <c r="A3643" s="83">
        <v>35690</v>
      </c>
      <c r="B3643" s="83">
        <v>0</v>
      </c>
      <c r="C3643" s="83">
        <v>2013</v>
      </c>
      <c r="D3643" s="86">
        <v>0</v>
      </c>
      <c r="E3643" s="83">
        <v>0</v>
      </c>
      <c r="F3643" s="86">
        <v>0</v>
      </c>
      <c r="G3643" s="86">
        <v>0</v>
      </c>
      <c r="H3643" s="86">
        <v>0</v>
      </c>
      <c r="J3643" s="83">
        <f t="shared" si="280"/>
        <v>35690</v>
      </c>
      <c r="K3643" s="83">
        <f t="shared" si="281"/>
        <v>2013</v>
      </c>
      <c r="L3643" s="66">
        <f t="shared" si="282"/>
        <v>0</v>
      </c>
      <c r="M3643" s="66">
        <f t="shared" si="283"/>
        <v>0</v>
      </c>
      <c r="N3643" s="66">
        <f t="shared" si="284"/>
        <v>0</v>
      </c>
    </row>
    <row r="3644" spans="1:14">
      <c r="A3644" s="83">
        <v>35690</v>
      </c>
      <c r="B3644" s="83">
        <v>0</v>
      </c>
      <c r="C3644" s="83">
        <v>2013</v>
      </c>
      <c r="D3644" s="86">
        <v>0</v>
      </c>
      <c r="E3644" s="83">
        <v>0</v>
      </c>
      <c r="F3644" s="86">
        <v>0</v>
      </c>
      <c r="G3644" s="86">
        <v>0</v>
      </c>
      <c r="H3644" s="86">
        <v>0</v>
      </c>
      <c r="J3644" s="83">
        <f t="shared" si="280"/>
        <v>35690</v>
      </c>
      <c r="K3644" s="83">
        <f t="shared" si="281"/>
        <v>2013</v>
      </c>
      <c r="L3644" s="66">
        <f t="shared" si="282"/>
        <v>0</v>
      </c>
      <c r="M3644" s="66">
        <f t="shared" si="283"/>
        <v>0</v>
      </c>
      <c r="N3644" s="66">
        <f t="shared" si="284"/>
        <v>0</v>
      </c>
    </row>
    <row r="3645" spans="1:14">
      <c r="A3645" s="83">
        <v>35690</v>
      </c>
      <c r="B3645" s="83">
        <v>0</v>
      </c>
      <c r="C3645" s="83">
        <v>2013</v>
      </c>
      <c r="D3645" s="86">
        <v>0</v>
      </c>
      <c r="E3645" s="83">
        <v>0</v>
      </c>
      <c r="F3645" s="86">
        <v>0</v>
      </c>
      <c r="G3645" s="86">
        <v>0</v>
      </c>
      <c r="H3645" s="86">
        <v>0</v>
      </c>
      <c r="J3645" s="83">
        <f t="shared" si="280"/>
        <v>35690</v>
      </c>
      <c r="K3645" s="83">
        <f t="shared" si="281"/>
        <v>2013</v>
      </c>
      <c r="L3645" s="66">
        <f t="shared" si="282"/>
        <v>0</v>
      </c>
      <c r="M3645" s="66">
        <f t="shared" si="283"/>
        <v>0</v>
      </c>
      <c r="N3645" s="66">
        <f t="shared" si="284"/>
        <v>0</v>
      </c>
    </row>
    <row r="3646" spans="1:14">
      <c r="A3646" s="83">
        <v>35690</v>
      </c>
      <c r="B3646" s="83">
        <v>0</v>
      </c>
      <c r="C3646" s="83">
        <v>2013</v>
      </c>
      <c r="D3646" s="86">
        <v>0</v>
      </c>
      <c r="E3646" s="83">
        <v>0</v>
      </c>
      <c r="F3646" s="86">
        <v>0</v>
      </c>
      <c r="G3646" s="86">
        <v>0</v>
      </c>
      <c r="H3646" s="86">
        <v>0</v>
      </c>
      <c r="J3646" s="83">
        <f t="shared" si="280"/>
        <v>35690</v>
      </c>
      <c r="K3646" s="83">
        <f t="shared" si="281"/>
        <v>2013</v>
      </c>
      <c r="L3646" s="66">
        <f t="shared" si="282"/>
        <v>0</v>
      </c>
      <c r="M3646" s="66">
        <f t="shared" si="283"/>
        <v>0</v>
      </c>
      <c r="N3646" s="66">
        <f t="shared" si="284"/>
        <v>0</v>
      </c>
    </row>
    <row r="3647" spans="1:14">
      <c r="A3647" s="83">
        <v>35690</v>
      </c>
      <c r="B3647" s="83">
        <v>0</v>
      </c>
      <c r="C3647" s="83">
        <v>2013</v>
      </c>
      <c r="D3647" s="86">
        <v>0</v>
      </c>
      <c r="E3647" s="83">
        <v>0</v>
      </c>
      <c r="F3647" s="86">
        <v>0</v>
      </c>
      <c r="G3647" s="86">
        <v>0</v>
      </c>
      <c r="H3647" s="86">
        <v>0</v>
      </c>
      <c r="J3647" s="83">
        <f t="shared" si="280"/>
        <v>35690</v>
      </c>
      <c r="K3647" s="83">
        <f t="shared" si="281"/>
        <v>2013</v>
      </c>
      <c r="L3647" s="66">
        <f t="shared" si="282"/>
        <v>0</v>
      </c>
      <c r="M3647" s="66">
        <f t="shared" si="283"/>
        <v>0</v>
      </c>
      <c r="N3647" s="66">
        <f t="shared" si="284"/>
        <v>0</v>
      </c>
    </row>
    <row r="3648" spans="1:14">
      <c r="A3648" s="83">
        <v>35690</v>
      </c>
      <c r="B3648" s="83">
        <v>0</v>
      </c>
      <c r="C3648" s="83">
        <v>2013</v>
      </c>
      <c r="D3648" s="86">
        <v>0</v>
      </c>
      <c r="E3648" s="83">
        <v>0</v>
      </c>
      <c r="F3648" s="86">
        <v>0</v>
      </c>
      <c r="G3648" s="86">
        <v>0</v>
      </c>
      <c r="H3648" s="86">
        <v>0</v>
      </c>
      <c r="J3648" s="83">
        <f t="shared" si="280"/>
        <v>35690</v>
      </c>
      <c r="K3648" s="83">
        <f t="shared" si="281"/>
        <v>2013</v>
      </c>
      <c r="L3648" s="66">
        <f t="shared" si="282"/>
        <v>0</v>
      </c>
      <c r="M3648" s="66">
        <f t="shared" si="283"/>
        <v>0</v>
      </c>
      <c r="N3648" s="66">
        <f t="shared" si="284"/>
        <v>0</v>
      </c>
    </row>
    <row r="3649" spans="1:14">
      <c r="A3649" s="83">
        <v>35690</v>
      </c>
      <c r="B3649" s="83">
        <v>0</v>
      </c>
      <c r="C3649" s="83">
        <v>2013</v>
      </c>
      <c r="D3649" s="86">
        <v>0</v>
      </c>
      <c r="E3649" s="83">
        <v>0</v>
      </c>
      <c r="F3649" s="86">
        <v>0</v>
      </c>
      <c r="G3649" s="86">
        <v>0</v>
      </c>
      <c r="H3649" s="86">
        <v>0</v>
      </c>
      <c r="J3649" s="83">
        <f t="shared" si="280"/>
        <v>35690</v>
      </c>
      <c r="K3649" s="83">
        <f t="shared" si="281"/>
        <v>2013</v>
      </c>
      <c r="L3649" s="66">
        <f t="shared" si="282"/>
        <v>0</v>
      </c>
      <c r="M3649" s="66">
        <f t="shared" si="283"/>
        <v>0</v>
      </c>
      <c r="N3649" s="66">
        <f t="shared" si="284"/>
        <v>0</v>
      </c>
    </row>
    <row r="3650" spans="1:14">
      <c r="A3650" s="83">
        <v>35690</v>
      </c>
      <c r="B3650" s="83">
        <v>0</v>
      </c>
      <c r="C3650" s="83">
        <v>2013</v>
      </c>
      <c r="D3650" s="86">
        <v>0</v>
      </c>
      <c r="E3650" s="83">
        <v>0</v>
      </c>
      <c r="F3650" s="86">
        <v>0</v>
      </c>
      <c r="G3650" s="86">
        <v>0</v>
      </c>
      <c r="H3650" s="86">
        <v>0</v>
      </c>
      <c r="J3650" s="83">
        <f t="shared" si="280"/>
        <v>35690</v>
      </c>
      <c r="K3650" s="83">
        <f t="shared" si="281"/>
        <v>2013</v>
      </c>
      <c r="L3650" s="66">
        <f t="shared" si="282"/>
        <v>0</v>
      </c>
      <c r="M3650" s="66">
        <f t="shared" si="283"/>
        <v>0</v>
      </c>
      <c r="N3650" s="66">
        <f t="shared" si="284"/>
        <v>0</v>
      </c>
    </row>
    <row r="3651" spans="1:14">
      <c r="A3651" s="83">
        <v>35690</v>
      </c>
      <c r="B3651" s="83">
        <v>0</v>
      </c>
      <c r="C3651" s="83">
        <v>2013</v>
      </c>
      <c r="D3651" s="86">
        <v>0</v>
      </c>
      <c r="E3651" s="83">
        <v>0</v>
      </c>
      <c r="F3651" s="86">
        <v>0</v>
      </c>
      <c r="G3651" s="86">
        <v>0</v>
      </c>
      <c r="H3651" s="86">
        <v>0</v>
      </c>
      <c r="J3651" s="83">
        <f t="shared" ref="J3651:J3714" si="285">A3651</f>
        <v>35690</v>
      </c>
      <c r="K3651" s="83">
        <f t="shared" ref="K3651:K3714" si="286">IF(E3651=0,C3651,E3651)</f>
        <v>2013</v>
      </c>
      <c r="L3651" s="66">
        <f t="shared" ref="L3651:L3714" si="287">D3651</f>
        <v>0</v>
      </c>
      <c r="M3651" s="66">
        <f t="shared" ref="M3651:M3714" si="288">F3651</f>
        <v>0</v>
      </c>
      <c r="N3651" s="66">
        <f t="shared" ref="N3651:N3714" si="289">H3651</f>
        <v>0</v>
      </c>
    </row>
    <row r="3652" spans="1:14">
      <c r="A3652" s="83">
        <v>35690</v>
      </c>
      <c r="B3652" s="83">
        <v>0</v>
      </c>
      <c r="C3652" s="83">
        <v>2014</v>
      </c>
      <c r="D3652" s="86">
        <v>0</v>
      </c>
      <c r="E3652" s="83">
        <v>0</v>
      </c>
      <c r="F3652" s="86">
        <v>0</v>
      </c>
      <c r="G3652" s="86">
        <v>0</v>
      </c>
      <c r="H3652" s="86">
        <v>0</v>
      </c>
      <c r="J3652" s="83">
        <f t="shared" si="285"/>
        <v>35690</v>
      </c>
      <c r="K3652" s="83">
        <f t="shared" si="286"/>
        <v>2014</v>
      </c>
      <c r="L3652" s="66">
        <f t="shared" si="287"/>
        <v>0</v>
      </c>
      <c r="M3652" s="66">
        <f t="shared" si="288"/>
        <v>0</v>
      </c>
      <c r="N3652" s="66">
        <f t="shared" si="289"/>
        <v>0</v>
      </c>
    </row>
    <row r="3653" spans="1:14">
      <c r="A3653" s="83">
        <v>35690</v>
      </c>
      <c r="B3653" s="83">
        <v>0</v>
      </c>
      <c r="C3653" s="83">
        <v>2014</v>
      </c>
      <c r="D3653" s="86">
        <v>0</v>
      </c>
      <c r="E3653" s="83">
        <v>0</v>
      </c>
      <c r="F3653" s="86">
        <v>0</v>
      </c>
      <c r="G3653" s="86">
        <v>0</v>
      </c>
      <c r="H3653" s="86">
        <v>0</v>
      </c>
      <c r="J3653" s="83">
        <f t="shared" si="285"/>
        <v>35690</v>
      </c>
      <c r="K3653" s="83">
        <f t="shared" si="286"/>
        <v>2014</v>
      </c>
      <c r="L3653" s="66">
        <f t="shared" si="287"/>
        <v>0</v>
      </c>
      <c r="M3653" s="66">
        <f t="shared" si="288"/>
        <v>0</v>
      </c>
      <c r="N3653" s="66">
        <f t="shared" si="289"/>
        <v>0</v>
      </c>
    </row>
    <row r="3654" spans="1:14">
      <c r="A3654" s="83">
        <v>35690</v>
      </c>
      <c r="B3654" s="83">
        <v>0</v>
      </c>
      <c r="C3654" s="83">
        <v>2014</v>
      </c>
      <c r="D3654" s="86">
        <v>-37672.910000000003</v>
      </c>
      <c r="E3654" s="83">
        <v>0</v>
      </c>
      <c r="F3654" s="86">
        <v>0</v>
      </c>
      <c r="G3654" s="86">
        <v>0</v>
      </c>
      <c r="H3654" s="86">
        <v>0</v>
      </c>
      <c r="J3654" s="83">
        <f t="shared" si="285"/>
        <v>35690</v>
      </c>
      <c r="K3654" s="83">
        <f t="shared" si="286"/>
        <v>2014</v>
      </c>
      <c r="L3654" s="66">
        <f t="shared" si="287"/>
        <v>-37672.910000000003</v>
      </c>
      <c r="M3654" s="66">
        <f t="shared" si="288"/>
        <v>0</v>
      </c>
      <c r="N3654" s="66">
        <f t="shared" si="289"/>
        <v>0</v>
      </c>
    </row>
    <row r="3655" spans="1:14">
      <c r="A3655" s="83">
        <v>35690</v>
      </c>
      <c r="B3655" s="83">
        <v>0</v>
      </c>
      <c r="C3655" s="83">
        <v>2014</v>
      </c>
      <c r="D3655" s="86">
        <v>0</v>
      </c>
      <c r="E3655" s="83">
        <v>0</v>
      </c>
      <c r="F3655" s="86">
        <v>0</v>
      </c>
      <c r="G3655" s="86">
        <v>0</v>
      </c>
      <c r="H3655" s="86">
        <v>0</v>
      </c>
      <c r="J3655" s="83">
        <f t="shared" si="285"/>
        <v>35690</v>
      </c>
      <c r="K3655" s="83">
        <f t="shared" si="286"/>
        <v>2014</v>
      </c>
      <c r="L3655" s="66">
        <f t="shared" si="287"/>
        <v>0</v>
      </c>
      <c r="M3655" s="66">
        <f t="shared" si="288"/>
        <v>0</v>
      </c>
      <c r="N3655" s="66">
        <f t="shared" si="289"/>
        <v>0</v>
      </c>
    </row>
    <row r="3656" spans="1:14">
      <c r="A3656" s="83">
        <v>35690</v>
      </c>
      <c r="B3656" s="83">
        <v>0</v>
      </c>
      <c r="C3656" s="83">
        <v>2014</v>
      </c>
      <c r="D3656" s="86">
        <v>0</v>
      </c>
      <c r="E3656" s="83">
        <v>0</v>
      </c>
      <c r="F3656" s="86">
        <v>0</v>
      </c>
      <c r="G3656" s="86">
        <v>0</v>
      </c>
      <c r="H3656" s="86">
        <v>0</v>
      </c>
      <c r="J3656" s="83">
        <f t="shared" si="285"/>
        <v>35690</v>
      </c>
      <c r="K3656" s="83">
        <f t="shared" si="286"/>
        <v>2014</v>
      </c>
      <c r="L3656" s="66">
        <f t="shared" si="287"/>
        <v>0</v>
      </c>
      <c r="M3656" s="66">
        <f t="shared" si="288"/>
        <v>0</v>
      </c>
      <c r="N3656" s="66">
        <f t="shared" si="289"/>
        <v>0</v>
      </c>
    </row>
    <row r="3657" spans="1:14">
      <c r="A3657" s="83">
        <v>35690</v>
      </c>
      <c r="B3657" s="83">
        <v>0</v>
      </c>
      <c r="C3657" s="83">
        <v>2014</v>
      </c>
      <c r="D3657" s="86">
        <v>0</v>
      </c>
      <c r="E3657" s="83">
        <v>0</v>
      </c>
      <c r="F3657" s="86">
        <v>0</v>
      </c>
      <c r="G3657" s="86">
        <v>0</v>
      </c>
      <c r="H3657" s="86">
        <v>0</v>
      </c>
      <c r="J3657" s="83">
        <f t="shared" si="285"/>
        <v>35690</v>
      </c>
      <c r="K3657" s="83">
        <f t="shared" si="286"/>
        <v>2014</v>
      </c>
      <c r="L3657" s="66">
        <f t="shared" si="287"/>
        <v>0</v>
      </c>
      <c r="M3657" s="66">
        <f t="shared" si="288"/>
        <v>0</v>
      </c>
      <c r="N3657" s="66">
        <f t="shared" si="289"/>
        <v>0</v>
      </c>
    </row>
    <row r="3658" spans="1:14">
      <c r="A3658" s="83">
        <v>35690</v>
      </c>
      <c r="B3658" s="83">
        <v>0</v>
      </c>
      <c r="C3658" s="83">
        <v>2014</v>
      </c>
      <c r="D3658" s="86">
        <v>0</v>
      </c>
      <c r="E3658" s="83">
        <v>0</v>
      </c>
      <c r="F3658" s="86">
        <v>0</v>
      </c>
      <c r="G3658" s="86">
        <v>0</v>
      </c>
      <c r="H3658" s="86">
        <v>0</v>
      </c>
      <c r="J3658" s="83">
        <f t="shared" si="285"/>
        <v>35690</v>
      </c>
      <c r="K3658" s="83">
        <f t="shared" si="286"/>
        <v>2014</v>
      </c>
      <c r="L3658" s="66">
        <f t="shared" si="287"/>
        <v>0</v>
      </c>
      <c r="M3658" s="66">
        <f t="shared" si="288"/>
        <v>0</v>
      </c>
      <c r="N3658" s="66">
        <f t="shared" si="289"/>
        <v>0</v>
      </c>
    </row>
    <row r="3659" spans="1:14">
      <c r="A3659" s="83">
        <v>35690</v>
      </c>
      <c r="B3659" s="83">
        <v>0</v>
      </c>
      <c r="C3659" s="83">
        <v>2014</v>
      </c>
      <c r="D3659" s="86">
        <v>0</v>
      </c>
      <c r="E3659" s="83">
        <v>0</v>
      </c>
      <c r="F3659" s="86">
        <v>0</v>
      </c>
      <c r="G3659" s="86">
        <v>0</v>
      </c>
      <c r="H3659" s="86">
        <v>0</v>
      </c>
      <c r="J3659" s="83">
        <f t="shared" si="285"/>
        <v>35690</v>
      </c>
      <c r="K3659" s="83">
        <f t="shared" si="286"/>
        <v>2014</v>
      </c>
      <c r="L3659" s="66">
        <f t="shared" si="287"/>
        <v>0</v>
      </c>
      <c r="M3659" s="66">
        <f t="shared" si="288"/>
        <v>0</v>
      </c>
      <c r="N3659" s="66">
        <f t="shared" si="289"/>
        <v>0</v>
      </c>
    </row>
    <row r="3660" spans="1:14">
      <c r="A3660" s="83">
        <v>35690</v>
      </c>
      <c r="B3660" s="83">
        <v>0</v>
      </c>
      <c r="C3660" s="83">
        <v>2014</v>
      </c>
      <c r="D3660" s="86">
        <v>0</v>
      </c>
      <c r="E3660" s="83">
        <v>0</v>
      </c>
      <c r="F3660" s="86">
        <v>0</v>
      </c>
      <c r="G3660" s="86">
        <v>0</v>
      </c>
      <c r="H3660" s="86">
        <v>0</v>
      </c>
      <c r="J3660" s="83">
        <f t="shared" si="285"/>
        <v>35690</v>
      </c>
      <c r="K3660" s="83">
        <f t="shared" si="286"/>
        <v>2014</v>
      </c>
      <c r="L3660" s="66">
        <f t="shared" si="287"/>
        <v>0</v>
      </c>
      <c r="M3660" s="66">
        <f t="shared" si="288"/>
        <v>0</v>
      </c>
      <c r="N3660" s="66">
        <f t="shared" si="289"/>
        <v>0</v>
      </c>
    </row>
    <row r="3661" spans="1:14">
      <c r="A3661" s="83">
        <v>35690</v>
      </c>
      <c r="B3661" s="83">
        <v>0</v>
      </c>
      <c r="C3661" s="83">
        <v>2014</v>
      </c>
      <c r="D3661" s="86">
        <v>0</v>
      </c>
      <c r="E3661" s="83">
        <v>0</v>
      </c>
      <c r="F3661" s="86">
        <v>0</v>
      </c>
      <c r="G3661" s="86">
        <v>0</v>
      </c>
      <c r="H3661" s="86">
        <v>0</v>
      </c>
      <c r="J3661" s="83">
        <f t="shared" si="285"/>
        <v>35690</v>
      </c>
      <c r="K3661" s="83">
        <f t="shared" si="286"/>
        <v>2014</v>
      </c>
      <c r="L3661" s="66">
        <f t="shared" si="287"/>
        <v>0</v>
      </c>
      <c r="M3661" s="66">
        <f t="shared" si="288"/>
        <v>0</v>
      </c>
      <c r="N3661" s="66">
        <f t="shared" si="289"/>
        <v>0</v>
      </c>
    </row>
    <row r="3662" spans="1:14">
      <c r="A3662" s="83">
        <v>35690</v>
      </c>
      <c r="B3662" s="83">
        <v>0</v>
      </c>
      <c r="C3662" s="83">
        <v>2014</v>
      </c>
      <c r="D3662" s="86">
        <v>0</v>
      </c>
      <c r="E3662" s="83">
        <v>0</v>
      </c>
      <c r="F3662" s="86">
        <v>0</v>
      </c>
      <c r="G3662" s="86">
        <v>0</v>
      </c>
      <c r="H3662" s="86">
        <v>0</v>
      </c>
      <c r="J3662" s="83">
        <f t="shared" si="285"/>
        <v>35690</v>
      </c>
      <c r="K3662" s="83">
        <f t="shared" si="286"/>
        <v>2014</v>
      </c>
      <c r="L3662" s="66">
        <f t="shared" si="287"/>
        <v>0</v>
      </c>
      <c r="M3662" s="66">
        <f t="shared" si="288"/>
        <v>0</v>
      </c>
      <c r="N3662" s="66">
        <f t="shared" si="289"/>
        <v>0</v>
      </c>
    </row>
    <row r="3663" spans="1:14">
      <c r="A3663" s="83">
        <v>35690</v>
      </c>
      <c r="B3663" s="83">
        <v>0</v>
      </c>
      <c r="C3663" s="83">
        <v>2014</v>
      </c>
      <c r="D3663" s="86">
        <v>0</v>
      </c>
      <c r="E3663" s="83">
        <v>0</v>
      </c>
      <c r="F3663" s="86">
        <v>0</v>
      </c>
      <c r="G3663" s="86">
        <v>0</v>
      </c>
      <c r="H3663" s="86">
        <v>0</v>
      </c>
      <c r="J3663" s="83">
        <f t="shared" si="285"/>
        <v>35690</v>
      </c>
      <c r="K3663" s="83">
        <f t="shared" si="286"/>
        <v>2014</v>
      </c>
      <c r="L3663" s="66">
        <f t="shared" si="287"/>
        <v>0</v>
      </c>
      <c r="M3663" s="66">
        <f t="shared" si="288"/>
        <v>0</v>
      </c>
      <c r="N3663" s="66">
        <f t="shared" si="289"/>
        <v>0</v>
      </c>
    </row>
    <row r="3664" spans="1:14">
      <c r="A3664" s="83">
        <v>35690</v>
      </c>
      <c r="B3664" s="83">
        <v>0</v>
      </c>
      <c r="C3664" s="83">
        <v>2014</v>
      </c>
      <c r="D3664" s="86">
        <v>0</v>
      </c>
      <c r="E3664" s="83">
        <v>0</v>
      </c>
      <c r="F3664" s="86">
        <v>0</v>
      </c>
      <c r="G3664" s="86">
        <v>0</v>
      </c>
      <c r="H3664" s="86">
        <v>0</v>
      </c>
      <c r="J3664" s="83">
        <f t="shared" si="285"/>
        <v>35690</v>
      </c>
      <c r="K3664" s="83">
        <f t="shared" si="286"/>
        <v>2014</v>
      </c>
      <c r="L3664" s="66">
        <f t="shared" si="287"/>
        <v>0</v>
      </c>
      <c r="M3664" s="66">
        <f t="shared" si="288"/>
        <v>0</v>
      </c>
      <c r="N3664" s="66">
        <f t="shared" si="289"/>
        <v>0</v>
      </c>
    </row>
    <row r="3665" spans="1:14">
      <c r="A3665" s="83">
        <v>35690</v>
      </c>
      <c r="B3665" s="83">
        <v>0</v>
      </c>
      <c r="C3665" s="83">
        <v>2014</v>
      </c>
      <c r="D3665" s="86">
        <v>0</v>
      </c>
      <c r="E3665" s="83">
        <v>0</v>
      </c>
      <c r="F3665" s="86">
        <v>0</v>
      </c>
      <c r="G3665" s="86">
        <v>0</v>
      </c>
      <c r="H3665" s="86">
        <v>0</v>
      </c>
      <c r="J3665" s="83">
        <f t="shared" si="285"/>
        <v>35690</v>
      </c>
      <c r="K3665" s="83">
        <f t="shared" si="286"/>
        <v>2014</v>
      </c>
      <c r="L3665" s="66">
        <f t="shared" si="287"/>
        <v>0</v>
      </c>
      <c r="M3665" s="66">
        <f t="shared" si="288"/>
        <v>0</v>
      </c>
      <c r="N3665" s="66">
        <f t="shared" si="289"/>
        <v>0</v>
      </c>
    </row>
    <row r="3666" spans="1:14">
      <c r="A3666" s="83">
        <v>35690</v>
      </c>
      <c r="B3666" s="83">
        <v>0</v>
      </c>
      <c r="C3666" s="83">
        <v>2014</v>
      </c>
      <c r="D3666" s="86">
        <v>37672.910000000003</v>
      </c>
      <c r="E3666" s="83">
        <v>0</v>
      </c>
      <c r="F3666" s="86">
        <v>0</v>
      </c>
      <c r="G3666" s="86">
        <v>0</v>
      </c>
      <c r="H3666" s="86">
        <v>0</v>
      </c>
      <c r="J3666" s="83">
        <f t="shared" si="285"/>
        <v>35690</v>
      </c>
      <c r="K3666" s="83">
        <f t="shared" si="286"/>
        <v>2014</v>
      </c>
      <c r="L3666" s="66">
        <f t="shared" si="287"/>
        <v>37672.910000000003</v>
      </c>
      <c r="M3666" s="66">
        <f t="shared" si="288"/>
        <v>0</v>
      </c>
      <c r="N3666" s="66">
        <f t="shared" si="289"/>
        <v>0</v>
      </c>
    </row>
    <row r="3667" spans="1:14">
      <c r="A3667" s="83">
        <v>35699</v>
      </c>
      <c r="B3667" s="83">
        <v>0</v>
      </c>
      <c r="C3667" s="83">
        <v>2015</v>
      </c>
      <c r="D3667" s="86">
        <v>0</v>
      </c>
      <c r="E3667" s="83">
        <v>0</v>
      </c>
      <c r="F3667" s="86">
        <v>0</v>
      </c>
      <c r="G3667" s="86">
        <v>0</v>
      </c>
      <c r="H3667" s="86">
        <v>0</v>
      </c>
      <c r="J3667" s="83">
        <f t="shared" si="285"/>
        <v>35699</v>
      </c>
      <c r="K3667" s="83">
        <f t="shared" si="286"/>
        <v>2015</v>
      </c>
      <c r="L3667" s="66">
        <f t="shared" si="287"/>
        <v>0</v>
      </c>
      <c r="M3667" s="66">
        <f t="shared" si="288"/>
        <v>0</v>
      </c>
      <c r="N3667" s="66">
        <f t="shared" si="289"/>
        <v>0</v>
      </c>
    </row>
    <row r="3668" spans="1:14">
      <c r="A3668" s="83">
        <v>35699</v>
      </c>
      <c r="B3668" s="83">
        <v>0</v>
      </c>
      <c r="C3668" s="83">
        <v>2015</v>
      </c>
      <c r="D3668" s="86">
        <v>0</v>
      </c>
      <c r="E3668" s="83">
        <v>0</v>
      </c>
      <c r="F3668" s="86">
        <v>0</v>
      </c>
      <c r="G3668" s="86">
        <v>0</v>
      </c>
      <c r="H3668" s="86">
        <v>0</v>
      </c>
      <c r="J3668" s="83">
        <f t="shared" si="285"/>
        <v>35699</v>
      </c>
      <c r="K3668" s="83">
        <f t="shared" si="286"/>
        <v>2015</v>
      </c>
      <c r="L3668" s="66">
        <f t="shared" si="287"/>
        <v>0</v>
      </c>
      <c r="M3668" s="66">
        <f t="shared" si="288"/>
        <v>0</v>
      </c>
      <c r="N3668" s="66">
        <f t="shared" si="289"/>
        <v>0</v>
      </c>
    </row>
    <row r="3669" spans="1:14">
      <c r="A3669" s="83">
        <v>35699</v>
      </c>
      <c r="B3669" s="83">
        <v>0</v>
      </c>
      <c r="C3669" s="83">
        <v>2015</v>
      </c>
      <c r="D3669" s="86">
        <v>0</v>
      </c>
      <c r="E3669" s="83">
        <v>0</v>
      </c>
      <c r="F3669" s="86">
        <v>0</v>
      </c>
      <c r="G3669" s="86">
        <v>0</v>
      </c>
      <c r="H3669" s="86">
        <v>0</v>
      </c>
      <c r="J3669" s="83">
        <f t="shared" si="285"/>
        <v>35699</v>
      </c>
      <c r="K3669" s="83">
        <f t="shared" si="286"/>
        <v>2015</v>
      </c>
      <c r="L3669" s="66">
        <f t="shared" si="287"/>
        <v>0</v>
      </c>
      <c r="M3669" s="66">
        <f t="shared" si="288"/>
        <v>0</v>
      </c>
      <c r="N3669" s="66">
        <f t="shared" si="289"/>
        <v>0</v>
      </c>
    </row>
    <row r="3670" spans="1:14">
      <c r="A3670" s="83">
        <v>35699</v>
      </c>
      <c r="B3670" s="83">
        <v>0</v>
      </c>
      <c r="C3670" s="83">
        <v>2015</v>
      </c>
      <c r="D3670" s="86">
        <v>0</v>
      </c>
      <c r="E3670" s="83">
        <v>0</v>
      </c>
      <c r="F3670" s="86">
        <v>0</v>
      </c>
      <c r="G3670" s="86">
        <v>0</v>
      </c>
      <c r="H3670" s="86">
        <v>0</v>
      </c>
      <c r="J3670" s="83">
        <f t="shared" si="285"/>
        <v>35699</v>
      </c>
      <c r="K3670" s="83">
        <f t="shared" si="286"/>
        <v>2015</v>
      </c>
      <c r="L3670" s="66">
        <f t="shared" si="287"/>
        <v>0</v>
      </c>
      <c r="M3670" s="66">
        <f t="shared" si="288"/>
        <v>0</v>
      </c>
      <c r="N3670" s="66">
        <f t="shared" si="289"/>
        <v>0</v>
      </c>
    </row>
    <row r="3671" spans="1:14">
      <c r="A3671" s="83">
        <v>35699</v>
      </c>
      <c r="B3671" s="83">
        <v>0</v>
      </c>
      <c r="C3671" s="83">
        <v>2015</v>
      </c>
      <c r="D3671" s="86">
        <v>0</v>
      </c>
      <c r="E3671" s="83">
        <v>0</v>
      </c>
      <c r="F3671" s="86">
        <v>0</v>
      </c>
      <c r="G3671" s="86">
        <v>0</v>
      </c>
      <c r="H3671" s="86">
        <v>0</v>
      </c>
      <c r="J3671" s="83">
        <f t="shared" si="285"/>
        <v>35699</v>
      </c>
      <c r="K3671" s="83">
        <f t="shared" si="286"/>
        <v>2015</v>
      </c>
      <c r="L3671" s="66">
        <f t="shared" si="287"/>
        <v>0</v>
      </c>
      <c r="M3671" s="66">
        <f t="shared" si="288"/>
        <v>0</v>
      </c>
      <c r="N3671" s="66">
        <f t="shared" si="289"/>
        <v>0</v>
      </c>
    </row>
    <row r="3672" spans="1:14">
      <c r="A3672" s="83">
        <v>35699</v>
      </c>
      <c r="B3672" s="83">
        <v>0</v>
      </c>
      <c r="C3672" s="83">
        <v>2015</v>
      </c>
      <c r="D3672" s="86">
        <v>0</v>
      </c>
      <c r="E3672" s="83">
        <v>0</v>
      </c>
      <c r="F3672" s="86">
        <v>0</v>
      </c>
      <c r="G3672" s="86">
        <v>0</v>
      </c>
      <c r="H3672" s="86">
        <v>0</v>
      </c>
      <c r="J3672" s="83">
        <f t="shared" si="285"/>
        <v>35699</v>
      </c>
      <c r="K3672" s="83">
        <f t="shared" si="286"/>
        <v>2015</v>
      </c>
      <c r="L3672" s="66">
        <f t="shared" si="287"/>
        <v>0</v>
      </c>
      <c r="M3672" s="66">
        <f t="shared" si="288"/>
        <v>0</v>
      </c>
      <c r="N3672" s="66">
        <f t="shared" si="289"/>
        <v>0</v>
      </c>
    </row>
    <row r="3673" spans="1:14">
      <c r="A3673" s="83">
        <v>35699</v>
      </c>
      <c r="B3673" s="83">
        <v>0</v>
      </c>
      <c r="C3673" s="83">
        <v>2015</v>
      </c>
      <c r="D3673" s="86">
        <v>0</v>
      </c>
      <c r="E3673" s="83">
        <v>0</v>
      </c>
      <c r="F3673" s="86">
        <v>0</v>
      </c>
      <c r="G3673" s="86">
        <v>0</v>
      </c>
      <c r="H3673" s="86">
        <v>0</v>
      </c>
      <c r="J3673" s="83">
        <f t="shared" si="285"/>
        <v>35699</v>
      </c>
      <c r="K3673" s="83">
        <f t="shared" si="286"/>
        <v>2015</v>
      </c>
      <c r="L3673" s="66">
        <f t="shared" si="287"/>
        <v>0</v>
      </c>
      <c r="M3673" s="66">
        <f t="shared" si="288"/>
        <v>0</v>
      </c>
      <c r="N3673" s="66">
        <f t="shared" si="289"/>
        <v>0</v>
      </c>
    </row>
    <row r="3674" spans="1:14">
      <c r="A3674" s="83">
        <v>35699</v>
      </c>
      <c r="B3674" s="83">
        <v>0</v>
      </c>
      <c r="C3674" s="83">
        <v>2015</v>
      </c>
      <c r="D3674" s="86">
        <v>0</v>
      </c>
      <c r="E3674" s="83">
        <v>0</v>
      </c>
      <c r="F3674" s="86">
        <v>0</v>
      </c>
      <c r="G3674" s="86">
        <v>0</v>
      </c>
      <c r="H3674" s="86">
        <v>0</v>
      </c>
      <c r="J3674" s="83">
        <f t="shared" si="285"/>
        <v>35699</v>
      </c>
      <c r="K3674" s="83">
        <f t="shared" si="286"/>
        <v>2015</v>
      </c>
      <c r="L3674" s="66">
        <f t="shared" si="287"/>
        <v>0</v>
      </c>
      <c r="M3674" s="66">
        <f t="shared" si="288"/>
        <v>0</v>
      </c>
      <c r="N3674" s="66">
        <f t="shared" si="289"/>
        <v>0</v>
      </c>
    </row>
    <row r="3675" spans="1:14">
      <c r="A3675" s="83">
        <v>35699</v>
      </c>
      <c r="B3675" s="83">
        <v>0</v>
      </c>
      <c r="C3675" s="83">
        <v>2015</v>
      </c>
      <c r="D3675" s="86">
        <v>0</v>
      </c>
      <c r="E3675" s="83">
        <v>0</v>
      </c>
      <c r="F3675" s="86">
        <v>0</v>
      </c>
      <c r="G3675" s="86">
        <v>0</v>
      </c>
      <c r="H3675" s="86">
        <v>0</v>
      </c>
      <c r="J3675" s="83">
        <f t="shared" si="285"/>
        <v>35699</v>
      </c>
      <c r="K3675" s="83">
        <f t="shared" si="286"/>
        <v>2015</v>
      </c>
      <c r="L3675" s="66">
        <f t="shared" si="287"/>
        <v>0</v>
      </c>
      <c r="M3675" s="66">
        <f t="shared" si="288"/>
        <v>0</v>
      </c>
      <c r="N3675" s="66">
        <f t="shared" si="289"/>
        <v>0</v>
      </c>
    </row>
    <row r="3676" spans="1:14">
      <c r="A3676" s="83">
        <v>35699</v>
      </c>
      <c r="B3676" s="83">
        <v>0</v>
      </c>
      <c r="C3676" s="83">
        <v>2015</v>
      </c>
      <c r="D3676" s="86">
        <v>0</v>
      </c>
      <c r="E3676" s="83">
        <v>0</v>
      </c>
      <c r="F3676" s="86">
        <v>0</v>
      </c>
      <c r="G3676" s="86">
        <v>0</v>
      </c>
      <c r="H3676" s="86">
        <v>0</v>
      </c>
      <c r="J3676" s="83">
        <f t="shared" si="285"/>
        <v>35699</v>
      </c>
      <c r="K3676" s="83">
        <f t="shared" si="286"/>
        <v>2015</v>
      </c>
      <c r="L3676" s="66">
        <f t="shared" si="287"/>
        <v>0</v>
      </c>
      <c r="M3676" s="66">
        <f t="shared" si="288"/>
        <v>0</v>
      </c>
      <c r="N3676" s="66">
        <f t="shared" si="289"/>
        <v>0</v>
      </c>
    </row>
    <row r="3677" spans="1:14">
      <c r="A3677" s="83">
        <v>35699</v>
      </c>
      <c r="B3677" s="83">
        <v>0</v>
      </c>
      <c r="C3677" s="83">
        <v>2015</v>
      </c>
      <c r="D3677" s="86">
        <v>0</v>
      </c>
      <c r="E3677" s="83">
        <v>0</v>
      </c>
      <c r="F3677" s="86">
        <v>0</v>
      </c>
      <c r="G3677" s="86">
        <v>0</v>
      </c>
      <c r="H3677" s="86">
        <v>0</v>
      </c>
      <c r="J3677" s="83">
        <f t="shared" si="285"/>
        <v>35699</v>
      </c>
      <c r="K3677" s="83">
        <f t="shared" si="286"/>
        <v>2015</v>
      </c>
      <c r="L3677" s="66">
        <f t="shared" si="287"/>
        <v>0</v>
      </c>
      <c r="M3677" s="66">
        <f t="shared" si="288"/>
        <v>0</v>
      </c>
      <c r="N3677" s="66">
        <f t="shared" si="289"/>
        <v>0</v>
      </c>
    </row>
    <row r="3678" spans="1:14">
      <c r="A3678" s="83">
        <v>35699</v>
      </c>
      <c r="B3678" s="83">
        <v>0</v>
      </c>
      <c r="C3678" s="83">
        <v>2015</v>
      </c>
      <c r="D3678" s="86">
        <v>0</v>
      </c>
      <c r="E3678" s="83">
        <v>0</v>
      </c>
      <c r="F3678" s="86">
        <v>0</v>
      </c>
      <c r="G3678" s="86">
        <v>0</v>
      </c>
      <c r="H3678" s="86">
        <v>0</v>
      </c>
      <c r="J3678" s="83">
        <f t="shared" si="285"/>
        <v>35699</v>
      </c>
      <c r="K3678" s="83">
        <f t="shared" si="286"/>
        <v>2015</v>
      </c>
      <c r="L3678" s="66">
        <f t="shared" si="287"/>
        <v>0</v>
      </c>
      <c r="M3678" s="66">
        <f t="shared" si="288"/>
        <v>0</v>
      </c>
      <c r="N3678" s="66">
        <f t="shared" si="289"/>
        <v>0</v>
      </c>
    </row>
    <row r="3679" spans="1:14">
      <c r="A3679" s="83">
        <v>35699</v>
      </c>
      <c r="B3679" s="83">
        <v>0</v>
      </c>
      <c r="C3679" s="83">
        <v>2015</v>
      </c>
      <c r="D3679" s="86">
        <v>0</v>
      </c>
      <c r="E3679" s="83">
        <v>0</v>
      </c>
      <c r="F3679" s="86">
        <v>0</v>
      </c>
      <c r="G3679" s="86">
        <v>0</v>
      </c>
      <c r="H3679" s="86">
        <v>0</v>
      </c>
      <c r="J3679" s="83">
        <f t="shared" si="285"/>
        <v>35699</v>
      </c>
      <c r="K3679" s="83">
        <f t="shared" si="286"/>
        <v>2015</v>
      </c>
      <c r="L3679" s="66">
        <f t="shared" si="287"/>
        <v>0</v>
      </c>
      <c r="M3679" s="66">
        <f t="shared" si="288"/>
        <v>0</v>
      </c>
      <c r="N3679" s="66">
        <f t="shared" si="289"/>
        <v>0</v>
      </c>
    </row>
    <row r="3680" spans="1:14">
      <c r="A3680" s="83">
        <v>35699</v>
      </c>
      <c r="B3680" s="83">
        <v>0</v>
      </c>
      <c r="C3680" s="83">
        <v>2015</v>
      </c>
      <c r="D3680" s="86">
        <v>0</v>
      </c>
      <c r="E3680" s="83">
        <v>0</v>
      </c>
      <c r="F3680" s="86">
        <v>15786.96</v>
      </c>
      <c r="G3680" s="86">
        <v>0</v>
      </c>
      <c r="H3680" s="86">
        <v>0</v>
      </c>
      <c r="J3680" s="83">
        <f t="shared" si="285"/>
        <v>35699</v>
      </c>
      <c r="K3680" s="83">
        <f t="shared" si="286"/>
        <v>2015</v>
      </c>
      <c r="L3680" s="66">
        <f t="shared" si="287"/>
        <v>0</v>
      </c>
      <c r="M3680" s="66">
        <f t="shared" si="288"/>
        <v>15786.96</v>
      </c>
      <c r="N3680" s="66">
        <f t="shared" si="289"/>
        <v>0</v>
      </c>
    </row>
    <row r="3681" spans="1:14">
      <c r="A3681" s="83">
        <v>35699</v>
      </c>
      <c r="B3681" s="83">
        <v>0</v>
      </c>
      <c r="C3681" s="83">
        <v>2015</v>
      </c>
      <c r="D3681" s="86">
        <v>-67640.570000000007</v>
      </c>
      <c r="E3681" s="83">
        <v>0</v>
      </c>
      <c r="F3681" s="86">
        <v>0</v>
      </c>
      <c r="G3681" s="86">
        <v>0</v>
      </c>
      <c r="H3681" s="86">
        <v>0</v>
      </c>
      <c r="J3681" s="83">
        <f t="shared" si="285"/>
        <v>35699</v>
      </c>
      <c r="K3681" s="83">
        <f t="shared" si="286"/>
        <v>2015</v>
      </c>
      <c r="L3681" s="66">
        <f t="shared" si="287"/>
        <v>-67640.570000000007</v>
      </c>
      <c r="M3681" s="66">
        <f t="shared" si="288"/>
        <v>0</v>
      </c>
      <c r="N3681" s="66">
        <f t="shared" si="289"/>
        <v>0</v>
      </c>
    </row>
    <row r="3682" spans="1:14">
      <c r="A3682" s="83">
        <v>35699</v>
      </c>
      <c r="B3682" s="83">
        <v>0</v>
      </c>
      <c r="C3682" s="83">
        <v>2015</v>
      </c>
      <c r="D3682" s="86">
        <v>0</v>
      </c>
      <c r="E3682" s="83">
        <v>0</v>
      </c>
      <c r="F3682" s="86">
        <v>0</v>
      </c>
      <c r="G3682" s="86">
        <v>0</v>
      </c>
      <c r="H3682" s="86">
        <v>0</v>
      </c>
      <c r="J3682" s="83">
        <f t="shared" si="285"/>
        <v>35699</v>
      </c>
      <c r="K3682" s="83">
        <f t="shared" si="286"/>
        <v>2015</v>
      </c>
      <c r="L3682" s="66">
        <f t="shared" si="287"/>
        <v>0</v>
      </c>
      <c r="M3682" s="66">
        <f t="shared" si="288"/>
        <v>0</v>
      </c>
      <c r="N3682" s="66">
        <f t="shared" si="289"/>
        <v>0</v>
      </c>
    </row>
    <row r="3683" spans="1:14">
      <c r="A3683" s="83">
        <v>35699</v>
      </c>
      <c r="B3683" s="83">
        <v>0</v>
      </c>
      <c r="C3683" s="83">
        <v>2015</v>
      </c>
      <c r="D3683" s="86">
        <v>0</v>
      </c>
      <c r="E3683" s="83">
        <v>0</v>
      </c>
      <c r="F3683" s="86">
        <v>0</v>
      </c>
      <c r="G3683" s="86">
        <v>0</v>
      </c>
      <c r="H3683" s="86">
        <v>0</v>
      </c>
      <c r="J3683" s="83">
        <f t="shared" si="285"/>
        <v>35699</v>
      </c>
      <c r="K3683" s="83">
        <f t="shared" si="286"/>
        <v>2015</v>
      </c>
      <c r="L3683" s="66">
        <f t="shared" si="287"/>
        <v>0</v>
      </c>
      <c r="M3683" s="66">
        <f t="shared" si="288"/>
        <v>0</v>
      </c>
      <c r="N3683" s="66">
        <f t="shared" si="289"/>
        <v>0</v>
      </c>
    </row>
    <row r="3684" spans="1:14">
      <c r="A3684" s="83">
        <v>35699</v>
      </c>
      <c r="B3684" s="83">
        <v>0</v>
      </c>
      <c r="C3684" s="83">
        <v>2015</v>
      </c>
      <c r="D3684" s="86">
        <v>0</v>
      </c>
      <c r="E3684" s="83">
        <v>0</v>
      </c>
      <c r="F3684" s="86">
        <v>0</v>
      </c>
      <c r="G3684" s="86">
        <v>0</v>
      </c>
      <c r="H3684" s="86">
        <v>0</v>
      </c>
      <c r="J3684" s="83">
        <f t="shared" si="285"/>
        <v>35699</v>
      </c>
      <c r="K3684" s="83">
        <f t="shared" si="286"/>
        <v>2015</v>
      </c>
      <c r="L3684" s="66">
        <f t="shared" si="287"/>
        <v>0</v>
      </c>
      <c r="M3684" s="66">
        <f t="shared" si="288"/>
        <v>0</v>
      </c>
      <c r="N3684" s="66">
        <f t="shared" si="289"/>
        <v>0</v>
      </c>
    </row>
    <row r="3685" spans="1:14">
      <c r="A3685" s="83">
        <v>35699</v>
      </c>
      <c r="B3685" s="83">
        <v>0</v>
      </c>
      <c r="C3685" s="83">
        <v>2015</v>
      </c>
      <c r="D3685" s="86">
        <v>0</v>
      </c>
      <c r="E3685" s="83">
        <v>0</v>
      </c>
      <c r="F3685" s="86">
        <v>0</v>
      </c>
      <c r="G3685" s="86">
        <v>0</v>
      </c>
      <c r="H3685" s="86">
        <v>0</v>
      </c>
      <c r="J3685" s="83">
        <f t="shared" si="285"/>
        <v>35699</v>
      </c>
      <c r="K3685" s="83">
        <f t="shared" si="286"/>
        <v>2015</v>
      </c>
      <c r="L3685" s="66">
        <f t="shared" si="287"/>
        <v>0</v>
      </c>
      <c r="M3685" s="66">
        <f t="shared" si="288"/>
        <v>0</v>
      </c>
      <c r="N3685" s="66">
        <f t="shared" si="289"/>
        <v>0</v>
      </c>
    </row>
    <row r="3686" spans="1:14">
      <c r="A3686" s="83">
        <v>35699</v>
      </c>
      <c r="B3686" s="83">
        <v>0</v>
      </c>
      <c r="C3686" s="83">
        <v>2015</v>
      </c>
      <c r="D3686" s="86">
        <v>0</v>
      </c>
      <c r="E3686" s="83">
        <v>0</v>
      </c>
      <c r="F3686" s="86">
        <v>0</v>
      </c>
      <c r="G3686" s="86">
        <v>0</v>
      </c>
      <c r="H3686" s="86">
        <v>0</v>
      </c>
      <c r="J3686" s="83">
        <f t="shared" si="285"/>
        <v>35699</v>
      </c>
      <c r="K3686" s="83">
        <f t="shared" si="286"/>
        <v>2015</v>
      </c>
      <c r="L3686" s="66">
        <f t="shared" si="287"/>
        <v>0</v>
      </c>
      <c r="M3686" s="66">
        <f t="shared" si="288"/>
        <v>0</v>
      </c>
      <c r="N3686" s="66">
        <f t="shared" si="289"/>
        <v>0</v>
      </c>
    </row>
    <row r="3687" spans="1:14">
      <c r="A3687" s="83">
        <v>35699</v>
      </c>
      <c r="B3687" s="83">
        <v>0</v>
      </c>
      <c r="C3687" s="83">
        <v>2015</v>
      </c>
      <c r="D3687" s="86">
        <v>0</v>
      </c>
      <c r="E3687" s="83">
        <v>0</v>
      </c>
      <c r="F3687" s="86">
        <v>0</v>
      </c>
      <c r="G3687" s="86">
        <v>0</v>
      </c>
      <c r="H3687" s="86">
        <v>0</v>
      </c>
      <c r="J3687" s="83">
        <f t="shared" si="285"/>
        <v>35699</v>
      </c>
      <c r="K3687" s="83">
        <f t="shared" si="286"/>
        <v>2015</v>
      </c>
      <c r="L3687" s="66">
        <f t="shared" si="287"/>
        <v>0</v>
      </c>
      <c r="M3687" s="66">
        <f t="shared" si="288"/>
        <v>0</v>
      </c>
      <c r="N3687" s="66">
        <f t="shared" si="289"/>
        <v>0</v>
      </c>
    </row>
    <row r="3688" spans="1:14">
      <c r="A3688" s="83">
        <v>35699</v>
      </c>
      <c r="B3688" s="83">
        <v>0</v>
      </c>
      <c r="C3688" s="83">
        <v>2015</v>
      </c>
      <c r="D3688" s="86">
        <v>0</v>
      </c>
      <c r="E3688" s="83">
        <v>0</v>
      </c>
      <c r="F3688" s="86">
        <v>0</v>
      </c>
      <c r="G3688" s="86">
        <v>0</v>
      </c>
      <c r="H3688" s="86">
        <v>0</v>
      </c>
      <c r="J3688" s="83">
        <f t="shared" si="285"/>
        <v>35699</v>
      </c>
      <c r="K3688" s="83">
        <f t="shared" si="286"/>
        <v>2015</v>
      </c>
      <c r="L3688" s="66">
        <f t="shared" si="287"/>
        <v>0</v>
      </c>
      <c r="M3688" s="66">
        <f t="shared" si="288"/>
        <v>0</v>
      </c>
      <c r="N3688" s="66">
        <f t="shared" si="289"/>
        <v>0</v>
      </c>
    </row>
    <row r="3689" spans="1:14">
      <c r="A3689" s="83">
        <v>35699</v>
      </c>
      <c r="B3689" s="83">
        <v>0</v>
      </c>
      <c r="C3689" s="83">
        <v>2015</v>
      </c>
      <c r="D3689" s="86">
        <v>0</v>
      </c>
      <c r="E3689" s="83">
        <v>0</v>
      </c>
      <c r="F3689" s="86">
        <v>0</v>
      </c>
      <c r="G3689" s="86">
        <v>0</v>
      </c>
      <c r="H3689" s="86">
        <v>0</v>
      </c>
      <c r="J3689" s="83">
        <f t="shared" si="285"/>
        <v>35699</v>
      </c>
      <c r="K3689" s="83">
        <f t="shared" si="286"/>
        <v>2015</v>
      </c>
      <c r="L3689" s="66">
        <f t="shared" si="287"/>
        <v>0</v>
      </c>
      <c r="M3689" s="66">
        <f t="shared" si="288"/>
        <v>0</v>
      </c>
      <c r="N3689" s="66">
        <f t="shared" si="289"/>
        <v>0</v>
      </c>
    </row>
    <row r="3690" spans="1:14">
      <c r="A3690" s="83">
        <v>35699</v>
      </c>
      <c r="B3690" s="83">
        <v>0</v>
      </c>
      <c r="C3690" s="83">
        <v>2015</v>
      </c>
      <c r="D3690" s="86">
        <v>0</v>
      </c>
      <c r="E3690" s="83">
        <v>0</v>
      </c>
      <c r="F3690" s="86">
        <v>0</v>
      </c>
      <c r="G3690" s="86">
        <v>0</v>
      </c>
      <c r="H3690" s="86">
        <v>0</v>
      </c>
      <c r="J3690" s="83">
        <f t="shared" si="285"/>
        <v>35699</v>
      </c>
      <c r="K3690" s="83">
        <f t="shared" si="286"/>
        <v>2015</v>
      </c>
      <c r="L3690" s="66">
        <f t="shared" si="287"/>
        <v>0</v>
      </c>
      <c r="M3690" s="66">
        <f t="shared" si="288"/>
        <v>0</v>
      </c>
      <c r="N3690" s="66">
        <f t="shared" si="289"/>
        <v>0</v>
      </c>
    </row>
    <row r="3691" spans="1:14">
      <c r="A3691" s="83">
        <v>35699</v>
      </c>
      <c r="B3691" s="83">
        <v>0</v>
      </c>
      <c r="C3691" s="83">
        <v>2015</v>
      </c>
      <c r="D3691" s="86">
        <v>0</v>
      </c>
      <c r="E3691" s="83">
        <v>0</v>
      </c>
      <c r="F3691" s="86">
        <v>0</v>
      </c>
      <c r="G3691" s="86">
        <v>0</v>
      </c>
      <c r="H3691" s="86">
        <v>0</v>
      </c>
      <c r="J3691" s="83">
        <f t="shared" si="285"/>
        <v>35699</v>
      </c>
      <c r="K3691" s="83">
        <f t="shared" si="286"/>
        <v>2015</v>
      </c>
      <c r="L3691" s="66">
        <f t="shared" si="287"/>
        <v>0</v>
      </c>
      <c r="M3691" s="66">
        <f t="shared" si="288"/>
        <v>0</v>
      </c>
      <c r="N3691" s="66">
        <f t="shared" si="289"/>
        <v>0</v>
      </c>
    </row>
    <row r="3692" spans="1:14">
      <c r="A3692" s="83">
        <v>35699</v>
      </c>
      <c r="B3692" s="83">
        <v>0</v>
      </c>
      <c r="C3692" s="83">
        <v>2015</v>
      </c>
      <c r="D3692" s="86">
        <v>0</v>
      </c>
      <c r="E3692" s="83">
        <v>0</v>
      </c>
      <c r="F3692" s="86">
        <v>0</v>
      </c>
      <c r="G3692" s="86">
        <v>0</v>
      </c>
      <c r="H3692" s="86">
        <v>0</v>
      </c>
      <c r="J3692" s="83">
        <f t="shared" si="285"/>
        <v>35699</v>
      </c>
      <c r="K3692" s="83">
        <f t="shared" si="286"/>
        <v>2015</v>
      </c>
      <c r="L3692" s="66">
        <f t="shared" si="287"/>
        <v>0</v>
      </c>
      <c r="M3692" s="66">
        <f t="shared" si="288"/>
        <v>0</v>
      </c>
      <c r="N3692" s="66">
        <f t="shared" si="289"/>
        <v>0</v>
      </c>
    </row>
    <row r="3693" spans="1:14">
      <c r="A3693" s="83">
        <v>35699</v>
      </c>
      <c r="B3693" s="83">
        <v>0</v>
      </c>
      <c r="C3693" s="83">
        <v>2015</v>
      </c>
      <c r="D3693" s="86">
        <v>0</v>
      </c>
      <c r="E3693" s="83">
        <v>0</v>
      </c>
      <c r="F3693" s="86">
        <v>0</v>
      </c>
      <c r="G3693" s="86">
        <v>0</v>
      </c>
      <c r="H3693" s="86">
        <v>0</v>
      </c>
      <c r="J3693" s="83">
        <f t="shared" si="285"/>
        <v>35699</v>
      </c>
      <c r="K3693" s="83">
        <f t="shared" si="286"/>
        <v>2015</v>
      </c>
      <c r="L3693" s="66">
        <f t="shared" si="287"/>
        <v>0</v>
      </c>
      <c r="M3693" s="66">
        <f t="shared" si="288"/>
        <v>0</v>
      </c>
      <c r="N3693" s="66">
        <f t="shared" si="289"/>
        <v>0</v>
      </c>
    </row>
    <row r="3694" spans="1:14">
      <c r="A3694" s="83">
        <v>35699</v>
      </c>
      <c r="B3694" s="83">
        <v>0</v>
      </c>
      <c r="C3694" s="83">
        <v>2015</v>
      </c>
      <c r="D3694" s="86">
        <v>0</v>
      </c>
      <c r="E3694" s="83">
        <v>0</v>
      </c>
      <c r="F3694" s="86">
        <v>0</v>
      </c>
      <c r="G3694" s="86">
        <v>0</v>
      </c>
      <c r="H3694" s="86">
        <v>0</v>
      </c>
      <c r="J3694" s="83">
        <f t="shared" si="285"/>
        <v>35699</v>
      </c>
      <c r="K3694" s="83">
        <f t="shared" si="286"/>
        <v>2015</v>
      </c>
      <c r="L3694" s="66">
        <f t="shared" si="287"/>
        <v>0</v>
      </c>
      <c r="M3694" s="66">
        <f t="shared" si="288"/>
        <v>0</v>
      </c>
      <c r="N3694" s="66">
        <f t="shared" si="289"/>
        <v>0</v>
      </c>
    </row>
    <row r="3695" spans="1:14">
      <c r="A3695" s="83">
        <v>35699</v>
      </c>
      <c r="B3695" s="83">
        <v>0</v>
      </c>
      <c r="C3695" s="83">
        <v>2015</v>
      </c>
      <c r="D3695" s="86">
        <v>0</v>
      </c>
      <c r="E3695" s="83">
        <v>0</v>
      </c>
      <c r="F3695" s="86">
        <v>0</v>
      </c>
      <c r="G3695" s="86">
        <v>0</v>
      </c>
      <c r="H3695" s="86">
        <v>0</v>
      </c>
      <c r="J3695" s="83">
        <f t="shared" si="285"/>
        <v>35699</v>
      </c>
      <c r="K3695" s="83">
        <f t="shared" si="286"/>
        <v>2015</v>
      </c>
      <c r="L3695" s="66">
        <f t="shared" si="287"/>
        <v>0</v>
      </c>
      <c r="M3695" s="66">
        <f t="shared" si="288"/>
        <v>0</v>
      </c>
      <c r="N3695" s="66">
        <f t="shared" si="289"/>
        <v>0</v>
      </c>
    </row>
    <row r="3696" spans="1:14">
      <c r="A3696" s="83">
        <v>35699</v>
      </c>
      <c r="B3696" s="83">
        <v>0</v>
      </c>
      <c r="C3696" s="83">
        <v>2015</v>
      </c>
      <c r="D3696" s="86">
        <v>0</v>
      </c>
      <c r="E3696" s="83">
        <v>0</v>
      </c>
      <c r="F3696" s="86">
        <v>0</v>
      </c>
      <c r="G3696" s="86">
        <v>0</v>
      </c>
      <c r="H3696" s="86">
        <v>0</v>
      </c>
      <c r="J3696" s="83">
        <f t="shared" si="285"/>
        <v>35699</v>
      </c>
      <c r="K3696" s="83">
        <f t="shared" si="286"/>
        <v>2015</v>
      </c>
      <c r="L3696" s="66">
        <f t="shared" si="287"/>
        <v>0</v>
      </c>
      <c r="M3696" s="66">
        <f t="shared" si="288"/>
        <v>0</v>
      </c>
      <c r="N3696" s="66">
        <f t="shared" si="289"/>
        <v>0</v>
      </c>
    </row>
    <row r="3697" spans="1:14">
      <c r="A3697" s="83">
        <v>35699</v>
      </c>
      <c r="B3697" s="83">
        <v>0</v>
      </c>
      <c r="C3697" s="83">
        <v>2015</v>
      </c>
      <c r="D3697" s="86">
        <v>0</v>
      </c>
      <c r="E3697" s="83">
        <v>0</v>
      </c>
      <c r="F3697" s="86">
        <v>0</v>
      </c>
      <c r="G3697" s="86">
        <v>0</v>
      </c>
      <c r="H3697" s="86">
        <v>0</v>
      </c>
      <c r="J3697" s="83">
        <f t="shared" si="285"/>
        <v>35699</v>
      </c>
      <c r="K3697" s="83">
        <f t="shared" si="286"/>
        <v>2015</v>
      </c>
      <c r="L3697" s="66">
        <f t="shared" si="287"/>
        <v>0</v>
      </c>
      <c r="M3697" s="66">
        <f t="shared" si="288"/>
        <v>0</v>
      </c>
      <c r="N3697" s="66">
        <f t="shared" si="289"/>
        <v>0</v>
      </c>
    </row>
    <row r="3698" spans="1:14">
      <c r="A3698" s="83">
        <v>35699</v>
      </c>
      <c r="B3698" s="83">
        <v>0</v>
      </c>
      <c r="C3698" s="83">
        <v>2015</v>
      </c>
      <c r="D3698" s="86">
        <v>0</v>
      </c>
      <c r="E3698" s="83">
        <v>0</v>
      </c>
      <c r="F3698" s="86">
        <v>0</v>
      </c>
      <c r="G3698" s="86">
        <v>0</v>
      </c>
      <c r="H3698" s="86">
        <v>0</v>
      </c>
      <c r="J3698" s="83">
        <f t="shared" si="285"/>
        <v>35699</v>
      </c>
      <c r="K3698" s="83">
        <f t="shared" si="286"/>
        <v>2015</v>
      </c>
      <c r="L3698" s="66">
        <f t="shared" si="287"/>
        <v>0</v>
      </c>
      <c r="M3698" s="66">
        <f t="shared" si="288"/>
        <v>0</v>
      </c>
      <c r="N3698" s="66">
        <f t="shared" si="289"/>
        <v>0</v>
      </c>
    </row>
    <row r="3699" spans="1:14">
      <c r="A3699" s="83">
        <v>35699</v>
      </c>
      <c r="B3699" s="83">
        <v>0</v>
      </c>
      <c r="C3699" s="83">
        <v>2015</v>
      </c>
      <c r="D3699" s="86">
        <v>0</v>
      </c>
      <c r="E3699" s="83">
        <v>0</v>
      </c>
      <c r="F3699" s="86">
        <v>0</v>
      </c>
      <c r="G3699" s="86">
        <v>0</v>
      </c>
      <c r="H3699" s="86">
        <v>0</v>
      </c>
      <c r="J3699" s="83">
        <f t="shared" si="285"/>
        <v>35699</v>
      </c>
      <c r="K3699" s="83">
        <f t="shared" si="286"/>
        <v>2015</v>
      </c>
      <c r="L3699" s="66">
        <f t="shared" si="287"/>
        <v>0</v>
      </c>
      <c r="M3699" s="66">
        <f t="shared" si="288"/>
        <v>0</v>
      </c>
      <c r="N3699" s="66">
        <f t="shared" si="289"/>
        <v>0</v>
      </c>
    </row>
    <row r="3700" spans="1:14">
      <c r="A3700" s="83">
        <v>35699</v>
      </c>
      <c r="B3700" s="83">
        <v>0</v>
      </c>
      <c r="C3700" s="83">
        <v>2015</v>
      </c>
      <c r="D3700" s="86">
        <v>0</v>
      </c>
      <c r="E3700" s="83">
        <v>0</v>
      </c>
      <c r="F3700" s="86">
        <v>0</v>
      </c>
      <c r="G3700" s="86">
        <v>0</v>
      </c>
      <c r="H3700" s="86">
        <v>0</v>
      </c>
      <c r="J3700" s="83">
        <f t="shared" si="285"/>
        <v>35699</v>
      </c>
      <c r="K3700" s="83">
        <f t="shared" si="286"/>
        <v>2015</v>
      </c>
      <c r="L3700" s="66">
        <f t="shared" si="287"/>
        <v>0</v>
      </c>
      <c r="M3700" s="66">
        <f t="shared" si="288"/>
        <v>0</v>
      </c>
      <c r="N3700" s="66">
        <f t="shared" si="289"/>
        <v>0</v>
      </c>
    </row>
    <row r="3701" spans="1:14">
      <c r="A3701" s="83">
        <v>35699</v>
      </c>
      <c r="B3701" s="83">
        <v>0</v>
      </c>
      <c r="C3701" s="83">
        <v>2015</v>
      </c>
      <c r="D3701" s="86">
        <v>0</v>
      </c>
      <c r="E3701" s="83">
        <v>0</v>
      </c>
      <c r="F3701" s="86">
        <v>0</v>
      </c>
      <c r="G3701" s="86">
        <v>0</v>
      </c>
      <c r="H3701" s="86">
        <v>0</v>
      </c>
      <c r="J3701" s="83">
        <f t="shared" si="285"/>
        <v>35699</v>
      </c>
      <c r="K3701" s="83">
        <f t="shared" si="286"/>
        <v>2015</v>
      </c>
      <c r="L3701" s="66">
        <f t="shared" si="287"/>
        <v>0</v>
      </c>
      <c r="M3701" s="66">
        <f t="shared" si="288"/>
        <v>0</v>
      </c>
      <c r="N3701" s="66">
        <f t="shared" si="289"/>
        <v>0</v>
      </c>
    </row>
    <row r="3702" spans="1:14">
      <c r="A3702" s="83">
        <v>35699</v>
      </c>
      <c r="B3702" s="83">
        <v>0</v>
      </c>
      <c r="C3702" s="83">
        <v>2015</v>
      </c>
      <c r="D3702" s="86">
        <v>0</v>
      </c>
      <c r="E3702" s="83">
        <v>0</v>
      </c>
      <c r="F3702" s="86">
        <v>0</v>
      </c>
      <c r="G3702" s="86">
        <v>0</v>
      </c>
      <c r="H3702" s="86">
        <v>0</v>
      </c>
      <c r="J3702" s="83">
        <f t="shared" si="285"/>
        <v>35699</v>
      </c>
      <c r="K3702" s="83">
        <f t="shared" si="286"/>
        <v>2015</v>
      </c>
      <c r="L3702" s="66">
        <f t="shared" si="287"/>
        <v>0</v>
      </c>
      <c r="M3702" s="66">
        <f t="shared" si="288"/>
        <v>0</v>
      </c>
      <c r="N3702" s="66">
        <f t="shared" si="289"/>
        <v>0</v>
      </c>
    </row>
    <row r="3703" spans="1:14">
      <c r="A3703" s="83">
        <v>35699</v>
      </c>
      <c r="B3703" s="83">
        <v>0</v>
      </c>
      <c r="C3703" s="83">
        <v>2015</v>
      </c>
      <c r="D3703" s="86">
        <v>0</v>
      </c>
      <c r="E3703" s="83">
        <v>0</v>
      </c>
      <c r="F3703" s="86">
        <v>0</v>
      </c>
      <c r="G3703" s="86">
        <v>0</v>
      </c>
      <c r="H3703" s="86">
        <v>0</v>
      </c>
      <c r="J3703" s="83">
        <f t="shared" si="285"/>
        <v>35699</v>
      </c>
      <c r="K3703" s="83">
        <f t="shared" si="286"/>
        <v>2015</v>
      </c>
      <c r="L3703" s="66">
        <f t="shared" si="287"/>
        <v>0</v>
      </c>
      <c r="M3703" s="66">
        <f t="shared" si="288"/>
        <v>0</v>
      </c>
      <c r="N3703" s="66">
        <f t="shared" si="289"/>
        <v>0</v>
      </c>
    </row>
    <row r="3704" spans="1:14">
      <c r="A3704" s="83">
        <v>35699</v>
      </c>
      <c r="B3704" s="83">
        <v>0</v>
      </c>
      <c r="C3704" s="83">
        <v>2015</v>
      </c>
      <c r="D3704" s="86">
        <v>0</v>
      </c>
      <c r="E3704" s="83">
        <v>0</v>
      </c>
      <c r="F3704" s="86">
        <v>0</v>
      </c>
      <c r="G3704" s="86">
        <v>0</v>
      </c>
      <c r="H3704" s="86">
        <v>0</v>
      </c>
      <c r="J3704" s="83">
        <f t="shared" si="285"/>
        <v>35699</v>
      </c>
      <c r="K3704" s="83">
        <f t="shared" si="286"/>
        <v>2015</v>
      </c>
      <c r="L3704" s="66">
        <f t="shared" si="287"/>
        <v>0</v>
      </c>
      <c r="M3704" s="66">
        <f t="shared" si="288"/>
        <v>0</v>
      </c>
      <c r="N3704" s="66">
        <f t="shared" si="289"/>
        <v>0</v>
      </c>
    </row>
    <row r="3705" spans="1:14">
      <c r="A3705" s="83">
        <v>35699</v>
      </c>
      <c r="B3705" s="83">
        <v>0</v>
      </c>
      <c r="C3705" s="83">
        <v>2015</v>
      </c>
      <c r="D3705" s="86">
        <v>0</v>
      </c>
      <c r="E3705" s="83">
        <v>0</v>
      </c>
      <c r="F3705" s="86">
        <v>0</v>
      </c>
      <c r="G3705" s="86">
        <v>0</v>
      </c>
      <c r="H3705" s="86">
        <v>0</v>
      </c>
      <c r="J3705" s="83">
        <f t="shared" si="285"/>
        <v>35699</v>
      </c>
      <c r="K3705" s="83">
        <f t="shared" si="286"/>
        <v>2015</v>
      </c>
      <c r="L3705" s="66">
        <f t="shared" si="287"/>
        <v>0</v>
      </c>
      <c r="M3705" s="66">
        <f t="shared" si="288"/>
        <v>0</v>
      </c>
      <c r="N3705" s="66">
        <f t="shared" si="289"/>
        <v>0</v>
      </c>
    </row>
    <row r="3706" spans="1:14">
      <c r="A3706" s="83">
        <v>35699</v>
      </c>
      <c r="B3706" s="83">
        <v>0</v>
      </c>
      <c r="C3706" s="83">
        <v>2015</v>
      </c>
      <c r="D3706" s="86">
        <v>0</v>
      </c>
      <c r="E3706" s="83">
        <v>0</v>
      </c>
      <c r="F3706" s="86">
        <v>0</v>
      </c>
      <c r="G3706" s="86">
        <v>0</v>
      </c>
      <c r="H3706" s="86">
        <v>0</v>
      </c>
      <c r="J3706" s="83">
        <f t="shared" si="285"/>
        <v>35699</v>
      </c>
      <c r="K3706" s="83">
        <f t="shared" si="286"/>
        <v>2015</v>
      </c>
      <c r="L3706" s="66">
        <f t="shared" si="287"/>
        <v>0</v>
      </c>
      <c r="M3706" s="66">
        <f t="shared" si="288"/>
        <v>0</v>
      </c>
      <c r="N3706" s="66">
        <f t="shared" si="289"/>
        <v>0</v>
      </c>
    </row>
    <row r="3707" spans="1:14">
      <c r="A3707" s="83">
        <v>35699</v>
      </c>
      <c r="B3707" s="83">
        <v>0</v>
      </c>
      <c r="C3707" s="83">
        <v>2015</v>
      </c>
      <c r="D3707" s="86">
        <v>0</v>
      </c>
      <c r="E3707" s="83">
        <v>0</v>
      </c>
      <c r="F3707" s="86">
        <v>0</v>
      </c>
      <c r="G3707" s="86">
        <v>0</v>
      </c>
      <c r="H3707" s="86">
        <v>0</v>
      </c>
      <c r="J3707" s="83">
        <f t="shared" si="285"/>
        <v>35699</v>
      </c>
      <c r="K3707" s="83">
        <f t="shared" si="286"/>
        <v>2015</v>
      </c>
      <c r="L3707" s="66">
        <f t="shared" si="287"/>
        <v>0</v>
      </c>
      <c r="M3707" s="66">
        <f t="shared" si="288"/>
        <v>0</v>
      </c>
      <c r="N3707" s="66">
        <f t="shared" si="289"/>
        <v>0</v>
      </c>
    </row>
    <row r="3708" spans="1:14">
      <c r="A3708" s="83">
        <v>35699</v>
      </c>
      <c r="B3708" s="83">
        <v>0</v>
      </c>
      <c r="C3708" s="83">
        <v>2015</v>
      </c>
      <c r="D3708" s="86">
        <v>0</v>
      </c>
      <c r="E3708" s="83">
        <v>0</v>
      </c>
      <c r="F3708" s="86">
        <v>0</v>
      </c>
      <c r="G3708" s="86">
        <v>0</v>
      </c>
      <c r="H3708" s="86">
        <v>0</v>
      </c>
      <c r="J3708" s="83">
        <f t="shared" si="285"/>
        <v>35699</v>
      </c>
      <c r="K3708" s="83">
        <f t="shared" si="286"/>
        <v>2015</v>
      </c>
      <c r="L3708" s="66">
        <f t="shared" si="287"/>
        <v>0</v>
      </c>
      <c r="M3708" s="66">
        <f t="shared" si="288"/>
        <v>0</v>
      </c>
      <c r="N3708" s="66">
        <f t="shared" si="289"/>
        <v>0</v>
      </c>
    </row>
    <row r="3709" spans="1:14">
      <c r="A3709" s="83">
        <v>35699</v>
      </c>
      <c r="B3709" s="83">
        <v>0</v>
      </c>
      <c r="C3709" s="83">
        <v>2015</v>
      </c>
      <c r="D3709" s="86">
        <v>0</v>
      </c>
      <c r="E3709" s="83">
        <v>0</v>
      </c>
      <c r="F3709" s="86">
        <v>0</v>
      </c>
      <c r="G3709" s="86">
        <v>0</v>
      </c>
      <c r="H3709" s="86">
        <v>0</v>
      </c>
      <c r="J3709" s="83">
        <f t="shared" si="285"/>
        <v>35699</v>
      </c>
      <c r="K3709" s="83">
        <f t="shared" si="286"/>
        <v>2015</v>
      </c>
      <c r="L3709" s="66">
        <f t="shared" si="287"/>
        <v>0</v>
      </c>
      <c r="M3709" s="66">
        <f t="shared" si="288"/>
        <v>0</v>
      </c>
      <c r="N3709" s="66">
        <f t="shared" si="289"/>
        <v>0</v>
      </c>
    </row>
    <row r="3710" spans="1:14">
      <c r="A3710" s="83">
        <v>35699</v>
      </c>
      <c r="B3710" s="83">
        <v>0</v>
      </c>
      <c r="C3710" s="83">
        <v>2015</v>
      </c>
      <c r="D3710" s="86">
        <v>0</v>
      </c>
      <c r="E3710" s="83">
        <v>0</v>
      </c>
      <c r="F3710" s="86">
        <v>0</v>
      </c>
      <c r="G3710" s="86">
        <v>0</v>
      </c>
      <c r="H3710" s="86">
        <v>0</v>
      </c>
      <c r="J3710" s="83">
        <f t="shared" si="285"/>
        <v>35699</v>
      </c>
      <c r="K3710" s="83">
        <f t="shared" si="286"/>
        <v>2015</v>
      </c>
      <c r="L3710" s="66">
        <f t="shared" si="287"/>
        <v>0</v>
      </c>
      <c r="M3710" s="66">
        <f t="shared" si="288"/>
        <v>0</v>
      </c>
      <c r="N3710" s="66">
        <f t="shared" si="289"/>
        <v>0</v>
      </c>
    </row>
    <row r="3711" spans="1:14">
      <c r="A3711" s="83">
        <v>35699</v>
      </c>
      <c r="B3711" s="83">
        <v>0</v>
      </c>
      <c r="C3711" s="83">
        <v>2015</v>
      </c>
      <c r="D3711" s="86">
        <v>0</v>
      </c>
      <c r="E3711" s="83">
        <v>0</v>
      </c>
      <c r="F3711" s="86">
        <v>0</v>
      </c>
      <c r="G3711" s="86">
        <v>0</v>
      </c>
      <c r="H3711" s="86">
        <v>0</v>
      </c>
      <c r="J3711" s="83">
        <f t="shared" si="285"/>
        <v>35699</v>
      </c>
      <c r="K3711" s="83">
        <f t="shared" si="286"/>
        <v>2015</v>
      </c>
      <c r="L3711" s="66">
        <f t="shared" si="287"/>
        <v>0</v>
      </c>
      <c r="M3711" s="66">
        <f t="shared" si="288"/>
        <v>0</v>
      </c>
      <c r="N3711" s="66">
        <f t="shared" si="289"/>
        <v>0</v>
      </c>
    </row>
    <row r="3712" spans="1:14">
      <c r="A3712" s="83">
        <v>35699</v>
      </c>
      <c r="B3712" s="83">
        <v>0</v>
      </c>
      <c r="C3712" s="83">
        <v>2015</v>
      </c>
      <c r="D3712" s="86">
        <v>0</v>
      </c>
      <c r="E3712" s="83">
        <v>0</v>
      </c>
      <c r="F3712" s="86">
        <v>0</v>
      </c>
      <c r="G3712" s="86">
        <v>0</v>
      </c>
      <c r="H3712" s="86">
        <v>0</v>
      </c>
      <c r="J3712" s="83">
        <f t="shared" si="285"/>
        <v>35699</v>
      </c>
      <c r="K3712" s="83">
        <f t="shared" si="286"/>
        <v>2015</v>
      </c>
      <c r="L3712" s="66">
        <f t="shared" si="287"/>
        <v>0</v>
      </c>
      <c r="M3712" s="66">
        <f t="shared" si="288"/>
        <v>0</v>
      </c>
      <c r="N3712" s="66">
        <f t="shared" si="289"/>
        <v>0</v>
      </c>
    </row>
    <row r="3713" spans="1:14">
      <c r="A3713" s="83">
        <v>35699</v>
      </c>
      <c r="B3713" s="83">
        <v>0</v>
      </c>
      <c r="C3713" s="83">
        <v>2015</v>
      </c>
      <c r="D3713" s="86">
        <v>0</v>
      </c>
      <c r="E3713" s="83">
        <v>0</v>
      </c>
      <c r="F3713" s="86">
        <v>0</v>
      </c>
      <c r="G3713" s="86">
        <v>0</v>
      </c>
      <c r="H3713" s="86">
        <v>0</v>
      </c>
      <c r="J3713" s="83">
        <f t="shared" si="285"/>
        <v>35699</v>
      </c>
      <c r="K3713" s="83">
        <f t="shared" si="286"/>
        <v>2015</v>
      </c>
      <c r="L3713" s="66">
        <f t="shared" si="287"/>
        <v>0</v>
      </c>
      <c r="M3713" s="66">
        <f t="shared" si="288"/>
        <v>0</v>
      </c>
      <c r="N3713" s="66">
        <f t="shared" si="289"/>
        <v>0</v>
      </c>
    </row>
    <row r="3714" spans="1:14">
      <c r="A3714" s="83">
        <v>35699</v>
      </c>
      <c r="B3714" s="83">
        <v>0</v>
      </c>
      <c r="C3714" s="83">
        <v>2015</v>
      </c>
      <c r="D3714" s="86">
        <v>0</v>
      </c>
      <c r="E3714" s="83">
        <v>0</v>
      </c>
      <c r="F3714" s="86">
        <v>0</v>
      </c>
      <c r="G3714" s="86">
        <v>0</v>
      </c>
      <c r="H3714" s="86">
        <v>0</v>
      </c>
      <c r="J3714" s="83">
        <f t="shared" si="285"/>
        <v>35699</v>
      </c>
      <c r="K3714" s="83">
        <f t="shared" si="286"/>
        <v>2015</v>
      </c>
      <c r="L3714" s="66">
        <f t="shared" si="287"/>
        <v>0</v>
      </c>
      <c r="M3714" s="66">
        <f t="shared" si="288"/>
        <v>0</v>
      </c>
      <c r="N3714" s="66">
        <f t="shared" si="289"/>
        <v>0</v>
      </c>
    </row>
    <row r="3715" spans="1:14">
      <c r="A3715" s="83">
        <v>35699</v>
      </c>
      <c r="B3715" s="83">
        <v>0</v>
      </c>
      <c r="C3715" s="83">
        <v>2015</v>
      </c>
      <c r="D3715" s="86">
        <v>0</v>
      </c>
      <c r="E3715" s="83">
        <v>0</v>
      </c>
      <c r="F3715" s="86">
        <v>0</v>
      </c>
      <c r="G3715" s="86">
        <v>0</v>
      </c>
      <c r="H3715" s="86">
        <v>0</v>
      </c>
      <c r="J3715" s="83">
        <f t="shared" ref="J3715:J3778" si="290">A3715</f>
        <v>35699</v>
      </c>
      <c r="K3715" s="83">
        <f t="shared" ref="K3715:K3778" si="291">IF(E3715=0,C3715,E3715)</f>
        <v>2015</v>
      </c>
      <c r="L3715" s="66">
        <f t="shared" ref="L3715:L3778" si="292">D3715</f>
        <v>0</v>
      </c>
      <c r="M3715" s="66">
        <f t="shared" ref="M3715:M3778" si="293">F3715</f>
        <v>0</v>
      </c>
      <c r="N3715" s="66">
        <f t="shared" ref="N3715:N3778" si="294">H3715</f>
        <v>0</v>
      </c>
    </row>
    <row r="3716" spans="1:14">
      <c r="A3716" s="83">
        <v>35699</v>
      </c>
      <c r="B3716" s="83">
        <v>0</v>
      </c>
      <c r="C3716" s="83">
        <v>2015</v>
      </c>
      <c r="D3716" s="86">
        <v>0</v>
      </c>
      <c r="E3716" s="83">
        <v>0</v>
      </c>
      <c r="F3716" s="86">
        <v>0</v>
      </c>
      <c r="G3716" s="86">
        <v>0</v>
      </c>
      <c r="H3716" s="86">
        <v>0</v>
      </c>
      <c r="J3716" s="83">
        <f t="shared" si="290"/>
        <v>35699</v>
      </c>
      <c r="K3716" s="83">
        <f t="shared" si="291"/>
        <v>2015</v>
      </c>
      <c r="L3716" s="66">
        <f t="shared" si="292"/>
        <v>0</v>
      </c>
      <c r="M3716" s="66">
        <f t="shared" si="293"/>
        <v>0</v>
      </c>
      <c r="N3716" s="66">
        <f t="shared" si="294"/>
        <v>0</v>
      </c>
    </row>
    <row r="3717" spans="1:14">
      <c r="A3717" s="83">
        <v>35699</v>
      </c>
      <c r="B3717" s="83">
        <v>0</v>
      </c>
      <c r="C3717" s="83">
        <v>2015</v>
      </c>
      <c r="D3717" s="86">
        <v>0</v>
      </c>
      <c r="E3717" s="83">
        <v>0</v>
      </c>
      <c r="F3717" s="86">
        <v>7984.54</v>
      </c>
      <c r="G3717" s="86">
        <v>0</v>
      </c>
      <c r="H3717" s="86">
        <v>0</v>
      </c>
      <c r="J3717" s="83">
        <f t="shared" si="290"/>
        <v>35699</v>
      </c>
      <c r="K3717" s="83">
        <f t="shared" si="291"/>
        <v>2015</v>
      </c>
      <c r="L3717" s="66">
        <f t="shared" si="292"/>
        <v>0</v>
      </c>
      <c r="M3717" s="66">
        <f t="shared" si="293"/>
        <v>7984.54</v>
      </c>
      <c r="N3717" s="66">
        <f t="shared" si="294"/>
        <v>0</v>
      </c>
    </row>
    <row r="3718" spans="1:14">
      <c r="A3718" s="83">
        <v>35699</v>
      </c>
      <c r="B3718" s="83">
        <v>0</v>
      </c>
      <c r="C3718" s="83">
        <v>2015</v>
      </c>
      <c r="D3718" s="86">
        <v>0</v>
      </c>
      <c r="E3718" s="83">
        <v>0</v>
      </c>
      <c r="F3718" s="86">
        <v>0</v>
      </c>
      <c r="G3718" s="86">
        <v>0</v>
      </c>
      <c r="H3718" s="86">
        <v>0</v>
      </c>
      <c r="J3718" s="83">
        <f t="shared" si="290"/>
        <v>35699</v>
      </c>
      <c r="K3718" s="83">
        <f t="shared" si="291"/>
        <v>2015</v>
      </c>
      <c r="L3718" s="66">
        <f t="shared" si="292"/>
        <v>0</v>
      </c>
      <c r="M3718" s="66">
        <f t="shared" si="293"/>
        <v>0</v>
      </c>
      <c r="N3718" s="66">
        <f t="shared" si="294"/>
        <v>0</v>
      </c>
    </row>
    <row r="3719" spans="1:14">
      <c r="A3719" s="83">
        <v>35699</v>
      </c>
      <c r="B3719" s="83">
        <v>0</v>
      </c>
      <c r="C3719" s="83">
        <v>2015</v>
      </c>
      <c r="D3719" s="86">
        <v>0</v>
      </c>
      <c r="E3719" s="83">
        <v>0</v>
      </c>
      <c r="F3719" s="86">
        <v>0</v>
      </c>
      <c r="G3719" s="86">
        <v>0</v>
      </c>
      <c r="H3719" s="86">
        <v>0</v>
      </c>
      <c r="J3719" s="83">
        <f t="shared" si="290"/>
        <v>35699</v>
      </c>
      <c r="K3719" s="83">
        <f t="shared" si="291"/>
        <v>2015</v>
      </c>
      <c r="L3719" s="66">
        <f t="shared" si="292"/>
        <v>0</v>
      </c>
      <c r="M3719" s="66">
        <f t="shared" si="293"/>
        <v>0</v>
      </c>
      <c r="N3719" s="66">
        <f t="shared" si="294"/>
        <v>0</v>
      </c>
    </row>
    <row r="3720" spans="1:14">
      <c r="A3720" s="83">
        <v>35699</v>
      </c>
      <c r="B3720" s="83">
        <v>0</v>
      </c>
      <c r="C3720" s="83">
        <v>2015</v>
      </c>
      <c r="D3720" s="86">
        <v>0</v>
      </c>
      <c r="E3720" s="83">
        <v>0</v>
      </c>
      <c r="F3720" s="86">
        <v>0</v>
      </c>
      <c r="G3720" s="86">
        <v>0</v>
      </c>
      <c r="H3720" s="86">
        <v>0</v>
      </c>
      <c r="J3720" s="83">
        <f t="shared" si="290"/>
        <v>35699</v>
      </c>
      <c r="K3720" s="83">
        <f t="shared" si="291"/>
        <v>2015</v>
      </c>
      <c r="L3720" s="66">
        <f t="shared" si="292"/>
        <v>0</v>
      </c>
      <c r="M3720" s="66">
        <f t="shared" si="293"/>
        <v>0</v>
      </c>
      <c r="N3720" s="66">
        <f t="shared" si="294"/>
        <v>0</v>
      </c>
    </row>
    <row r="3721" spans="1:14">
      <c r="A3721" s="83">
        <v>35699</v>
      </c>
      <c r="B3721" s="83">
        <v>0</v>
      </c>
      <c r="C3721" s="83">
        <v>2015</v>
      </c>
      <c r="D3721" s="86">
        <v>0</v>
      </c>
      <c r="E3721" s="83">
        <v>0</v>
      </c>
      <c r="F3721" s="86">
        <v>0</v>
      </c>
      <c r="G3721" s="86">
        <v>0</v>
      </c>
      <c r="H3721" s="86">
        <v>0</v>
      </c>
      <c r="J3721" s="83">
        <f t="shared" si="290"/>
        <v>35699</v>
      </c>
      <c r="K3721" s="83">
        <f t="shared" si="291"/>
        <v>2015</v>
      </c>
      <c r="L3721" s="66">
        <f t="shared" si="292"/>
        <v>0</v>
      </c>
      <c r="M3721" s="66">
        <f t="shared" si="293"/>
        <v>0</v>
      </c>
      <c r="N3721" s="66">
        <f t="shared" si="294"/>
        <v>0</v>
      </c>
    </row>
    <row r="3722" spans="1:14">
      <c r="A3722" s="83">
        <v>35699</v>
      </c>
      <c r="B3722" s="83">
        <v>0</v>
      </c>
      <c r="C3722" s="83">
        <v>2015</v>
      </c>
      <c r="D3722" s="86">
        <v>0</v>
      </c>
      <c r="E3722" s="83">
        <v>0</v>
      </c>
      <c r="F3722" s="86">
        <v>0</v>
      </c>
      <c r="G3722" s="86">
        <v>0</v>
      </c>
      <c r="H3722" s="86">
        <v>0</v>
      </c>
      <c r="J3722" s="83">
        <f t="shared" si="290"/>
        <v>35699</v>
      </c>
      <c r="K3722" s="83">
        <f t="shared" si="291"/>
        <v>2015</v>
      </c>
      <c r="L3722" s="66">
        <f t="shared" si="292"/>
        <v>0</v>
      </c>
      <c r="M3722" s="66">
        <f t="shared" si="293"/>
        <v>0</v>
      </c>
      <c r="N3722" s="66">
        <f t="shared" si="294"/>
        <v>0</v>
      </c>
    </row>
    <row r="3723" spans="1:14">
      <c r="A3723" s="83">
        <v>35699</v>
      </c>
      <c r="B3723" s="83">
        <v>0</v>
      </c>
      <c r="C3723" s="83">
        <v>2015</v>
      </c>
      <c r="D3723" s="86">
        <v>0</v>
      </c>
      <c r="E3723" s="83">
        <v>0</v>
      </c>
      <c r="F3723" s="86">
        <v>0</v>
      </c>
      <c r="G3723" s="86">
        <v>0</v>
      </c>
      <c r="H3723" s="86">
        <v>0</v>
      </c>
      <c r="J3723" s="83">
        <f t="shared" si="290"/>
        <v>35699</v>
      </c>
      <c r="K3723" s="83">
        <f t="shared" si="291"/>
        <v>2015</v>
      </c>
      <c r="L3723" s="66">
        <f t="shared" si="292"/>
        <v>0</v>
      </c>
      <c r="M3723" s="66">
        <f t="shared" si="293"/>
        <v>0</v>
      </c>
      <c r="N3723" s="66">
        <f t="shared" si="294"/>
        <v>0</v>
      </c>
    </row>
    <row r="3724" spans="1:14">
      <c r="A3724" s="83">
        <v>35699</v>
      </c>
      <c r="B3724" s="83">
        <v>0</v>
      </c>
      <c r="C3724" s="83">
        <v>2015</v>
      </c>
      <c r="D3724" s="86">
        <v>0</v>
      </c>
      <c r="E3724" s="83">
        <v>0</v>
      </c>
      <c r="F3724" s="86">
        <v>0</v>
      </c>
      <c r="G3724" s="86">
        <v>0</v>
      </c>
      <c r="H3724" s="86">
        <v>0</v>
      </c>
      <c r="J3724" s="83">
        <f t="shared" si="290"/>
        <v>35699</v>
      </c>
      <c r="K3724" s="83">
        <f t="shared" si="291"/>
        <v>2015</v>
      </c>
      <c r="L3724" s="66">
        <f t="shared" si="292"/>
        <v>0</v>
      </c>
      <c r="M3724" s="66">
        <f t="shared" si="293"/>
        <v>0</v>
      </c>
      <c r="N3724" s="66">
        <f t="shared" si="294"/>
        <v>0</v>
      </c>
    </row>
    <row r="3725" spans="1:14">
      <c r="A3725" s="83">
        <v>35699</v>
      </c>
      <c r="B3725" s="83">
        <v>0</v>
      </c>
      <c r="C3725" s="83">
        <v>2015</v>
      </c>
      <c r="D3725" s="86">
        <v>0</v>
      </c>
      <c r="E3725" s="83">
        <v>0</v>
      </c>
      <c r="F3725" s="86">
        <v>0</v>
      </c>
      <c r="G3725" s="86">
        <v>0</v>
      </c>
      <c r="H3725" s="86">
        <v>0</v>
      </c>
      <c r="J3725" s="83">
        <f t="shared" si="290"/>
        <v>35699</v>
      </c>
      <c r="K3725" s="83">
        <f t="shared" si="291"/>
        <v>2015</v>
      </c>
      <c r="L3725" s="66">
        <f t="shared" si="292"/>
        <v>0</v>
      </c>
      <c r="M3725" s="66">
        <f t="shared" si="293"/>
        <v>0</v>
      </c>
      <c r="N3725" s="66">
        <f t="shared" si="294"/>
        <v>0</v>
      </c>
    </row>
    <row r="3726" spans="1:14">
      <c r="A3726" s="83">
        <v>35699</v>
      </c>
      <c r="B3726" s="83">
        <v>0</v>
      </c>
      <c r="C3726" s="83">
        <v>2015</v>
      </c>
      <c r="D3726" s="86">
        <v>0</v>
      </c>
      <c r="E3726" s="83">
        <v>0</v>
      </c>
      <c r="F3726" s="86">
        <v>0</v>
      </c>
      <c r="G3726" s="86">
        <v>0</v>
      </c>
      <c r="H3726" s="86">
        <v>0</v>
      </c>
      <c r="J3726" s="83">
        <f t="shared" si="290"/>
        <v>35699</v>
      </c>
      <c r="K3726" s="83">
        <f t="shared" si="291"/>
        <v>2015</v>
      </c>
      <c r="L3726" s="66">
        <f t="shared" si="292"/>
        <v>0</v>
      </c>
      <c r="M3726" s="66">
        <f t="shared" si="293"/>
        <v>0</v>
      </c>
      <c r="N3726" s="66">
        <f t="shared" si="294"/>
        <v>0</v>
      </c>
    </row>
    <row r="3727" spans="1:14">
      <c r="A3727" s="83">
        <v>35699</v>
      </c>
      <c r="B3727" s="83">
        <v>0</v>
      </c>
      <c r="C3727" s="83">
        <v>2015</v>
      </c>
      <c r="D3727" s="86">
        <v>0</v>
      </c>
      <c r="E3727" s="83">
        <v>0</v>
      </c>
      <c r="F3727" s="86">
        <v>0</v>
      </c>
      <c r="G3727" s="86">
        <v>0</v>
      </c>
      <c r="H3727" s="86">
        <v>0</v>
      </c>
      <c r="J3727" s="83">
        <f t="shared" si="290"/>
        <v>35699</v>
      </c>
      <c r="K3727" s="83">
        <f t="shared" si="291"/>
        <v>2015</v>
      </c>
      <c r="L3727" s="66">
        <f t="shared" si="292"/>
        <v>0</v>
      </c>
      <c r="M3727" s="66">
        <f t="shared" si="293"/>
        <v>0</v>
      </c>
      <c r="N3727" s="66">
        <f t="shared" si="294"/>
        <v>0</v>
      </c>
    </row>
    <row r="3728" spans="1:14">
      <c r="A3728" s="83">
        <v>35699</v>
      </c>
      <c r="B3728" s="83">
        <v>0</v>
      </c>
      <c r="C3728" s="83">
        <v>2015</v>
      </c>
      <c r="D3728" s="86">
        <v>0</v>
      </c>
      <c r="E3728" s="83">
        <v>0</v>
      </c>
      <c r="F3728" s="86">
        <v>0</v>
      </c>
      <c r="G3728" s="86">
        <v>0</v>
      </c>
      <c r="H3728" s="86">
        <v>0</v>
      </c>
      <c r="J3728" s="83">
        <f t="shared" si="290"/>
        <v>35699</v>
      </c>
      <c r="K3728" s="83">
        <f t="shared" si="291"/>
        <v>2015</v>
      </c>
      <c r="L3728" s="66">
        <f t="shared" si="292"/>
        <v>0</v>
      </c>
      <c r="M3728" s="66">
        <f t="shared" si="293"/>
        <v>0</v>
      </c>
      <c r="N3728" s="66">
        <f t="shared" si="294"/>
        <v>0</v>
      </c>
    </row>
    <row r="3729" spans="1:14">
      <c r="A3729" s="83">
        <v>35699</v>
      </c>
      <c r="B3729" s="83">
        <v>0</v>
      </c>
      <c r="C3729" s="83">
        <v>2015</v>
      </c>
      <c r="D3729" s="86">
        <v>0</v>
      </c>
      <c r="E3729" s="83">
        <v>0</v>
      </c>
      <c r="F3729" s="86">
        <v>0</v>
      </c>
      <c r="G3729" s="86">
        <v>0</v>
      </c>
      <c r="H3729" s="86">
        <v>0</v>
      </c>
      <c r="J3729" s="83">
        <f t="shared" si="290"/>
        <v>35699</v>
      </c>
      <c r="K3729" s="83">
        <f t="shared" si="291"/>
        <v>2015</v>
      </c>
      <c r="L3729" s="66">
        <f t="shared" si="292"/>
        <v>0</v>
      </c>
      <c r="M3729" s="66">
        <f t="shared" si="293"/>
        <v>0</v>
      </c>
      <c r="N3729" s="66">
        <f t="shared" si="294"/>
        <v>0</v>
      </c>
    </row>
    <row r="3730" spans="1:14">
      <c r="A3730" s="83">
        <v>35699</v>
      </c>
      <c r="B3730" s="83">
        <v>0</v>
      </c>
      <c r="C3730" s="83">
        <v>2015</v>
      </c>
      <c r="D3730" s="86">
        <v>0</v>
      </c>
      <c r="E3730" s="83">
        <v>0</v>
      </c>
      <c r="F3730" s="86">
        <v>0</v>
      </c>
      <c r="G3730" s="86">
        <v>0</v>
      </c>
      <c r="H3730" s="86">
        <v>0</v>
      </c>
      <c r="J3730" s="83">
        <f t="shared" si="290"/>
        <v>35699</v>
      </c>
      <c r="K3730" s="83">
        <f t="shared" si="291"/>
        <v>2015</v>
      </c>
      <c r="L3730" s="66">
        <f t="shared" si="292"/>
        <v>0</v>
      </c>
      <c r="M3730" s="66">
        <f t="shared" si="293"/>
        <v>0</v>
      </c>
      <c r="N3730" s="66">
        <f t="shared" si="294"/>
        <v>0</v>
      </c>
    </row>
    <row r="3731" spans="1:14">
      <c r="A3731" s="83">
        <v>35699</v>
      </c>
      <c r="B3731" s="83">
        <v>0</v>
      </c>
      <c r="C3731" s="83">
        <v>2015</v>
      </c>
      <c r="D3731" s="86">
        <v>0</v>
      </c>
      <c r="E3731" s="83">
        <v>0</v>
      </c>
      <c r="F3731" s="86">
        <v>0</v>
      </c>
      <c r="G3731" s="86">
        <v>0</v>
      </c>
      <c r="H3731" s="86">
        <v>0</v>
      </c>
      <c r="J3731" s="83">
        <f t="shared" si="290"/>
        <v>35699</v>
      </c>
      <c r="K3731" s="83">
        <f t="shared" si="291"/>
        <v>2015</v>
      </c>
      <c r="L3731" s="66">
        <f t="shared" si="292"/>
        <v>0</v>
      </c>
      <c r="M3731" s="66">
        <f t="shared" si="293"/>
        <v>0</v>
      </c>
      <c r="N3731" s="66">
        <f t="shared" si="294"/>
        <v>0</v>
      </c>
    </row>
    <row r="3732" spans="1:14">
      <c r="A3732" s="83">
        <v>35699</v>
      </c>
      <c r="B3732" s="83">
        <v>0</v>
      </c>
      <c r="C3732" s="83">
        <v>2015</v>
      </c>
      <c r="D3732" s="86">
        <v>0</v>
      </c>
      <c r="E3732" s="83">
        <v>0</v>
      </c>
      <c r="F3732" s="86">
        <v>0</v>
      </c>
      <c r="G3732" s="86">
        <v>0</v>
      </c>
      <c r="H3732" s="86">
        <v>0</v>
      </c>
      <c r="J3732" s="83">
        <f t="shared" si="290"/>
        <v>35699</v>
      </c>
      <c r="K3732" s="83">
        <f t="shared" si="291"/>
        <v>2015</v>
      </c>
      <c r="L3732" s="66">
        <f t="shared" si="292"/>
        <v>0</v>
      </c>
      <c r="M3732" s="66">
        <f t="shared" si="293"/>
        <v>0</v>
      </c>
      <c r="N3732" s="66">
        <f t="shared" si="294"/>
        <v>0</v>
      </c>
    </row>
    <row r="3733" spans="1:14">
      <c r="A3733" s="83">
        <v>35699</v>
      </c>
      <c r="B3733" s="83">
        <v>0</v>
      </c>
      <c r="C3733" s="83">
        <v>2015</v>
      </c>
      <c r="D3733" s="86">
        <v>0</v>
      </c>
      <c r="E3733" s="83">
        <v>0</v>
      </c>
      <c r="F3733" s="86">
        <v>0</v>
      </c>
      <c r="G3733" s="86">
        <v>0</v>
      </c>
      <c r="H3733" s="86">
        <v>0</v>
      </c>
      <c r="J3733" s="83">
        <f t="shared" si="290"/>
        <v>35699</v>
      </c>
      <c r="K3733" s="83">
        <f t="shared" si="291"/>
        <v>2015</v>
      </c>
      <c r="L3733" s="66">
        <f t="shared" si="292"/>
        <v>0</v>
      </c>
      <c r="M3733" s="66">
        <f t="shared" si="293"/>
        <v>0</v>
      </c>
      <c r="N3733" s="66">
        <f t="shared" si="294"/>
        <v>0</v>
      </c>
    </row>
    <row r="3734" spans="1:14">
      <c r="A3734" s="83">
        <v>35699</v>
      </c>
      <c r="B3734" s="83">
        <v>0</v>
      </c>
      <c r="C3734" s="83">
        <v>2015</v>
      </c>
      <c r="D3734" s="86">
        <v>0</v>
      </c>
      <c r="E3734" s="83">
        <v>0</v>
      </c>
      <c r="F3734" s="86">
        <v>0</v>
      </c>
      <c r="G3734" s="86">
        <v>0</v>
      </c>
      <c r="H3734" s="86">
        <v>0</v>
      </c>
      <c r="J3734" s="83">
        <f t="shared" si="290"/>
        <v>35699</v>
      </c>
      <c r="K3734" s="83">
        <f t="shared" si="291"/>
        <v>2015</v>
      </c>
      <c r="L3734" s="66">
        <f t="shared" si="292"/>
        <v>0</v>
      </c>
      <c r="M3734" s="66">
        <f t="shared" si="293"/>
        <v>0</v>
      </c>
      <c r="N3734" s="66">
        <f t="shared" si="294"/>
        <v>0</v>
      </c>
    </row>
    <row r="3735" spans="1:14">
      <c r="A3735" s="83">
        <v>35699</v>
      </c>
      <c r="B3735" s="83">
        <v>0</v>
      </c>
      <c r="C3735" s="83">
        <v>2015</v>
      </c>
      <c r="D3735" s="86">
        <v>0</v>
      </c>
      <c r="E3735" s="83">
        <v>0</v>
      </c>
      <c r="F3735" s="86">
        <v>0</v>
      </c>
      <c r="G3735" s="86">
        <v>0</v>
      </c>
      <c r="H3735" s="86">
        <v>0</v>
      </c>
      <c r="J3735" s="83">
        <f t="shared" si="290"/>
        <v>35699</v>
      </c>
      <c r="K3735" s="83">
        <f t="shared" si="291"/>
        <v>2015</v>
      </c>
      <c r="L3735" s="66">
        <f t="shared" si="292"/>
        <v>0</v>
      </c>
      <c r="M3735" s="66">
        <f t="shared" si="293"/>
        <v>0</v>
      </c>
      <c r="N3735" s="66">
        <f t="shared" si="294"/>
        <v>0</v>
      </c>
    </row>
    <row r="3736" spans="1:14">
      <c r="A3736" s="83">
        <v>35699</v>
      </c>
      <c r="B3736" s="83">
        <v>0</v>
      </c>
      <c r="C3736" s="83">
        <v>1998</v>
      </c>
      <c r="D3736" s="86">
        <v>-47802</v>
      </c>
      <c r="E3736" s="83">
        <v>0</v>
      </c>
      <c r="F3736" s="86">
        <v>111226.92</v>
      </c>
      <c r="G3736" s="86">
        <v>0</v>
      </c>
      <c r="H3736" s="86">
        <v>-22582.22</v>
      </c>
      <c r="J3736" s="83">
        <f t="shared" si="290"/>
        <v>35699</v>
      </c>
      <c r="K3736" s="83">
        <f t="shared" si="291"/>
        <v>1998</v>
      </c>
      <c r="L3736" s="66">
        <f t="shared" si="292"/>
        <v>-47802</v>
      </c>
      <c r="M3736" s="66">
        <f t="shared" si="293"/>
        <v>111226.92</v>
      </c>
      <c r="N3736" s="66">
        <f t="shared" si="294"/>
        <v>-22582.22</v>
      </c>
    </row>
    <row r="3737" spans="1:14">
      <c r="A3737" s="83">
        <v>35699</v>
      </c>
      <c r="B3737" s="83">
        <v>0</v>
      </c>
      <c r="C3737" s="83">
        <v>1999</v>
      </c>
      <c r="D3737" s="86">
        <v>-9333</v>
      </c>
      <c r="E3737" s="83">
        <v>0</v>
      </c>
      <c r="F3737" s="86">
        <v>0</v>
      </c>
      <c r="G3737" s="86">
        <v>0</v>
      </c>
      <c r="H3737" s="86">
        <v>0</v>
      </c>
      <c r="J3737" s="83">
        <f t="shared" si="290"/>
        <v>35699</v>
      </c>
      <c r="K3737" s="83">
        <f t="shared" si="291"/>
        <v>1999</v>
      </c>
      <c r="L3737" s="66">
        <f t="shared" si="292"/>
        <v>-9333</v>
      </c>
      <c r="M3737" s="66">
        <f t="shared" si="293"/>
        <v>0</v>
      </c>
      <c r="N3737" s="66">
        <f t="shared" si="294"/>
        <v>0</v>
      </c>
    </row>
    <row r="3738" spans="1:14">
      <c r="A3738" s="83">
        <v>35699</v>
      </c>
      <c r="B3738" s="83">
        <v>0</v>
      </c>
      <c r="C3738" s="83">
        <v>2000</v>
      </c>
      <c r="D3738" s="86">
        <v>-583649</v>
      </c>
      <c r="E3738" s="83">
        <v>0</v>
      </c>
      <c r="F3738" s="86">
        <v>0</v>
      </c>
      <c r="G3738" s="86">
        <v>0</v>
      </c>
      <c r="H3738" s="86">
        <v>0</v>
      </c>
      <c r="J3738" s="83">
        <f t="shared" si="290"/>
        <v>35699</v>
      </c>
      <c r="K3738" s="83">
        <f t="shared" si="291"/>
        <v>2000</v>
      </c>
      <c r="L3738" s="66">
        <f t="shared" si="292"/>
        <v>-583649</v>
      </c>
      <c r="M3738" s="66">
        <f t="shared" si="293"/>
        <v>0</v>
      </c>
      <c r="N3738" s="66">
        <f t="shared" si="294"/>
        <v>0</v>
      </c>
    </row>
    <row r="3739" spans="1:14">
      <c r="A3739" s="83">
        <v>35699</v>
      </c>
      <c r="B3739" s="83">
        <v>0</v>
      </c>
      <c r="C3739" s="83">
        <v>2001</v>
      </c>
      <c r="D3739" s="86">
        <v>-1857407</v>
      </c>
      <c r="E3739" s="83">
        <v>0</v>
      </c>
      <c r="F3739" s="86">
        <v>-78391.34</v>
      </c>
      <c r="G3739" s="86">
        <v>0</v>
      </c>
      <c r="H3739" s="86">
        <v>15916</v>
      </c>
      <c r="J3739" s="83">
        <f t="shared" si="290"/>
        <v>35699</v>
      </c>
      <c r="K3739" s="83">
        <f t="shared" si="291"/>
        <v>2001</v>
      </c>
      <c r="L3739" s="66">
        <f t="shared" si="292"/>
        <v>-1857407</v>
      </c>
      <c r="M3739" s="66">
        <f t="shared" si="293"/>
        <v>-78391.34</v>
      </c>
      <c r="N3739" s="66">
        <f t="shared" si="294"/>
        <v>15916</v>
      </c>
    </row>
    <row r="3740" spans="1:14">
      <c r="A3740" s="83">
        <v>35699</v>
      </c>
      <c r="B3740" s="83">
        <v>0</v>
      </c>
      <c r="C3740" s="83">
        <v>2002</v>
      </c>
      <c r="D3740" s="86">
        <v>4831</v>
      </c>
      <c r="E3740" s="83">
        <v>0</v>
      </c>
      <c r="F3740" s="86">
        <v>0</v>
      </c>
      <c r="G3740" s="86">
        <v>0</v>
      </c>
      <c r="H3740" s="86">
        <v>0</v>
      </c>
      <c r="J3740" s="83">
        <f t="shared" si="290"/>
        <v>35699</v>
      </c>
      <c r="K3740" s="83">
        <f t="shared" si="291"/>
        <v>2002</v>
      </c>
      <c r="L3740" s="66">
        <f t="shared" si="292"/>
        <v>4831</v>
      </c>
      <c r="M3740" s="66">
        <f t="shared" si="293"/>
        <v>0</v>
      </c>
      <c r="N3740" s="66">
        <f t="shared" si="294"/>
        <v>0</v>
      </c>
    </row>
    <row r="3741" spans="1:14">
      <c r="A3741" s="83">
        <v>35699</v>
      </c>
      <c r="B3741" s="83">
        <v>0</v>
      </c>
      <c r="C3741" s="83">
        <v>2003</v>
      </c>
      <c r="D3741" s="86">
        <v>-4558</v>
      </c>
      <c r="E3741" s="83">
        <v>0</v>
      </c>
      <c r="F3741" s="86">
        <v>9484.73</v>
      </c>
      <c r="G3741" s="86">
        <v>0</v>
      </c>
      <c r="H3741" s="86">
        <v>-483.54</v>
      </c>
      <c r="J3741" s="83">
        <f t="shared" si="290"/>
        <v>35699</v>
      </c>
      <c r="K3741" s="83">
        <f t="shared" si="291"/>
        <v>2003</v>
      </c>
      <c r="L3741" s="66">
        <f t="shared" si="292"/>
        <v>-4558</v>
      </c>
      <c r="M3741" s="66">
        <f t="shared" si="293"/>
        <v>9484.73</v>
      </c>
      <c r="N3741" s="66">
        <f t="shared" si="294"/>
        <v>-483.54</v>
      </c>
    </row>
    <row r="3742" spans="1:14">
      <c r="A3742" s="83">
        <v>35699</v>
      </c>
      <c r="B3742" s="83">
        <v>0</v>
      </c>
      <c r="C3742" s="83">
        <v>2004</v>
      </c>
      <c r="D3742" s="86">
        <v>0</v>
      </c>
      <c r="E3742" s="83">
        <v>0</v>
      </c>
      <c r="F3742" s="86">
        <v>6295.65</v>
      </c>
      <c r="G3742" s="86">
        <v>0</v>
      </c>
      <c r="H3742" s="86">
        <v>0</v>
      </c>
      <c r="J3742" s="83">
        <f t="shared" si="290"/>
        <v>35699</v>
      </c>
      <c r="K3742" s="83">
        <f t="shared" si="291"/>
        <v>2004</v>
      </c>
      <c r="L3742" s="66">
        <f t="shared" si="292"/>
        <v>0</v>
      </c>
      <c r="M3742" s="66">
        <f t="shared" si="293"/>
        <v>6295.65</v>
      </c>
      <c r="N3742" s="66">
        <f t="shared" si="294"/>
        <v>0</v>
      </c>
    </row>
    <row r="3743" spans="1:14">
      <c r="A3743" s="83">
        <v>35699</v>
      </c>
      <c r="B3743" s="83">
        <v>0</v>
      </c>
      <c r="C3743" s="83">
        <v>2009</v>
      </c>
      <c r="D3743" s="86">
        <v>-593461.43999999994</v>
      </c>
      <c r="E3743" s="83">
        <v>0</v>
      </c>
      <c r="F3743" s="86">
        <v>0</v>
      </c>
      <c r="G3743" s="86">
        <v>0</v>
      </c>
      <c r="H3743" s="86">
        <v>0</v>
      </c>
      <c r="J3743" s="83">
        <f t="shared" si="290"/>
        <v>35699</v>
      </c>
      <c r="K3743" s="83">
        <f t="shared" si="291"/>
        <v>2009</v>
      </c>
      <c r="L3743" s="66">
        <f t="shared" si="292"/>
        <v>-593461.43999999994</v>
      </c>
      <c r="M3743" s="66">
        <f t="shared" si="293"/>
        <v>0</v>
      </c>
      <c r="N3743" s="66">
        <f t="shared" si="294"/>
        <v>0</v>
      </c>
    </row>
    <row r="3744" spans="1:14">
      <c r="A3744" s="83">
        <v>35699</v>
      </c>
      <c r="B3744" s="83">
        <v>0</v>
      </c>
      <c r="C3744" s="83">
        <v>2008</v>
      </c>
      <c r="D3744" s="86">
        <v>-67286.7</v>
      </c>
      <c r="E3744" s="83">
        <v>0</v>
      </c>
      <c r="F3744" s="86">
        <v>6214.98</v>
      </c>
      <c r="G3744" s="86">
        <v>0</v>
      </c>
      <c r="H3744" s="86">
        <v>0</v>
      </c>
      <c r="J3744" s="83">
        <f t="shared" si="290"/>
        <v>35699</v>
      </c>
      <c r="K3744" s="83">
        <f t="shared" si="291"/>
        <v>2008</v>
      </c>
      <c r="L3744" s="66">
        <f t="shared" si="292"/>
        <v>-67286.7</v>
      </c>
      <c r="M3744" s="66">
        <f t="shared" si="293"/>
        <v>6214.98</v>
      </c>
      <c r="N3744" s="66">
        <f t="shared" si="294"/>
        <v>0</v>
      </c>
    </row>
    <row r="3745" spans="1:14">
      <c r="A3745" s="83">
        <v>35699</v>
      </c>
      <c r="B3745" s="83">
        <v>0</v>
      </c>
      <c r="C3745" s="83">
        <v>2011</v>
      </c>
      <c r="D3745" s="86">
        <v>-37397.360000000001</v>
      </c>
      <c r="E3745" s="83">
        <v>0</v>
      </c>
      <c r="F3745" s="86">
        <v>34251.629999999997</v>
      </c>
      <c r="G3745" s="86">
        <v>0</v>
      </c>
      <c r="H3745" s="86">
        <v>0</v>
      </c>
      <c r="J3745" s="83">
        <f t="shared" si="290"/>
        <v>35699</v>
      </c>
      <c r="K3745" s="83">
        <f t="shared" si="291"/>
        <v>2011</v>
      </c>
      <c r="L3745" s="66">
        <f t="shared" si="292"/>
        <v>-37397.360000000001</v>
      </c>
      <c r="M3745" s="66">
        <f t="shared" si="293"/>
        <v>34251.629999999997</v>
      </c>
      <c r="N3745" s="66">
        <f t="shared" si="294"/>
        <v>0</v>
      </c>
    </row>
    <row r="3746" spans="1:14">
      <c r="A3746" s="83">
        <v>35699</v>
      </c>
      <c r="B3746" s="83">
        <v>0</v>
      </c>
      <c r="C3746" s="83">
        <v>2010</v>
      </c>
      <c r="D3746" s="86">
        <v>0</v>
      </c>
      <c r="E3746" s="83">
        <v>0</v>
      </c>
      <c r="F3746" s="86">
        <v>157.61000000000001</v>
      </c>
      <c r="G3746" s="86">
        <v>0</v>
      </c>
      <c r="H3746" s="86">
        <v>0</v>
      </c>
      <c r="J3746" s="83">
        <f t="shared" si="290"/>
        <v>35699</v>
      </c>
      <c r="K3746" s="83">
        <f t="shared" si="291"/>
        <v>2010</v>
      </c>
      <c r="L3746" s="66">
        <f t="shared" si="292"/>
        <v>0</v>
      </c>
      <c r="M3746" s="66">
        <f t="shared" si="293"/>
        <v>157.61000000000001</v>
      </c>
      <c r="N3746" s="66">
        <f t="shared" si="294"/>
        <v>0</v>
      </c>
    </row>
    <row r="3747" spans="1:14">
      <c r="A3747" s="83">
        <v>35699</v>
      </c>
      <c r="B3747" s="83">
        <v>0</v>
      </c>
      <c r="C3747" s="83">
        <v>2007</v>
      </c>
      <c r="D3747" s="86">
        <v>-655409.04</v>
      </c>
      <c r="E3747" s="83">
        <v>0</v>
      </c>
      <c r="F3747" s="86">
        <v>406350.38</v>
      </c>
      <c r="G3747" s="86">
        <v>0</v>
      </c>
      <c r="H3747" s="86">
        <v>0</v>
      </c>
      <c r="J3747" s="83">
        <f t="shared" si="290"/>
        <v>35699</v>
      </c>
      <c r="K3747" s="83">
        <f t="shared" si="291"/>
        <v>2007</v>
      </c>
      <c r="L3747" s="66">
        <f t="shared" si="292"/>
        <v>-655409.04</v>
      </c>
      <c r="M3747" s="66">
        <f t="shared" si="293"/>
        <v>406350.38</v>
      </c>
      <c r="N3747" s="66">
        <f t="shared" si="294"/>
        <v>0</v>
      </c>
    </row>
    <row r="3748" spans="1:14">
      <c r="A3748" s="83">
        <v>35699</v>
      </c>
      <c r="B3748" s="83">
        <v>0</v>
      </c>
      <c r="C3748" s="83">
        <v>2008</v>
      </c>
      <c r="D3748" s="86">
        <v>-472958.3</v>
      </c>
      <c r="E3748" s="83">
        <v>0</v>
      </c>
      <c r="F3748" s="86">
        <v>367663.23</v>
      </c>
      <c r="G3748" s="86">
        <v>0</v>
      </c>
      <c r="H3748" s="86">
        <v>0</v>
      </c>
      <c r="J3748" s="83">
        <f t="shared" si="290"/>
        <v>35699</v>
      </c>
      <c r="K3748" s="83">
        <f t="shared" si="291"/>
        <v>2008</v>
      </c>
      <c r="L3748" s="66">
        <f t="shared" si="292"/>
        <v>-472958.3</v>
      </c>
      <c r="M3748" s="66">
        <f t="shared" si="293"/>
        <v>367663.23</v>
      </c>
      <c r="N3748" s="66">
        <f t="shared" si="294"/>
        <v>0</v>
      </c>
    </row>
    <row r="3749" spans="1:14">
      <c r="A3749" s="83">
        <v>35699</v>
      </c>
      <c r="B3749" s="83">
        <v>0</v>
      </c>
      <c r="C3749" s="83">
        <v>2011</v>
      </c>
      <c r="D3749" s="86">
        <v>-335138.19</v>
      </c>
      <c r="E3749" s="83">
        <v>0</v>
      </c>
      <c r="F3749" s="86">
        <v>24025.29</v>
      </c>
      <c r="G3749" s="86">
        <v>0</v>
      </c>
      <c r="H3749" s="86">
        <v>0</v>
      </c>
      <c r="J3749" s="83">
        <f t="shared" si="290"/>
        <v>35699</v>
      </c>
      <c r="K3749" s="83">
        <f t="shared" si="291"/>
        <v>2011</v>
      </c>
      <c r="L3749" s="66">
        <f t="shared" si="292"/>
        <v>-335138.19</v>
      </c>
      <c r="M3749" s="66">
        <f t="shared" si="293"/>
        <v>24025.29</v>
      </c>
      <c r="N3749" s="66">
        <f t="shared" si="294"/>
        <v>0</v>
      </c>
    </row>
    <row r="3750" spans="1:14">
      <c r="A3750" s="83">
        <v>35699</v>
      </c>
      <c r="B3750" s="83">
        <v>0</v>
      </c>
      <c r="C3750" s="83">
        <v>2007</v>
      </c>
      <c r="D3750" s="86">
        <v>-118538.33</v>
      </c>
      <c r="E3750" s="83">
        <v>0</v>
      </c>
      <c r="F3750" s="86">
        <v>7348.16</v>
      </c>
      <c r="G3750" s="86">
        <v>0</v>
      </c>
      <c r="H3750" s="86">
        <v>0</v>
      </c>
      <c r="J3750" s="83">
        <f t="shared" si="290"/>
        <v>35699</v>
      </c>
      <c r="K3750" s="83">
        <f t="shared" si="291"/>
        <v>2007</v>
      </c>
      <c r="L3750" s="66">
        <f t="shared" si="292"/>
        <v>-118538.33</v>
      </c>
      <c r="M3750" s="66">
        <f t="shared" si="293"/>
        <v>7348.16</v>
      </c>
      <c r="N3750" s="66">
        <f t="shared" si="294"/>
        <v>0</v>
      </c>
    </row>
    <row r="3751" spans="1:14">
      <c r="A3751" s="83">
        <v>35699</v>
      </c>
      <c r="B3751" s="83">
        <v>0</v>
      </c>
      <c r="C3751" s="83">
        <v>2009</v>
      </c>
      <c r="D3751" s="86">
        <v>-3974338.91</v>
      </c>
      <c r="E3751" s="83">
        <v>0</v>
      </c>
      <c r="F3751" s="86">
        <v>44935.48</v>
      </c>
      <c r="G3751" s="86">
        <v>0</v>
      </c>
      <c r="H3751" s="86">
        <v>0</v>
      </c>
      <c r="J3751" s="83">
        <f t="shared" si="290"/>
        <v>35699</v>
      </c>
      <c r="K3751" s="83">
        <f t="shared" si="291"/>
        <v>2009</v>
      </c>
      <c r="L3751" s="66">
        <f t="shared" si="292"/>
        <v>-3974338.91</v>
      </c>
      <c r="M3751" s="66">
        <f t="shared" si="293"/>
        <v>44935.48</v>
      </c>
      <c r="N3751" s="66">
        <f t="shared" si="294"/>
        <v>0</v>
      </c>
    </row>
    <row r="3752" spans="1:14">
      <c r="A3752" s="83">
        <v>35699</v>
      </c>
      <c r="B3752" s="83">
        <v>0</v>
      </c>
      <c r="C3752" s="83">
        <v>2010</v>
      </c>
      <c r="D3752" s="86">
        <v>-2179278.83</v>
      </c>
      <c r="E3752" s="83">
        <v>0</v>
      </c>
      <c r="F3752" s="86">
        <v>111004.77</v>
      </c>
      <c r="G3752" s="86">
        <v>0</v>
      </c>
      <c r="H3752" s="86">
        <v>0</v>
      </c>
      <c r="J3752" s="83">
        <f t="shared" si="290"/>
        <v>35699</v>
      </c>
      <c r="K3752" s="83">
        <f t="shared" si="291"/>
        <v>2010</v>
      </c>
      <c r="L3752" s="66">
        <f t="shared" si="292"/>
        <v>-2179278.83</v>
      </c>
      <c r="M3752" s="66">
        <f t="shared" si="293"/>
        <v>111004.77</v>
      </c>
      <c r="N3752" s="66">
        <f t="shared" si="294"/>
        <v>0</v>
      </c>
    </row>
    <row r="3753" spans="1:14">
      <c r="A3753" s="83">
        <v>35699</v>
      </c>
      <c r="B3753" s="83">
        <v>0</v>
      </c>
      <c r="C3753" s="83">
        <v>2011</v>
      </c>
      <c r="D3753" s="86">
        <v>-1753745.85</v>
      </c>
      <c r="E3753" s="83">
        <v>0</v>
      </c>
      <c r="F3753" s="86">
        <v>111493</v>
      </c>
      <c r="G3753" s="86">
        <v>0</v>
      </c>
      <c r="H3753" s="86">
        <v>0</v>
      </c>
      <c r="J3753" s="83">
        <f t="shared" si="290"/>
        <v>35699</v>
      </c>
      <c r="K3753" s="83">
        <f t="shared" si="291"/>
        <v>2011</v>
      </c>
      <c r="L3753" s="66">
        <f t="shared" si="292"/>
        <v>-1753745.85</v>
      </c>
      <c r="M3753" s="66">
        <f t="shared" si="293"/>
        <v>111493</v>
      </c>
      <c r="N3753" s="66">
        <f t="shared" si="294"/>
        <v>0</v>
      </c>
    </row>
    <row r="3754" spans="1:14">
      <c r="A3754" s="83">
        <v>35699</v>
      </c>
      <c r="B3754" s="83">
        <v>0</v>
      </c>
      <c r="C3754" s="83">
        <v>2007</v>
      </c>
      <c r="D3754" s="86">
        <v>-136958</v>
      </c>
      <c r="E3754" s="83">
        <v>0</v>
      </c>
      <c r="F3754" s="86">
        <v>22996.13</v>
      </c>
      <c r="G3754" s="86">
        <v>0</v>
      </c>
      <c r="H3754" s="86">
        <v>0</v>
      </c>
      <c r="J3754" s="83">
        <f t="shared" si="290"/>
        <v>35699</v>
      </c>
      <c r="K3754" s="83">
        <f t="shared" si="291"/>
        <v>2007</v>
      </c>
      <c r="L3754" s="66">
        <f t="shared" si="292"/>
        <v>-136958</v>
      </c>
      <c r="M3754" s="66">
        <f t="shared" si="293"/>
        <v>22996.13</v>
      </c>
      <c r="N3754" s="66">
        <f t="shared" si="294"/>
        <v>0</v>
      </c>
    </row>
    <row r="3755" spans="1:14">
      <c r="A3755" s="83">
        <v>35699</v>
      </c>
      <c r="B3755" s="83">
        <v>0</v>
      </c>
      <c r="C3755" s="83">
        <v>2012</v>
      </c>
      <c r="D3755" s="86">
        <v>0</v>
      </c>
      <c r="E3755" s="83">
        <v>0</v>
      </c>
      <c r="F3755" s="86">
        <v>0</v>
      </c>
      <c r="G3755" s="86">
        <v>0</v>
      </c>
      <c r="H3755" s="86">
        <v>0</v>
      </c>
      <c r="J3755" s="83">
        <f t="shared" si="290"/>
        <v>35699</v>
      </c>
      <c r="K3755" s="83">
        <f t="shared" si="291"/>
        <v>2012</v>
      </c>
      <c r="L3755" s="66">
        <f t="shared" si="292"/>
        <v>0</v>
      </c>
      <c r="M3755" s="66">
        <f t="shared" si="293"/>
        <v>0</v>
      </c>
      <c r="N3755" s="66">
        <f t="shared" si="294"/>
        <v>0</v>
      </c>
    </row>
    <row r="3756" spans="1:14">
      <c r="A3756" s="83">
        <v>35699</v>
      </c>
      <c r="B3756" s="83">
        <v>0</v>
      </c>
      <c r="C3756" s="83">
        <v>2012</v>
      </c>
      <c r="D3756" s="86">
        <v>0</v>
      </c>
      <c r="E3756" s="83">
        <v>0</v>
      </c>
      <c r="F3756" s="86">
        <v>0</v>
      </c>
      <c r="G3756" s="86">
        <v>0</v>
      </c>
      <c r="H3756" s="86">
        <v>0</v>
      </c>
      <c r="J3756" s="83">
        <f t="shared" si="290"/>
        <v>35699</v>
      </c>
      <c r="K3756" s="83">
        <f t="shared" si="291"/>
        <v>2012</v>
      </c>
      <c r="L3756" s="66">
        <f t="shared" si="292"/>
        <v>0</v>
      </c>
      <c r="M3756" s="66">
        <f t="shared" si="293"/>
        <v>0</v>
      </c>
      <c r="N3756" s="66">
        <f t="shared" si="294"/>
        <v>0</v>
      </c>
    </row>
    <row r="3757" spans="1:14">
      <c r="A3757" s="83">
        <v>35699</v>
      </c>
      <c r="B3757" s="83">
        <v>0</v>
      </c>
      <c r="C3757" s="83">
        <v>2012</v>
      </c>
      <c r="D3757" s="86">
        <v>0</v>
      </c>
      <c r="E3757" s="83">
        <v>0</v>
      </c>
      <c r="F3757" s="86">
        <v>0</v>
      </c>
      <c r="G3757" s="86">
        <v>0</v>
      </c>
      <c r="H3757" s="86">
        <v>0</v>
      </c>
      <c r="J3757" s="83">
        <f t="shared" si="290"/>
        <v>35699</v>
      </c>
      <c r="K3757" s="83">
        <f t="shared" si="291"/>
        <v>2012</v>
      </c>
      <c r="L3757" s="66">
        <f t="shared" si="292"/>
        <v>0</v>
      </c>
      <c r="M3757" s="66">
        <f t="shared" si="293"/>
        <v>0</v>
      </c>
      <c r="N3757" s="66">
        <f t="shared" si="294"/>
        <v>0</v>
      </c>
    </row>
    <row r="3758" spans="1:14">
      <c r="A3758" s="83">
        <v>35699</v>
      </c>
      <c r="B3758" s="83">
        <v>0</v>
      </c>
      <c r="C3758" s="83">
        <v>2012</v>
      </c>
      <c r="D3758" s="86">
        <v>0</v>
      </c>
      <c r="E3758" s="83">
        <v>0</v>
      </c>
      <c r="F3758" s="86">
        <v>0</v>
      </c>
      <c r="G3758" s="86">
        <v>0</v>
      </c>
      <c r="H3758" s="86">
        <v>0</v>
      </c>
      <c r="J3758" s="83">
        <f t="shared" si="290"/>
        <v>35699</v>
      </c>
      <c r="K3758" s="83">
        <f t="shared" si="291"/>
        <v>2012</v>
      </c>
      <c r="L3758" s="66">
        <f t="shared" si="292"/>
        <v>0</v>
      </c>
      <c r="M3758" s="66">
        <f t="shared" si="293"/>
        <v>0</v>
      </c>
      <c r="N3758" s="66">
        <f t="shared" si="294"/>
        <v>0</v>
      </c>
    </row>
    <row r="3759" spans="1:14">
      <c r="A3759" s="83">
        <v>35699</v>
      </c>
      <c r="B3759" s="83">
        <v>0</v>
      </c>
      <c r="C3759" s="83">
        <v>2012</v>
      </c>
      <c r="D3759" s="86">
        <v>0</v>
      </c>
      <c r="E3759" s="83">
        <v>0</v>
      </c>
      <c r="F3759" s="86">
        <v>0</v>
      </c>
      <c r="G3759" s="86">
        <v>0</v>
      </c>
      <c r="H3759" s="86">
        <v>0</v>
      </c>
      <c r="J3759" s="83">
        <f t="shared" si="290"/>
        <v>35699</v>
      </c>
      <c r="K3759" s="83">
        <f t="shared" si="291"/>
        <v>2012</v>
      </c>
      <c r="L3759" s="66">
        <f t="shared" si="292"/>
        <v>0</v>
      </c>
      <c r="M3759" s="66">
        <f t="shared" si="293"/>
        <v>0</v>
      </c>
      <c r="N3759" s="66">
        <f t="shared" si="294"/>
        <v>0</v>
      </c>
    </row>
    <row r="3760" spans="1:14">
      <c r="A3760" s="83">
        <v>35699</v>
      </c>
      <c r="B3760" s="83">
        <v>0</v>
      </c>
      <c r="C3760" s="83">
        <v>2012</v>
      </c>
      <c r="D3760" s="86">
        <v>0</v>
      </c>
      <c r="E3760" s="83">
        <v>0</v>
      </c>
      <c r="F3760" s="86">
        <v>0</v>
      </c>
      <c r="G3760" s="86">
        <v>0</v>
      </c>
      <c r="H3760" s="86">
        <v>0</v>
      </c>
      <c r="J3760" s="83">
        <f t="shared" si="290"/>
        <v>35699</v>
      </c>
      <c r="K3760" s="83">
        <f t="shared" si="291"/>
        <v>2012</v>
      </c>
      <c r="L3760" s="66">
        <f t="shared" si="292"/>
        <v>0</v>
      </c>
      <c r="M3760" s="66">
        <f t="shared" si="293"/>
        <v>0</v>
      </c>
      <c r="N3760" s="66">
        <f t="shared" si="294"/>
        <v>0</v>
      </c>
    </row>
    <row r="3761" spans="1:14">
      <c r="A3761" s="83">
        <v>35699</v>
      </c>
      <c r="B3761" s="83">
        <v>0</v>
      </c>
      <c r="C3761" s="83">
        <v>2012</v>
      </c>
      <c r="D3761" s="86">
        <v>0</v>
      </c>
      <c r="E3761" s="83">
        <v>0</v>
      </c>
      <c r="F3761" s="86">
        <v>0</v>
      </c>
      <c r="G3761" s="86">
        <v>0</v>
      </c>
      <c r="H3761" s="86">
        <v>0</v>
      </c>
      <c r="J3761" s="83">
        <f t="shared" si="290"/>
        <v>35699</v>
      </c>
      <c r="K3761" s="83">
        <f t="shared" si="291"/>
        <v>2012</v>
      </c>
      <c r="L3761" s="66">
        <f t="shared" si="292"/>
        <v>0</v>
      </c>
      <c r="M3761" s="66">
        <f t="shared" si="293"/>
        <v>0</v>
      </c>
      <c r="N3761" s="66">
        <f t="shared" si="294"/>
        <v>0</v>
      </c>
    </row>
    <row r="3762" spans="1:14">
      <c r="A3762" s="83">
        <v>35699</v>
      </c>
      <c r="B3762" s="83">
        <v>0</v>
      </c>
      <c r="C3762" s="83">
        <v>2012</v>
      </c>
      <c r="D3762" s="86">
        <v>0</v>
      </c>
      <c r="E3762" s="83">
        <v>0</v>
      </c>
      <c r="F3762" s="86">
        <v>0</v>
      </c>
      <c r="G3762" s="86">
        <v>0</v>
      </c>
      <c r="H3762" s="86">
        <v>0</v>
      </c>
      <c r="J3762" s="83">
        <f t="shared" si="290"/>
        <v>35699</v>
      </c>
      <c r="K3762" s="83">
        <f t="shared" si="291"/>
        <v>2012</v>
      </c>
      <c r="L3762" s="66">
        <f t="shared" si="292"/>
        <v>0</v>
      </c>
      <c r="M3762" s="66">
        <f t="shared" si="293"/>
        <v>0</v>
      </c>
      <c r="N3762" s="66">
        <f t="shared" si="294"/>
        <v>0</v>
      </c>
    </row>
    <row r="3763" spans="1:14">
      <c r="A3763" s="83">
        <v>35699</v>
      </c>
      <c r="B3763" s="83">
        <v>0</v>
      </c>
      <c r="C3763" s="83">
        <v>2012</v>
      </c>
      <c r="D3763" s="86">
        <v>0</v>
      </c>
      <c r="E3763" s="83">
        <v>0</v>
      </c>
      <c r="F3763" s="86">
        <v>0</v>
      </c>
      <c r="G3763" s="86">
        <v>0</v>
      </c>
      <c r="H3763" s="86">
        <v>0</v>
      </c>
      <c r="J3763" s="83">
        <f t="shared" si="290"/>
        <v>35699</v>
      </c>
      <c r="K3763" s="83">
        <f t="shared" si="291"/>
        <v>2012</v>
      </c>
      <c r="L3763" s="66">
        <f t="shared" si="292"/>
        <v>0</v>
      </c>
      <c r="M3763" s="66">
        <f t="shared" si="293"/>
        <v>0</v>
      </c>
      <c r="N3763" s="66">
        <f t="shared" si="294"/>
        <v>0</v>
      </c>
    </row>
    <row r="3764" spans="1:14">
      <c r="A3764" s="83">
        <v>35699</v>
      </c>
      <c r="B3764" s="83">
        <v>0</v>
      </c>
      <c r="C3764" s="83">
        <v>2012</v>
      </c>
      <c r="D3764" s="86">
        <v>0</v>
      </c>
      <c r="E3764" s="83">
        <v>0</v>
      </c>
      <c r="F3764" s="86">
        <v>0</v>
      </c>
      <c r="G3764" s="86">
        <v>0</v>
      </c>
      <c r="H3764" s="86">
        <v>0</v>
      </c>
      <c r="J3764" s="83">
        <f t="shared" si="290"/>
        <v>35699</v>
      </c>
      <c r="K3764" s="83">
        <f t="shared" si="291"/>
        <v>2012</v>
      </c>
      <c r="L3764" s="66">
        <f t="shared" si="292"/>
        <v>0</v>
      </c>
      <c r="M3764" s="66">
        <f t="shared" si="293"/>
        <v>0</v>
      </c>
      <c r="N3764" s="66">
        <f t="shared" si="294"/>
        <v>0</v>
      </c>
    </row>
    <row r="3765" spans="1:14">
      <c r="A3765" s="83">
        <v>35699</v>
      </c>
      <c r="B3765" s="83">
        <v>0</v>
      </c>
      <c r="C3765" s="83">
        <v>2012</v>
      </c>
      <c r="D3765" s="86">
        <v>0</v>
      </c>
      <c r="E3765" s="83">
        <v>0</v>
      </c>
      <c r="F3765" s="86">
        <v>0</v>
      </c>
      <c r="G3765" s="86">
        <v>0</v>
      </c>
      <c r="H3765" s="86">
        <v>0</v>
      </c>
      <c r="J3765" s="83">
        <f t="shared" si="290"/>
        <v>35699</v>
      </c>
      <c r="K3765" s="83">
        <f t="shared" si="291"/>
        <v>2012</v>
      </c>
      <c r="L3765" s="66">
        <f t="shared" si="292"/>
        <v>0</v>
      </c>
      <c r="M3765" s="66">
        <f t="shared" si="293"/>
        <v>0</v>
      </c>
      <c r="N3765" s="66">
        <f t="shared" si="294"/>
        <v>0</v>
      </c>
    </row>
    <row r="3766" spans="1:14">
      <c r="A3766" s="83">
        <v>35699</v>
      </c>
      <c r="B3766" s="83">
        <v>0</v>
      </c>
      <c r="C3766" s="83">
        <v>2014</v>
      </c>
      <c r="D3766" s="86">
        <v>0</v>
      </c>
      <c r="E3766" s="83">
        <v>0</v>
      </c>
      <c r="F3766" s="86">
        <v>3505.79</v>
      </c>
      <c r="G3766" s="86">
        <v>0</v>
      </c>
      <c r="H3766" s="86">
        <v>0</v>
      </c>
      <c r="J3766" s="83">
        <f t="shared" si="290"/>
        <v>35699</v>
      </c>
      <c r="K3766" s="83">
        <f t="shared" si="291"/>
        <v>2014</v>
      </c>
      <c r="L3766" s="66">
        <f t="shared" si="292"/>
        <v>0</v>
      </c>
      <c r="M3766" s="66">
        <f t="shared" si="293"/>
        <v>3505.79</v>
      </c>
      <c r="N3766" s="66">
        <f t="shared" si="294"/>
        <v>0</v>
      </c>
    </row>
    <row r="3767" spans="1:14">
      <c r="A3767" s="83">
        <v>35699</v>
      </c>
      <c r="B3767" s="83">
        <v>0</v>
      </c>
      <c r="C3767" s="83">
        <v>2014</v>
      </c>
      <c r="D3767" s="86">
        <v>0</v>
      </c>
      <c r="E3767" s="83">
        <v>0</v>
      </c>
      <c r="F3767" s="86">
        <v>0</v>
      </c>
      <c r="G3767" s="86">
        <v>0</v>
      </c>
      <c r="H3767" s="86">
        <v>0</v>
      </c>
      <c r="J3767" s="83">
        <f t="shared" si="290"/>
        <v>35699</v>
      </c>
      <c r="K3767" s="83">
        <f t="shared" si="291"/>
        <v>2014</v>
      </c>
      <c r="L3767" s="66">
        <f t="shared" si="292"/>
        <v>0</v>
      </c>
      <c r="M3767" s="66">
        <f t="shared" si="293"/>
        <v>0</v>
      </c>
      <c r="N3767" s="66">
        <f t="shared" si="294"/>
        <v>0</v>
      </c>
    </row>
    <row r="3768" spans="1:14">
      <c r="A3768" s="83">
        <v>35699</v>
      </c>
      <c r="B3768" s="83">
        <v>0</v>
      </c>
      <c r="C3768" s="83">
        <v>2014</v>
      </c>
      <c r="D3768" s="86">
        <v>0</v>
      </c>
      <c r="E3768" s="83">
        <v>0</v>
      </c>
      <c r="F3768" s="86">
        <v>38392.9</v>
      </c>
      <c r="G3768" s="86">
        <v>0</v>
      </c>
      <c r="H3768" s="86">
        <v>0</v>
      </c>
      <c r="J3768" s="83">
        <f t="shared" si="290"/>
        <v>35699</v>
      </c>
      <c r="K3768" s="83">
        <f t="shared" si="291"/>
        <v>2014</v>
      </c>
      <c r="L3768" s="66">
        <f t="shared" si="292"/>
        <v>0</v>
      </c>
      <c r="M3768" s="66">
        <f t="shared" si="293"/>
        <v>38392.9</v>
      </c>
      <c r="N3768" s="66">
        <f t="shared" si="294"/>
        <v>0</v>
      </c>
    </row>
    <row r="3769" spans="1:14">
      <c r="A3769" s="83">
        <v>35699</v>
      </c>
      <c r="B3769" s="83">
        <v>0</v>
      </c>
      <c r="C3769" s="83">
        <v>2014</v>
      </c>
      <c r="D3769" s="86">
        <v>0</v>
      </c>
      <c r="E3769" s="83">
        <v>0</v>
      </c>
      <c r="F3769" s="86">
        <v>0</v>
      </c>
      <c r="G3769" s="86">
        <v>0</v>
      </c>
      <c r="H3769" s="86">
        <v>0</v>
      </c>
      <c r="J3769" s="83">
        <f t="shared" si="290"/>
        <v>35699</v>
      </c>
      <c r="K3769" s="83">
        <f t="shared" si="291"/>
        <v>2014</v>
      </c>
      <c r="L3769" s="66">
        <f t="shared" si="292"/>
        <v>0</v>
      </c>
      <c r="M3769" s="66">
        <f t="shared" si="293"/>
        <v>0</v>
      </c>
      <c r="N3769" s="66">
        <f t="shared" si="294"/>
        <v>0</v>
      </c>
    </row>
    <row r="3770" spans="1:14">
      <c r="A3770" s="83">
        <v>35699</v>
      </c>
      <c r="B3770" s="83">
        <v>0</v>
      </c>
      <c r="C3770" s="83">
        <v>2014</v>
      </c>
      <c r="D3770" s="86">
        <v>0</v>
      </c>
      <c r="E3770" s="83">
        <v>0</v>
      </c>
      <c r="F3770" s="86">
        <v>0</v>
      </c>
      <c r="G3770" s="86">
        <v>0</v>
      </c>
      <c r="H3770" s="86">
        <v>0</v>
      </c>
      <c r="J3770" s="83">
        <f t="shared" si="290"/>
        <v>35699</v>
      </c>
      <c r="K3770" s="83">
        <f t="shared" si="291"/>
        <v>2014</v>
      </c>
      <c r="L3770" s="66">
        <f t="shared" si="292"/>
        <v>0</v>
      </c>
      <c r="M3770" s="66">
        <f t="shared" si="293"/>
        <v>0</v>
      </c>
      <c r="N3770" s="66">
        <f t="shared" si="294"/>
        <v>0</v>
      </c>
    </row>
    <row r="3771" spans="1:14">
      <c r="A3771" s="83">
        <v>35699</v>
      </c>
      <c r="B3771" s="83">
        <v>0</v>
      </c>
      <c r="C3771" s="83">
        <v>2014</v>
      </c>
      <c r="D3771" s="86">
        <v>0</v>
      </c>
      <c r="E3771" s="83">
        <v>0</v>
      </c>
      <c r="F3771" s="86">
        <v>0</v>
      </c>
      <c r="G3771" s="86">
        <v>0</v>
      </c>
      <c r="H3771" s="86">
        <v>0</v>
      </c>
      <c r="J3771" s="83">
        <f t="shared" si="290"/>
        <v>35699</v>
      </c>
      <c r="K3771" s="83">
        <f t="shared" si="291"/>
        <v>2014</v>
      </c>
      <c r="L3771" s="66">
        <f t="shared" si="292"/>
        <v>0</v>
      </c>
      <c r="M3771" s="66">
        <f t="shared" si="293"/>
        <v>0</v>
      </c>
      <c r="N3771" s="66">
        <f t="shared" si="294"/>
        <v>0</v>
      </c>
    </row>
    <row r="3772" spans="1:14">
      <c r="A3772" s="83">
        <v>35699</v>
      </c>
      <c r="B3772" s="83">
        <v>0</v>
      </c>
      <c r="C3772" s="83">
        <v>2014</v>
      </c>
      <c r="D3772" s="86">
        <v>0</v>
      </c>
      <c r="E3772" s="83">
        <v>0</v>
      </c>
      <c r="F3772" s="86">
        <v>0</v>
      </c>
      <c r="G3772" s="86">
        <v>0</v>
      </c>
      <c r="H3772" s="86">
        <v>0</v>
      </c>
      <c r="J3772" s="83">
        <f t="shared" si="290"/>
        <v>35699</v>
      </c>
      <c r="K3772" s="83">
        <f t="shared" si="291"/>
        <v>2014</v>
      </c>
      <c r="L3772" s="66">
        <f t="shared" si="292"/>
        <v>0</v>
      </c>
      <c r="M3772" s="66">
        <f t="shared" si="293"/>
        <v>0</v>
      </c>
      <c r="N3772" s="66">
        <f t="shared" si="294"/>
        <v>0</v>
      </c>
    </row>
    <row r="3773" spans="1:14">
      <c r="A3773" s="83">
        <v>35699</v>
      </c>
      <c r="B3773" s="83">
        <v>0</v>
      </c>
      <c r="C3773" s="83">
        <v>2014</v>
      </c>
      <c r="D3773" s="86">
        <v>0</v>
      </c>
      <c r="E3773" s="83">
        <v>0</v>
      </c>
      <c r="F3773" s="86">
        <v>0</v>
      </c>
      <c r="G3773" s="86">
        <v>0</v>
      </c>
      <c r="H3773" s="86">
        <v>0</v>
      </c>
      <c r="J3773" s="83">
        <f t="shared" si="290"/>
        <v>35699</v>
      </c>
      <c r="K3773" s="83">
        <f t="shared" si="291"/>
        <v>2014</v>
      </c>
      <c r="L3773" s="66">
        <f t="shared" si="292"/>
        <v>0</v>
      </c>
      <c r="M3773" s="66">
        <f t="shared" si="293"/>
        <v>0</v>
      </c>
      <c r="N3773" s="66">
        <f t="shared" si="294"/>
        <v>0</v>
      </c>
    </row>
    <row r="3774" spans="1:14">
      <c r="A3774" s="83">
        <v>35699</v>
      </c>
      <c r="B3774" s="83">
        <v>0</v>
      </c>
      <c r="C3774" s="83">
        <v>2014</v>
      </c>
      <c r="D3774" s="86">
        <v>0</v>
      </c>
      <c r="E3774" s="83">
        <v>0</v>
      </c>
      <c r="F3774" s="86">
        <v>0</v>
      </c>
      <c r="G3774" s="86">
        <v>0</v>
      </c>
      <c r="H3774" s="86">
        <v>0</v>
      </c>
      <c r="J3774" s="83">
        <f t="shared" si="290"/>
        <v>35699</v>
      </c>
      <c r="K3774" s="83">
        <f t="shared" si="291"/>
        <v>2014</v>
      </c>
      <c r="L3774" s="66">
        <f t="shared" si="292"/>
        <v>0</v>
      </c>
      <c r="M3774" s="66">
        <f t="shared" si="293"/>
        <v>0</v>
      </c>
      <c r="N3774" s="66">
        <f t="shared" si="294"/>
        <v>0</v>
      </c>
    </row>
    <row r="3775" spans="1:14">
      <c r="A3775" s="83">
        <v>35699</v>
      </c>
      <c r="B3775" s="83">
        <v>0</v>
      </c>
      <c r="C3775" s="83">
        <v>2014</v>
      </c>
      <c r="D3775" s="86">
        <v>0</v>
      </c>
      <c r="E3775" s="83">
        <v>0</v>
      </c>
      <c r="F3775" s="86">
        <v>0</v>
      </c>
      <c r="G3775" s="86">
        <v>0</v>
      </c>
      <c r="H3775" s="86">
        <v>0</v>
      </c>
      <c r="J3775" s="83">
        <f t="shared" si="290"/>
        <v>35699</v>
      </c>
      <c r="K3775" s="83">
        <f t="shared" si="291"/>
        <v>2014</v>
      </c>
      <c r="L3775" s="66">
        <f t="shared" si="292"/>
        <v>0</v>
      </c>
      <c r="M3775" s="66">
        <f t="shared" si="293"/>
        <v>0</v>
      </c>
      <c r="N3775" s="66">
        <f t="shared" si="294"/>
        <v>0</v>
      </c>
    </row>
    <row r="3776" spans="1:14">
      <c r="A3776" s="83">
        <v>35699</v>
      </c>
      <c r="B3776" s="83">
        <v>0</v>
      </c>
      <c r="C3776" s="83">
        <v>2014</v>
      </c>
      <c r="D3776" s="86">
        <v>-332091.52000000002</v>
      </c>
      <c r="E3776" s="83">
        <v>0</v>
      </c>
      <c r="F3776" s="86">
        <v>306218.15000000002</v>
      </c>
      <c r="G3776" s="86">
        <v>0</v>
      </c>
      <c r="H3776" s="86">
        <v>0</v>
      </c>
      <c r="J3776" s="83">
        <f t="shared" si="290"/>
        <v>35699</v>
      </c>
      <c r="K3776" s="83">
        <f t="shared" si="291"/>
        <v>2014</v>
      </c>
      <c r="L3776" s="66">
        <f t="shared" si="292"/>
        <v>-332091.52000000002</v>
      </c>
      <c r="M3776" s="66">
        <f t="shared" si="293"/>
        <v>306218.15000000002</v>
      </c>
      <c r="N3776" s="66">
        <f t="shared" si="294"/>
        <v>0</v>
      </c>
    </row>
    <row r="3777" spans="1:14">
      <c r="A3777" s="83">
        <v>35699</v>
      </c>
      <c r="B3777" s="83">
        <v>0</v>
      </c>
      <c r="C3777" s="83">
        <v>2014</v>
      </c>
      <c r="D3777" s="86">
        <v>0</v>
      </c>
      <c r="E3777" s="83">
        <v>0</v>
      </c>
      <c r="F3777" s="86">
        <v>0</v>
      </c>
      <c r="G3777" s="86">
        <v>0</v>
      </c>
      <c r="H3777" s="86">
        <v>0</v>
      </c>
      <c r="J3777" s="83">
        <f t="shared" si="290"/>
        <v>35699</v>
      </c>
      <c r="K3777" s="83">
        <f t="shared" si="291"/>
        <v>2014</v>
      </c>
      <c r="L3777" s="66">
        <f t="shared" si="292"/>
        <v>0</v>
      </c>
      <c r="M3777" s="66">
        <f t="shared" si="293"/>
        <v>0</v>
      </c>
      <c r="N3777" s="66">
        <f t="shared" si="294"/>
        <v>0</v>
      </c>
    </row>
    <row r="3778" spans="1:14">
      <c r="A3778" s="83">
        <v>35699</v>
      </c>
      <c r="B3778" s="83">
        <v>0</v>
      </c>
      <c r="C3778" s="83">
        <v>2014</v>
      </c>
      <c r="D3778" s="86">
        <v>0</v>
      </c>
      <c r="E3778" s="83">
        <v>0</v>
      </c>
      <c r="F3778" s="86">
        <v>0</v>
      </c>
      <c r="G3778" s="86">
        <v>0</v>
      </c>
      <c r="H3778" s="86">
        <v>0</v>
      </c>
      <c r="J3778" s="83">
        <f t="shared" si="290"/>
        <v>35699</v>
      </c>
      <c r="K3778" s="83">
        <f t="shared" si="291"/>
        <v>2014</v>
      </c>
      <c r="L3778" s="66">
        <f t="shared" si="292"/>
        <v>0</v>
      </c>
      <c r="M3778" s="66">
        <f t="shared" si="293"/>
        <v>0</v>
      </c>
      <c r="N3778" s="66">
        <f t="shared" si="294"/>
        <v>0</v>
      </c>
    </row>
    <row r="3779" spans="1:14">
      <c r="A3779" s="83">
        <v>35699</v>
      </c>
      <c r="B3779" s="83">
        <v>0</v>
      </c>
      <c r="C3779" s="83">
        <v>2014</v>
      </c>
      <c r="D3779" s="86">
        <v>0</v>
      </c>
      <c r="E3779" s="83">
        <v>0</v>
      </c>
      <c r="F3779" s="86">
        <v>0</v>
      </c>
      <c r="G3779" s="86">
        <v>0</v>
      </c>
      <c r="H3779" s="86">
        <v>0</v>
      </c>
      <c r="J3779" s="83">
        <f t="shared" ref="J3779:J3842" si="295">A3779</f>
        <v>35699</v>
      </c>
      <c r="K3779" s="83">
        <f t="shared" ref="K3779:K3842" si="296">IF(E3779=0,C3779,E3779)</f>
        <v>2014</v>
      </c>
      <c r="L3779" s="66">
        <f t="shared" ref="L3779:L3842" si="297">D3779</f>
        <v>0</v>
      </c>
      <c r="M3779" s="66">
        <f t="shared" ref="M3779:M3842" si="298">F3779</f>
        <v>0</v>
      </c>
      <c r="N3779" s="66">
        <f t="shared" ref="N3779:N3842" si="299">H3779</f>
        <v>0</v>
      </c>
    </row>
    <row r="3780" spans="1:14">
      <c r="A3780" s="83">
        <v>35699</v>
      </c>
      <c r="B3780" s="83">
        <v>0</v>
      </c>
      <c r="C3780" s="83">
        <v>2014</v>
      </c>
      <c r="D3780" s="86">
        <v>-37672.910000000003</v>
      </c>
      <c r="E3780" s="83">
        <v>0</v>
      </c>
      <c r="F3780" s="86">
        <v>0</v>
      </c>
      <c r="G3780" s="86">
        <v>0</v>
      </c>
      <c r="H3780" s="86">
        <v>0</v>
      </c>
      <c r="J3780" s="83">
        <f t="shared" si="295"/>
        <v>35699</v>
      </c>
      <c r="K3780" s="83">
        <f t="shared" si="296"/>
        <v>2014</v>
      </c>
      <c r="L3780" s="66">
        <f t="shared" si="297"/>
        <v>-37672.910000000003</v>
      </c>
      <c r="M3780" s="66">
        <f t="shared" si="298"/>
        <v>0</v>
      </c>
      <c r="N3780" s="66">
        <f t="shared" si="299"/>
        <v>0</v>
      </c>
    </row>
    <row r="3781" spans="1:14">
      <c r="A3781" s="83">
        <v>35699</v>
      </c>
      <c r="B3781" s="83">
        <v>0</v>
      </c>
      <c r="C3781" s="83">
        <v>2014</v>
      </c>
      <c r="D3781" s="86">
        <v>0</v>
      </c>
      <c r="E3781" s="83">
        <v>0</v>
      </c>
      <c r="F3781" s="86">
        <v>0</v>
      </c>
      <c r="G3781" s="86">
        <v>0</v>
      </c>
      <c r="H3781" s="86">
        <v>0</v>
      </c>
      <c r="J3781" s="83">
        <f t="shared" si="295"/>
        <v>35699</v>
      </c>
      <c r="K3781" s="83">
        <f t="shared" si="296"/>
        <v>2014</v>
      </c>
      <c r="L3781" s="66">
        <f t="shared" si="297"/>
        <v>0</v>
      </c>
      <c r="M3781" s="66">
        <f t="shared" si="298"/>
        <v>0</v>
      </c>
      <c r="N3781" s="66">
        <f t="shared" si="299"/>
        <v>0</v>
      </c>
    </row>
    <row r="3782" spans="1:14">
      <c r="A3782" s="83">
        <v>35699</v>
      </c>
      <c r="B3782" s="83">
        <v>0</v>
      </c>
      <c r="C3782" s="83">
        <v>2014</v>
      </c>
      <c r="D3782" s="86">
        <v>0</v>
      </c>
      <c r="E3782" s="83">
        <v>0</v>
      </c>
      <c r="F3782" s="86">
        <v>0</v>
      </c>
      <c r="G3782" s="86">
        <v>0</v>
      </c>
      <c r="H3782" s="86">
        <v>0</v>
      </c>
      <c r="J3782" s="83">
        <f t="shared" si="295"/>
        <v>35699</v>
      </c>
      <c r="K3782" s="83">
        <f t="shared" si="296"/>
        <v>2014</v>
      </c>
      <c r="L3782" s="66">
        <f t="shared" si="297"/>
        <v>0</v>
      </c>
      <c r="M3782" s="66">
        <f t="shared" si="298"/>
        <v>0</v>
      </c>
      <c r="N3782" s="66">
        <f t="shared" si="299"/>
        <v>0</v>
      </c>
    </row>
    <row r="3783" spans="1:14">
      <c r="A3783" s="83">
        <v>35699</v>
      </c>
      <c r="B3783" s="83">
        <v>0</v>
      </c>
      <c r="C3783" s="83">
        <v>2014</v>
      </c>
      <c r="D3783" s="86">
        <v>0</v>
      </c>
      <c r="E3783" s="83">
        <v>0</v>
      </c>
      <c r="F3783" s="86">
        <v>0</v>
      </c>
      <c r="G3783" s="86">
        <v>0</v>
      </c>
      <c r="H3783" s="86">
        <v>0</v>
      </c>
      <c r="J3783" s="83">
        <f t="shared" si="295"/>
        <v>35699</v>
      </c>
      <c r="K3783" s="83">
        <f t="shared" si="296"/>
        <v>2014</v>
      </c>
      <c r="L3783" s="66">
        <f t="shared" si="297"/>
        <v>0</v>
      </c>
      <c r="M3783" s="66">
        <f t="shared" si="298"/>
        <v>0</v>
      </c>
      <c r="N3783" s="66">
        <f t="shared" si="299"/>
        <v>0</v>
      </c>
    </row>
    <row r="3784" spans="1:14">
      <c r="A3784" s="83">
        <v>35699</v>
      </c>
      <c r="B3784" s="83">
        <v>0</v>
      </c>
      <c r="C3784" s="83">
        <v>2014</v>
      </c>
      <c r="D3784" s="86">
        <v>0</v>
      </c>
      <c r="E3784" s="83">
        <v>0</v>
      </c>
      <c r="F3784" s="86">
        <v>0</v>
      </c>
      <c r="G3784" s="86">
        <v>0</v>
      </c>
      <c r="H3784" s="86">
        <v>0</v>
      </c>
      <c r="J3784" s="83">
        <f t="shared" si="295"/>
        <v>35699</v>
      </c>
      <c r="K3784" s="83">
        <f t="shared" si="296"/>
        <v>2014</v>
      </c>
      <c r="L3784" s="66">
        <f t="shared" si="297"/>
        <v>0</v>
      </c>
      <c r="M3784" s="66">
        <f t="shared" si="298"/>
        <v>0</v>
      </c>
      <c r="N3784" s="66">
        <f t="shared" si="299"/>
        <v>0</v>
      </c>
    </row>
    <row r="3785" spans="1:14">
      <c r="A3785" s="83">
        <v>35699</v>
      </c>
      <c r="B3785" s="83">
        <v>0</v>
      </c>
      <c r="C3785" s="83">
        <v>2014</v>
      </c>
      <c r="D3785" s="86">
        <v>0</v>
      </c>
      <c r="E3785" s="83">
        <v>0</v>
      </c>
      <c r="F3785" s="86">
        <v>0</v>
      </c>
      <c r="G3785" s="86">
        <v>0</v>
      </c>
      <c r="H3785" s="86">
        <v>0</v>
      </c>
      <c r="J3785" s="83">
        <f t="shared" si="295"/>
        <v>35699</v>
      </c>
      <c r="K3785" s="83">
        <f t="shared" si="296"/>
        <v>2014</v>
      </c>
      <c r="L3785" s="66">
        <f t="shared" si="297"/>
        <v>0</v>
      </c>
      <c r="M3785" s="66">
        <f t="shared" si="298"/>
        <v>0</v>
      </c>
      <c r="N3785" s="66">
        <f t="shared" si="299"/>
        <v>0</v>
      </c>
    </row>
    <row r="3786" spans="1:14">
      <c r="A3786" s="83">
        <v>35699</v>
      </c>
      <c r="B3786" s="83">
        <v>0</v>
      </c>
      <c r="C3786" s="83">
        <v>2014</v>
      </c>
      <c r="D3786" s="86">
        <v>0</v>
      </c>
      <c r="E3786" s="83">
        <v>0</v>
      </c>
      <c r="F3786" s="86">
        <v>0</v>
      </c>
      <c r="G3786" s="86">
        <v>0</v>
      </c>
      <c r="H3786" s="86">
        <v>0</v>
      </c>
      <c r="J3786" s="83">
        <f t="shared" si="295"/>
        <v>35699</v>
      </c>
      <c r="K3786" s="83">
        <f t="shared" si="296"/>
        <v>2014</v>
      </c>
      <c r="L3786" s="66">
        <f t="shared" si="297"/>
        <v>0</v>
      </c>
      <c r="M3786" s="66">
        <f t="shared" si="298"/>
        <v>0</v>
      </c>
      <c r="N3786" s="66">
        <f t="shared" si="299"/>
        <v>0</v>
      </c>
    </row>
    <row r="3787" spans="1:14">
      <c r="A3787" s="83">
        <v>35699</v>
      </c>
      <c r="B3787" s="83">
        <v>0</v>
      </c>
      <c r="C3787" s="83">
        <v>2014</v>
      </c>
      <c r="D3787" s="86">
        <v>0</v>
      </c>
      <c r="E3787" s="83">
        <v>0</v>
      </c>
      <c r="F3787" s="86">
        <v>0</v>
      </c>
      <c r="G3787" s="86">
        <v>0</v>
      </c>
      <c r="H3787" s="86">
        <v>0</v>
      </c>
      <c r="J3787" s="83">
        <f t="shared" si="295"/>
        <v>35699</v>
      </c>
      <c r="K3787" s="83">
        <f t="shared" si="296"/>
        <v>2014</v>
      </c>
      <c r="L3787" s="66">
        <f t="shared" si="297"/>
        <v>0</v>
      </c>
      <c r="M3787" s="66">
        <f t="shared" si="298"/>
        <v>0</v>
      </c>
      <c r="N3787" s="66">
        <f t="shared" si="299"/>
        <v>0</v>
      </c>
    </row>
    <row r="3788" spans="1:14">
      <c r="A3788" s="83">
        <v>35699</v>
      </c>
      <c r="B3788" s="83">
        <v>0</v>
      </c>
      <c r="C3788" s="83">
        <v>2014</v>
      </c>
      <c r="D3788" s="86">
        <v>0</v>
      </c>
      <c r="E3788" s="83">
        <v>0</v>
      </c>
      <c r="F3788" s="86">
        <v>0</v>
      </c>
      <c r="G3788" s="86">
        <v>0</v>
      </c>
      <c r="H3788" s="86">
        <v>0</v>
      </c>
      <c r="J3788" s="83">
        <f t="shared" si="295"/>
        <v>35699</v>
      </c>
      <c r="K3788" s="83">
        <f t="shared" si="296"/>
        <v>2014</v>
      </c>
      <c r="L3788" s="66">
        <f t="shared" si="297"/>
        <v>0</v>
      </c>
      <c r="M3788" s="66">
        <f t="shared" si="298"/>
        <v>0</v>
      </c>
      <c r="N3788" s="66">
        <f t="shared" si="299"/>
        <v>0</v>
      </c>
    </row>
    <row r="3789" spans="1:14">
      <c r="A3789" s="83">
        <v>35699</v>
      </c>
      <c r="B3789" s="83">
        <v>0</v>
      </c>
      <c r="C3789" s="83">
        <v>2014</v>
      </c>
      <c r="D3789" s="86">
        <v>0</v>
      </c>
      <c r="E3789" s="83">
        <v>0</v>
      </c>
      <c r="F3789" s="86">
        <v>0</v>
      </c>
      <c r="G3789" s="86">
        <v>0</v>
      </c>
      <c r="H3789" s="86">
        <v>0</v>
      </c>
      <c r="J3789" s="83">
        <f t="shared" si="295"/>
        <v>35699</v>
      </c>
      <c r="K3789" s="83">
        <f t="shared" si="296"/>
        <v>2014</v>
      </c>
      <c r="L3789" s="66">
        <f t="shared" si="297"/>
        <v>0</v>
      </c>
      <c r="M3789" s="66">
        <f t="shared" si="298"/>
        <v>0</v>
      </c>
      <c r="N3789" s="66">
        <f t="shared" si="299"/>
        <v>0</v>
      </c>
    </row>
    <row r="3790" spans="1:14">
      <c r="A3790" s="83">
        <v>35699</v>
      </c>
      <c r="B3790" s="83">
        <v>0</v>
      </c>
      <c r="C3790" s="83">
        <v>2014</v>
      </c>
      <c r="D3790" s="86">
        <v>0</v>
      </c>
      <c r="E3790" s="83">
        <v>0</v>
      </c>
      <c r="F3790" s="86">
        <v>0</v>
      </c>
      <c r="G3790" s="86">
        <v>0</v>
      </c>
      <c r="H3790" s="86">
        <v>0</v>
      </c>
      <c r="J3790" s="83">
        <f t="shared" si="295"/>
        <v>35699</v>
      </c>
      <c r="K3790" s="83">
        <f t="shared" si="296"/>
        <v>2014</v>
      </c>
      <c r="L3790" s="66">
        <f t="shared" si="297"/>
        <v>0</v>
      </c>
      <c r="M3790" s="66">
        <f t="shared" si="298"/>
        <v>0</v>
      </c>
      <c r="N3790" s="66">
        <f t="shared" si="299"/>
        <v>0</v>
      </c>
    </row>
    <row r="3791" spans="1:14">
      <c r="A3791" s="83">
        <v>35699</v>
      </c>
      <c r="B3791" s="83">
        <v>0</v>
      </c>
      <c r="C3791" s="83">
        <v>2014</v>
      </c>
      <c r="D3791" s="86">
        <v>0</v>
      </c>
      <c r="E3791" s="83">
        <v>0</v>
      </c>
      <c r="F3791" s="86">
        <v>0</v>
      </c>
      <c r="G3791" s="86">
        <v>0</v>
      </c>
      <c r="H3791" s="86">
        <v>0</v>
      </c>
      <c r="J3791" s="83">
        <f t="shared" si="295"/>
        <v>35699</v>
      </c>
      <c r="K3791" s="83">
        <f t="shared" si="296"/>
        <v>2014</v>
      </c>
      <c r="L3791" s="66">
        <f t="shared" si="297"/>
        <v>0</v>
      </c>
      <c r="M3791" s="66">
        <f t="shared" si="298"/>
        <v>0</v>
      </c>
      <c r="N3791" s="66">
        <f t="shared" si="299"/>
        <v>0</v>
      </c>
    </row>
    <row r="3792" spans="1:14">
      <c r="A3792" s="83">
        <v>35699</v>
      </c>
      <c r="B3792" s="83">
        <v>0</v>
      </c>
      <c r="C3792" s="83">
        <v>2014</v>
      </c>
      <c r="D3792" s="86">
        <v>0</v>
      </c>
      <c r="E3792" s="83">
        <v>0</v>
      </c>
      <c r="F3792" s="86">
        <v>0</v>
      </c>
      <c r="G3792" s="86">
        <v>0</v>
      </c>
      <c r="H3792" s="86">
        <v>0</v>
      </c>
      <c r="J3792" s="83">
        <f t="shared" si="295"/>
        <v>35699</v>
      </c>
      <c r="K3792" s="83">
        <f t="shared" si="296"/>
        <v>2014</v>
      </c>
      <c r="L3792" s="66">
        <f t="shared" si="297"/>
        <v>0</v>
      </c>
      <c r="M3792" s="66">
        <f t="shared" si="298"/>
        <v>0</v>
      </c>
      <c r="N3792" s="66">
        <f t="shared" si="299"/>
        <v>0</v>
      </c>
    </row>
    <row r="3793" spans="1:14">
      <c r="A3793" s="83">
        <v>35699</v>
      </c>
      <c r="B3793" s="83">
        <v>0</v>
      </c>
      <c r="C3793" s="83">
        <v>2014</v>
      </c>
      <c r="D3793" s="86">
        <v>0</v>
      </c>
      <c r="E3793" s="83">
        <v>0</v>
      </c>
      <c r="F3793" s="86">
        <v>0</v>
      </c>
      <c r="G3793" s="86">
        <v>0</v>
      </c>
      <c r="H3793" s="86">
        <v>0</v>
      </c>
      <c r="J3793" s="83">
        <f t="shared" si="295"/>
        <v>35699</v>
      </c>
      <c r="K3793" s="83">
        <f t="shared" si="296"/>
        <v>2014</v>
      </c>
      <c r="L3793" s="66">
        <f t="shared" si="297"/>
        <v>0</v>
      </c>
      <c r="M3793" s="66">
        <f t="shared" si="298"/>
        <v>0</v>
      </c>
      <c r="N3793" s="66">
        <f t="shared" si="299"/>
        <v>0</v>
      </c>
    </row>
    <row r="3794" spans="1:14">
      <c r="A3794" s="83">
        <v>35699</v>
      </c>
      <c r="B3794" s="83">
        <v>0</v>
      </c>
      <c r="C3794" s="83">
        <v>2013</v>
      </c>
      <c r="D3794" s="86">
        <v>0</v>
      </c>
      <c r="E3794" s="83">
        <v>0</v>
      </c>
      <c r="F3794" s="86">
        <v>0</v>
      </c>
      <c r="G3794" s="86">
        <v>0</v>
      </c>
      <c r="H3794" s="86">
        <v>0</v>
      </c>
      <c r="J3794" s="83">
        <f t="shared" si="295"/>
        <v>35699</v>
      </c>
      <c r="K3794" s="83">
        <f t="shared" si="296"/>
        <v>2013</v>
      </c>
      <c r="L3794" s="66">
        <f t="shared" si="297"/>
        <v>0</v>
      </c>
      <c r="M3794" s="66">
        <f t="shared" si="298"/>
        <v>0</v>
      </c>
      <c r="N3794" s="66">
        <f t="shared" si="299"/>
        <v>0</v>
      </c>
    </row>
    <row r="3795" spans="1:14">
      <c r="A3795" s="83">
        <v>35699</v>
      </c>
      <c r="B3795" s="83">
        <v>0</v>
      </c>
      <c r="C3795" s="83">
        <v>2013</v>
      </c>
      <c r="D3795" s="86">
        <v>0</v>
      </c>
      <c r="E3795" s="83">
        <v>0</v>
      </c>
      <c r="F3795" s="86">
        <v>0</v>
      </c>
      <c r="G3795" s="86">
        <v>0</v>
      </c>
      <c r="H3795" s="86">
        <v>0</v>
      </c>
      <c r="J3795" s="83">
        <f t="shared" si="295"/>
        <v>35699</v>
      </c>
      <c r="K3795" s="83">
        <f t="shared" si="296"/>
        <v>2013</v>
      </c>
      <c r="L3795" s="66">
        <f t="shared" si="297"/>
        <v>0</v>
      </c>
      <c r="M3795" s="66">
        <f t="shared" si="298"/>
        <v>0</v>
      </c>
      <c r="N3795" s="66">
        <f t="shared" si="299"/>
        <v>0</v>
      </c>
    </row>
    <row r="3796" spans="1:14">
      <c r="A3796" s="83">
        <v>35699</v>
      </c>
      <c r="B3796" s="83">
        <v>0</v>
      </c>
      <c r="C3796" s="83">
        <v>2013</v>
      </c>
      <c r="D3796" s="86">
        <v>0</v>
      </c>
      <c r="E3796" s="83">
        <v>0</v>
      </c>
      <c r="F3796" s="86">
        <v>0</v>
      </c>
      <c r="G3796" s="86">
        <v>0</v>
      </c>
      <c r="H3796" s="86">
        <v>0</v>
      </c>
      <c r="J3796" s="83">
        <f t="shared" si="295"/>
        <v>35699</v>
      </c>
      <c r="K3796" s="83">
        <f t="shared" si="296"/>
        <v>2013</v>
      </c>
      <c r="L3796" s="66">
        <f t="shared" si="297"/>
        <v>0</v>
      </c>
      <c r="M3796" s="66">
        <f t="shared" si="298"/>
        <v>0</v>
      </c>
      <c r="N3796" s="66">
        <f t="shared" si="299"/>
        <v>0</v>
      </c>
    </row>
    <row r="3797" spans="1:14">
      <c r="A3797" s="83">
        <v>35699</v>
      </c>
      <c r="B3797" s="83">
        <v>0</v>
      </c>
      <c r="C3797" s="83">
        <v>2013</v>
      </c>
      <c r="D3797" s="86">
        <v>0</v>
      </c>
      <c r="E3797" s="83">
        <v>0</v>
      </c>
      <c r="F3797" s="86">
        <v>0</v>
      </c>
      <c r="G3797" s="86">
        <v>0</v>
      </c>
      <c r="H3797" s="86">
        <v>0</v>
      </c>
      <c r="J3797" s="83">
        <f t="shared" si="295"/>
        <v>35699</v>
      </c>
      <c r="K3797" s="83">
        <f t="shared" si="296"/>
        <v>2013</v>
      </c>
      <c r="L3797" s="66">
        <f t="shared" si="297"/>
        <v>0</v>
      </c>
      <c r="M3797" s="66">
        <f t="shared" si="298"/>
        <v>0</v>
      </c>
      <c r="N3797" s="66">
        <f t="shared" si="299"/>
        <v>0</v>
      </c>
    </row>
    <row r="3798" spans="1:14">
      <c r="A3798" s="83">
        <v>35699</v>
      </c>
      <c r="B3798" s="83">
        <v>0</v>
      </c>
      <c r="C3798" s="83">
        <v>2013</v>
      </c>
      <c r="D3798" s="86">
        <v>-39961</v>
      </c>
      <c r="E3798" s="83">
        <v>0</v>
      </c>
      <c r="F3798" s="86">
        <v>12362.28</v>
      </c>
      <c r="G3798" s="86">
        <v>0</v>
      </c>
      <c r="H3798" s="86">
        <v>0</v>
      </c>
      <c r="J3798" s="83">
        <f t="shared" si="295"/>
        <v>35699</v>
      </c>
      <c r="K3798" s="83">
        <f t="shared" si="296"/>
        <v>2013</v>
      </c>
      <c r="L3798" s="66">
        <f t="shared" si="297"/>
        <v>-39961</v>
      </c>
      <c r="M3798" s="66">
        <f t="shared" si="298"/>
        <v>12362.28</v>
      </c>
      <c r="N3798" s="66">
        <f t="shared" si="299"/>
        <v>0</v>
      </c>
    </row>
    <row r="3799" spans="1:14">
      <c r="A3799" s="83">
        <v>35699</v>
      </c>
      <c r="B3799" s="83">
        <v>0</v>
      </c>
      <c r="C3799" s="83">
        <v>2013</v>
      </c>
      <c r="D3799" s="86">
        <v>0</v>
      </c>
      <c r="E3799" s="83">
        <v>0</v>
      </c>
      <c r="F3799" s="86">
        <v>0</v>
      </c>
      <c r="G3799" s="86">
        <v>0</v>
      </c>
      <c r="H3799" s="86">
        <v>0</v>
      </c>
      <c r="J3799" s="83">
        <f t="shared" si="295"/>
        <v>35699</v>
      </c>
      <c r="K3799" s="83">
        <f t="shared" si="296"/>
        <v>2013</v>
      </c>
      <c r="L3799" s="66">
        <f t="shared" si="297"/>
        <v>0</v>
      </c>
      <c r="M3799" s="66">
        <f t="shared" si="298"/>
        <v>0</v>
      </c>
      <c r="N3799" s="66">
        <f t="shared" si="299"/>
        <v>0</v>
      </c>
    </row>
    <row r="3800" spans="1:14">
      <c r="A3800" s="83">
        <v>35699</v>
      </c>
      <c r="B3800" s="83">
        <v>0</v>
      </c>
      <c r="C3800" s="83">
        <v>2013</v>
      </c>
      <c r="D3800" s="86">
        <v>0</v>
      </c>
      <c r="E3800" s="83">
        <v>0</v>
      </c>
      <c r="F3800" s="86">
        <v>0</v>
      </c>
      <c r="G3800" s="86">
        <v>0</v>
      </c>
      <c r="H3800" s="86">
        <v>0</v>
      </c>
      <c r="J3800" s="83">
        <f t="shared" si="295"/>
        <v>35699</v>
      </c>
      <c r="K3800" s="83">
        <f t="shared" si="296"/>
        <v>2013</v>
      </c>
      <c r="L3800" s="66">
        <f t="shared" si="297"/>
        <v>0</v>
      </c>
      <c r="M3800" s="66">
        <f t="shared" si="298"/>
        <v>0</v>
      </c>
      <c r="N3800" s="66">
        <f t="shared" si="299"/>
        <v>0</v>
      </c>
    </row>
    <row r="3801" spans="1:14">
      <c r="A3801" s="83">
        <v>35699</v>
      </c>
      <c r="B3801" s="83">
        <v>0</v>
      </c>
      <c r="C3801" s="83">
        <v>2013</v>
      </c>
      <c r="D3801" s="86">
        <v>0</v>
      </c>
      <c r="E3801" s="83">
        <v>0</v>
      </c>
      <c r="F3801" s="86">
        <v>0</v>
      </c>
      <c r="G3801" s="86">
        <v>0</v>
      </c>
      <c r="H3801" s="86">
        <v>0</v>
      </c>
      <c r="J3801" s="83">
        <f t="shared" si="295"/>
        <v>35699</v>
      </c>
      <c r="K3801" s="83">
        <f t="shared" si="296"/>
        <v>2013</v>
      </c>
      <c r="L3801" s="66">
        <f t="shared" si="297"/>
        <v>0</v>
      </c>
      <c r="M3801" s="66">
        <f t="shared" si="298"/>
        <v>0</v>
      </c>
      <c r="N3801" s="66">
        <f t="shared" si="299"/>
        <v>0</v>
      </c>
    </row>
    <row r="3802" spans="1:14">
      <c r="A3802" s="83">
        <v>35699</v>
      </c>
      <c r="B3802" s="83">
        <v>0</v>
      </c>
      <c r="C3802" s="83">
        <v>2013</v>
      </c>
      <c r="D3802" s="86">
        <v>0</v>
      </c>
      <c r="E3802" s="83">
        <v>0</v>
      </c>
      <c r="F3802" s="86">
        <v>0</v>
      </c>
      <c r="G3802" s="86">
        <v>0</v>
      </c>
      <c r="H3802" s="86">
        <v>0</v>
      </c>
      <c r="J3802" s="83">
        <f t="shared" si="295"/>
        <v>35699</v>
      </c>
      <c r="K3802" s="83">
        <f t="shared" si="296"/>
        <v>2013</v>
      </c>
      <c r="L3802" s="66">
        <f t="shared" si="297"/>
        <v>0</v>
      </c>
      <c r="M3802" s="66">
        <f t="shared" si="298"/>
        <v>0</v>
      </c>
      <c r="N3802" s="66">
        <f t="shared" si="299"/>
        <v>0</v>
      </c>
    </row>
    <row r="3803" spans="1:14">
      <c r="A3803" s="83">
        <v>35699</v>
      </c>
      <c r="B3803" s="83">
        <v>0</v>
      </c>
      <c r="C3803" s="83">
        <v>2013</v>
      </c>
      <c r="D3803" s="86">
        <v>0</v>
      </c>
      <c r="E3803" s="83">
        <v>0</v>
      </c>
      <c r="F3803" s="86">
        <v>0</v>
      </c>
      <c r="G3803" s="86">
        <v>0</v>
      </c>
      <c r="H3803" s="86">
        <v>0</v>
      </c>
      <c r="J3803" s="83">
        <f t="shared" si="295"/>
        <v>35699</v>
      </c>
      <c r="K3803" s="83">
        <f t="shared" si="296"/>
        <v>2013</v>
      </c>
      <c r="L3803" s="66">
        <f t="shared" si="297"/>
        <v>0</v>
      </c>
      <c r="M3803" s="66">
        <f t="shared" si="298"/>
        <v>0</v>
      </c>
      <c r="N3803" s="66">
        <f t="shared" si="299"/>
        <v>0</v>
      </c>
    </row>
    <row r="3804" spans="1:14">
      <c r="A3804" s="83">
        <v>35699</v>
      </c>
      <c r="B3804" s="83">
        <v>0</v>
      </c>
      <c r="C3804" s="83">
        <v>2013</v>
      </c>
      <c r="D3804" s="86">
        <v>0</v>
      </c>
      <c r="E3804" s="83">
        <v>0</v>
      </c>
      <c r="F3804" s="86">
        <v>0</v>
      </c>
      <c r="G3804" s="86">
        <v>0</v>
      </c>
      <c r="H3804" s="86">
        <v>0</v>
      </c>
      <c r="J3804" s="83">
        <f t="shared" si="295"/>
        <v>35699</v>
      </c>
      <c r="K3804" s="83">
        <f t="shared" si="296"/>
        <v>2013</v>
      </c>
      <c r="L3804" s="66">
        <f t="shared" si="297"/>
        <v>0</v>
      </c>
      <c r="M3804" s="66">
        <f t="shared" si="298"/>
        <v>0</v>
      </c>
      <c r="N3804" s="66">
        <f t="shared" si="299"/>
        <v>0</v>
      </c>
    </row>
    <row r="3805" spans="1:14">
      <c r="A3805" s="83">
        <v>35699</v>
      </c>
      <c r="B3805" s="83">
        <v>0</v>
      </c>
      <c r="C3805" s="83">
        <v>2013</v>
      </c>
      <c r="D3805" s="86">
        <v>0</v>
      </c>
      <c r="E3805" s="83">
        <v>0</v>
      </c>
      <c r="F3805" s="86">
        <v>0</v>
      </c>
      <c r="G3805" s="86">
        <v>0</v>
      </c>
      <c r="H3805" s="86">
        <v>0</v>
      </c>
      <c r="J3805" s="83">
        <f t="shared" si="295"/>
        <v>35699</v>
      </c>
      <c r="K3805" s="83">
        <f t="shared" si="296"/>
        <v>2013</v>
      </c>
      <c r="L3805" s="66">
        <f t="shared" si="297"/>
        <v>0</v>
      </c>
      <c r="M3805" s="66">
        <f t="shared" si="298"/>
        <v>0</v>
      </c>
      <c r="N3805" s="66">
        <f t="shared" si="299"/>
        <v>0</v>
      </c>
    </row>
    <row r="3806" spans="1:14">
      <c r="A3806" s="83">
        <v>35699</v>
      </c>
      <c r="B3806" s="83">
        <v>0</v>
      </c>
      <c r="C3806" s="83">
        <v>2013</v>
      </c>
      <c r="D3806" s="86">
        <v>0</v>
      </c>
      <c r="E3806" s="83">
        <v>0</v>
      </c>
      <c r="F3806" s="86">
        <v>0</v>
      </c>
      <c r="G3806" s="86">
        <v>0</v>
      </c>
      <c r="H3806" s="86">
        <v>0</v>
      </c>
      <c r="J3806" s="83">
        <f t="shared" si="295"/>
        <v>35699</v>
      </c>
      <c r="K3806" s="83">
        <f t="shared" si="296"/>
        <v>2013</v>
      </c>
      <c r="L3806" s="66">
        <f t="shared" si="297"/>
        <v>0</v>
      </c>
      <c r="M3806" s="66">
        <f t="shared" si="298"/>
        <v>0</v>
      </c>
      <c r="N3806" s="66">
        <f t="shared" si="299"/>
        <v>0</v>
      </c>
    </row>
    <row r="3807" spans="1:14">
      <c r="A3807" s="83">
        <v>35699</v>
      </c>
      <c r="B3807" s="83">
        <v>0</v>
      </c>
      <c r="C3807" s="83">
        <v>2013</v>
      </c>
      <c r="D3807" s="86">
        <v>0</v>
      </c>
      <c r="E3807" s="83">
        <v>0</v>
      </c>
      <c r="F3807" s="86">
        <v>0</v>
      </c>
      <c r="G3807" s="86">
        <v>0</v>
      </c>
      <c r="H3807" s="86">
        <v>0</v>
      </c>
      <c r="J3807" s="83">
        <f t="shared" si="295"/>
        <v>35699</v>
      </c>
      <c r="K3807" s="83">
        <f t="shared" si="296"/>
        <v>2013</v>
      </c>
      <c r="L3807" s="66">
        <f t="shared" si="297"/>
        <v>0</v>
      </c>
      <c r="M3807" s="66">
        <f t="shared" si="298"/>
        <v>0</v>
      </c>
      <c r="N3807" s="66">
        <f t="shared" si="299"/>
        <v>0</v>
      </c>
    </row>
    <row r="3808" spans="1:14">
      <c r="A3808" s="83">
        <v>35699</v>
      </c>
      <c r="B3808" s="83">
        <v>0</v>
      </c>
      <c r="C3808" s="83">
        <v>2013</v>
      </c>
      <c r="D3808" s="86">
        <v>-32120.84</v>
      </c>
      <c r="E3808" s="83">
        <v>0</v>
      </c>
      <c r="F3808" s="86">
        <v>2424.44</v>
      </c>
      <c r="G3808" s="86">
        <v>0</v>
      </c>
      <c r="H3808" s="86">
        <v>0</v>
      </c>
      <c r="J3808" s="83">
        <f t="shared" si="295"/>
        <v>35699</v>
      </c>
      <c r="K3808" s="83">
        <f t="shared" si="296"/>
        <v>2013</v>
      </c>
      <c r="L3808" s="66">
        <f t="shared" si="297"/>
        <v>-32120.84</v>
      </c>
      <c r="M3808" s="66">
        <f t="shared" si="298"/>
        <v>2424.44</v>
      </c>
      <c r="N3808" s="66">
        <f t="shared" si="299"/>
        <v>0</v>
      </c>
    </row>
    <row r="3809" spans="1:14">
      <c r="A3809" s="83">
        <v>35699</v>
      </c>
      <c r="B3809" s="83">
        <v>0</v>
      </c>
      <c r="C3809" s="83">
        <v>2013</v>
      </c>
      <c r="D3809" s="86">
        <v>0</v>
      </c>
      <c r="E3809" s="83">
        <v>0</v>
      </c>
      <c r="F3809" s="86">
        <v>0</v>
      </c>
      <c r="G3809" s="86">
        <v>0</v>
      </c>
      <c r="H3809" s="86">
        <v>0</v>
      </c>
      <c r="J3809" s="83">
        <f t="shared" si="295"/>
        <v>35699</v>
      </c>
      <c r="K3809" s="83">
        <f t="shared" si="296"/>
        <v>2013</v>
      </c>
      <c r="L3809" s="66">
        <f t="shared" si="297"/>
        <v>0</v>
      </c>
      <c r="M3809" s="66">
        <f t="shared" si="298"/>
        <v>0</v>
      </c>
      <c r="N3809" s="66">
        <f t="shared" si="299"/>
        <v>0</v>
      </c>
    </row>
    <row r="3810" spans="1:14">
      <c r="A3810" s="83">
        <v>35699</v>
      </c>
      <c r="B3810" s="83">
        <v>0</v>
      </c>
      <c r="C3810" s="83">
        <v>2013</v>
      </c>
      <c r="D3810" s="86">
        <v>-730707</v>
      </c>
      <c r="E3810" s="83">
        <v>0</v>
      </c>
      <c r="F3810" s="86">
        <v>0</v>
      </c>
      <c r="G3810" s="86">
        <v>0</v>
      </c>
      <c r="H3810" s="86">
        <v>0</v>
      </c>
      <c r="J3810" s="83">
        <f t="shared" si="295"/>
        <v>35699</v>
      </c>
      <c r="K3810" s="83">
        <f t="shared" si="296"/>
        <v>2013</v>
      </c>
      <c r="L3810" s="66">
        <f t="shared" si="297"/>
        <v>-730707</v>
      </c>
      <c r="M3810" s="66">
        <f t="shared" si="298"/>
        <v>0</v>
      </c>
      <c r="N3810" s="66">
        <f t="shared" si="299"/>
        <v>0</v>
      </c>
    </row>
    <row r="3811" spans="1:14">
      <c r="A3811" s="83">
        <v>35699</v>
      </c>
      <c r="B3811" s="83">
        <v>0</v>
      </c>
      <c r="C3811" s="83">
        <v>2013</v>
      </c>
      <c r="D3811" s="86">
        <v>0</v>
      </c>
      <c r="E3811" s="83">
        <v>0</v>
      </c>
      <c r="F3811" s="86">
        <v>0</v>
      </c>
      <c r="G3811" s="86">
        <v>0</v>
      </c>
      <c r="H3811" s="86">
        <v>0</v>
      </c>
      <c r="J3811" s="83">
        <f t="shared" si="295"/>
        <v>35699</v>
      </c>
      <c r="K3811" s="83">
        <f t="shared" si="296"/>
        <v>2013</v>
      </c>
      <c r="L3811" s="66">
        <f t="shared" si="297"/>
        <v>0</v>
      </c>
      <c r="M3811" s="66">
        <f t="shared" si="298"/>
        <v>0</v>
      </c>
      <c r="N3811" s="66">
        <f t="shared" si="299"/>
        <v>0</v>
      </c>
    </row>
    <row r="3812" spans="1:14">
      <c r="A3812" s="83">
        <v>35699</v>
      </c>
      <c r="B3812" s="83">
        <v>0</v>
      </c>
      <c r="C3812" s="83">
        <v>2013</v>
      </c>
      <c r="D3812" s="86">
        <v>0</v>
      </c>
      <c r="E3812" s="83">
        <v>0</v>
      </c>
      <c r="F3812" s="86">
        <v>0</v>
      </c>
      <c r="G3812" s="86">
        <v>0</v>
      </c>
      <c r="H3812" s="86">
        <v>0</v>
      </c>
      <c r="J3812" s="83">
        <f t="shared" si="295"/>
        <v>35699</v>
      </c>
      <c r="K3812" s="83">
        <f t="shared" si="296"/>
        <v>2013</v>
      </c>
      <c r="L3812" s="66">
        <f t="shared" si="297"/>
        <v>0</v>
      </c>
      <c r="M3812" s="66">
        <f t="shared" si="298"/>
        <v>0</v>
      </c>
      <c r="N3812" s="66">
        <f t="shared" si="299"/>
        <v>0</v>
      </c>
    </row>
    <row r="3813" spans="1:14">
      <c r="A3813" s="83">
        <v>35699</v>
      </c>
      <c r="B3813" s="83">
        <v>0</v>
      </c>
      <c r="C3813" s="83">
        <v>2013</v>
      </c>
      <c r="D3813" s="86">
        <v>0</v>
      </c>
      <c r="E3813" s="83">
        <v>0</v>
      </c>
      <c r="F3813" s="86">
        <v>0</v>
      </c>
      <c r="G3813" s="86">
        <v>0</v>
      </c>
      <c r="H3813" s="86">
        <v>0</v>
      </c>
      <c r="J3813" s="83">
        <f t="shared" si="295"/>
        <v>35699</v>
      </c>
      <c r="K3813" s="83">
        <f t="shared" si="296"/>
        <v>2013</v>
      </c>
      <c r="L3813" s="66">
        <f t="shared" si="297"/>
        <v>0</v>
      </c>
      <c r="M3813" s="66">
        <f t="shared" si="298"/>
        <v>0</v>
      </c>
      <c r="N3813" s="66">
        <f t="shared" si="299"/>
        <v>0</v>
      </c>
    </row>
    <row r="3814" spans="1:14">
      <c r="A3814" s="83">
        <v>35699</v>
      </c>
      <c r="B3814" s="83">
        <v>0</v>
      </c>
      <c r="C3814" s="83">
        <v>2013</v>
      </c>
      <c r="D3814" s="86">
        <v>0</v>
      </c>
      <c r="E3814" s="83">
        <v>0</v>
      </c>
      <c r="F3814" s="86">
        <v>0</v>
      </c>
      <c r="G3814" s="86">
        <v>0</v>
      </c>
      <c r="H3814" s="86">
        <v>0</v>
      </c>
      <c r="J3814" s="83">
        <f t="shared" si="295"/>
        <v>35699</v>
      </c>
      <c r="K3814" s="83">
        <f t="shared" si="296"/>
        <v>2013</v>
      </c>
      <c r="L3814" s="66">
        <f t="shared" si="297"/>
        <v>0</v>
      </c>
      <c r="M3814" s="66">
        <f t="shared" si="298"/>
        <v>0</v>
      </c>
      <c r="N3814" s="66">
        <f t="shared" si="299"/>
        <v>0</v>
      </c>
    </row>
    <row r="3815" spans="1:14">
      <c r="A3815" s="83">
        <v>35699</v>
      </c>
      <c r="B3815" s="83">
        <v>0</v>
      </c>
      <c r="C3815" s="83">
        <v>2013</v>
      </c>
      <c r="D3815" s="86">
        <v>0</v>
      </c>
      <c r="E3815" s="83">
        <v>0</v>
      </c>
      <c r="F3815" s="86">
        <v>0</v>
      </c>
      <c r="G3815" s="86">
        <v>0</v>
      </c>
      <c r="H3815" s="86">
        <v>0</v>
      </c>
      <c r="J3815" s="83">
        <f t="shared" si="295"/>
        <v>35699</v>
      </c>
      <c r="K3815" s="83">
        <f t="shared" si="296"/>
        <v>2013</v>
      </c>
      <c r="L3815" s="66">
        <f t="shared" si="297"/>
        <v>0</v>
      </c>
      <c r="M3815" s="66">
        <f t="shared" si="298"/>
        <v>0</v>
      </c>
      <c r="N3815" s="66">
        <f t="shared" si="299"/>
        <v>0</v>
      </c>
    </row>
    <row r="3816" spans="1:14">
      <c r="A3816" s="83">
        <v>35699</v>
      </c>
      <c r="B3816" s="83">
        <v>0</v>
      </c>
      <c r="C3816" s="83">
        <v>2013</v>
      </c>
      <c r="D3816" s="86">
        <v>0</v>
      </c>
      <c r="E3816" s="83">
        <v>0</v>
      </c>
      <c r="F3816" s="86">
        <v>0</v>
      </c>
      <c r="G3816" s="86">
        <v>0</v>
      </c>
      <c r="H3816" s="86">
        <v>0</v>
      </c>
      <c r="J3816" s="83">
        <f t="shared" si="295"/>
        <v>35699</v>
      </c>
      <c r="K3816" s="83">
        <f t="shared" si="296"/>
        <v>2013</v>
      </c>
      <c r="L3816" s="66">
        <f t="shared" si="297"/>
        <v>0</v>
      </c>
      <c r="M3816" s="66">
        <f t="shared" si="298"/>
        <v>0</v>
      </c>
      <c r="N3816" s="66">
        <f t="shared" si="299"/>
        <v>0</v>
      </c>
    </row>
    <row r="3817" spans="1:14">
      <c r="A3817" s="83">
        <v>35699</v>
      </c>
      <c r="B3817" s="83">
        <v>0</v>
      </c>
      <c r="C3817" s="83">
        <v>2013</v>
      </c>
      <c r="D3817" s="86">
        <v>0</v>
      </c>
      <c r="E3817" s="83">
        <v>0</v>
      </c>
      <c r="F3817" s="86">
        <v>0</v>
      </c>
      <c r="G3817" s="86">
        <v>0</v>
      </c>
      <c r="H3817" s="86">
        <v>0</v>
      </c>
      <c r="J3817" s="83">
        <f t="shared" si="295"/>
        <v>35699</v>
      </c>
      <c r="K3817" s="83">
        <f t="shared" si="296"/>
        <v>2013</v>
      </c>
      <c r="L3817" s="66">
        <f t="shared" si="297"/>
        <v>0</v>
      </c>
      <c r="M3817" s="66">
        <f t="shared" si="298"/>
        <v>0</v>
      </c>
      <c r="N3817" s="66">
        <f t="shared" si="299"/>
        <v>0</v>
      </c>
    </row>
    <row r="3818" spans="1:14">
      <c r="A3818" s="83">
        <v>35699</v>
      </c>
      <c r="B3818" s="83">
        <v>0</v>
      </c>
      <c r="C3818" s="83">
        <v>2014</v>
      </c>
      <c r="D3818" s="86">
        <v>0</v>
      </c>
      <c r="E3818" s="83">
        <v>0</v>
      </c>
      <c r="F3818" s="86">
        <v>0</v>
      </c>
      <c r="G3818" s="86">
        <v>0</v>
      </c>
      <c r="H3818" s="86">
        <v>0</v>
      </c>
      <c r="J3818" s="83">
        <f t="shared" si="295"/>
        <v>35699</v>
      </c>
      <c r="K3818" s="83">
        <f t="shared" si="296"/>
        <v>2014</v>
      </c>
      <c r="L3818" s="66">
        <f t="shared" si="297"/>
        <v>0</v>
      </c>
      <c r="M3818" s="66">
        <f t="shared" si="298"/>
        <v>0</v>
      </c>
      <c r="N3818" s="66">
        <f t="shared" si="299"/>
        <v>0</v>
      </c>
    </row>
    <row r="3819" spans="1:14">
      <c r="A3819" s="83">
        <v>35699</v>
      </c>
      <c r="B3819" s="83">
        <v>0</v>
      </c>
      <c r="C3819" s="83">
        <v>2014</v>
      </c>
      <c r="D3819" s="86">
        <v>0</v>
      </c>
      <c r="E3819" s="83">
        <v>0</v>
      </c>
      <c r="F3819" s="86">
        <v>0</v>
      </c>
      <c r="G3819" s="86">
        <v>0</v>
      </c>
      <c r="H3819" s="86">
        <v>0</v>
      </c>
      <c r="J3819" s="83">
        <f t="shared" si="295"/>
        <v>35699</v>
      </c>
      <c r="K3819" s="83">
        <f t="shared" si="296"/>
        <v>2014</v>
      </c>
      <c r="L3819" s="66">
        <f t="shared" si="297"/>
        <v>0</v>
      </c>
      <c r="M3819" s="66">
        <f t="shared" si="298"/>
        <v>0</v>
      </c>
      <c r="N3819" s="66">
        <f t="shared" si="299"/>
        <v>0</v>
      </c>
    </row>
    <row r="3820" spans="1:14">
      <c r="A3820" s="83">
        <v>35699</v>
      </c>
      <c r="B3820" s="83">
        <v>0</v>
      </c>
      <c r="C3820" s="83">
        <v>2014</v>
      </c>
      <c r="D3820" s="86">
        <v>0</v>
      </c>
      <c r="E3820" s="83">
        <v>0</v>
      </c>
      <c r="F3820" s="86">
        <v>0</v>
      </c>
      <c r="G3820" s="86">
        <v>0</v>
      </c>
      <c r="H3820" s="86">
        <v>0</v>
      </c>
      <c r="J3820" s="83">
        <f t="shared" si="295"/>
        <v>35699</v>
      </c>
      <c r="K3820" s="83">
        <f t="shared" si="296"/>
        <v>2014</v>
      </c>
      <c r="L3820" s="66">
        <f t="shared" si="297"/>
        <v>0</v>
      </c>
      <c r="M3820" s="66">
        <f t="shared" si="298"/>
        <v>0</v>
      </c>
      <c r="N3820" s="66">
        <f t="shared" si="299"/>
        <v>0</v>
      </c>
    </row>
    <row r="3821" spans="1:14">
      <c r="A3821" s="83">
        <v>35699</v>
      </c>
      <c r="B3821" s="83">
        <v>0</v>
      </c>
      <c r="C3821" s="83">
        <v>2014</v>
      </c>
      <c r="D3821" s="86">
        <v>0</v>
      </c>
      <c r="E3821" s="83">
        <v>0</v>
      </c>
      <c r="F3821" s="86">
        <v>0</v>
      </c>
      <c r="G3821" s="86">
        <v>0</v>
      </c>
      <c r="H3821" s="86">
        <v>0</v>
      </c>
      <c r="J3821" s="83">
        <f t="shared" si="295"/>
        <v>35699</v>
      </c>
      <c r="K3821" s="83">
        <f t="shared" si="296"/>
        <v>2014</v>
      </c>
      <c r="L3821" s="66">
        <f t="shared" si="297"/>
        <v>0</v>
      </c>
      <c r="M3821" s="66">
        <f t="shared" si="298"/>
        <v>0</v>
      </c>
      <c r="N3821" s="66">
        <f t="shared" si="299"/>
        <v>0</v>
      </c>
    </row>
    <row r="3822" spans="1:14">
      <c r="A3822" s="83">
        <v>35699</v>
      </c>
      <c r="B3822" s="83">
        <v>0</v>
      </c>
      <c r="C3822" s="83">
        <v>2012</v>
      </c>
      <c r="D3822" s="86">
        <v>0</v>
      </c>
      <c r="E3822" s="83">
        <v>0</v>
      </c>
      <c r="F3822" s="86">
        <v>0</v>
      </c>
      <c r="G3822" s="86">
        <v>0</v>
      </c>
      <c r="H3822" s="86">
        <v>0</v>
      </c>
      <c r="J3822" s="83">
        <f t="shared" si="295"/>
        <v>35699</v>
      </c>
      <c r="K3822" s="83">
        <f t="shared" si="296"/>
        <v>2012</v>
      </c>
      <c r="L3822" s="66">
        <f t="shared" si="297"/>
        <v>0</v>
      </c>
      <c r="M3822" s="66">
        <f t="shared" si="298"/>
        <v>0</v>
      </c>
      <c r="N3822" s="66">
        <f t="shared" si="299"/>
        <v>0</v>
      </c>
    </row>
    <row r="3823" spans="1:14">
      <c r="A3823" s="83">
        <v>35699</v>
      </c>
      <c r="B3823" s="83">
        <v>0</v>
      </c>
      <c r="C3823" s="83">
        <v>2012</v>
      </c>
      <c r="D3823" s="86">
        <v>0</v>
      </c>
      <c r="E3823" s="83">
        <v>0</v>
      </c>
      <c r="F3823" s="86">
        <v>0</v>
      </c>
      <c r="G3823" s="86">
        <v>0</v>
      </c>
      <c r="H3823" s="86">
        <v>0</v>
      </c>
      <c r="J3823" s="83">
        <f t="shared" si="295"/>
        <v>35699</v>
      </c>
      <c r="K3823" s="83">
        <f t="shared" si="296"/>
        <v>2012</v>
      </c>
      <c r="L3823" s="66">
        <f t="shared" si="297"/>
        <v>0</v>
      </c>
      <c r="M3823" s="66">
        <f t="shared" si="298"/>
        <v>0</v>
      </c>
      <c r="N3823" s="66">
        <f t="shared" si="299"/>
        <v>0</v>
      </c>
    </row>
    <row r="3824" spans="1:14">
      <c r="A3824" s="83">
        <v>35699</v>
      </c>
      <c r="B3824" s="83">
        <v>0</v>
      </c>
      <c r="C3824" s="83">
        <v>2012</v>
      </c>
      <c r="D3824" s="86">
        <v>0</v>
      </c>
      <c r="E3824" s="83">
        <v>0</v>
      </c>
      <c r="F3824" s="86">
        <v>0</v>
      </c>
      <c r="G3824" s="86">
        <v>0</v>
      </c>
      <c r="H3824" s="86">
        <v>0</v>
      </c>
      <c r="J3824" s="83">
        <f t="shared" si="295"/>
        <v>35699</v>
      </c>
      <c r="K3824" s="83">
        <f t="shared" si="296"/>
        <v>2012</v>
      </c>
      <c r="L3824" s="66">
        <f t="shared" si="297"/>
        <v>0</v>
      </c>
      <c r="M3824" s="66">
        <f t="shared" si="298"/>
        <v>0</v>
      </c>
      <c r="N3824" s="66">
        <f t="shared" si="299"/>
        <v>0</v>
      </c>
    </row>
    <row r="3825" spans="1:14">
      <c r="A3825" s="83">
        <v>35699</v>
      </c>
      <c r="B3825" s="83">
        <v>0</v>
      </c>
      <c r="C3825" s="83">
        <v>2013</v>
      </c>
      <c r="D3825" s="86">
        <v>0</v>
      </c>
      <c r="E3825" s="83">
        <v>0</v>
      </c>
      <c r="F3825" s="86">
        <v>0</v>
      </c>
      <c r="G3825" s="86">
        <v>0</v>
      </c>
      <c r="H3825" s="86">
        <v>0</v>
      </c>
      <c r="J3825" s="83">
        <f t="shared" si="295"/>
        <v>35699</v>
      </c>
      <c r="K3825" s="83">
        <f t="shared" si="296"/>
        <v>2013</v>
      </c>
      <c r="L3825" s="66">
        <f t="shared" si="297"/>
        <v>0</v>
      </c>
      <c r="M3825" s="66">
        <f t="shared" si="298"/>
        <v>0</v>
      </c>
      <c r="N3825" s="66">
        <f t="shared" si="299"/>
        <v>0</v>
      </c>
    </row>
    <row r="3826" spans="1:14">
      <c r="A3826" s="83">
        <v>35699</v>
      </c>
      <c r="B3826" s="83">
        <v>0</v>
      </c>
      <c r="C3826" s="83">
        <v>2013</v>
      </c>
      <c r="D3826" s="86">
        <v>0</v>
      </c>
      <c r="E3826" s="83">
        <v>0</v>
      </c>
      <c r="F3826" s="86">
        <v>0</v>
      </c>
      <c r="G3826" s="86">
        <v>0</v>
      </c>
      <c r="H3826" s="86">
        <v>0</v>
      </c>
      <c r="J3826" s="83">
        <f t="shared" si="295"/>
        <v>35699</v>
      </c>
      <c r="K3826" s="83">
        <f t="shared" si="296"/>
        <v>2013</v>
      </c>
      <c r="L3826" s="66">
        <f t="shared" si="297"/>
        <v>0</v>
      </c>
      <c r="M3826" s="66">
        <f t="shared" si="298"/>
        <v>0</v>
      </c>
      <c r="N3826" s="66">
        <f t="shared" si="299"/>
        <v>0</v>
      </c>
    </row>
    <row r="3827" spans="1:14">
      <c r="A3827" s="83">
        <v>35699</v>
      </c>
      <c r="B3827" s="83">
        <v>0</v>
      </c>
      <c r="C3827" s="83">
        <v>2013</v>
      </c>
      <c r="D3827" s="86">
        <v>0</v>
      </c>
      <c r="E3827" s="83">
        <v>0</v>
      </c>
      <c r="F3827" s="86">
        <v>0</v>
      </c>
      <c r="G3827" s="86">
        <v>0</v>
      </c>
      <c r="H3827" s="86">
        <v>0</v>
      </c>
      <c r="J3827" s="83">
        <f t="shared" si="295"/>
        <v>35699</v>
      </c>
      <c r="K3827" s="83">
        <f t="shared" si="296"/>
        <v>2013</v>
      </c>
      <c r="L3827" s="66">
        <f t="shared" si="297"/>
        <v>0</v>
      </c>
      <c r="M3827" s="66">
        <f t="shared" si="298"/>
        <v>0</v>
      </c>
      <c r="N3827" s="66">
        <f t="shared" si="299"/>
        <v>0</v>
      </c>
    </row>
    <row r="3828" spans="1:14">
      <c r="A3828" s="83">
        <v>35699</v>
      </c>
      <c r="B3828" s="83">
        <v>0</v>
      </c>
      <c r="C3828" s="83">
        <v>2013</v>
      </c>
      <c r="D3828" s="86">
        <v>-10283.33</v>
      </c>
      <c r="E3828" s="83">
        <v>0</v>
      </c>
      <c r="F3828" s="86">
        <v>813.69</v>
      </c>
      <c r="G3828" s="86">
        <v>0</v>
      </c>
      <c r="H3828" s="86">
        <v>0</v>
      </c>
      <c r="J3828" s="83">
        <f t="shared" si="295"/>
        <v>35699</v>
      </c>
      <c r="K3828" s="83">
        <f t="shared" si="296"/>
        <v>2013</v>
      </c>
      <c r="L3828" s="66">
        <f t="shared" si="297"/>
        <v>-10283.33</v>
      </c>
      <c r="M3828" s="66">
        <f t="shared" si="298"/>
        <v>813.69</v>
      </c>
      <c r="N3828" s="66">
        <f t="shared" si="299"/>
        <v>0</v>
      </c>
    </row>
    <row r="3829" spans="1:14">
      <c r="A3829" s="83">
        <v>35699</v>
      </c>
      <c r="B3829" s="83">
        <v>0</v>
      </c>
      <c r="C3829" s="83">
        <v>2013</v>
      </c>
      <c r="D3829" s="86">
        <v>0</v>
      </c>
      <c r="E3829" s="83">
        <v>0</v>
      </c>
      <c r="F3829" s="86">
        <v>0</v>
      </c>
      <c r="G3829" s="86">
        <v>0</v>
      </c>
      <c r="H3829" s="86">
        <v>0</v>
      </c>
      <c r="J3829" s="83">
        <f t="shared" si="295"/>
        <v>35699</v>
      </c>
      <c r="K3829" s="83">
        <f t="shared" si="296"/>
        <v>2013</v>
      </c>
      <c r="L3829" s="66">
        <f t="shared" si="297"/>
        <v>0</v>
      </c>
      <c r="M3829" s="66">
        <f t="shared" si="298"/>
        <v>0</v>
      </c>
      <c r="N3829" s="66">
        <f t="shared" si="299"/>
        <v>0</v>
      </c>
    </row>
    <row r="3830" spans="1:14">
      <c r="A3830" s="83">
        <v>35699</v>
      </c>
      <c r="B3830" s="83">
        <v>0</v>
      </c>
      <c r="C3830" s="83">
        <v>2013</v>
      </c>
      <c r="D3830" s="86">
        <v>0</v>
      </c>
      <c r="E3830" s="83">
        <v>0</v>
      </c>
      <c r="F3830" s="86">
        <v>0</v>
      </c>
      <c r="G3830" s="86">
        <v>0</v>
      </c>
      <c r="H3830" s="86">
        <v>0</v>
      </c>
      <c r="J3830" s="83">
        <f t="shared" si="295"/>
        <v>35699</v>
      </c>
      <c r="K3830" s="83">
        <f t="shared" si="296"/>
        <v>2013</v>
      </c>
      <c r="L3830" s="66">
        <f t="shared" si="297"/>
        <v>0</v>
      </c>
      <c r="M3830" s="66">
        <f t="shared" si="298"/>
        <v>0</v>
      </c>
      <c r="N3830" s="66">
        <f t="shared" si="299"/>
        <v>0</v>
      </c>
    </row>
    <row r="3831" spans="1:14">
      <c r="A3831" s="83">
        <v>35699</v>
      </c>
      <c r="B3831" s="83">
        <v>0</v>
      </c>
      <c r="C3831" s="83">
        <v>2013</v>
      </c>
      <c r="D3831" s="86">
        <v>0</v>
      </c>
      <c r="E3831" s="83">
        <v>0</v>
      </c>
      <c r="F3831" s="86">
        <v>0</v>
      </c>
      <c r="G3831" s="86">
        <v>0</v>
      </c>
      <c r="H3831" s="86">
        <v>0</v>
      </c>
      <c r="J3831" s="83">
        <f t="shared" si="295"/>
        <v>35699</v>
      </c>
      <c r="K3831" s="83">
        <f t="shared" si="296"/>
        <v>2013</v>
      </c>
      <c r="L3831" s="66">
        <f t="shared" si="297"/>
        <v>0</v>
      </c>
      <c r="M3831" s="66">
        <f t="shared" si="298"/>
        <v>0</v>
      </c>
      <c r="N3831" s="66">
        <f t="shared" si="299"/>
        <v>0</v>
      </c>
    </row>
    <row r="3832" spans="1:14">
      <c r="A3832" s="83">
        <v>35699</v>
      </c>
      <c r="B3832" s="83">
        <v>0</v>
      </c>
      <c r="C3832" s="83">
        <v>2013</v>
      </c>
      <c r="D3832" s="86">
        <v>0</v>
      </c>
      <c r="E3832" s="83">
        <v>0</v>
      </c>
      <c r="F3832" s="86">
        <v>0</v>
      </c>
      <c r="G3832" s="86">
        <v>0</v>
      </c>
      <c r="H3832" s="86">
        <v>0</v>
      </c>
      <c r="J3832" s="83">
        <f t="shared" si="295"/>
        <v>35699</v>
      </c>
      <c r="K3832" s="83">
        <f t="shared" si="296"/>
        <v>2013</v>
      </c>
      <c r="L3832" s="66">
        <f t="shared" si="297"/>
        <v>0</v>
      </c>
      <c r="M3832" s="66">
        <f t="shared" si="298"/>
        <v>0</v>
      </c>
      <c r="N3832" s="66">
        <f t="shared" si="299"/>
        <v>0</v>
      </c>
    </row>
    <row r="3833" spans="1:14">
      <c r="A3833" s="83">
        <v>35699</v>
      </c>
      <c r="B3833" s="83">
        <v>0</v>
      </c>
      <c r="C3833" s="83">
        <v>2013</v>
      </c>
      <c r="D3833" s="86">
        <v>0</v>
      </c>
      <c r="E3833" s="83">
        <v>0</v>
      </c>
      <c r="F3833" s="86">
        <v>0</v>
      </c>
      <c r="G3833" s="86">
        <v>0</v>
      </c>
      <c r="H3833" s="86">
        <v>0</v>
      </c>
      <c r="J3833" s="83">
        <f t="shared" si="295"/>
        <v>35699</v>
      </c>
      <c r="K3833" s="83">
        <f t="shared" si="296"/>
        <v>2013</v>
      </c>
      <c r="L3833" s="66">
        <f t="shared" si="297"/>
        <v>0</v>
      </c>
      <c r="M3833" s="66">
        <f t="shared" si="298"/>
        <v>0</v>
      </c>
      <c r="N3833" s="66">
        <f t="shared" si="299"/>
        <v>0</v>
      </c>
    </row>
    <row r="3834" spans="1:14">
      <c r="A3834" s="83">
        <v>35699</v>
      </c>
      <c r="B3834" s="83">
        <v>0</v>
      </c>
      <c r="C3834" s="83">
        <v>2013</v>
      </c>
      <c r="D3834" s="86">
        <v>0</v>
      </c>
      <c r="E3834" s="83">
        <v>0</v>
      </c>
      <c r="F3834" s="86">
        <v>0</v>
      </c>
      <c r="G3834" s="86">
        <v>0</v>
      </c>
      <c r="H3834" s="86">
        <v>0</v>
      </c>
      <c r="J3834" s="83">
        <f t="shared" si="295"/>
        <v>35699</v>
      </c>
      <c r="K3834" s="83">
        <f t="shared" si="296"/>
        <v>2013</v>
      </c>
      <c r="L3834" s="66">
        <f t="shared" si="297"/>
        <v>0</v>
      </c>
      <c r="M3834" s="66">
        <f t="shared" si="298"/>
        <v>0</v>
      </c>
      <c r="N3834" s="66">
        <f t="shared" si="299"/>
        <v>0</v>
      </c>
    </row>
    <row r="3835" spans="1:14">
      <c r="A3835" s="83">
        <v>35699</v>
      </c>
      <c r="B3835" s="83">
        <v>0</v>
      </c>
      <c r="C3835" s="83">
        <v>2013</v>
      </c>
      <c r="D3835" s="86">
        <v>0</v>
      </c>
      <c r="E3835" s="83">
        <v>0</v>
      </c>
      <c r="F3835" s="86">
        <v>0</v>
      </c>
      <c r="G3835" s="86">
        <v>0</v>
      </c>
      <c r="H3835" s="86">
        <v>0</v>
      </c>
      <c r="J3835" s="83">
        <f t="shared" si="295"/>
        <v>35699</v>
      </c>
      <c r="K3835" s="83">
        <f t="shared" si="296"/>
        <v>2013</v>
      </c>
      <c r="L3835" s="66">
        <f t="shared" si="297"/>
        <v>0</v>
      </c>
      <c r="M3835" s="66">
        <f t="shared" si="298"/>
        <v>0</v>
      </c>
      <c r="N3835" s="66">
        <f t="shared" si="299"/>
        <v>0</v>
      </c>
    </row>
    <row r="3836" spans="1:14">
      <c r="A3836" s="83">
        <v>35699</v>
      </c>
      <c r="B3836" s="83">
        <v>0</v>
      </c>
      <c r="C3836" s="83">
        <v>2013</v>
      </c>
      <c r="D3836" s="86">
        <v>0</v>
      </c>
      <c r="E3836" s="83">
        <v>0</v>
      </c>
      <c r="F3836" s="86">
        <v>0</v>
      </c>
      <c r="G3836" s="86">
        <v>0</v>
      </c>
      <c r="H3836" s="86">
        <v>0</v>
      </c>
      <c r="J3836" s="83">
        <f t="shared" si="295"/>
        <v>35699</v>
      </c>
      <c r="K3836" s="83">
        <f t="shared" si="296"/>
        <v>2013</v>
      </c>
      <c r="L3836" s="66">
        <f t="shared" si="297"/>
        <v>0</v>
      </c>
      <c r="M3836" s="66">
        <f t="shared" si="298"/>
        <v>0</v>
      </c>
      <c r="N3836" s="66">
        <f t="shared" si="299"/>
        <v>0</v>
      </c>
    </row>
    <row r="3837" spans="1:14">
      <c r="A3837" s="83">
        <v>35699</v>
      </c>
      <c r="B3837" s="83">
        <v>0</v>
      </c>
      <c r="C3837" s="83">
        <v>2013</v>
      </c>
      <c r="D3837" s="86">
        <v>0</v>
      </c>
      <c r="E3837" s="83">
        <v>0</v>
      </c>
      <c r="F3837" s="86">
        <v>0</v>
      </c>
      <c r="G3837" s="86">
        <v>0</v>
      </c>
      <c r="H3837" s="86">
        <v>0</v>
      </c>
      <c r="J3837" s="83">
        <f t="shared" si="295"/>
        <v>35699</v>
      </c>
      <c r="K3837" s="83">
        <f t="shared" si="296"/>
        <v>2013</v>
      </c>
      <c r="L3837" s="66">
        <f t="shared" si="297"/>
        <v>0</v>
      </c>
      <c r="M3837" s="66">
        <f t="shared" si="298"/>
        <v>0</v>
      </c>
      <c r="N3837" s="66">
        <f t="shared" si="299"/>
        <v>0</v>
      </c>
    </row>
    <row r="3838" spans="1:14">
      <c r="A3838" s="83">
        <v>35699</v>
      </c>
      <c r="B3838" s="83">
        <v>0</v>
      </c>
      <c r="C3838" s="83">
        <v>2013</v>
      </c>
      <c r="D3838" s="86">
        <v>0</v>
      </c>
      <c r="E3838" s="83">
        <v>0</v>
      </c>
      <c r="F3838" s="86">
        <v>0</v>
      </c>
      <c r="G3838" s="86">
        <v>0</v>
      </c>
      <c r="H3838" s="86">
        <v>0</v>
      </c>
      <c r="J3838" s="83">
        <f t="shared" si="295"/>
        <v>35699</v>
      </c>
      <c r="K3838" s="83">
        <f t="shared" si="296"/>
        <v>2013</v>
      </c>
      <c r="L3838" s="66">
        <f t="shared" si="297"/>
        <v>0</v>
      </c>
      <c r="M3838" s="66">
        <f t="shared" si="298"/>
        <v>0</v>
      </c>
      <c r="N3838" s="66">
        <f t="shared" si="299"/>
        <v>0</v>
      </c>
    </row>
    <row r="3839" spans="1:14">
      <c r="A3839" s="83">
        <v>35699</v>
      </c>
      <c r="B3839" s="83">
        <v>0</v>
      </c>
      <c r="C3839" s="83">
        <v>2013</v>
      </c>
      <c r="D3839" s="86">
        <v>0</v>
      </c>
      <c r="E3839" s="83">
        <v>0</v>
      </c>
      <c r="F3839" s="86">
        <v>0</v>
      </c>
      <c r="G3839" s="86">
        <v>0</v>
      </c>
      <c r="H3839" s="86">
        <v>0</v>
      </c>
      <c r="J3839" s="83">
        <f t="shared" si="295"/>
        <v>35699</v>
      </c>
      <c r="K3839" s="83">
        <f t="shared" si="296"/>
        <v>2013</v>
      </c>
      <c r="L3839" s="66">
        <f t="shared" si="297"/>
        <v>0</v>
      </c>
      <c r="M3839" s="66">
        <f t="shared" si="298"/>
        <v>0</v>
      </c>
      <c r="N3839" s="66">
        <f t="shared" si="299"/>
        <v>0</v>
      </c>
    </row>
    <row r="3840" spans="1:14">
      <c r="A3840" s="83">
        <v>35699</v>
      </c>
      <c r="B3840" s="83">
        <v>0</v>
      </c>
      <c r="C3840" s="83">
        <v>2014</v>
      </c>
      <c r="D3840" s="86">
        <v>0</v>
      </c>
      <c r="E3840" s="83">
        <v>0</v>
      </c>
      <c r="F3840" s="86">
        <v>0</v>
      </c>
      <c r="G3840" s="86">
        <v>0</v>
      </c>
      <c r="H3840" s="86">
        <v>0</v>
      </c>
      <c r="J3840" s="83">
        <f t="shared" si="295"/>
        <v>35699</v>
      </c>
      <c r="K3840" s="83">
        <f t="shared" si="296"/>
        <v>2014</v>
      </c>
      <c r="L3840" s="66">
        <f t="shared" si="297"/>
        <v>0</v>
      </c>
      <c r="M3840" s="66">
        <f t="shared" si="298"/>
        <v>0</v>
      </c>
      <c r="N3840" s="66">
        <f t="shared" si="299"/>
        <v>0</v>
      </c>
    </row>
    <row r="3841" spans="1:14">
      <c r="A3841" s="83">
        <v>35699</v>
      </c>
      <c r="B3841" s="83">
        <v>0</v>
      </c>
      <c r="C3841" s="83">
        <v>2014</v>
      </c>
      <c r="D3841" s="86">
        <v>0</v>
      </c>
      <c r="E3841" s="83">
        <v>0</v>
      </c>
      <c r="F3841" s="86">
        <v>0</v>
      </c>
      <c r="G3841" s="86">
        <v>0</v>
      </c>
      <c r="H3841" s="86">
        <v>0</v>
      </c>
      <c r="J3841" s="83">
        <f t="shared" si="295"/>
        <v>35699</v>
      </c>
      <c r="K3841" s="83">
        <f t="shared" si="296"/>
        <v>2014</v>
      </c>
      <c r="L3841" s="66">
        <f t="shared" si="297"/>
        <v>0</v>
      </c>
      <c r="M3841" s="66">
        <f t="shared" si="298"/>
        <v>0</v>
      </c>
      <c r="N3841" s="66">
        <f t="shared" si="299"/>
        <v>0</v>
      </c>
    </row>
    <row r="3842" spans="1:14">
      <c r="A3842" s="83">
        <v>35699</v>
      </c>
      <c r="B3842" s="83">
        <v>0</v>
      </c>
      <c r="C3842" s="83">
        <v>2014</v>
      </c>
      <c r="D3842" s="86">
        <v>0</v>
      </c>
      <c r="E3842" s="83">
        <v>0</v>
      </c>
      <c r="F3842" s="86">
        <v>0</v>
      </c>
      <c r="G3842" s="86">
        <v>0</v>
      </c>
      <c r="H3842" s="86">
        <v>0</v>
      </c>
      <c r="J3842" s="83">
        <f t="shared" si="295"/>
        <v>35699</v>
      </c>
      <c r="K3842" s="83">
        <f t="shared" si="296"/>
        <v>2014</v>
      </c>
      <c r="L3842" s="66">
        <f t="shared" si="297"/>
        <v>0</v>
      </c>
      <c r="M3842" s="66">
        <f t="shared" si="298"/>
        <v>0</v>
      </c>
      <c r="N3842" s="66">
        <f t="shared" si="299"/>
        <v>0</v>
      </c>
    </row>
    <row r="3843" spans="1:14">
      <c r="A3843" s="83">
        <v>35699</v>
      </c>
      <c r="B3843" s="83">
        <v>0</v>
      </c>
      <c r="C3843" s="83">
        <v>2014</v>
      </c>
      <c r="D3843" s="86">
        <v>0</v>
      </c>
      <c r="E3843" s="83">
        <v>0</v>
      </c>
      <c r="F3843" s="86">
        <v>0</v>
      </c>
      <c r="G3843" s="86">
        <v>0</v>
      </c>
      <c r="H3843" s="86">
        <v>0</v>
      </c>
      <c r="J3843" s="83">
        <f t="shared" ref="J3843:J3906" si="300">A3843</f>
        <v>35699</v>
      </c>
      <c r="K3843" s="83">
        <f t="shared" ref="K3843:K3906" si="301">IF(E3843=0,C3843,E3843)</f>
        <v>2014</v>
      </c>
      <c r="L3843" s="66">
        <f t="shared" ref="L3843:L3906" si="302">D3843</f>
        <v>0</v>
      </c>
      <c r="M3843" s="66">
        <f t="shared" ref="M3843:M3906" si="303">F3843</f>
        <v>0</v>
      </c>
      <c r="N3843" s="66">
        <f t="shared" ref="N3843:N3906" si="304">H3843</f>
        <v>0</v>
      </c>
    </row>
    <row r="3844" spans="1:14">
      <c r="A3844" s="83">
        <v>35699</v>
      </c>
      <c r="B3844" s="83">
        <v>0</v>
      </c>
      <c r="C3844" s="83">
        <v>2014</v>
      </c>
      <c r="D3844" s="86">
        <v>-49190.46</v>
      </c>
      <c r="E3844" s="83">
        <v>0</v>
      </c>
      <c r="F3844" s="86">
        <v>7242.15</v>
      </c>
      <c r="G3844" s="86">
        <v>0</v>
      </c>
      <c r="H3844" s="86">
        <v>0</v>
      </c>
      <c r="J3844" s="83">
        <f t="shared" si="300"/>
        <v>35699</v>
      </c>
      <c r="K3844" s="83">
        <f t="shared" si="301"/>
        <v>2014</v>
      </c>
      <c r="L3844" s="66">
        <f t="shared" si="302"/>
        <v>-49190.46</v>
      </c>
      <c r="M3844" s="66">
        <f t="shared" si="303"/>
        <v>7242.15</v>
      </c>
      <c r="N3844" s="66">
        <f t="shared" si="304"/>
        <v>0</v>
      </c>
    </row>
    <row r="3845" spans="1:14">
      <c r="A3845" s="83">
        <v>35699</v>
      </c>
      <c r="B3845" s="83">
        <v>0</v>
      </c>
      <c r="C3845" s="83">
        <v>2014</v>
      </c>
      <c r="D3845" s="86">
        <v>0</v>
      </c>
      <c r="E3845" s="83">
        <v>0</v>
      </c>
      <c r="F3845" s="86">
        <v>0</v>
      </c>
      <c r="G3845" s="86">
        <v>0</v>
      </c>
      <c r="H3845" s="86">
        <v>0</v>
      </c>
      <c r="J3845" s="83">
        <f t="shared" si="300"/>
        <v>35699</v>
      </c>
      <c r="K3845" s="83">
        <f t="shared" si="301"/>
        <v>2014</v>
      </c>
      <c r="L3845" s="66">
        <f t="shared" si="302"/>
        <v>0</v>
      </c>
      <c r="M3845" s="66">
        <f t="shared" si="303"/>
        <v>0</v>
      </c>
      <c r="N3845" s="66">
        <f t="shared" si="304"/>
        <v>0</v>
      </c>
    </row>
    <row r="3846" spans="1:14">
      <c r="A3846" s="83">
        <v>35699</v>
      </c>
      <c r="B3846" s="83">
        <v>0</v>
      </c>
      <c r="C3846" s="83">
        <v>2014</v>
      </c>
      <c r="D3846" s="86">
        <v>0</v>
      </c>
      <c r="E3846" s="83">
        <v>0</v>
      </c>
      <c r="F3846" s="86">
        <v>0</v>
      </c>
      <c r="G3846" s="86">
        <v>0</v>
      </c>
      <c r="H3846" s="86">
        <v>0</v>
      </c>
      <c r="J3846" s="83">
        <f t="shared" si="300"/>
        <v>35699</v>
      </c>
      <c r="K3846" s="83">
        <f t="shared" si="301"/>
        <v>2014</v>
      </c>
      <c r="L3846" s="66">
        <f t="shared" si="302"/>
        <v>0</v>
      </c>
      <c r="M3846" s="66">
        <f t="shared" si="303"/>
        <v>0</v>
      </c>
      <c r="N3846" s="66">
        <f t="shared" si="304"/>
        <v>0</v>
      </c>
    </row>
    <row r="3847" spans="1:14">
      <c r="A3847" s="83">
        <v>35699</v>
      </c>
      <c r="B3847" s="83">
        <v>0</v>
      </c>
      <c r="C3847" s="83">
        <v>2014</v>
      </c>
      <c r="D3847" s="86">
        <v>0</v>
      </c>
      <c r="E3847" s="83">
        <v>0</v>
      </c>
      <c r="F3847" s="86">
        <v>0</v>
      </c>
      <c r="G3847" s="86">
        <v>0</v>
      </c>
      <c r="H3847" s="86">
        <v>0</v>
      </c>
      <c r="J3847" s="83">
        <f t="shared" si="300"/>
        <v>35699</v>
      </c>
      <c r="K3847" s="83">
        <f t="shared" si="301"/>
        <v>2014</v>
      </c>
      <c r="L3847" s="66">
        <f t="shared" si="302"/>
        <v>0</v>
      </c>
      <c r="M3847" s="66">
        <f t="shared" si="303"/>
        <v>0</v>
      </c>
      <c r="N3847" s="66">
        <f t="shared" si="304"/>
        <v>0</v>
      </c>
    </row>
    <row r="3848" spans="1:14">
      <c r="A3848" s="83">
        <v>35699</v>
      </c>
      <c r="B3848" s="83">
        <v>0</v>
      </c>
      <c r="C3848" s="83">
        <v>2014</v>
      </c>
      <c r="D3848" s="86">
        <v>0</v>
      </c>
      <c r="E3848" s="83">
        <v>0</v>
      </c>
      <c r="F3848" s="86">
        <v>0</v>
      </c>
      <c r="G3848" s="86">
        <v>0</v>
      </c>
      <c r="H3848" s="86">
        <v>0</v>
      </c>
      <c r="J3848" s="83">
        <f t="shared" si="300"/>
        <v>35699</v>
      </c>
      <c r="K3848" s="83">
        <f t="shared" si="301"/>
        <v>2014</v>
      </c>
      <c r="L3848" s="66">
        <f t="shared" si="302"/>
        <v>0</v>
      </c>
      <c r="M3848" s="66">
        <f t="shared" si="303"/>
        <v>0</v>
      </c>
      <c r="N3848" s="66">
        <f t="shared" si="304"/>
        <v>0</v>
      </c>
    </row>
    <row r="3849" spans="1:14">
      <c r="A3849" s="83">
        <v>35699</v>
      </c>
      <c r="B3849" s="83">
        <v>0</v>
      </c>
      <c r="C3849" s="83">
        <v>2014</v>
      </c>
      <c r="D3849" s="86">
        <v>0</v>
      </c>
      <c r="E3849" s="83">
        <v>0</v>
      </c>
      <c r="F3849" s="86">
        <v>0</v>
      </c>
      <c r="G3849" s="86">
        <v>0</v>
      </c>
      <c r="H3849" s="86">
        <v>0</v>
      </c>
      <c r="J3849" s="83">
        <f t="shared" si="300"/>
        <v>35699</v>
      </c>
      <c r="K3849" s="83">
        <f t="shared" si="301"/>
        <v>2014</v>
      </c>
      <c r="L3849" s="66">
        <f t="shared" si="302"/>
        <v>0</v>
      </c>
      <c r="M3849" s="66">
        <f t="shared" si="303"/>
        <v>0</v>
      </c>
      <c r="N3849" s="66">
        <f t="shared" si="304"/>
        <v>0</v>
      </c>
    </row>
    <row r="3850" spans="1:14">
      <c r="A3850" s="83">
        <v>35699</v>
      </c>
      <c r="B3850" s="83">
        <v>0</v>
      </c>
      <c r="C3850" s="83">
        <v>2012</v>
      </c>
      <c r="D3850" s="86">
        <v>0</v>
      </c>
      <c r="E3850" s="83">
        <v>0</v>
      </c>
      <c r="F3850" s="86">
        <v>0</v>
      </c>
      <c r="G3850" s="86">
        <v>0</v>
      </c>
      <c r="H3850" s="86">
        <v>0</v>
      </c>
      <c r="J3850" s="83">
        <f t="shared" si="300"/>
        <v>35699</v>
      </c>
      <c r="K3850" s="83">
        <f t="shared" si="301"/>
        <v>2012</v>
      </c>
      <c r="L3850" s="66">
        <f t="shared" si="302"/>
        <v>0</v>
      </c>
      <c r="M3850" s="66">
        <f t="shared" si="303"/>
        <v>0</v>
      </c>
      <c r="N3850" s="66">
        <f t="shared" si="304"/>
        <v>0</v>
      </c>
    </row>
    <row r="3851" spans="1:14">
      <c r="A3851" s="83">
        <v>35699</v>
      </c>
      <c r="B3851" s="83">
        <v>0</v>
      </c>
      <c r="C3851" s="83">
        <v>2012</v>
      </c>
      <c r="D3851" s="86">
        <v>0</v>
      </c>
      <c r="E3851" s="83">
        <v>0</v>
      </c>
      <c r="F3851" s="86">
        <v>0</v>
      </c>
      <c r="G3851" s="86">
        <v>0</v>
      </c>
      <c r="H3851" s="86">
        <v>0</v>
      </c>
      <c r="J3851" s="83">
        <f t="shared" si="300"/>
        <v>35699</v>
      </c>
      <c r="K3851" s="83">
        <f t="shared" si="301"/>
        <v>2012</v>
      </c>
      <c r="L3851" s="66">
        <f t="shared" si="302"/>
        <v>0</v>
      </c>
      <c r="M3851" s="66">
        <f t="shared" si="303"/>
        <v>0</v>
      </c>
      <c r="N3851" s="66">
        <f t="shared" si="304"/>
        <v>0</v>
      </c>
    </row>
    <row r="3852" spans="1:14">
      <c r="A3852" s="83">
        <v>35699</v>
      </c>
      <c r="B3852" s="83">
        <v>0</v>
      </c>
      <c r="C3852" s="83">
        <v>2012</v>
      </c>
      <c r="D3852" s="86">
        <v>0</v>
      </c>
      <c r="E3852" s="83">
        <v>0</v>
      </c>
      <c r="F3852" s="86">
        <v>0</v>
      </c>
      <c r="G3852" s="86">
        <v>0</v>
      </c>
      <c r="H3852" s="86">
        <v>0</v>
      </c>
      <c r="J3852" s="83">
        <f t="shared" si="300"/>
        <v>35699</v>
      </c>
      <c r="K3852" s="83">
        <f t="shared" si="301"/>
        <v>2012</v>
      </c>
      <c r="L3852" s="66">
        <f t="shared" si="302"/>
        <v>0</v>
      </c>
      <c r="M3852" s="66">
        <f t="shared" si="303"/>
        <v>0</v>
      </c>
      <c r="N3852" s="66">
        <f t="shared" si="304"/>
        <v>0</v>
      </c>
    </row>
    <row r="3853" spans="1:14">
      <c r="A3853" s="83">
        <v>35699</v>
      </c>
      <c r="B3853" s="83">
        <v>0</v>
      </c>
      <c r="C3853" s="83">
        <v>2012</v>
      </c>
      <c r="D3853" s="86">
        <v>0</v>
      </c>
      <c r="E3853" s="83">
        <v>0</v>
      </c>
      <c r="F3853" s="86">
        <v>0</v>
      </c>
      <c r="G3853" s="86">
        <v>0</v>
      </c>
      <c r="H3853" s="86">
        <v>0</v>
      </c>
      <c r="J3853" s="83">
        <f t="shared" si="300"/>
        <v>35699</v>
      </c>
      <c r="K3853" s="83">
        <f t="shared" si="301"/>
        <v>2012</v>
      </c>
      <c r="L3853" s="66">
        <f t="shared" si="302"/>
        <v>0</v>
      </c>
      <c r="M3853" s="66">
        <f t="shared" si="303"/>
        <v>0</v>
      </c>
      <c r="N3853" s="66">
        <f t="shared" si="304"/>
        <v>0</v>
      </c>
    </row>
    <row r="3854" spans="1:14">
      <c r="A3854" s="83">
        <v>35699</v>
      </c>
      <c r="B3854" s="83">
        <v>0</v>
      </c>
      <c r="C3854" s="83">
        <v>2012</v>
      </c>
      <c r="D3854" s="86">
        <v>0</v>
      </c>
      <c r="E3854" s="83">
        <v>0</v>
      </c>
      <c r="F3854" s="86">
        <v>12866.25</v>
      </c>
      <c r="G3854" s="86">
        <v>0</v>
      </c>
      <c r="H3854" s="86">
        <v>0</v>
      </c>
      <c r="J3854" s="83">
        <f t="shared" si="300"/>
        <v>35699</v>
      </c>
      <c r="K3854" s="83">
        <f t="shared" si="301"/>
        <v>2012</v>
      </c>
      <c r="L3854" s="66">
        <f t="shared" si="302"/>
        <v>0</v>
      </c>
      <c r="M3854" s="66">
        <f t="shared" si="303"/>
        <v>12866.25</v>
      </c>
      <c r="N3854" s="66">
        <f t="shared" si="304"/>
        <v>0</v>
      </c>
    </row>
    <row r="3855" spans="1:14">
      <c r="A3855" s="83">
        <v>35699</v>
      </c>
      <c r="B3855" s="83">
        <v>0</v>
      </c>
      <c r="C3855" s="83">
        <v>2012</v>
      </c>
      <c r="D3855" s="86">
        <v>0</v>
      </c>
      <c r="E3855" s="83">
        <v>0</v>
      </c>
      <c r="F3855" s="86">
        <v>0</v>
      </c>
      <c r="G3855" s="86">
        <v>0</v>
      </c>
      <c r="H3855" s="86">
        <v>0</v>
      </c>
      <c r="J3855" s="83">
        <f t="shared" si="300"/>
        <v>35699</v>
      </c>
      <c r="K3855" s="83">
        <f t="shared" si="301"/>
        <v>2012</v>
      </c>
      <c r="L3855" s="66">
        <f t="shared" si="302"/>
        <v>0</v>
      </c>
      <c r="M3855" s="66">
        <f t="shared" si="303"/>
        <v>0</v>
      </c>
      <c r="N3855" s="66">
        <f t="shared" si="304"/>
        <v>0</v>
      </c>
    </row>
    <row r="3856" spans="1:14">
      <c r="A3856" s="83">
        <v>35699</v>
      </c>
      <c r="B3856" s="83">
        <v>0</v>
      </c>
      <c r="C3856" s="83">
        <v>2012</v>
      </c>
      <c r="D3856" s="86">
        <v>0</v>
      </c>
      <c r="E3856" s="83">
        <v>0</v>
      </c>
      <c r="F3856" s="86">
        <v>0</v>
      </c>
      <c r="G3856" s="86">
        <v>0</v>
      </c>
      <c r="H3856" s="86">
        <v>0</v>
      </c>
      <c r="J3856" s="83">
        <f t="shared" si="300"/>
        <v>35699</v>
      </c>
      <c r="K3856" s="83">
        <f t="shared" si="301"/>
        <v>2012</v>
      </c>
      <c r="L3856" s="66">
        <f t="shared" si="302"/>
        <v>0</v>
      </c>
      <c r="M3856" s="66">
        <f t="shared" si="303"/>
        <v>0</v>
      </c>
      <c r="N3856" s="66">
        <f t="shared" si="304"/>
        <v>0</v>
      </c>
    </row>
    <row r="3857" spans="1:14">
      <c r="A3857" s="83">
        <v>35699</v>
      </c>
      <c r="B3857" s="83">
        <v>0</v>
      </c>
      <c r="C3857" s="83">
        <v>2012</v>
      </c>
      <c r="D3857" s="86">
        <v>0</v>
      </c>
      <c r="E3857" s="83">
        <v>0</v>
      </c>
      <c r="F3857" s="86">
        <v>0</v>
      </c>
      <c r="G3857" s="86">
        <v>0</v>
      </c>
      <c r="H3857" s="86">
        <v>0</v>
      </c>
      <c r="J3857" s="83">
        <f t="shared" si="300"/>
        <v>35699</v>
      </c>
      <c r="K3857" s="83">
        <f t="shared" si="301"/>
        <v>2012</v>
      </c>
      <c r="L3857" s="66">
        <f t="shared" si="302"/>
        <v>0</v>
      </c>
      <c r="M3857" s="66">
        <f t="shared" si="303"/>
        <v>0</v>
      </c>
      <c r="N3857" s="66">
        <f t="shared" si="304"/>
        <v>0</v>
      </c>
    </row>
    <row r="3858" spans="1:14">
      <c r="A3858" s="83">
        <v>35699</v>
      </c>
      <c r="B3858" s="83">
        <v>0</v>
      </c>
      <c r="C3858" s="83">
        <v>2012</v>
      </c>
      <c r="D3858" s="86">
        <v>0</v>
      </c>
      <c r="E3858" s="83">
        <v>0</v>
      </c>
      <c r="F3858" s="86">
        <v>0</v>
      </c>
      <c r="G3858" s="86">
        <v>0</v>
      </c>
      <c r="H3858" s="86">
        <v>0</v>
      </c>
      <c r="J3858" s="83">
        <f t="shared" si="300"/>
        <v>35699</v>
      </c>
      <c r="K3858" s="83">
        <f t="shared" si="301"/>
        <v>2012</v>
      </c>
      <c r="L3858" s="66">
        <f t="shared" si="302"/>
        <v>0</v>
      </c>
      <c r="M3858" s="66">
        <f t="shared" si="303"/>
        <v>0</v>
      </c>
      <c r="N3858" s="66">
        <f t="shared" si="304"/>
        <v>0</v>
      </c>
    </row>
    <row r="3859" spans="1:14">
      <c r="A3859" s="83">
        <v>35699</v>
      </c>
      <c r="B3859" s="83">
        <v>0</v>
      </c>
      <c r="C3859" s="83">
        <v>2012</v>
      </c>
      <c r="D3859" s="86">
        <v>0</v>
      </c>
      <c r="E3859" s="83">
        <v>0</v>
      </c>
      <c r="F3859" s="86">
        <v>0</v>
      </c>
      <c r="G3859" s="86">
        <v>0</v>
      </c>
      <c r="H3859" s="86">
        <v>0</v>
      </c>
      <c r="J3859" s="83">
        <f t="shared" si="300"/>
        <v>35699</v>
      </c>
      <c r="K3859" s="83">
        <f t="shared" si="301"/>
        <v>2012</v>
      </c>
      <c r="L3859" s="66">
        <f t="shared" si="302"/>
        <v>0</v>
      </c>
      <c r="M3859" s="66">
        <f t="shared" si="303"/>
        <v>0</v>
      </c>
      <c r="N3859" s="66">
        <f t="shared" si="304"/>
        <v>0</v>
      </c>
    </row>
    <row r="3860" spans="1:14">
      <c r="A3860" s="83">
        <v>35699</v>
      </c>
      <c r="B3860" s="83">
        <v>0</v>
      </c>
      <c r="C3860" s="83">
        <v>2012</v>
      </c>
      <c r="D3860" s="86">
        <v>0</v>
      </c>
      <c r="E3860" s="83">
        <v>0</v>
      </c>
      <c r="F3860" s="86">
        <v>0</v>
      </c>
      <c r="G3860" s="86">
        <v>0</v>
      </c>
      <c r="H3860" s="86">
        <v>0</v>
      </c>
      <c r="J3860" s="83">
        <f t="shared" si="300"/>
        <v>35699</v>
      </c>
      <c r="K3860" s="83">
        <f t="shared" si="301"/>
        <v>2012</v>
      </c>
      <c r="L3860" s="66">
        <f t="shared" si="302"/>
        <v>0</v>
      </c>
      <c r="M3860" s="66">
        <f t="shared" si="303"/>
        <v>0</v>
      </c>
      <c r="N3860" s="66">
        <f t="shared" si="304"/>
        <v>0</v>
      </c>
    </row>
    <row r="3861" spans="1:14">
      <c r="A3861" s="83">
        <v>35699</v>
      </c>
      <c r="B3861" s="83">
        <v>0</v>
      </c>
      <c r="C3861" s="83">
        <v>2012</v>
      </c>
      <c r="D3861" s="86">
        <v>0</v>
      </c>
      <c r="E3861" s="83">
        <v>0</v>
      </c>
      <c r="F3861" s="86">
        <v>0</v>
      </c>
      <c r="G3861" s="86">
        <v>0</v>
      </c>
      <c r="H3861" s="86">
        <v>0</v>
      </c>
      <c r="J3861" s="83">
        <f t="shared" si="300"/>
        <v>35699</v>
      </c>
      <c r="K3861" s="83">
        <f t="shared" si="301"/>
        <v>2012</v>
      </c>
      <c r="L3861" s="66">
        <f t="shared" si="302"/>
        <v>0</v>
      </c>
      <c r="M3861" s="66">
        <f t="shared" si="303"/>
        <v>0</v>
      </c>
      <c r="N3861" s="66">
        <f t="shared" si="304"/>
        <v>0</v>
      </c>
    </row>
    <row r="3862" spans="1:14">
      <c r="A3862" s="83">
        <v>35699</v>
      </c>
      <c r="B3862" s="83">
        <v>0</v>
      </c>
      <c r="C3862" s="83">
        <v>2012</v>
      </c>
      <c r="D3862" s="86">
        <v>0</v>
      </c>
      <c r="E3862" s="83">
        <v>0</v>
      </c>
      <c r="F3862" s="86">
        <v>0</v>
      </c>
      <c r="G3862" s="86">
        <v>0</v>
      </c>
      <c r="H3862" s="86">
        <v>0</v>
      </c>
      <c r="J3862" s="83">
        <f t="shared" si="300"/>
        <v>35699</v>
      </c>
      <c r="K3862" s="83">
        <f t="shared" si="301"/>
        <v>2012</v>
      </c>
      <c r="L3862" s="66">
        <f t="shared" si="302"/>
        <v>0</v>
      </c>
      <c r="M3862" s="66">
        <f t="shared" si="303"/>
        <v>0</v>
      </c>
      <c r="N3862" s="66">
        <f t="shared" si="304"/>
        <v>0</v>
      </c>
    </row>
    <row r="3863" spans="1:14">
      <c r="A3863" s="83">
        <v>35699</v>
      </c>
      <c r="B3863" s="83">
        <v>0</v>
      </c>
      <c r="C3863" s="83">
        <v>2012</v>
      </c>
      <c r="D3863" s="86">
        <v>-349.74</v>
      </c>
      <c r="E3863" s="83">
        <v>0</v>
      </c>
      <c r="F3863" s="86">
        <v>17244.39</v>
      </c>
      <c r="G3863" s="86">
        <v>0</v>
      </c>
      <c r="H3863" s="86">
        <v>0</v>
      </c>
      <c r="J3863" s="83">
        <f t="shared" si="300"/>
        <v>35699</v>
      </c>
      <c r="K3863" s="83">
        <f t="shared" si="301"/>
        <v>2012</v>
      </c>
      <c r="L3863" s="66">
        <f t="shared" si="302"/>
        <v>-349.74</v>
      </c>
      <c r="M3863" s="66">
        <f t="shared" si="303"/>
        <v>17244.39</v>
      </c>
      <c r="N3863" s="66">
        <f t="shared" si="304"/>
        <v>0</v>
      </c>
    </row>
    <row r="3864" spans="1:14">
      <c r="A3864" s="83">
        <v>35699</v>
      </c>
      <c r="B3864" s="83">
        <v>0</v>
      </c>
      <c r="C3864" s="83">
        <v>2012</v>
      </c>
      <c r="D3864" s="86">
        <v>0</v>
      </c>
      <c r="E3864" s="83">
        <v>0</v>
      </c>
      <c r="F3864" s="86">
        <v>0</v>
      </c>
      <c r="G3864" s="86">
        <v>0</v>
      </c>
      <c r="H3864" s="86">
        <v>0</v>
      </c>
      <c r="J3864" s="83">
        <f t="shared" si="300"/>
        <v>35699</v>
      </c>
      <c r="K3864" s="83">
        <f t="shared" si="301"/>
        <v>2012</v>
      </c>
      <c r="L3864" s="66">
        <f t="shared" si="302"/>
        <v>0</v>
      </c>
      <c r="M3864" s="66">
        <f t="shared" si="303"/>
        <v>0</v>
      </c>
      <c r="N3864" s="66">
        <f t="shared" si="304"/>
        <v>0</v>
      </c>
    </row>
    <row r="3865" spans="1:14">
      <c r="A3865" s="83">
        <v>35699</v>
      </c>
      <c r="B3865" s="83">
        <v>0</v>
      </c>
      <c r="C3865" s="83">
        <v>2012</v>
      </c>
      <c r="D3865" s="86">
        <v>0</v>
      </c>
      <c r="E3865" s="83">
        <v>0</v>
      </c>
      <c r="F3865" s="86">
        <v>0</v>
      </c>
      <c r="G3865" s="86">
        <v>0</v>
      </c>
      <c r="H3865" s="86">
        <v>0</v>
      </c>
      <c r="J3865" s="83">
        <f t="shared" si="300"/>
        <v>35699</v>
      </c>
      <c r="K3865" s="83">
        <f t="shared" si="301"/>
        <v>2012</v>
      </c>
      <c r="L3865" s="66">
        <f t="shared" si="302"/>
        <v>0</v>
      </c>
      <c r="M3865" s="66">
        <f t="shared" si="303"/>
        <v>0</v>
      </c>
      <c r="N3865" s="66">
        <f t="shared" si="304"/>
        <v>0</v>
      </c>
    </row>
    <row r="3866" spans="1:14">
      <c r="A3866" s="83">
        <v>35699</v>
      </c>
      <c r="B3866" s="83">
        <v>0</v>
      </c>
      <c r="C3866" s="83">
        <v>2012</v>
      </c>
      <c r="D3866" s="86">
        <v>0</v>
      </c>
      <c r="E3866" s="83">
        <v>0</v>
      </c>
      <c r="F3866" s="86">
        <v>0</v>
      </c>
      <c r="G3866" s="86">
        <v>0</v>
      </c>
      <c r="H3866" s="86">
        <v>0</v>
      </c>
      <c r="J3866" s="83">
        <f t="shared" si="300"/>
        <v>35699</v>
      </c>
      <c r="K3866" s="83">
        <f t="shared" si="301"/>
        <v>2012</v>
      </c>
      <c r="L3866" s="66">
        <f t="shared" si="302"/>
        <v>0</v>
      </c>
      <c r="M3866" s="66">
        <f t="shared" si="303"/>
        <v>0</v>
      </c>
      <c r="N3866" s="66">
        <f t="shared" si="304"/>
        <v>0</v>
      </c>
    </row>
    <row r="3867" spans="1:14">
      <c r="A3867" s="83">
        <v>35699</v>
      </c>
      <c r="B3867" s="83">
        <v>0</v>
      </c>
      <c r="C3867" s="83">
        <v>2012</v>
      </c>
      <c r="D3867" s="86">
        <v>0</v>
      </c>
      <c r="E3867" s="83">
        <v>0</v>
      </c>
      <c r="F3867" s="86">
        <v>0</v>
      </c>
      <c r="G3867" s="86">
        <v>0</v>
      </c>
      <c r="H3867" s="86">
        <v>0</v>
      </c>
      <c r="J3867" s="83">
        <f t="shared" si="300"/>
        <v>35699</v>
      </c>
      <c r="K3867" s="83">
        <f t="shared" si="301"/>
        <v>2012</v>
      </c>
      <c r="L3867" s="66">
        <f t="shared" si="302"/>
        <v>0</v>
      </c>
      <c r="M3867" s="66">
        <f t="shared" si="303"/>
        <v>0</v>
      </c>
      <c r="N3867" s="66">
        <f t="shared" si="304"/>
        <v>0</v>
      </c>
    </row>
    <row r="3868" spans="1:14">
      <c r="A3868" s="83">
        <v>35699</v>
      </c>
      <c r="B3868" s="83">
        <v>0</v>
      </c>
      <c r="C3868" s="83">
        <v>2012</v>
      </c>
      <c r="D3868" s="86">
        <v>0</v>
      </c>
      <c r="E3868" s="83">
        <v>0</v>
      </c>
      <c r="F3868" s="86">
        <v>0</v>
      </c>
      <c r="G3868" s="86">
        <v>0</v>
      </c>
      <c r="H3868" s="86">
        <v>0</v>
      </c>
      <c r="J3868" s="83">
        <f t="shared" si="300"/>
        <v>35699</v>
      </c>
      <c r="K3868" s="83">
        <f t="shared" si="301"/>
        <v>2012</v>
      </c>
      <c r="L3868" s="66">
        <f t="shared" si="302"/>
        <v>0</v>
      </c>
      <c r="M3868" s="66">
        <f t="shared" si="303"/>
        <v>0</v>
      </c>
      <c r="N3868" s="66">
        <f t="shared" si="304"/>
        <v>0</v>
      </c>
    </row>
    <row r="3869" spans="1:14">
      <c r="A3869" s="83">
        <v>35699</v>
      </c>
      <c r="B3869" s="83">
        <v>0</v>
      </c>
      <c r="C3869" s="83">
        <v>2012</v>
      </c>
      <c r="D3869" s="86">
        <v>0</v>
      </c>
      <c r="E3869" s="83">
        <v>0</v>
      </c>
      <c r="F3869" s="86">
        <v>0</v>
      </c>
      <c r="G3869" s="86">
        <v>0</v>
      </c>
      <c r="H3869" s="86">
        <v>0</v>
      </c>
      <c r="J3869" s="83">
        <f t="shared" si="300"/>
        <v>35699</v>
      </c>
      <c r="K3869" s="83">
        <f t="shared" si="301"/>
        <v>2012</v>
      </c>
      <c r="L3869" s="66">
        <f t="shared" si="302"/>
        <v>0</v>
      </c>
      <c r="M3869" s="66">
        <f t="shared" si="303"/>
        <v>0</v>
      </c>
      <c r="N3869" s="66">
        <f t="shared" si="304"/>
        <v>0</v>
      </c>
    </row>
    <row r="3870" spans="1:14">
      <c r="A3870" s="83">
        <v>35699</v>
      </c>
      <c r="B3870" s="83">
        <v>0</v>
      </c>
      <c r="C3870" s="83">
        <v>2012</v>
      </c>
      <c r="D3870" s="86">
        <v>0</v>
      </c>
      <c r="E3870" s="83">
        <v>0</v>
      </c>
      <c r="F3870" s="86">
        <v>0</v>
      </c>
      <c r="G3870" s="86">
        <v>0</v>
      </c>
      <c r="H3870" s="86">
        <v>0</v>
      </c>
      <c r="J3870" s="83">
        <f t="shared" si="300"/>
        <v>35699</v>
      </c>
      <c r="K3870" s="83">
        <f t="shared" si="301"/>
        <v>2012</v>
      </c>
      <c r="L3870" s="66">
        <f t="shared" si="302"/>
        <v>0</v>
      </c>
      <c r="M3870" s="66">
        <f t="shared" si="303"/>
        <v>0</v>
      </c>
      <c r="N3870" s="66">
        <f t="shared" si="304"/>
        <v>0</v>
      </c>
    </row>
    <row r="3871" spans="1:14">
      <c r="A3871" s="83">
        <v>35699</v>
      </c>
      <c r="B3871" s="83">
        <v>0</v>
      </c>
      <c r="C3871" s="83">
        <v>2012</v>
      </c>
      <c r="D3871" s="86">
        <v>0</v>
      </c>
      <c r="E3871" s="83">
        <v>0</v>
      </c>
      <c r="F3871" s="86">
        <v>0</v>
      </c>
      <c r="G3871" s="86">
        <v>0</v>
      </c>
      <c r="H3871" s="86">
        <v>0</v>
      </c>
      <c r="J3871" s="83">
        <f t="shared" si="300"/>
        <v>35699</v>
      </c>
      <c r="K3871" s="83">
        <f t="shared" si="301"/>
        <v>2012</v>
      </c>
      <c r="L3871" s="66">
        <f t="shared" si="302"/>
        <v>0</v>
      </c>
      <c r="M3871" s="66">
        <f t="shared" si="303"/>
        <v>0</v>
      </c>
      <c r="N3871" s="66">
        <f t="shared" si="304"/>
        <v>0</v>
      </c>
    </row>
    <row r="3872" spans="1:14">
      <c r="A3872" s="83">
        <v>35699</v>
      </c>
      <c r="B3872" s="83">
        <v>0</v>
      </c>
      <c r="C3872" s="83">
        <v>2012</v>
      </c>
      <c r="D3872" s="86">
        <v>0</v>
      </c>
      <c r="E3872" s="83">
        <v>0</v>
      </c>
      <c r="F3872" s="86">
        <v>0</v>
      </c>
      <c r="G3872" s="86">
        <v>0</v>
      </c>
      <c r="H3872" s="86">
        <v>0</v>
      </c>
      <c r="J3872" s="83">
        <f t="shared" si="300"/>
        <v>35699</v>
      </c>
      <c r="K3872" s="83">
        <f t="shared" si="301"/>
        <v>2012</v>
      </c>
      <c r="L3872" s="66">
        <f t="shared" si="302"/>
        <v>0</v>
      </c>
      <c r="M3872" s="66">
        <f t="shared" si="303"/>
        <v>0</v>
      </c>
      <c r="N3872" s="66">
        <f t="shared" si="304"/>
        <v>0</v>
      </c>
    </row>
    <row r="3873" spans="1:14">
      <c r="A3873" s="83">
        <v>35699</v>
      </c>
      <c r="B3873" s="83">
        <v>0</v>
      </c>
      <c r="C3873" s="83">
        <v>2012</v>
      </c>
      <c r="D3873" s="86">
        <v>0</v>
      </c>
      <c r="E3873" s="83">
        <v>0</v>
      </c>
      <c r="F3873" s="86">
        <v>0</v>
      </c>
      <c r="G3873" s="86">
        <v>0</v>
      </c>
      <c r="H3873" s="86">
        <v>0</v>
      </c>
      <c r="J3873" s="83">
        <f t="shared" si="300"/>
        <v>35699</v>
      </c>
      <c r="K3873" s="83">
        <f t="shared" si="301"/>
        <v>2012</v>
      </c>
      <c r="L3873" s="66">
        <f t="shared" si="302"/>
        <v>0</v>
      </c>
      <c r="M3873" s="66">
        <f t="shared" si="303"/>
        <v>0</v>
      </c>
      <c r="N3873" s="66">
        <f t="shared" si="304"/>
        <v>0</v>
      </c>
    </row>
    <row r="3874" spans="1:14">
      <c r="A3874" s="83">
        <v>35699</v>
      </c>
      <c r="B3874" s="83">
        <v>0</v>
      </c>
      <c r="C3874" s="83">
        <v>2012</v>
      </c>
      <c r="D3874" s="86">
        <v>0</v>
      </c>
      <c r="E3874" s="83">
        <v>0</v>
      </c>
      <c r="F3874" s="86">
        <v>0</v>
      </c>
      <c r="G3874" s="86">
        <v>0</v>
      </c>
      <c r="H3874" s="86">
        <v>0</v>
      </c>
      <c r="J3874" s="83">
        <f t="shared" si="300"/>
        <v>35699</v>
      </c>
      <c r="K3874" s="83">
        <f t="shared" si="301"/>
        <v>2012</v>
      </c>
      <c r="L3874" s="66">
        <f t="shared" si="302"/>
        <v>0</v>
      </c>
      <c r="M3874" s="66">
        <f t="shared" si="303"/>
        <v>0</v>
      </c>
      <c r="N3874" s="66">
        <f t="shared" si="304"/>
        <v>0</v>
      </c>
    </row>
    <row r="3875" spans="1:14">
      <c r="A3875" s="83">
        <v>35699</v>
      </c>
      <c r="B3875" s="83">
        <v>0</v>
      </c>
      <c r="C3875" s="83">
        <v>2013</v>
      </c>
      <c r="D3875" s="86">
        <v>-4932095.83</v>
      </c>
      <c r="E3875" s="83">
        <v>0</v>
      </c>
      <c r="F3875" s="86">
        <v>23689.46</v>
      </c>
      <c r="G3875" s="86">
        <v>0</v>
      </c>
      <c r="H3875" s="86">
        <v>0</v>
      </c>
      <c r="J3875" s="83">
        <f t="shared" si="300"/>
        <v>35699</v>
      </c>
      <c r="K3875" s="83">
        <f t="shared" si="301"/>
        <v>2013</v>
      </c>
      <c r="L3875" s="66">
        <f t="shared" si="302"/>
        <v>-4932095.83</v>
      </c>
      <c r="M3875" s="66">
        <f t="shared" si="303"/>
        <v>23689.46</v>
      </c>
      <c r="N3875" s="66">
        <f t="shared" si="304"/>
        <v>0</v>
      </c>
    </row>
    <row r="3876" spans="1:14">
      <c r="A3876" s="83">
        <v>35699</v>
      </c>
      <c r="B3876" s="83">
        <v>0</v>
      </c>
      <c r="C3876" s="83">
        <v>2013</v>
      </c>
      <c r="D3876" s="86">
        <v>0</v>
      </c>
      <c r="E3876" s="83">
        <v>0</v>
      </c>
      <c r="F3876" s="86">
        <v>0</v>
      </c>
      <c r="G3876" s="86">
        <v>0</v>
      </c>
      <c r="H3876" s="86">
        <v>0</v>
      </c>
      <c r="J3876" s="83">
        <f t="shared" si="300"/>
        <v>35699</v>
      </c>
      <c r="K3876" s="83">
        <f t="shared" si="301"/>
        <v>2013</v>
      </c>
      <c r="L3876" s="66">
        <f t="shared" si="302"/>
        <v>0</v>
      </c>
      <c r="M3876" s="66">
        <f t="shared" si="303"/>
        <v>0</v>
      </c>
      <c r="N3876" s="66">
        <f t="shared" si="304"/>
        <v>0</v>
      </c>
    </row>
    <row r="3877" spans="1:14">
      <c r="A3877" s="83">
        <v>35699</v>
      </c>
      <c r="B3877" s="83">
        <v>0</v>
      </c>
      <c r="C3877" s="83">
        <v>2013</v>
      </c>
      <c r="D3877" s="86">
        <v>0</v>
      </c>
      <c r="E3877" s="83">
        <v>0</v>
      </c>
      <c r="F3877" s="86">
        <v>0</v>
      </c>
      <c r="G3877" s="86">
        <v>0</v>
      </c>
      <c r="H3877" s="86">
        <v>0</v>
      </c>
      <c r="J3877" s="83">
        <f t="shared" si="300"/>
        <v>35699</v>
      </c>
      <c r="K3877" s="83">
        <f t="shared" si="301"/>
        <v>2013</v>
      </c>
      <c r="L3877" s="66">
        <f t="shared" si="302"/>
        <v>0</v>
      </c>
      <c r="M3877" s="66">
        <f t="shared" si="303"/>
        <v>0</v>
      </c>
      <c r="N3877" s="66">
        <f t="shared" si="304"/>
        <v>0</v>
      </c>
    </row>
    <row r="3878" spans="1:14">
      <c r="A3878" s="83">
        <v>35699</v>
      </c>
      <c r="B3878" s="83">
        <v>0</v>
      </c>
      <c r="C3878" s="83">
        <v>2012</v>
      </c>
      <c r="D3878" s="86">
        <v>-162400</v>
      </c>
      <c r="E3878" s="83">
        <v>0</v>
      </c>
      <c r="F3878" s="86">
        <v>0</v>
      </c>
      <c r="G3878" s="86">
        <v>0</v>
      </c>
      <c r="H3878" s="86">
        <v>0</v>
      </c>
      <c r="J3878" s="83">
        <f t="shared" si="300"/>
        <v>35699</v>
      </c>
      <c r="K3878" s="83">
        <f t="shared" si="301"/>
        <v>2012</v>
      </c>
      <c r="L3878" s="66">
        <f t="shared" si="302"/>
        <v>-162400</v>
      </c>
      <c r="M3878" s="66">
        <f t="shared" si="303"/>
        <v>0</v>
      </c>
      <c r="N3878" s="66">
        <f t="shared" si="304"/>
        <v>0</v>
      </c>
    </row>
    <row r="3879" spans="1:14">
      <c r="A3879" s="83">
        <v>35699</v>
      </c>
      <c r="B3879" s="83">
        <v>0</v>
      </c>
      <c r="C3879" s="83">
        <v>2012</v>
      </c>
      <c r="D3879" s="86">
        <v>162400</v>
      </c>
      <c r="E3879" s="83">
        <v>2010</v>
      </c>
      <c r="F3879" s="86">
        <v>0</v>
      </c>
      <c r="G3879" s="86">
        <v>0</v>
      </c>
      <c r="H3879" s="86">
        <v>0</v>
      </c>
      <c r="J3879" s="83">
        <f t="shared" si="300"/>
        <v>35699</v>
      </c>
      <c r="K3879" s="83">
        <f t="shared" si="301"/>
        <v>2010</v>
      </c>
      <c r="L3879" s="66">
        <f t="shared" si="302"/>
        <v>162400</v>
      </c>
      <c r="M3879" s="66">
        <f t="shared" si="303"/>
        <v>0</v>
      </c>
      <c r="N3879" s="66">
        <f t="shared" si="304"/>
        <v>0</v>
      </c>
    </row>
    <row r="3880" spans="1:14">
      <c r="A3880" s="83">
        <v>35699</v>
      </c>
      <c r="B3880" s="83">
        <v>0</v>
      </c>
      <c r="C3880" s="83">
        <v>2013</v>
      </c>
      <c r="D3880" s="86">
        <v>32120.84</v>
      </c>
      <c r="E3880" s="83">
        <v>0</v>
      </c>
      <c r="F3880" s="86">
        <v>0</v>
      </c>
      <c r="G3880" s="86">
        <v>0</v>
      </c>
      <c r="H3880" s="86">
        <v>0</v>
      </c>
      <c r="J3880" s="83">
        <f t="shared" si="300"/>
        <v>35699</v>
      </c>
      <c r="K3880" s="83">
        <f t="shared" si="301"/>
        <v>2013</v>
      </c>
      <c r="L3880" s="66">
        <f t="shared" si="302"/>
        <v>32120.84</v>
      </c>
      <c r="M3880" s="66">
        <f t="shared" si="303"/>
        <v>0</v>
      </c>
      <c r="N3880" s="66">
        <f t="shared" si="304"/>
        <v>0</v>
      </c>
    </row>
    <row r="3881" spans="1:14">
      <c r="A3881" s="83">
        <v>35699</v>
      </c>
      <c r="B3881" s="83">
        <v>0</v>
      </c>
      <c r="C3881" s="83">
        <v>2013</v>
      </c>
      <c r="D3881" s="86">
        <v>3894880.72</v>
      </c>
      <c r="E3881" s="83">
        <v>0</v>
      </c>
      <c r="F3881" s="86">
        <v>0</v>
      </c>
      <c r="G3881" s="86">
        <v>0</v>
      </c>
      <c r="H3881" s="86">
        <v>0</v>
      </c>
      <c r="J3881" s="83">
        <f t="shared" si="300"/>
        <v>35699</v>
      </c>
      <c r="K3881" s="83">
        <f t="shared" si="301"/>
        <v>2013</v>
      </c>
      <c r="L3881" s="66">
        <f t="shared" si="302"/>
        <v>3894880.72</v>
      </c>
      <c r="M3881" s="66">
        <f t="shared" si="303"/>
        <v>0</v>
      </c>
      <c r="N3881" s="66">
        <f t="shared" si="304"/>
        <v>0</v>
      </c>
    </row>
    <row r="3882" spans="1:14">
      <c r="A3882" s="83">
        <v>35700</v>
      </c>
      <c r="B3882" s="83">
        <v>0</v>
      </c>
      <c r="C3882" s="83">
        <v>2015</v>
      </c>
      <c r="D3882" s="86">
        <v>0</v>
      </c>
      <c r="E3882" s="83">
        <v>0</v>
      </c>
      <c r="F3882" s="86">
        <v>0</v>
      </c>
      <c r="G3882" s="86">
        <v>0</v>
      </c>
      <c r="H3882" s="86">
        <v>0</v>
      </c>
      <c r="J3882" s="83">
        <f t="shared" si="300"/>
        <v>35700</v>
      </c>
      <c r="K3882" s="83">
        <f t="shared" si="301"/>
        <v>2015</v>
      </c>
      <c r="L3882" s="66">
        <f t="shared" si="302"/>
        <v>0</v>
      </c>
      <c r="M3882" s="66">
        <f t="shared" si="303"/>
        <v>0</v>
      </c>
      <c r="N3882" s="66">
        <f t="shared" si="304"/>
        <v>0</v>
      </c>
    </row>
    <row r="3883" spans="1:14">
      <c r="A3883" s="83">
        <v>35700</v>
      </c>
      <c r="B3883" s="83">
        <v>0</v>
      </c>
      <c r="C3883" s="83">
        <v>2015</v>
      </c>
      <c r="D3883" s="86">
        <v>0</v>
      </c>
      <c r="E3883" s="83">
        <v>0</v>
      </c>
      <c r="F3883" s="86">
        <v>0</v>
      </c>
      <c r="G3883" s="86">
        <v>0</v>
      </c>
      <c r="H3883" s="86">
        <v>0</v>
      </c>
      <c r="J3883" s="83">
        <f t="shared" si="300"/>
        <v>35700</v>
      </c>
      <c r="K3883" s="83">
        <f t="shared" si="301"/>
        <v>2015</v>
      </c>
      <c r="L3883" s="66">
        <f t="shared" si="302"/>
        <v>0</v>
      </c>
      <c r="M3883" s="66">
        <f t="shared" si="303"/>
        <v>0</v>
      </c>
      <c r="N3883" s="66">
        <f t="shared" si="304"/>
        <v>0</v>
      </c>
    </row>
    <row r="3884" spans="1:14">
      <c r="A3884" s="83">
        <v>35700</v>
      </c>
      <c r="B3884" s="83">
        <v>0</v>
      </c>
      <c r="C3884" s="83">
        <v>2000</v>
      </c>
      <c r="D3884" s="86">
        <v>-679</v>
      </c>
      <c r="E3884" s="83">
        <v>0</v>
      </c>
      <c r="F3884" s="86">
        <v>0</v>
      </c>
      <c r="G3884" s="86">
        <v>0</v>
      </c>
      <c r="H3884" s="86">
        <v>0</v>
      </c>
      <c r="J3884" s="83">
        <f t="shared" si="300"/>
        <v>35700</v>
      </c>
      <c r="K3884" s="83">
        <f t="shared" si="301"/>
        <v>2000</v>
      </c>
      <c r="L3884" s="66">
        <f t="shared" si="302"/>
        <v>-679</v>
      </c>
      <c r="M3884" s="66">
        <f t="shared" si="303"/>
        <v>0</v>
      </c>
      <c r="N3884" s="66">
        <f t="shared" si="304"/>
        <v>0</v>
      </c>
    </row>
    <row r="3885" spans="1:14">
      <c r="A3885" s="83">
        <v>35700</v>
      </c>
      <c r="B3885" s="83">
        <v>0</v>
      </c>
      <c r="C3885" s="83">
        <v>2001</v>
      </c>
      <c r="D3885" s="86">
        <v>-1808</v>
      </c>
      <c r="E3885" s="83">
        <v>0</v>
      </c>
      <c r="F3885" s="86">
        <v>0</v>
      </c>
      <c r="G3885" s="86">
        <v>0</v>
      </c>
      <c r="H3885" s="86">
        <v>0</v>
      </c>
      <c r="J3885" s="83">
        <f t="shared" si="300"/>
        <v>35700</v>
      </c>
      <c r="K3885" s="83">
        <f t="shared" si="301"/>
        <v>2001</v>
      </c>
      <c r="L3885" s="66">
        <f t="shared" si="302"/>
        <v>-1808</v>
      </c>
      <c r="M3885" s="66">
        <f t="shared" si="303"/>
        <v>0</v>
      </c>
      <c r="N3885" s="66">
        <f t="shared" si="304"/>
        <v>0</v>
      </c>
    </row>
    <row r="3886" spans="1:14">
      <c r="A3886" s="83">
        <v>35700</v>
      </c>
      <c r="B3886" s="83">
        <v>0</v>
      </c>
      <c r="C3886" s="83">
        <v>2013</v>
      </c>
      <c r="D3886" s="86">
        <v>0</v>
      </c>
      <c r="E3886" s="83">
        <v>0</v>
      </c>
      <c r="F3886" s="86">
        <v>0</v>
      </c>
      <c r="G3886" s="86">
        <v>0</v>
      </c>
      <c r="H3886" s="86">
        <v>0</v>
      </c>
      <c r="J3886" s="83">
        <f t="shared" si="300"/>
        <v>35700</v>
      </c>
      <c r="K3886" s="83">
        <f t="shared" si="301"/>
        <v>2013</v>
      </c>
      <c r="L3886" s="66">
        <f t="shared" si="302"/>
        <v>0</v>
      </c>
      <c r="M3886" s="66">
        <f t="shared" si="303"/>
        <v>0</v>
      </c>
      <c r="N3886" s="66">
        <f t="shared" si="304"/>
        <v>0</v>
      </c>
    </row>
    <row r="3887" spans="1:14">
      <c r="A3887" s="83">
        <v>35700</v>
      </c>
      <c r="B3887" s="83">
        <v>0</v>
      </c>
      <c r="C3887" s="83">
        <v>2013</v>
      </c>
      <c r="D3887" s="86">
        <v>0</v>
      </c>
      <c r="E3887" s="83">
        <v>0</v>
      </c>
      <c r="F3887" s="86">
        <v>0</v>
      </c>
      <c r="G3887" s="86">
        <v>0</v>
      </c>
      <c r="H3887" s="86">
        <v>0</v>
      </c>
      <c r="J3887" s="83">
        <f t="shared" si="300"/>
        <v>35700</v>
      </c>
      <c r="K3887" s="83">
        <f t="shared" si="301"/>
        <v>2013</v>
      </c>
      <c r="L3887" s="66">
        <f t="shared" si="302"/>
        <v>0</v>
      </c>
      <c r="M3887" s="66">
        <f t="shared" si="303"/>
        <v>0</v>
      </c>
      <c r="N3887" s="66">
        <f t="shared" si="304"/>
        <v>0</v>
      </c>
    </row>
    <row r="3888" spans="1:14">
      <c r="A3888" s="83">
        <v>35700</v>
      </c>
      <c r="B3888" s="83">
        <v>0</v>
      </c>
      <c r="C3888" s="83">
        <v>2012</v>
      </c>
      <c r="D3888" s="86">
        <v>0</v>
      </c>
      <c r="E3888" s="83">
        <v>0</v>
      </c>
      <c r="F3888" s="86">
        <v>0</v>
      </c>
      <c r="G3888" s="86">
        <v>0</v>
      </c>
      <c r="H3888" s="86">
        <v>0</v>
      </c>
      <c r="J3888" s="83">
        <f t="shared" si="300"/>
        <v>35700</v>
      </c>
      <c r="K3888" s="83">
        <f t="shared" si="301"/>
        <v>2012</v>
      </c>
      <c r="L3888" s="66">
        <f t="shared" si="302"/>
        <v>0</v>
      </c>
      <c r="M3888" s="66">
        <f t="shared" si="303"/>
        <v>0</v>
      </c>
      <c r="N3888" s="66">
        <f t="shared" si="304"/>
        <v>0</v>
      </c>
    </row>
    <row r="3889" spans="1:14">
      <c r="A3889" s="83">
        <v>35700</v>
      </c>
      <c r="B3889" s="83">
        <v>0</v>
      </c>
      <c r="C3889" s="83">
        <v>2012</v>
      </c>
      <c r="D3889" s="86">
        <v>0</v>
      </c>
      <c r="E3889" s="83">
        <v>0</v>
      </c>
      <c r="F3889" s="86">
        <v>0</v>
      </c>
      <c r="G3889" s="86">
        <v>0</v>
      </c>
      <c r="H3889" s="86">
        <v>0</v>
      </c>
      <c r="J3889" s="83">
        <f t="shared" si="300"/>
        <v>35700</v>
      </c>
      <c r="K3889" s="83">
        <f t="shared" si="301"/>
        <v>2012</v>
      </c>
      <c r="L3889" s="66">
        <f t="shared" si="302"/>
        <v>0</v>
      </c>
      <c r="M3889" s="66">
        <f t="shared" si="303"/>
        <v>0</v>
      </c>
      <c r="N3889" s="66">
        <f t="shared" si="304"/>
        <v>0</v>
      </c>
    </row>
    <row r="3890" spans="1:14">
      <c r="A3890" s="83">
        <v>35700</v>
      </c>
      <c r="B3890" s="83">
        <v>0</v>
      </c>
      <c r="C3890" s="83">
        <v>2014</v>
      </c>
      <c r="D3890" s="86">
        <v>0</v>
      </c>
      <c r="E3890" s="83">
        <v>0</v>
      </c>
      <c r="F3890" s="86">
        <v>0</v>
      </c>
      <c r="G3890" s="86">
        <v>0</v>
      </c>
      <c r="H3890" s="86">
        <v>0</v>
      </c>
      <c r="J3890" s="83">
        <f t="shared" si="300"/>
        <v>35700</v>
      </c>
      <c r="K3890" s="83">
        <f t="shared" si="301"/>
        <v>2014</v>
      </c>
      <c r="L3890" s="66">
        <f t="shared" si="302"/>
        <v>0</v>
      </c>
      <c r="M3890" s="66">
        <f t="shared" si="303"/>
        <v>0</v>
      </c>
      <c r="N3890" s="66">
        <f t="shared" si="304"/>
        <v>0</v>
      </c>
    </row>
    <row r="3891" spans="1:14">
      <c r="A3891" s="83">
        <v>35700</v>
      </c>
      <c r="B3891" s="83">
        <v>0</v>
      </c>
      <c r="C3891" s="83">
        <v>2014</v>
      </c>
      <c r="D3891" s="86">
        <v>0</v>
      </c>
      <c r="E3891" s="83">
        <v>0</v>
      </c>
      <c r="F3891" s="86">
        <v>0</v>
      </c>
      <c r="G3891" s="86">
        <v>0</v>
      </c>
      <c r="H3891" s="86">
        <v>0</v>
      </c>
      <c r="J3891" s="83">
        <f t="shared" si="300"/>
        <v>35700</v>
      </c>
      <c r="K3891" s="83">
        <f t="shared" si="301"/>
        <v>2014</v>
      </c>
      <c r="L3891" s="66">
        <f t="shared" si="302"/>
        <v>0</v>
      </c>
      <c r="M3891" s="66">
        <f t="shared" si="303"/>
        <v>0</v>
      </c>
      <c r="N3891" s="66">
        <f t="shared" si="304"/>
        <v>0</v>
      </c>
    </row>
    <row r="3892" spans="1:14">
      <c r="A3892" s="83">
        <v>35760</v>
      </c>
      <c r="B3892" s="83">
        <v>0</v>
      </c>
      <c r="C3892" s="83">
        <v>2015</v>
      </c>
      <c r="D3892" s="86">
        <v>0</v>
      </c>
      <c r="E3892" s="83">
        <v>0</v>
      </c>
      <c r="F3892" s="86">
        <v>0</v>
      </c>
      <c r="G3892" s="86">
        <v>0</v>
      </c>
      <c r="H3892" s="86">
        <v>0</v>
      </c>
      <c r="J3892" s="83">
        <f t="shared" si="300"/>
        <v>35760</v>
      </c>
      <c r="K3892" s="83">
        <f t="shared" si="301"/>
        <v>2015</v>
      </c>
      <c r="L3892" s="66">
        <f t="shared" si="302"/>
        <v>0</v>
      </c>
      <c r="M3892" s="66">
        <f t="shared" si="303"/>
        <v>0</v>
      </c>
      <c r="N3892" s="66">
        <f t="shared" si="304"/>
        <v>0</v>
      </c>
    </row>
    <row r="3893" spans="1:14">
      <c r="A3893" s="83">
        <v>35760</v>
      </c>
      <c r="B3893" s="83">
        <v>0</v>
      </c>
      <c r="C3893" s="83">
        <v>2012</v>
      </c>
      <c r="D3893" s="86">
        <v>0</v>
      </c>
      <c r="E3893" s="83">
        <v>0</v>
      </c>
      <c r="F3893" s="86">
        <v>0</v>
      </c>
      <c r="G3893" s="86">
        <v>0</v>
      </c>
      <c r="H3893" s="86">
        <v>0</v>
      </c>
      <c r="J3893" s="83">
        <f t="shared" si="300"/>
        <v>35760</v>
      </c>
      <c r="K3893" s="83">
        <f t="shared" si="301"/>
        <v>2012</v>
      </c>
      <c r="L3893" s="66">
        <f t="shared" si="302"/>
        <v>0</v>
      </c>
      <c r="M3893" s="66">
        <f t="shared" si="303"/>
        <v>0</v>
      </c>
      <c r="N3893" s="66">
        <f t="shared" si="304"/>
        <v>0</v>
      </c>
    </row>
    <row r="3894" spans="1:14">
      <c r="A3894" s="83">
        <v>35760</v>
      </c>
      <c r="B3894" s="83">
        <v>0</v>
      </c>
      <c r="C3894" s="83">
        <v>2013</v>
      </c>
      <c r="D3894" s="86">
        <v>0</v>
      </c>
      <c r="E3894" s="83">
        <v>0</v>
      </c>
      <c r="F3894" s="86">
        <v>0</v>
      </c>
      <c r="G3894" s="86">
        <v>0</v>
      </c>
      <c r="H3894" s="86">
        <v>0</v>
      </c>
      <c r="J3894" s="83">
        <f t="shared" si="300"/>
        <v>35760</v>
      </c>
      <c r="K3894" s="83">
        <f t="shared" si="301"/>
        <v>2013</v>
      </c>
      <c r="L3894" s="66">
        <f t="shared" si="302"/>
        <v>0</v>
      </c>
      <c r="M3894" s="66">
        <f t="shared" si="303"/>
        <v>0</v>
      </c>
      <c r="N3894" s="66">
        <f t="shared" si="304"/>
        <v>0</v>
      </c>
    </row>
    <row r="3895" spans="1:14">
      <c r="A3895" s="83">
        <v>35760</v>
      </c>
      <c r="B3895" s="83">
        <v>0</v>
      </c>
      <c r="C3895" s="83">
        <v>2014</v>
      </c>
      <c r="D3895" s="86">
        <v>0</v>
      </c>
      <c r="E3895" s="83">
        <v>0</v>
      </c>
      <c r="F3895" s="86">
        <v>0</v>
      </c>
      <c r="G3895" s="86">
        <v>0</v>
      </c>
      <c r="H3895" s="86">
        <v>0</v>
      </c>
      <c r="J3895" s="83">
        <f t="shared" si="300"/>
        <v>35760</v>
      </c>
      <c r="K3895" s="83">
        <f t="shared" si="301"/>
        <v>2014</v>
      </c>
      <c r="L3895" s="66">
        <f t="shared" si="302"/>
        <v>0</v>
      </c>
      <c r="M3895" s="66">
        <f t="shared" si="303"/>
        <v>0</v>
      </c>
      <c r="N3895" s="66">
        <f t="shared" si="304"/>
        <v>0</v>
      </c>
    </row>
    <row r="3896" spans="1:14">
      <c r="A3896" s="83">
        <v>35770</v>
      </c>
      <c r="B3896" s="83">
        <v>0</v>
      </c>
      <c r="C3896" s="83">
        <v>2015</v>
      </c>
      <c r="D3896" s="86">
        <v>0</v>
      </c>
      <c r="E3896" s="83">
        <v>0</v>
      </c>
      <c r="F3896" s="86">
        <v>0</v>
      </c>
      <c r="G3896" s="86">
        <v>0</v>
      </c>
      <c r="H3896" s="86">
        <v>0</v>
      </c>
      <c r="J3896" s="83">
        <f t="shared" si="300"/>
        <v>35770</v>
      </c>
      <c r="K3896" s="83">
        <f t="shared" si="301"/>
        <v>2015</v>
      </c>
      <c r="L3896" s="66">
        <f t="shared" si="302"/>
        <v>0</v>
      </c>
      <c r="M3896" s="66">
        <f t="shared" si="303"/>
        <v>0</v>
      </c>
      <c r="N3896" s="66">
        <f t="shared" si="304"/>
        <v>0</v>
      </c>
    </row>
    <row r="3897" spans="1:14">
      <c r="A3897" s="83">
        <v>35770</v>
      </c>
      <c r="B3897" s="83">
        <v>0</v>
      </c>
      <c r="C3897" s="83">
        <v>2015</v>
      </c>
      <c r="D3897" s="86">
        <v>0</v>
      </c>
      <c r="E3897" s="83">
        <v>0</v>
      </c>
      <c r="F3897" s="86">
        <v>0</v>
      </c>
      <c r="G3897" s="86">
        <v>0</v>
      </c>
      <c r="H3897" s="86">
        <v>0</v>
      </c>
      <c r="J3897" s="83">
        <f t="shared" si="300"/>
        <v>35770</v>
      </c>
      <c r="K3897" s="83">
        <f t="shared" si="301"/>
        <v>2015</v>
      </c>
      <c r="L3897" s="66">
        <f t="shared" si="302"/>
        <v>0</v>
      </c>
      <c r="M3897" s="66">
        <f t="shared" si="303"/>
        <v>0</v>
      </c>
      <c r="N3897" s="66">
        <f t="shared" si="304"/>
        <v>0</v>
      </c>
    </row>
    <row r="3898" spans="1:14">
      <c r="A3898" s="83">
        <v>35770</v>
      </c>
      <c r="B3898" s="83">
        <v>0</v>
      </c>
      <c r="C3898" s="83">
        <v>2015</v>
      </c>
      <c r="D3898" s="86">
        <v>0</v>
      </c>
      <c r="E3898" s="83">
        <v>0</v>
      </c>
      <c r="F3898" s="86">
        <v>0</v>
      </c>
      <c r="G3898" s="86">
        <v>0</v>
      </c>
      <c r="H3898" s="86">
        <v>0</v>
      </c>
      <c r="J3898" s="83">
        <f t="shared" si="300"/>
        <v>35770</v>
      </c>
      <c r="K3898" s="83">
        <f t="shared" si="301"/>
        <v>2015</v>
      </c>
      <c r="L3898" s="66">
        <f t="shared" si="302"/>
        <v>0</v>
      </c>
      <c r="M3898" s="66">
        <f t="shared" si="303"/>
        <v>0</v>
      </c>
      <c r="N3898" s="66">
        <f t="shared" si="304"/>
        <v>0</v>
      </c>
    </row>
    <row r="3899" spans="1:14">
      <c r="A3899" s="83">
        <v>35770</v>
      </c>
      <c r="B3899" s="83">
        <v>0</v>
      </c>
      <c r="C3899" s="83">
        <v>2015</v>
      </c>
      <c r="D3899" s="86">
        <v>0</v>
      </c>
      <c r="E3899" s="83">
        <v>0</v>
      </c>
      <c r="F3899" s="86">
        <v>0</v>
      </c>
      <c r="G3899" s="86">
        <v>0</v>
      </c>
      <c r="H3899" s="86">
        <v>0</v>
      </c>
      <c r="J3899" s="83">
        <f t="shared" si="300"/>
        <v>35770</v>
      </c>
      <c r="K3899" s="83">
        <f t="shared" si="301"/>
        <v>2015</v>
      </c>
      <c r="L3899" s="66">
        <f t="shared" si="302"/>
        <v>0</v>
      </c>
      <c r="M3899" s="66">
        <f t="shared" si="303"/>
        <v>0</v>
      </c>
      <c r="N3899" s="66">
        <f t="shared" si="304"/>
        <v>0</v>
      </c>
    </row>
    <row r="3900" spans="1:14">
      <c r="A3900" s="83">
        <v>35770</v>
      </c>
      <c r="B3900" s="83">
        <v>0</v>
      </c>
      <c r="C3900" s="83">
        <v>2009</v>
      </c>
      <c r="D3900" s="86">
        <v>-422.03</v>
      </c>
      <c r="E3900" s="83">
        <v>0</v>
      </c>
      <c r="F3900" s="86">
        <v>0</v>
      </c>
      <c r="G3900" s="86">
        <v>0</v>
      </c>
      <c r="H3900" s="86">
        <v>0</v>
      </c>
      <c r="J3900" s="83">
        <f t="shared" si="300"/>
        <v>35770</v>
      </c>
      <c r="K3900" s="83">
        <f t="shared" si="301"/>
        <v>2009</v>
      </c>
      <c r="L3900" s="66">
        <f t="shared" si="302"/>
        <v>-422.03</v>
      </c>
      <c r="M3900" s="66">
        <f t="shared" si="303"/>
        <v>0</v>
      </c>
      <c r="N3900" s="66">
        <f t="shared" si="304"/>
        <v>0</v>
      </c>
    </row>
    <row r="3901" spans="1:14">
      <c r="A3901" s="83">
        <v>35770</v>
      </c>
      <c r="B3901" s="83">
        <v>0</v>
      </c>
      <c r="C3901" s="83">
        <v>2012</v>
      </c>
      <c r="D3901" s="86">
        <v>0</v>
      </c>
      <c r="E3901" s="83">
        <v>0</v>
      </c>
      <c r="F3901" s="86">
        <v>0</v>
      </c>
      <c r="G3901" s="86">
        <v>0</v>
      </c>
      <c r="H3901" s="86">
        <v>0</v>
      </c>
      <c r="J3901" s="83">
        <f t="shared" si="300"/>
        <v>35770</v>
      </c>
      <c r="K3901" s="83">
        <f t="shared" si="301"/>
        <v>2012</v>
      </c>
      <c r="L3901" s="66">
        <f t="shared" si="302"/>
        <v>0</v>
      </c>
      <c r="M3901" s="66">
        <f t="shared" si="303"/>
        <v>0</v>
      </c>
      <c r="N3901" s="66">
        <f t="shared" si="304"/>
        <v>0</v>
      </c>
    </row>
    <row r="3902" spans="1:14">
      <c r="A3902" s="83">
        <v>35770</v>
      </c>
      <c r="B3902" s="83">
        <v>0</v>
      </c>
      <c r="C3902" s="83">
        <v>2012</v>
      </c>
      <c r="D3902" s="86">
        <v>0</v>
      </c>
      <c r="E3902" s="83">
        <v>0</v>
      </c>
      <c r="F3902" s="86">
        <v>0</v>
      </c>
      <c r="G3902" s="86">
        <v>0</v>
      </c>
      <c r="H3902" s="86">
        <v>0</v>
      </c>
      <c r="J3902" s="83">
        <f t="shared" si="300"/>
        <v>35770</v>
      </c>
      <c r="K3902" s="83">
        <f t="shared" si="301"/>
        <v>2012</v>
      </c>
      <c r="L3902" s="66">
        <f t="shared" si="302"/>
        <v>0</v>
      </c>
      <c r="M3902" s="66">
        <f t="shared" si="303"/>
        <v>0</v>
      </c>
      <c r="N3902" s="66">
        <f t="shared" si="304"/>
        <v>0</v>
      </c>
    </row>
    <row r="3903" spans="1:14">
      <c r="A3903" s="83">
        <v>35770</v>
      </c>
      <c r="B3903" s="83">
        <v>0</v>
      </c>
      <c r="C3903" s="83">
        <v>2013</v>
      </c>
      <c r="D3903" s="86">
        <v>0</v>
      </c>
      <c r="E3903" s="83">
        <v>0</v>
      </c>
      <c r="F3903" s="86">
        <v>0</v>
      </c>
      <c r="G3903" s="86">
        <v>0</v>
      </c>
      <c r="H3903" s="86">
        <v>0</v>
      </c>
      <c r="J3903" s="83">
        <f t="shared" si="300"/>
        <v>35770</v>
      </c>
      <c r="K3903" s="83">
        <f t="shared" si="301"/>
        <v>2013</v>
      </c>
      <c r="L3903" s="66">
        <f t="shared" si="302"/>
        <v>0</v>
      </c>
      <c r="M3903" s="66">
        <f t="shared" si="303"/>
        <v>0</v>
      </c>
      <c r="N3903" s="66">
        <f t="shared" si="304"/>
        <v>0</v>
      </c>
    </row>
    <row r="3904" spans="1:14">
      <c r="A3904" s="83">
        <v>35770</v>
      </c>
      <c r="B3904" s="83">
        <v>0</v>
      </c>
      <c r="C3904" s="83">
        <v>2013</v>
      </c>
      <c r="D3904" s="86">
        <v>0</v>
      </c>
      <c r="E3904" s="83">
        <v>0</v>
      </c>
      <c r="F3904" s="86">
        <v>0</v>
      </c>
      <c r="G3904" s="86">
        <v>0</v>
      </c>
      <c r="H3904" s="86">
        <v>0</v>
      </c>
      <c r="J3904" s="83">
        <f t="shared" si="300"/>
        <v>35770</v>
      </c>
      <c r="K3904" s="83">
        <f t="shared" si="301"/>
        <v>2013</v>
      </c>
      <c r="L3904" s="66">
        <f t="shared" si="302"/>
        <v>0</v>
      </c>
      <c r="M3904" s="66">
        <f t="shared" si="303"/>
        <v>0</v>
      </c>
      <c r="N3904" s="66">
        <f t="shared" si="304"/>
        <v>0</v>
      </c>
    </row>
    <row r="3905" spans="1:14">
      <c r="A3905" s="83">
        <v>35770</v>
      </c>
      <c r="B3905" s="83">
        <v>0</v>
      </c>
      <c r="C3905" s="83">
        <v>2014</v>
      </c>
      <c r="D3905" s="86">
        <v>0</v>
      </c>
      <c r="E3905" s="83">
        <v>0</v>
      </c>
      <c r="F3905" s="86">
        <v>0</v>
      </c>
      <c r="G3905" s="86">
        <v>0</v>
      </c>
      <c r="H3905" s="86">
        <v>0</v>
      </c>
      <c r="J3905" s="83">
        <f t="shared" si="300"/>
        <v>35770</v>
      </c>
      <c r="K3905" s="83">
        <f t="shared" si="301"/>
        <v>2014</v>
      </c>
      <c r="L3905" s="66">
        <f t="shared" si="302"/>
        <v>0</v>
      </c>
      <c r="M3905" s="66">
        <f t="shared" si="303"/>
        <v>0</v>
      </c>
      <c r="N3905" s="66">
        <f t="shared" si="304"/>
        <v>0</v>
      </c>
    </row>
    <row r="3906" spans="1:14">
      <c r="A3906" s="83">
        <v>35770</v>
      </c>
      <c r="B3906" s="83">
        <v>0</v>
      </c>
      <c r="C3906" s="83">
        <v>2014</v>
      </c>
      <c r="D3906" s="86">
        <v>0</v>
      </c>
      <c r="E3906" s="83">
        <v>0</v>
      </c>
      <c r="F3906" s="86">
        <v>0</v>
      </c>
      <c r="G3906" s="86">
        <v>0</v>
      </c>
      <c r="H3906" s="86">
        <v>0</v>
      </c>
      <c r="J3906" s="83">
        <f t="shared" si="300"/>
        <v>35770</v>
      </c>
      <c r="K3906" s="83">
        <f t="shared" si="301"/>
        <v>2014</v>
      </c>
      <c r="L3906" s="66">
        <f t="shared" si="302"/>
        <v>0</v>
      </c>
      <c r="M3906" s="66">
        <f t="shared" si="303"/>
        <v>0</v>
      </c>
      <c r="N3906" s="66">
        <f t="shared" si="304"/>
        <v>0</v>
      </c>
    </row>
    <row r="3907" spans="1:14">
      <c r="A3907" s="83">
        <v>35790</v>
      </c>
      <c r="B3907" s="83">
        <v>0</v>
      </c>
      <c r="C3907" s="83">
        <v>2015</v>
      </c>
      <c r="D3907" s="86">
        <v>0</v>
      </c>
      <c r="E3907" s="83">
        <v>0</v>
      </c>
      <c r="F3907" s="86">
        <v>0</v>
      </c>
      <c r="G3907" s="86">
        <v>0</v>
      </c>
      <c r="H3907" s="86">
        <v>0</v>
      </c>
      <c r="J3907" s="83">
        <f t="shared" ref="J3907:J3970" si="305">A3907</f>
        <v>35790</v>
      </c>
      <c r="K3907" s="83">
        <f t="shared" ref="K3907:K3970" si="306">IF(E3907=0,C3907,E3907)</f>
        <v>2015</v>
      </c>
      <c r="L3907" s="66">
        <f t="shared" ref="L3907:L3970" si="307">D3907</f>
        <v>0</v>
      </c>
      <c r="M3907" s="66">
        <f t="shared" ref="M3907:M3970" si="308">F3907</f>
        <v>0</v>
      </c>
      <c r="N3907" s="66">
        <f t="shared" ref="N3907:N3970" si="309">H3907</f>
        <v>0</v>
      </c>
    </row>
    <row r="3908" spans="1:14">
      <c r="A3908" s="83">
        <v>35790</v>
      </c>
      <c r="B3908" s="83">
        <v>0</v>
      </c>
      <c r="C3908" s="83">
        <v>2015</v>
      </c>
      <c r="D3908" s="86">
        <v>0</v>
      </c>
      <c r="E3908" s="83">
        <v>0</v>
      </c>
      <c r="F3908" s="86">
        <v>0</v>
      </c>
      <c r="G3908" s="86">
        <v>0</v>
      </c>
      <c r="H3908" s="86">
        <v>0</v>
      </c>
      <c r="J3908" s="83">
        <f t="shared" si="305"/>
        <v>35790</v>
      </c>
      <c r="K3908" s="83">
        <f t="shared" si="306"/>
        <v>2015</v>
      </c>
      <c r="L3908" s="66">
        <f t="shared" si="307"/>
        <v>0</v>
      </c>
      <c r="M3908" s="66">
        <f t="shared" si="308"/>
        <v>0</v>
      </c>
      <c r="N3908" s="66">
        <f t="shared" si="309"/>
        <v>0</v>
      </c>
    </row>
    <row r="3909" spans="1:14">
      <c r="A3909" s="83">
        <v>35790</v>
      </c>
      <c r="B3909" s="83">
        <v>0</v>
      </c>
      <c r="C3909" s="83">
        <v>2013</v>
      </c>
      <c r="D3909" s="86">
        <v>0</v>
      </c>
      <c r="E3909" s="83">
        <v>0</v>
      </c>
      <c r="F3909" s="86">
        <v>0</v>
      </c>
      <c r="G3909" s="86">
        <v>0</v>
      </c>
      <c r="H3909" s="86">
        <v>0</v>
      </c>
      <c r="J3909" s="83">
        <f t="shared" si="305"/>
        <v>35790</v>
      </c>
      <c r="K3909" s="83">
        <f t="shared" si="306"/>
        <v>2013</v>
      </c>
      <c r="L3909" s="66">
        <f t="shared" si="307"/>
        <v>0</v>
      </c>
      <c r="M3909" s="66">
        <f t="shared" si="308"/>
        <v>0</v>
      </c>
      <c r="N3909" s="66">
        <f t="shared" si="309"/>
        <v>0</v>
      </c>
    </row>
    <row r="3910" spans="1:14">
      <c r="A3910" s="83">
        <v>35790</v>
      </c>
      <c r="B3910" s="83">
        <v>0</v>
      </c>
      <c r="C3910" s="83">
        <v>2013</v>
      </c>
      <c r="D3910" s="86">
        <v>0</v>
      </c>
      <c r="E3910" s="83">
        <v>0</v>
      </c>
      <c r="F3910" s="86">
        <v>0</v>
      </c>
      <c r="G3910" s="86">
        <v>0</v>
      </c>
      <c r="H3910" s="86">
        <v>0</v>
      </c>
      <c r="J3910" s="83">
        <f t="shared" si="305"/>
        <v>35790</v>
      </c>
      <c r="K3910" s="83">
        <f t="shared" si="306"/>
        <v>2013</v>
      </c>
      <c r="L3910" s="66">
        <f t="shared" si="307"/>
        <v>0</v>
      </c>
      <c r="M3910" s="66">
        <f t="shared" si="308"/>
        <v>0</v>
      </c>
      <c r="N3910" s="66">
        <f t="shared" si="309"/>
        <v>0</v>
      </c>
    </row>
    <row r="3911" spans="1:14">
      <c r="A3911" s="83">
        <v>35790</v>
      </c>
      <c r="B3911" s="83">
        <v>0</v>
      </c>
      <c r="C3911" s="83">
        <v>2014</v>
      </c>
      <c r="D3911" s="86">
        <v>0</v>
      </c>
      <c r="E3911" s="83">
        <v>0</v>
      </c>
      <c r="F3911" s="86">
        <v>0</v>
      </c>
      <c r="G3911" s="86">
        <v>0</v>
      </c>
      <c r="H3911" s="86">
        <v>0</v>
      </c>
      <c r="J3911" s="83">
        <f t="shared" si="305"/>
        <v>35790</v>
      </c>
      <c r="K3911" s="83">
        <f t="shared" si="306"/>
        <v>2014</v>
      </c>
      <c r="L3911" s="66">
        <f t="shared" si="307"/>
        <v>0</v>
      </c>
      <c r="M3911" s="66">
        <f t="shared" si="308"/>
        <v>0</v>
      </c>
      <c r="N3911" s="66">
        <f t="shared" si="309"/>
        <v>0</v>
      </c>
    </row>
    <row r="3912" spans="1:14">
      <c r="A3912" s="83">
        <v>35790</v>
      </c>
      <c r="B3912" s="83">
        <v>0</v>
      </c>
      <c r="C3912" s="83">
        <v>2014</v>
      </c>
      <c r="D3912" s="86">
        <v>0</v>
      </c>
      <c r="E3912" s="83">
        <v>0</v>
      </c>
      <c r="F3912" s="86">
        <v>0</v>
      </c>
      <c r="G3912" s="86">
        <v>0</v>
      </c>
      <c r="H3912" s="86">
        <v>0</v>
      </c>
      <c r="J3912" s="83">
        <f t="shared" si="305"/>
        <v>35790</v>
      </c>
      <c r="K3912" s="83">
        <f t="shared" si="306"/>
        <v>2014</v>
      </c>
      <c r="L3912" s="66">
        <f t="shared" si="307"/>
        <v>0</v>
      </c>
      <c r="M3912" s="66">
        <f t="shared" si="308"/>
        <v>0</v>
      </c>
      <c r="N3912" s="66">
        <f t="shared" si="309"/>
        <v>0</v>
      </c>
    </row>
    <row r="3913" spans="1:14">
      <c r="A3913" s="83">
        <v>35799</v>
      </c>
      <c r="B3913" s="83">
        <v>0</v>
      </c>
      <c r="C3913" s="83">
        <v>2000</v>
      </c>
      <c r="D3913" s="86">
        <v>-679</v>
      </c>
      <c r="E3913" s="83">
        <v>0</v>
      </c>
      <c r="F3913" s="86">
        <v>0</v>
      </c>
      <c r="G3913" s="86">
        <v>0</v>
      </c>
      <c r="H3913" s="86">
        <v>0</v>
      </c>
      <c r="J3913" s="83">
        <f t="shared" si="305"/>
        <v>35799</v>
      </c>
      <c r="K3913" s="83">
        <f t="shared" si="306"/>
        <v>2000</v>
      </c>
      <c r="L3913" s="66">
        <f t="shared" si="307"/>
        <v>-679</v>
      </c>
      <c r="M3913" s="66">
        <f t="shared" si="308"/>
        <v>0</v>
      </c>
      <c r="N3913" s="66">
        <f t="shared" si="309"/>
        <v>0</v>
      </c>
    </row>
    <row r="3914" spans="1:14">
      <c r="A3914" s="83">
        <v>35799</v>
      </c>
      <c r="B3914" s="83">
        <v>0</v>
      </c>
      <c r="C3914" s="83">
        <v>2001</v>
      </c>
      <c r="D3914" s="86">
        <v>-1808</v>
      </c>
      <c r="E3914" s="83">
        <v>0</v>
      </c>
      <c r="F3914" s="86">
        <v>0</v>
      </c>
      <c r="G3914" s="86">
        <v>0</v>
      </c>
      <c r="H3914" s="86">
        <v>0</v>
      </c>
      <c r="J3914" s="83">
        <f t="shared" si="305"/>
        <v>35799</v>
      </c>
      <c r="K3914" s="83">
        <f t="shared" si="306"/>
        <v>2001</v>
      </c>
      <c r="L3914" s="66">
        <f t="shared" si="307"/>
        <v>-1808</v>
      </c>
      <c r="M3914" s="66">
        <f t="shared" si="308"/>
        <v>0</v>
      </c>
      <c r="N3914" s="66">
        <f t="shared" si="309"/>
        <v>0</v>
      </c>
    </row>
    <row r="3915" spans="1:14">
      <c r="A3915" s="83">
        <v>35799</v>
      </c>
      <c r="B3915" s="83">
        <v>0</v>
      </c>
      <c r="C3915" s="83">
        <v>2009</v>
      </c>
      <c r="D3915" s="86">
        <v>-422.03</v>
      </c>
      <c r="E3915" s="83">
        <v>0</v>
      </c>
      <c r="F3915" s="86">
        <v>0</v>
      </c>
      <c r="G3915" s="86">
        <v>0</v>
      </c>
      <c r="H3915" s="86">
        <v>0</v>
      </c>
      <c r="J3915" s="83">
        <f t="shared" si="305"/>
        <v>35799</v>
      </c>
      <c r="K3915" s="83">
        <f t="shared" si="306"/>
        <v>2009</v>
      </c>
      <c r="L3915" s="66">
        <f t="shared" si="307"/>
        <v>-422.03</v>
      </c>
      <c r="M3915" s="66">
        <f t="shared" si="308"/>
        <v>0</v>
      </c>
      <c r="N3915" s="66">
        <f t="shared" si="309"/>
        <v>0</v>
      </c>
    </row>
    <row r="3916" spans="1:14">
      <c r="A3916" s="83">
        <v>35799</v>
      </c>
      <c r="B3916" s="83">
        <v>0</v>
      </c>
      <c r="C3916" s="83">
        <v>2012</v>
      </c>
      <c r="D3916" s="86">
        <v>0</v>
      </c>
      <c r="E3916" s="83">
        <v>0</v>
      </c>
      <c r="F3916" s="86">
        <v>0</v>
      </c>
      <c r="G3916" s="86">
        <v>0</v>
      </c>
      <c r="H3916" s="86">
        <v>0</v>
      </c>
      <c r="J3916" s="83">
        <f t="shared" si="305"/>
        <v>35799</v>
      </c>
      <c r="K3916" s="83">
        <f t="shared" si="306"/>
        <v>2012</v>
      </c>
      <c r="L3916" s="66">
        <f t="shared" si="307"/>
        <v>0</v>
      </c>
      <c r="M3916" s="66">
        <f t="shared" si="308"/>
        <v>0</v>
      </c>
      <c r="N3916" s="66">
        <f t="shared" si="309"/>
        <v>0</v>
      </c>
    </row>
    <row r="3917" spans="1:14">
      <c r="A3917" s="83">
        <v>35799</v>
      </c>
      <c r="B3917" s="83">
        <v>0</v>
      </c>
      <c r="C3917" s="83">
        <v>2012</v>
      </c>
      <c r="D3917" s="86">
        <v>0</v>
      </c>
      <c r="E3917" s="83">
        <v>0</v>
      </c>
      <c r="F3917" s="86">
        <v>0</v>
      </c>
      <c r="G3917" s="86">
        <v>0</v>
      </c>
      <c r="H3917" s="86">
        <v>0</v>
      </c>
      <c r="J3917" s="83">
        <f t="shared" si="305"/>
        <v>35799</v>
      </c>
      <c r="K3917" s="83">
        <f t="shared" si="306"/>
        <v>2012</v>
      </c>
      <c r="L3917" s="66">
        <f t="shared" si="307"/>
        <v>0</v>
      </c>
      <c r="M3917" s="66">
        <f t="shared" si="308"/>
        <v>0</v>
      </c>
      <c r="N3917" s="66">
        <f t="shared" si="309"/>
        <v>0</v>
      </c>
    </row>
    <row r="3918" spans="1:14">
      <c r="A3918" s="83">
        <v>35799</v>
      </c>
      <c r="B3918" s="83">
        <v>0</v>
      </c>
      <c r="C3918" s="83">
        <v>2012</v>
      </c>
      <c r="D3918" s="86">
        <v>0</v>
      </c>
      <c r="E3918" s="83">
        <v>0</v>
      </c>
      <c r="F3918" s="86">
        <v>0</v>
      </c>
      <c r="G3918" s="86">
        <v>0</v>
      </c>
      <c r="H3918" s="86">
        <v>0</v>
      </c>
      <c r="J3918" s="83">
        <f t="shared" si="305"/>
        <v>35799</v>
      </c>
      <c r="K3918" s="83">
        <f t="shared" si="306"/>
        <v>2012</v>
      </c>
      <c r="L3918" s="66">
        <f t="shared" si="307"/>
        <v>0</v>
      </c>
      <c r="M3918" s="66">
        <f t="shared" si="308"/>
        <v>0</v>
      </c>
      <c r="N3918" s="66">
        <f t="shared" si="309"/>
        <v>0</v>
      </c>
    </row>
    <row r="3919" spans="1:14">
      <c r="A3919" s="83">
        <v>35799</v>
      </c>
      <c r="B3919" s="83">
        <v>0</v>
      </c>
      <c r="C3919" s="83">
        <v>2012</v>
      </c>
      <c r="D3919" s="86">
        <v>0</v>
      </c>
      <c r="E3919" s="83">
        <v>0</v>
      </c>
      <c r="F3919" s="86">
        <v>0</v>
      </c>
      <c r="G3919" s="86">
        <v>0</v>
      </c>
      <c r="H3919" s="86">
        <v>0</v>
      </c>
      <c r="J3919" s="83">
        <f t="shared" si="305"/>
        <v>35799</v>
      </c>
      <c r="K3919" s="83">
        <f t="shared" si="306"/>
        <v>2012</v>
      </c>
      <c r="L3919" s="66">
        <f t="shared" si="307"/>
        <v>0</v>
      </c>
      <c r="M3919" s="66">
        <f t="shared" si="308"/>
        <v>0</v>
      </c>
      <c r="N3919" s="66">
        <f t="shared" si="309"/>
        <v>0</v>
      </c>
    </row>
    <row r="3920" spans="1:14">
      <c r="A3920" s="83">
        <v>35799</v>
      </c>
      <c r="B3920" s="83">
        <v>0</v>
      </c>
      <c r="C3920" s="83">
        <v>2012</v>
      </c>
      <c r="D3920" s="86">
        <v>0</v>
      </c>
      <c r="E3920" s="83">
        <v>0</v>
      </c>
      <c r="F3920" s="86">
        <v>0</v>
      </c>
      <c r="G3920" s="86">
        <v>0</v>
      </c>
      <c r="H3920" s="86">
        <v>0</v>
      </c>
      <c r="J3920" s="83">
        <f t="shared" si="305"/>
        <v>35799</v>
      </c>
      <c r="K3920" s="83">
        <f t="shared" si="306"/>
        <v>2012</v>
      </c>
      <c r="L3920" s="66">
        <f t="shared" si="307"/>
        <v>0</v>
      </c>
      <c r="M3920" s="66">
        <f t="shared" si="308"/>
        <v>0</v>
      </c>
      <c r="N3920" s="66">
        <f t="shared" si="309"/>
        <v>0</v>
      </c>
    </row>
    <row r="3921" spans="1:14">
      <c r="A3921" s="83">
        <v>35799</v>
      </c>
      <c r="B3921" s="83">
        <v>0</v>
      </c>
      <c r="C3921" s="83">
        <v>2013</v>
      </c>
      <c r="D3921" s="86">
        <v>0</v>
      </c>
      <c r="E3921" s="83">
        <v>0</v>
      </c>
      <c r="F3921" s="86">
        <v>0</v>
      </c>
      <c r="G3921" s="86">
        <v>0</v>
      </c>
      <c r="H3921" s="86">
        <v>0</v>
      </c>
      <c r="J3921" s="83">
        <f t="shared" si="305"/>
        <v>35799</v>
      </c>
      <c r="K3921" s="83">
        <f t="shared" si="306"/>
        <v>2013</v>
      </c>
      <c r="L3921" s="66">
        <f t="shared" si="307"/>
        <v>0</v>
      </c>
      <c r="M3921" s="66">
        <f t="shared" si="308"/>
        <v>0</v>
      </c>
      <c r="N3921" s="66">
        <f t="shared" si="309"/>
        <v>0</v>
      </c>
    </row>
    <row r="3922" spans="1:14">
      <c r="A3922" s="83">
        <v>35799</v>
      </c>
      <c r="B3922" s="83">
        <v>0</v>
      </c>
      <c r="C3922" s="83">
        <v>2013</v>
      </c>
      <c r="D3922" s="86">
        <v>0</v>
      </c>
      <c r="E3922" s="83">
        <v>0</v>
      </c>
      <c r="F3922" s="86">
        <v>0</v>
      </c>
      <c r="G3922" s="86">
        <v>0</v>
      </c>
      <c r="H3922" s="86">
        <v>0</v>
      </c>
      <c r="J3922" s="83">
        <f t="shared" si="305"/>
        <v>35799</v>
      </c>
      <c r="K3922" s="83">
        <f t="shared" si="306"/>
        <v>2013</v>
      </c>
      <c r="L3922" s="66">
        <f t="shared" si="307"/>
        <v>0</v>
      </c>
      <c r="M3922" s="66">
        <f t="shared" si="308"/>
        <v>0</v>
      </c>
      <c r="N3922" s="66">
        <f t="shared" si="309"/>
        <v>0</v>
      </c>
    </row>
    <row r="3923" spans="1:14">
      <c r="A3923" s="83">
        <v>35799</v>
      </c>
      <c r="B3923" s="83">
        <v>0</v>
      </c>
      <c r="C3923" s="83">
        <v>2013</v>
      </c>
      <c r="D3923" s="86">
        <v>0</v>
      </c>
      <c r="E3923" s="83">
        <v>0</v>
      </c>
      <c r="F3923" s="86">
        <v>0</v>
      </c>
      <c r="G3923" s="86">
        <v>0</v>
      </c>
      <c r="H3923" s="86">
        <v>0</v>
      </c>
      <c r="J3923" s="83">
        <f t="shared" si="305"/>
        <v>35799</v>
      </c>
      <c r="K3923" s="83">
        <f t="shared" si="306"/>
        <v>2013</v>
      </c>
      <c r="L3923" s="66">
        <f t="shared" si="307"/>
        <v>0</v>
      </c>
      <c r="M3923" s="66">
        <f t="shared" si="308"/>
        <v>0</v>
      </c>
      <c r="N3923" s="66">
        <f t="shared" si="309"/>
        <v>0</v>
      </c>
    </row>
    <row r="3924" spans="1:14">
      <c r="A3924" s="83">
        <v>35799</v>
      </c>
      <c r="B3924" s="83">
        <v>0</v>
      </c>
      <c r="C3924" s="83">
        <v>2013</v>
      </c>
      <c r="D3924" s="86">
        <v>0</v>
      </c>
      <c r="E3924" s="83">
        <v>0</v>
      </c>
      <c r="F3924" s="86">
        <v>0</v>
      </c>
      <c r="G3924" s="86">
        <v>0</v>
      </c>
      <c r="H3924" s="86">
        <v>0</v>
      </c>
      <c r="J3924" s="83">
        <f t="shared" si="305"/>
        <v>35799</v>
      </c>
      <c r="K3924" s="83">
        <f t="shared" si="306"/>
        <v>2013</v>
      </c>
      <c r="L3924" s="66">
        <f t="shared" si="307"/>
        <v>0</v>
      </c>
      <c r="M3924" s="66">
        <f t="shared" si="308"/>
        <v>0</v>
      </c>
      <c r="N3924" s="66">
        <f t="shared" si="309"/>
        <v>0</v>
      </c>
    </row>
    <row r="3925" spans="1:14">
      <c r="A3925" s="83">
        <v>35799</v>
      </c>
      <c r="B3925" s="83">
        <v>0</v>
      </c>
      <c r="C3925" s="83">
        <v>2013</v>
      </c>
      <c r="D3925" s="86">
        <v>0</v>
      </c>
      <c r="E3925" s="83">
        <v>0</v>
      </c>
      <c r="F3925" s="86">
        <v>0</v>
      </c>
      <c r="G3925" s="86">
        <v>0</v>
      </c>
      <c r="H3925" s="86">
        <v>0</v>
      </c>
      <c r="J3925" s="83">
        <f t="shared" si="305"/>
        <v>35799</v>
      </c>
      <c r="K3925" s="83">
        <f t="shared" si="306"/>
        <v>2013</v>
      </c>
      <c r="L3925" s="66">
        <f t="shared" si="307"/>
        <v>0</v>
      </c>
      <c r="M3925" s="66">
        <f t="shared" si="308"/>
        <v>0</v>
      </c>
      <c r="N3925" s="66">
        <f t="shared" si="309"/>
        <v>0</v>
      </c>
    </row>
    <row r="3926" spans="1:14">
      <c r="A3926" s="83">
        <v>35799</v>
      </c>
      <c r="B3926" s="83">
        <v>0</v>
      </c>
      <c r="C3926" s="83">
        <v>2013</v>
      </c>
      <c r="D3926" s="86">
        <v>0</v>
      </c>
      <c r="E3926" s="83">
        <v>0</v>
      </c>
      <c r="F3926" s="86">
        <v>0</v>
      </c>
      <c r="G3926" s="86">
        <v>0</v>
      </c>
      <c r="H3926" s="86">
        <v>0</v>
      </c>
      <c r="J3926" s="83">
        <f t="shared" si="305"/>
        <v>35799</v>
      </c>
      <c r="K3926" s="83">
        <f t="shared" si="306"/>
        <v>2013</v>
      </c>
      <c r="L3926" s="66">
        <f t="shared" si="307"/>
        <v>0</v>
      </c>
      <c r="M3926" s="66">
        <f t="shared" si="308"/>
        <v>0</v>
      </c>
      <c r="N3926" s="66">
        <f t="shared" si="309"/>
        <v>0</v>
      </c>
    </row>
    <row r="3927" spans="1:14">
      <c r="A3927" s="83">
        <v>35799</v>
      </c>
      <c r="B3927" s="83">
        <v>0</v>
      </c>
      <c r="C3927" s="83">
        <v>2013</v>
      </c>
      <c r="D3927" s="86">
        <v>0</v>
      </c>
      <c r="E3927" s="83">
        <v>0</v>
      </c>
      <c r="F3927" s="86">
        <v>0</v>
      </c>
      <c r="G3927" s="86">
        <v>0</v>
      </c>
      <c r="H3927" s="86">
        <v>0</v>
      </c>
      <c r="J3927" s="83">
        <f t="shared" si="305"/>
        <v>35799</v>
      </c>
      <c r="K3927" s="83">
        <f t="shared" si="306"/>
        <v>2013</v>
      </c>
      <c r="L3927" s="66">
        <f t="shared" si="307"/>
        <v>0</v>
      </c>
      <c r="M3927" s="66">
        <f t="shared" si="308"/>
        <v>0</v>
      </c>
      <c r="N3927" s="66">
        <f t="shared" si="309"/>
        <v>0</v>
      </c>
    </row>
    <row r="3928" spans="1:14">
      <c r="A3928" s="83">
        <v>35799</v>
      </c>
      <c r="B3928" s="83">
        <v>0</v>
      </c>
      <c r="C3928" s="83">
        <v>2014</v>
      </c>
      <c r="D3928" s="86">
        <v>0</v>
      </c>
      <c r="E3928" s="83">
        <v>0</v>
      </c>
      <c r="F3928" s="86">
        <v>0</v>
      </c>
      <c r="G3928" s="86">
        <v>0</v>
      </c>
      <c r="H3928" s="86">
        <v>0</v>
      </c>
      <c r="J3928" s="83">
        <f t="shared" si="305"/>
        <v>35799</v>
      </c>
      <c r="K3928" s="83">
        <f t="shared" si="306"/>
        <v>2014</v>
      </c>
      <c r="L3928" s="66">
        <f t="shared" si="307"/>
        <v>0</v>
      </c>
      <c r="M3928" s="66">
        <f t="shared" si="308"/>
        <v>0</v>
      </c>
      <c r="N3928" s="66">
        <f t="shared" si="309"/>
        <v>0</v>
      </c>
    </row>
    <row r="3929" spans="1:14">
      <c r="A3929" s="83">
        <v>35799</v>
      </c>
      <c r="B3929" s="83">
        <v>0</v>
      </c>
      <c r="C3929" s="83">
        <v>2014</v>
      </c>
      <c r="D3929" s="86">
        <v>0</v>
      </c>
      <c r="E3929" s="83">
        <v>0</v>
      </c>
      <c r="F3929" s="86">
        <v>0</v>
      </c>
      <c r="G3929" s="86">
        <v>0</v>
      </c>
      <c r="H3929" s="86">
        <v>0</v>
      </c>
      <c r="J3929" s="83">
        <f t="shared" si="305"/>
        <v>35799</v>
      </c>
      <c r="K3929" s="83">
        <f t="shared" si="306"/>
        <v>2014</v>
      </c>
      <c r="L3929" s="66">
        <f t="shared" si="307"/>
        <v>0</v>
      </c>
      <c r="M3929" s="66">
        <f t="shared" si="308"/>
        <v>0</v>
      </c>
      <c r="N3929" s="66">
        <f t="shared" si="309"/>
        <v>0</v>
      </c>
    </row>
    <row r="3930" spans="1:14">
      <c r="A3930" s="83">
        <v>35799</v>
      </c>
      <c r="B3930" s="83">
        <v>0</v>
      </c>
      <c r="C3930" s="83">
        <v>2014</v>
      </c>
      <c r="D3930" s="86">
        <v>0</v>
      </c>
      <c r="E3930" s="83">
        <v>0</v>
      </c>
      <c r="F3930" s="86">
        <v>0</v>
      </c>
      <c r="G3930" s="86">
        <v>0</v>
      </c>
      <c r="H3930" s="86">
        <v>0</v>
      </c>
      <c r="J3930" s="83">
        <f t="shared" si="305"/>
        <v>35799</v>
      </c>
      <c r="K3930" s="83">
        <f t="shared" si="306"/>
        <v>2014</v>
      </c>
      <c r="L3930" s="66">
        <f t="shared" si="307"/>
        <v>0</v>
      </c>
      <c r="M3930" s="66">
        <f t="shared" si="308"/>
        <v>0</v>
      </c>
      <c r="N3930" s="66">
        <f t="shared" si="309"/>
        <v>0</v>
      </c>
    </row>
    <row r="3931" spans="1:14">
      <c r="A3931" s="83">
        <v>35799</v>
      </c>
      <c r="B3931" s="83">
        <v>0</v>
      </c>
      <c r="C3931" s="83">
        <v>2014</v>
      </c>
      <c r="D3931" s="86">
        <v>0</v>
      </c>
      <c r="E3931" s="83">
        <v>0</v>
      </c>
      <c r="F3931" s="86">
        <v>0</v>
      </c>
      <c r="G3931" s="86">
        <v>0</v>
      </c>
      <c r="H3931" s="86">
        <v>0</v>
      </c>
      <c r="J3931" s="83">
        <f t="shared" si="305"/>
        <v>35799</v>
      </c>
      <c r="K3931" s="83">
        <f t="shared" si="306"/>
        <v>2014</v>
      </c>
      <c r="L3931" s="66">
        <f t="shared" si="307"/>
        <v>0</v>
      </c>
      <c r="M3931" s="66">
        <f t="shared" si="308"/>
        <v>0</v>
      </c>
      <c r="N3931" s="66">
        <f t="shared" si="309"/>
        <v>0</v>
      </c>
    </row>
    <row r="3932" spans="1:14">
      <c r="A3932" s="83">
        <v>35799</v>
      </c>
      <c r="B3932" s="83">
        <v>0</v>
      </c>
      <c r="C3932" s="83">
        <v>2014</v>
      </c>
      <c r="D3932" s="86">
        <v>0</v>
      </c>
      <c r="E3932" s="83">
        <v>0</v>
      </c>
      <c r="F3932" s="86">
        <v>0</v>
      </c>
      <c r="G3932" s="86">
        <v>0</v>
      </c>
      <c r="H3932" s="86">
        <v>0</v>
      </c>
      <c r="J3932" s="83">
        <f t="shared" si="305"/>
        <v>35799</v>
      </c>
      <c r="K3932" s="83">
        <f t="shared" si="306"/>
        <v>2014</v>
      </c>
      <c r="L3932" s="66">
        <f t="shared" si="307"/>
        <v>0</v>
      </c>
      <c r="M3932" s="66">
        <f t="shared" si="308"/>
        <v>0</v>
      </c>
      <c r="N3932" s="66">
        <f t="shared" si="309"/>
        <v>0</v>
      </c>
    </row>
    <row r="3933" spans="1:14">
      <c r="A3933" s="83">
        <v>35799</v>
      </c>
      <c r="B3933" s="83">
        <v>0</v>
      </c>
      <c r="C3933" s="83">
        <v>2014</v>
      </c>
      <c r="D3933" s="86">
        <v>0</v>
      </c>
      <c r="E3933" s="83">
        <v>0</v>
      </c>
      <c r="F3933" s="86">
        <v>0</v>
      </c>
      <c r="G3933" s="86">
        <v>0</v>
      </c>
      <c r="H3933" s="86">
        <v>0</v>
      </c>
      <c r="J3933" s="83">
        <f t="shared" si="305"/>
        <v>35799</v>
      </c>
      <c r="K3933" s="83">
        <f t="shared" si="306"/>
        <v>2014</v>
      </c>
      <c r="L3933" s="66">
        <f t="shared" si="307"/>
        <v>0</v>
      </c>
      <c r="M3933" s="66">
        <f t="shared" si="308"/>
        <v>0</v>
      </c>
      <c r="N3933" s="66">
        <f t="shared" si="309"/>
        <v>0</v>
      </c>
    </row>
    <row r="3934" spans="1:14">
      <c r="A3934" s="83">
        <v>35799</v>
      </c>
      <c r="B3934" s="83">
        <v>0</v>
      </c>
      <c r="C3934" s="83">
        <v>2014</v>
      </c>
      <c r="D3934" s="86">
        <v>0</v>
      </c>
      <c r="E3934" s="83">
        <v>0</v>
      </c>
      <c r="F3934" s="86">
        <v>0</v>
      </c>
      <c r="G3934" s="86">
        <v>0</v>
      </c>
      <c r="H3934" s="86">
        <v>0</v>
      </c>
      <c r="J3934" s="83">
        <f t="shared" si="305"/>
        <v>35799</v>
      </c>
      <c r="K3934" s="83">
        <f t="shared" si="306"/>
        <v>2014</v>
      </c>
      <c r="L3934" s="66">
        <f t="shared" si="307"/>
        <v>0</v>
      </c>
      <c r="M3934" s="66">
        <f t="shared" si="308"/>
        <v>0</v>
      </c>
      <c r="N3934" s="66">
        <f t="shared" si="309"/>
        <v>0</v>
      </c>
    </row>
    <row r="3935" spans="1:14">
      <c r="A3935" s="83">
        <v>35800</v>
      </c>
      <c r="B3935" s="83">
        <v>0</v>
      </c>
      <c r="C3935" s="83">
        <v>2015</v>
      </c>
      <c r="D3935" s="86">
        <v>0</v>
      </c>
      <c r="E3935" s="83">
        <v>0</v>
      </c>
      <c r="F3935" s="86">
        <v>0</v>
      </c>
      <c r="G3935" s="86">
        <v>0</v>
      </c>
      <c r="H3935" s="86">
        <v>0</v>
      </c>
      <c r="J3935" s="83">
        <f t="shared" si="305"/>
        <v>35800</v>
      </c>
      <c r="K3935" s="83">
        <f t="shared" si="306"/>
        <v>2015</v>
      </c>
      <c r="L3935" s="66">
        <f t="shared" si="307"/>
        <v>0</v>
      </c>
      <c r="M3935" s="66">
        <f t="shared" si="308"/>
        <v>0</v>
      </c>
      <c r="N3935" s="66">
        <f t="shared" si="309"/>
        <v>0</v>
      </c>
    </row>
    <row r="3936" spans="1:14">
      <c r="A3936" s="83">
        <v>35800</v>
      </c>
      <c r="B3936" s="83">
        <v>0</v>
      </c>
      <c r="C3936" s="83">
        <v>2015</v>
      </c>
      <c r="D3936" s="86">
        <v>0</v>
      </c>
      <c r="E3936" s="83">
        <v>0</v>
      </c>
      <c r="F3936" s="86">
        <v>0</v>
      </c>
      <c r="G3936" s="86">
        <v>0</v>
      </c>
      <c r="H3936" s="86">
        <v>0</v>
      </c>
      <c r="J3936" s="83">
        <f t="shared" si="305"/>
        <v>35800</v>
      </c>
      <c r="K3936" s="83">
        <f t="shared" si="306"/>
        <v>2015</v>
      </c>
      <c r="L3936" s="66">
        <f t="shared" si="307"/>
        <v>0</v>
      </c>
      <c r="M3936" s="66">
        <f t="shared" si="308"/>
        <v>0</v>
      </c>
      <c r="N3936" s="66">
        <f t="shared" si="309"/>
        <v>0</v>
      </c>
    </row>
    <row r="3937" spans="1:14">
      <c r="A3937" s="83">
        <v>35800</v>
      </c>
      <c r="B3937" s="83">
        <v>0</v>
      </c>
      <c r="C3937" s="83">
        <v>2015</v>
      </c>
      <c r="D3937" s="86">
        <v>0</v>
      </c>
      <c r="E3937" s="83">
        <v>0</v>
      </c>
      <c r="F3937" s="86">
        <v>-169561.71</v>
      </c>
      <c r="G3937" s="86">
        <v>0</v>
      </c>
      <c r="H3937" s="86">
        <v>0</v>
      </c>
      <c r="J3937" s="83">
        <f t="shared" si="305"/>
        <v>35800</v>
      </c>
      <c r="K3937" s="83">
        <f t="shared" si="306"/>
        <v>2015</v>
      </c>
      <c r="L3937" s="66">
        <f t="shared" si="307"/>
        <v>0</v>
      </c>
      <c r="M3937" s="66">
        <f t="shared" si="308"/>
        <v>-169561.71</v>
      </c>
      <c r="N3937" s="66">
        <f t="shared" si="309"/>
        <v>0</v>
      </c>
    </row>
    <row r="3938" spans="1:14">
      <c r="A3938" s="83">
        <v>35800</v>
      </c>
      <c r="B3938" s="83">
        <v>0</v>
      </c>
      <c r="C3938" s="83">
        <v>2015</v>
      </c>
      <c r="D3938" s="86">
        <v>0</v>
      </c>
      <c r="E3938" s="83">
        <v>0</v>
      </c>
      <c r="F3938" s="86">
        <v>0</v>
      </c>
      <c r="G3938" s="86">
        <v>0</v>
      </c>
      <c r="H3938" s="86">
        <v>0</v>
      </c>
      <c r="J3938" s="83">
        <f t="shared" si="305"/>
        <v>35800</v>
      </c>
      <c r="K3938" s="83">
        <f t="shared" si="306"/>
        <v>2015</v>
      </c>
      <c r="L3938" s="66">
        <f t="shared" si="307"/>
        <v>0</v>
      </c>
      <c r="M3938" s="66">
        <f t="shared" si="308"/>
        <v>0</v>
      </c>
      <c r="N3938" s="66">
        <f t="shared" si="309"/>
        <v>0</v>
      </c>
    </row>
    <row r="3939" spans="1:14">
      <c r="A3939" s="83">
        <v>35800</v>
      </c>
      <c r="B3939" s="83">
        <v>0</v>
      </c>
      <c r="C3939" s="83">
        <v>2000</v>
      </c>
      <c r="D3939" s="86">
        <v>-734</v>
      </c>
      <c r="E3939" s="83">
        <v>0</v>
      </c>
      <c r="F3939" s="86">
        <v>0</v>
      </c>
      <c r="G3939" s="86">
        <v>0</v>
      </c>
      <c r="H3939" s="86">
        <v>0</v>
      </c>
      <c r="J3939" s="83">
        <f t="shared" si="305"/>
        <v>35800</v>
      </c>
      <c r="K3939" s="83">
        <f t="shared" si="306"/>
        <v>2000</v>
      </c>
      <c r="L3939" s="66">
        <f t="shared" si="307"/>
        <v>-734</v>
      </c>
      <c r="M3939" s="66">
        <f t="shared" si="308"/>
        <v>0</v>
      </c>
      <c r="N3939" s="66">
        <f t="shared" si="309"/>
        <v>0</v>
      </c>
    </row>
    <row r="3940" spans="1:14">
      <c r="A3940" s="83">
        <v>35800</v>
      </c>
      <c r="B3940" s="83">
        <v>0</v>
      </c>
      <c r="C3940" s="83">
        <v>2001</v>
      </c>
      <c r="D3940" s="86">
        <v>-48</v>
      </c>
      <c r="E3940" s="83">
        <v>0</v>
      </c>
      <c r="F3940" s="86">
        <v>0</v>
      </c>
      <c r="G3940" s="86">
        <v>0</v>
      </c>
      <c r="H3940" s="86">
        <v>0</v>
      </c>
      <c r="J3940" s="83">
        <f t="shared" si="305"/>
        <v>35800</v>
      </c>
      <c r="K3940" s="83">
        <f t="shared" si="306"/>
        <v>2001</v>
      </c>
      <c r="L3940" s="66">
        <f t="shared" si="307"/>
        <v>-48</v>
      </c>
      <c r="M3940" s="66">
        <f t="shared" si="308"/>
        <v>0</v>
      </c>
      <c r="N3940" s="66">
        <f t="shared" si="309"/>
        <v>0</v>
      </c>
    </row>
    <row r="3941" spans="1:14">
      <c r="A3941" s="83">
        <v>35800</v>
      </c>
      <c r="B3941" s="83">
        <v>0</v>
      </c>
      <c r="C3941" s="83">
        <v>2006</v>
      </c>
      <c r="D3941" s="86">
        <v>-30.69</v>
      </c>
      <c r="E3941" s="83">
        <v>0</v>
      </c>
      <c r="F3941" s="86">
        <v>0</v>
      </c>
      <c r="G3941" s="86">
        <v>0</v>
      </c>
      <c r="H3941" s="86">
        <v>0</v>
      </c>
      <c r="J3941" s="83">
        <f t="shared" si="305"/>
        <v>35800</v>
      </c>
      <c r="K3941" s="83">
        <f t="shared" si="306"/>
        <v>2006</v>
      </c>
      <c r="L3941" s="66">
        <f t="shared" si="307"/>
        <v>-30.69</v>
      </c>
      <c r="M3941" s="66">
        <f t="shared" si="308"/>
        <v>0</v>
      </c>
      <c r="N3941" s="66">
        <f t="shared" si="309"/>
        <v>0</v>
      </c>
    </row>
    <row r="3942" spans="1:14">
      <c r="A3942" s="83">
        <v>35800</v>
      </c>
      <c r="B3942" s="83">
        <v>0</v>
      </c>
      <c r="C3942" s="83">
        <v>2013</v>
      </c>
      <c r="D3942" s="86">
        <v>0</v>
      </c>
      <c r="E3942" s="83">
        <v>0</v>
      </c>
      <c r="F3942" s="86">
        <v>0</v>
      </c>
      <c r="G3942" s="86">
        <v>0</v>
      </c>
      <c r="H3942" s="86">
        <v>0</v>
      </c>
      <c r="J3942" s="83">
        <f t="shared" si="305"/>
        <v>35800</v>
      </c>
      <c r="K3942" s="83">
        <f t="shared" si="306"/>
        <v>2013</v>
      </c>
      <c r="L3942" s="66">
        <f t="shared" si="307"/>
        <v>0</v>
      </c>
      <c r="M3942" s="66">
        <f t="shared" si="308"/>
        <v>0</v>
      </c>
      <c r="N3942" s="66">
        <f t="shared" si="309"/>
        <v>0</v>
      </c>
    </row>
    <row r="3943" spans="1:14">
      <c r="A3943" s="83">
        <v>35800</v>
      </c>
      <c r="B3943" s="83">
        <v>0</v>
      </c>
      <c r="C3943" s="83">
        <v>2013</v>
      </c>
      <c r="D3943" s="86">
        <v>0</v>
      </c>
      <c r="E3943" s="83">
        <v>0</v>
      </c>
      <c r="F3943" s="86">
        <v>0</v>
      </c>
      <c r="G3943" s="86">
        <v>0</v>
      </c>
      <c r="H3943" s="86">
        <v>0</v>
      </c>
      <c r="J3943" s="83">
        <f t="shared" si="305"/>
        <v>35800</v>
      </c>
      <c r="K3943" s="83">
        <f t="shared" si="306"/>
        <v>2013</v>
      </c>
      <c r="L3943" s="66">
        <f t="shared" si="307"/>
        <v>0</v>
      </c>
      <c r="M3943" s="66">
        <f t="shared" si="308"/>
        <v>0</v>
      </c>
      <c r="N3943" s="66">
        <f t="shared" si="309"/>
        <v>0</v>
      </c>
    </row>
    <row r="3944" spans="1:14">
      <c r="A3944" s="83">
        <v>35800</v>
      </c>
      <c r="B3944" s="83">
        <v>0</v>
      </c>
      <c r="C3944" s="83">
        <v>2013</v>
      </c>
      <c r="D3944" s="86">
        <v>0</v>
      </c>
      <c r="E3944" s="83">
        <v>0</v>
      </c>
      <c r="F3944" s="86">
        <v>0</v>
      </c>
      <c r="G3944" s="86">
        <v>0</v>
      </c>
      <c r="H3944" s="86">
        <v>0</v>
      </c>
      <c r="J3944" s="83">
        <f t="shared" si="305"/>
        <v>35800</v>
      </c>
      <c r="K3944" s="83">
        <f t="shared" si="306"/>
        <v>2013</v>
      </c>
      <c r="L3944" s="66">
        <f t="shared" si="307"/>
        <v>0</v>
      </c>
      <c r="M3944" s="66">
        <f t="shared" si="308"/>
        <v>0</v>
      </c>
      <c r="N3944" s="66">
        <f t="shared" si="309"/>
        <v>0</v>
      </c>
    </row>
    <row r="3945" spans="1:14">
      <c r="A3945" s="83">
        <v>35800</v>
      </c>
      <c r="B3945" s="83">
        <v>0</v>
      </c>
      <c r="C3945" s="83">
        <v>2012</v>
      </c>
      <c r="D3945" s="86">
        <v>0</v>
      </c>
      <c r="E3945" s="83">
        <v>0</v>
      </c>
      <c r="F3945" s="86">
        <v>0</v>
      </c>
      <c r="G3945" s="86">
        <v>0</v>
      </c>
      <c r="H3945" s="86">
        <v>0</v>
      </c>
      <c r="J3945" s="83">
        <f t="shared" si="305"/>
        <v>35800</v>
      </c>
      <c r="K3945" s="83">
        <f t="shared" si="306"/>
        <v>2012</v>
      </c>
      <c r="L3945" s="66">
        <f t="shared" si="307"/>
        <v>0</v>
      </c>
      <c r="M3945" s="66">
        <f t="shared" si="308"/>
        <v>0</v>
      </c>
      <c r="N3945" s="66">
        <f t="shared" si="309"/>
        <v>0</v>
      </c>
    </row>
    <row r="3946" spans="1:14">
      <c r="A3946" s="83">
        <v>35800</v>
      </c>
      <c r="B3946" s="83">
        <v>0</v>
      </c>
      <c r="C3946" s="83">
        <v>2012</v>
      </c>
      <c r="D3946" s="86">
        <v>0</v>
      </c>
      <c r="E3946" s="83">
        <v>0</v>
      </c>
      <c r="F3946" s="86">
        <v>0</v>
      </c>
      <c r="G3946" s="86">
        <v>0</v>
      </c>
      <c r="H3946" s="86">
        <v>0</v>
      </c>
      <c r="J3946" s="83">
        <f t="shared" si="305"/>
        <v>35800</v>
      </c>
      <c r="K3946" s="83">
        <f t="shared" si="306"/>
        <v>2012</v>
      </c>
      <c r="L3946" s="66">
        <f t="shared" si="307"/>
        <v>0</v>
      </c>
      <c r="M3946" s="66">
        <f t="shared" si="308"/>
        <v>0</v>
      </c>
      <c r="N3946" s="66">
        <f t="shared" si="309"/>
        <v>0</v>
      </c>
    </row>
    <row r="3947" spans="1:14">
      <c r="A3947" s="83">
        <v>35800</v>
      </c>
      <c r="B3947" s="83">
        <v>0</v>
      </c>
      <c r="C3947" s="83">
        <v>2012</v>
      </c>
      <c r="D3947" s="86">
        <v>0</v>
      </c>
      <c r="E3947" s="83">
        <v>0</v>
      </c>
      <c r="F3947" s="86">
        <v>0</v>
      </c>
      <c r="G3947" s="86">
        <v>0</v>
      </c>
      <c r="H3947" s="86">
        <v>0</v>
      </c>
      <c r="J3947" s="83">
        <f t="shared" si="305"/>
        <v>35800</v>
      </c>
      <c r="K3947" s="83">
        <f t="shared" si="306"/>
        <v>2012</v>
      </c>
      <c r="L3947" s="66">
        <f t="shared" si="307"/>
        <v>0</v>
      </c>
      <c r="M3947" s="66">
        <f t="shared" si="308"/>
        <v>0</v>
      </c>
      <c r="N3947" s="66">
        <f t="shared" si="309"/>
        <v>0</v>
      </c>
    </row>
    <row r="3948" spans="1:14">
      <c r="A3948" s="83">
        <v>35800</v>
      </c>
      <c r="B3948" s="83">
        <v>0</v>
      </c>
      <c r="C3948" s="83">
        <v>2014</v>
      </c>
      <c r="D3948" s="86">
        <v>0</v>
      </c>
      <c r="E3948" s="83">
        <v>0</v>
      </c>
      <c r="F3948" s="86">
        <v>0</v>
      </c>
      <c r="G3948" s="86">
        <v>0</v>
      </c>
      <c r="H3948" s="86">
        <v>0</v>
      </c>
      <c r="J3948" s="83">
        <f t="shared" si="305"/>
        <v>35800</v>
      </c>
      <c r="K3948" s="83">
        <f t="shared" si="306"/>
        <v>2014</v>
      </c>
      <c r="L3948" s="66">
        <f t="shared" si="307"/>
        <v>0</v>
      </c>
      <c r="M3948" s="66">
        <f t="shared" si="308"/>
        <v>0</v>
      </c>
      <c r="N3948" s="66">
        <f t="shared" si="309"/>
        <v>0</v>
      </c>
    </row>
    <row r="3949" spans="1:14">
      <c r="A3949" s="83">
        <v>35800</v>
      </c>
      <c r="B3949" s="83">
        <v>0</v>
      </c>
      <c r="C3949" s="83">
        <v>2014</v>
      </c>
      <c r="D3949" s="86">
        <v>0</v>
      </c>
      <c r="E3949" s="83">
        <v>0</v>
      </c>
      <c r="F3949" s="86">
        <v>0</v>
      </c>
      <c r="G3949" s="86">
        <v>0</v>
      </c>
      <c r="H3949" s="86">
        <v>0</v>
      </c>
      <c r="J3949" s="83">
        <f t="shared" si="305"/>
        <v>35800</v>
      </c>
      <c r="K3949" s="83">
        <f t="shared" si="306"/>
        <v>2014</v>
      </c>
      <c r="L3949" s="66">
        <f t="shared" si="307"/>
        <v>0</v>
      </c>
      <c r="M3949" s="66">
        <f t="shared" si="308"/>
        <v>0</v>
      </c>
      <c r="N3949" s="66">
        <f t="shared" si="309"/>
        <v>0</v>
      </c>
    </row>
    <row r="3950" spans="1:14">
      <c r="A3950" s="83">
        <v>35800</v>
      </c>
      <c r="B3950" s="83">
        <v>0</v>
      </c>
      <c r="C3950" s="83">
        <v>2014</v>
      </c>
      <c r="D3950" s="86">
        <v>0</v>
      </c>
      <c r="E3950" s="83">
        <v>0</v>
      </c>
      <c r="F3950" s="86">
        <v>0</v>
      </c>
      <c r="G3950" s="86">
        <v>0</v>
      </c>
      <c r="H3950" s="86">
        <v>0</v>
      </c>
      <c r="J3950" s="83">
        <f t="shared" si="305"/>
        <v>35800</v>
      </c>
      <c r="K3950" s="83">
        <f t="shared" si="306"/>
        <v>2014</v>
      </c>
      <c r="L3950" s="66">
        <f t="shared" si="307"/>
        <v>0</v>
      </c>
      <c r="M3950" s="66">
        <f t="shared" si="308"/>
        <v>0</v>
      </c>
      <c r="N3950" s="66">
        <f t="shared" si="309"/>
        <v>0</v>
      </c>
    </row>
    <row r="3951" spans="1:14">
      <c r="A3951" s="83">
        <v>35800</v>
      </c>
      <c r="B3951" s="83">
        <v>0</v>
      </c>
      <c r="C3951" s="83">
        <v>2015</v>
      </c>
      <c r="D3951" s="86">
        <v>0</v>
      </c>
      <c r="E3951" s="83">
        <v>0</v>
      </c>
      <c r="F3951" s="86">
        <v>169561.71</v>
      </c>
      <c r="G3951" s="86">
        <v>0</v>
      </c>
      <c r="H3951" s="86">
        <v>0</v>
      </c>
      <c r="J3951" s="83">
        <f t="shared" si="305"/>
        <v>35800</v>
      </c>
      <c r="K3951" s="83">
        <f t="shared" si="306"/>
        <v>2015</v>
      </c>
      <c r="L3951" s="66">
        <f t="shared" si="307"/>
        <v>0</v>
      </c>
      <c r="M3951" s="66">
        <f t="shared" si="308"/>
        <v>169561.71</v>
      </c>
      <c r="N3951" s="66">
        <f t="shared" si="309"/>
        <v>0</v>
      </c>
    </row>
    <row r="3952" spans="1:14">
      <c r="A3952" s="83">
        <v>35860</v>
      </c>
      <c r="B3952" s="83">
        <v>0</v>
      </c>
      <c r="C3952" s="83">
        <v>2015</v>
      </c>
      <c r="D3952" s="86">
        <v>0</v>
      </c>
      <c r="E3952" s="83">
        <v>0</v>
      </c>
      <c r="F3952" s="86">
        <v>0</v>
      </c>
      <c r="G3952" s="86">
        <v>0</v>
      </c>
      <c r="H3952" s="86">
        <v>0</v>
      </c>
      <c r="J3952" s="83">
        <f t="shared" si="305"/>
        <v>35860</v>
      </c>
      <c r="K3952" s="83">
        <f t="shared" si="306"/>
        <v>2015</v>
      </c>
      <c r="L3952" s="66">
        <f t="shared" si="307"/>
        <v>0</v>
      </c>
      <c r="M3952" s="66">
        <f t="shared" si="308"/>
        <v>0</v>
      </c>
      <c r="N3952" s="66">
        <f t="shared" si="309"/>
        <v>0</v>
      </c>
    </row>
    <row r="3953" spans="1:14">
      <c r="A3953" s="83">
        <v>35860</v>
      </c>
      <c r="B3953" s="83">
        <v>0</v>
      </c>
      <c r="C3953" s="83">
        <v>2012</v>
      </c>
      <c r="D3953" s="86">
        <v>0</v>
      </c>
      <c r="E3953" s="83">
        <v>0</v>
      </c>
      <c r="F3953" s="86">
        <v>0</v>
      </c>
      <c r="G3953" s="86">
        <v>0</v>
      </c>
      <c r="H3953" s="86">
        <v>0</v>
      </c>
      <c r="J3953" s="83">
        <f t="shared" si="305"/>
        <v>35860</v>
      </c>
      <c r="K3953" s="83">
        <f t="shared" si="306"/>
        <v>2012</v>
      </c>
      <c r="L3953" s="66">
        <f t="shared" si="307"/>
        <v>0</v>
      </c>
      <c r="M3953" s="66">
        <f t="shared" si="308"/>
        <v>0</v>
      </c>
      <c r="N3953" s="66">
        <f t="shared" si="309"/>
        <v>0</v>
      </c>
    </row>
    <row r="3954" spans="1:14">
      <c r="A3954" s="83">
        <v>35860</v>
      </c>
      <c r="B3954" s="83">
        <v>0</v>
      </c>
      <c r="C3954" s="83">
        <v>2013</v>
      </c>
      <c r="D3954" s="86">
        <v>0</v>
      </c>
      <c r="E3954" s="83">
        <v>0</v>
      </c>
      <c r="F3954" s="86">
        <v>0</v>
      </c>
      <c r="G3954" s="86">
        <v>0</v>
      </c>
      <c r="H3954" s="86">
        <v>0</v>
      </c>
      <c r="J3954" s="83">
        <f t="shared" si="305"/>
        <v>35860</v>
      </c>
      <c r="K3954" s="83">
        <f t="shared" si="306"/>
        <v>2013</v>
      </c>
      <c r="L3954" s="66">
        <f t="shared" si="307"/>
        <v>0</v>
      </c>
      <c r="M3954" s="66">
        <f t="shared" si="308"/>
        <v>0</v>
      </c>
      <c r="N3954" s="66">
        <f t="shared" si="309"/>
        <v>0</v>
      </c>
    </row>
    <row r="3955" spans="1:14">
      <c r="A3955" s="83">
        <v>35860</v>
      </c>
      <c r="B3955" s="83">
        <v>0</v>
      </c>
      <c r="C3955" s="83">
        <v>2014</v>
      </c>
      <c r="D3955" s="86">
        <v>0</v>
      </c>
      <c r="E3955" s="83">
        <v>0</v>
      </c>
      <c r="F3955" s="86">
        <v>0</v>
      </c>
      <c r="G3955" s="86">
        <v>0</v>
      </c>
      <c r="H3955" s="86">
        <v>0</v>
      </c>
      <c r="J3955" s="83">
        <f t="shared" si="305"/>
        <v>35860</v>
      </c>
      <c r="K3955" s="83">
        <f t="shared" si="306"/>
        <v>2014</v>
      </c>
      <c r="L3955" s="66">
        <f t="shared" si="307"/>
        <v>0</v>
      </c>
      <c r="M3955" s="66">
        <f t="shared" si="308"/>
        <v>0</v>
      </c>
      <c r="N3955" s="66">
        <f t="shared" si="309"/>
        <v>0</v>
      </c>
    </row>
    <row r="3956" spans="1:14">
      <c r="A3956" s="83">
        <v>35870</v>
      </c>
      <c r="B3956" s="83">
        <v>0</v>
      </c>
      <c r="C3956" s="83">
        <v>2015</v>
      </c>
      <c r="D3956" s="86">
        <v>0</v>
      </c>
      <c r="E3956" s="83">
        <v>0</v>
      </c>
      <c r="F3956" s="86">
        <v>0</v>
      </c>
      <c r="G3956" s="86">
        <v>0</v>
      </c>
      <c r="H3956" s="86">
        <v>0</v>
      </c>
      <c r="J3956" s="83">
        <f t="shared" si="305"/>
        <v>35870</v>
      </c>
      <c r="K3956" s="83">
        <f t="shared" si="306"/>
        <v>2015</v>
      </c>
      <c r="L3956" s="66">
        <f t="shared" si="307"/>
        <v>0</v>
      </c>
      <c r="M3956" s="66">
        <f t="shared" si="308"/>
        <v>0</v>
      </c>
      <c r="N3956" s="66">
        <f t="shared" si="309"/>
        <v>0</v>
      </c>
    </row>
    <row r="3957" spans="1:14">
      <c r="A3957" s="83">
        <v>35870</v>
      </c>
      <c r="B3957" s="83">
        <v>0</v>
      </c>
      <c r="C3957" s="83">
        <v>2015</v>
      </c>
      <c r="D3957" s="86">
        <v>0</v>
      </c>
      <c r="E3957" s="83">
        <v>0</v>
      </c>
      <c r="F3957" s="86">
        <v>0</v>
      </c>
      <c r="G3957" s="86">
        <v>0</v>
      </c>
      <c r="H3957" s="86">
        <v>0</v>
      </c>
      <c r="J3957" s="83">
        <f t="shared" si="305"/>
        <v>35870</v>
      </c>
      <c r="K3957" s="83">
        <f t="shared" si="306"/>
        <v>2015</v>
      </c>
      <c r="L3957" s="66">
        <f t="shared" si="307"/>
        <v>0</v>
      </c>
      <c r="M3957" s="66">
        <f t="shared" si="308"/>
        <v>0</v>
      </c>
      <c r="N3957" s="66">
        <f t="shared" si="309"/>
        <v>0</v>
      </c>
    </row>
    <row r="3958" spans="1:14">
      <c r="A3958" s="83">
        <v>35870</v>
      </c>
      <c r="B3958" s="83">
        <v>0</v>
      </c>
      <c r="C3958" s="83">
        <v>2015</v>
      </c>
      <c r="D3958" s="86">
        <v>0</v>
      </c>
      <c r="E3958" s="83">
        <v>0</v>
      </c>
      <c r="F3958" s="86">
        <v>0</v>
      </c>
      <c r="G3958" s="86">
        <v>0</v>
      </c>
      <c r="H3958" s="86">
        <v>0</v>
      </c>
      <c r="J3958" s="83">
        <f t="shared" si="305"/>
        <v>35870</v>
      </c>
      <c r="K3958" s="83">
        <f t="shared" si="306"/>
        <v>2015</v>
      </c>
      <c r="L3958" s="66">
        <f t="shared" si="307"/>
        <v>0</v>
      </c>
      <c r="M3958" s="66">
        <f t="shared" si="308"/>
        <v>0</v>
      </c>
      <c r="N3958" s="66">
        <f t="shared" si="309"/>
        <v>0</v>
      </c>
    </row>
    <row r="3959" spans="1:14">
      <c r="A3959" s="83">
        <v>35870</v>
      </c>
      <c r="B3959" s="83">
        <v>0</v>
      </c>
      <c r="C3959" s="83">
        <v>2015</v>
      </c>
      <c r="D3959" s="86">
        <v>0</v>
      </c>
      <c r="E3959" s="83">
        <v>0</v>
      </c>
      <c r="F3959" s="86">
        <v>0</v>
      </c>
      <c r="G3959" s="86">
        <v>0</v>
      </c>
      <c r="H3959" s="86">
        <v>0</v>
      </c>
      <c r="J3959" s="83">
        <f t="shared" si="305"/>
        <v>35870</v>
      </c>
      <c r="K3959" s="83">
        <f t="shared" si="306"/>
        <v>2015</v>
      </c>
      <c r="L3959" s="66">
        <f t="shared" si="307"/>
        <v>0</v>
      </c>
      <c r="M3959" s="66">
        <f t="shared" si="308"/>
        <v>0</v>
      </c>
      <c r="N3959" s="66">
        <f t="shared" si="309"/>
        <v>0</v>
      </c>
    </row>
    <row r="3960" spans="1:14">
      <c r="A3960" s="83">
        <v>35870</v>
      </c>
      <c r="B3960" s="83">
        <v>0</v>
      </c>
      <c r="C3960" s="83">
        <v>2009</v>
      </c>
      <c r="D3960" s="86">
        <v>-1002.39</v>
      </c>
      <c r="E3960" s="83">
        <v>0</v>
      </c>
      <c r="F3960" s="86">
        <v>0</v>
      </c>
      <c r="G3960" s="86">
        <v>0</v>
      </c>
      <c r="H3960" s="86">
        <v>0</v>
      </c>
      <c r="J3960" s="83">
        <f t="shared" si="305"/>
        <v>35870</v>
      </c>
      <c r="K3960" s="83">
        <f t="shared" si="306"/>
        <v>2009</v>
      </c>
      <c r="L3960" s="66">
        <f t="shared" si="307"/>
        <v>-1002.39</v>
      </c>
      <c r="M3960" s="66">
        <f t="shared" si="308"/>
        <v>0</v>
      </c>
      <c r="N3960" s="66">
        <f t="shared" si="309"/>
        <v>0</v>
      </c>
    </row>
    <row r="3961" spans="1:14">
      <c r="A3961" s="83">
        <v>35870</v>
      </c>
      <c r="B3961" s="83">
        <v>0</v>
      </c>
      <c r="C3961" s="83">
        <v>2012</v>
      </c>
      <c r="D3961" s="86">
        <v>0</v>
      </c>
      <c r="E3961" s="83">
        <v>0</v>
      </c>
      <c r="F3961" s="86">
        <v>0</v>
      </c>
      <c r="G3961" s="86">
        <v>0</v>
      </c>
      <c r="H3961" s="86">
        <v>0</v>
      </c>
      <c r="J3961" s="83">
        <f t="shared" si="305"/>
        <v>35870</v>
      </c>
      <c r="K3961" s="83">
        <f t="shared" si="306"/>
        <v>2012</v>
      </c>
      <c r="L3961" s="66">
        <f t="shared" si="307"/>
        <v>0</v>
      </c>
      <c r="M3961" s="66">
        <f t="shared" si="308"/>
        <v>0</v>
      </c>
      <c r="N3961" s="66">
        <f t="shared" si="309"/>
        <v>0</v>
      </c>
    </row>
    <row r="3962" spans="1:14">
      <c r="A3962" s="83">
        <v>35870</v>
      </c>
      <c r="B3962" s="83">
        <v>0</v>
      </c>
      <c r="C3962" s="83">
        <v>2012</v>
      </c>
      <c r="D3962" s="86">
        <v>0</v>
      </c>
      <c r="E3962" s="83">
        <v>0</v>
      </c>
      <c r="F3962" s="86">
        <v>0</v>
      </c>
      <c r="G3962" s="86">
        <v>0</v>
      </c>
      <c r="H3962" s="86">
        <v>0</v>
      </c>
      <c r="J3962" s="83">
        <f t="shared" si="305"/>
        <v>35870</v>
      </c>
      <c r="K3962" s="83">
        <f t="shared" si="306"/>
        <v>2012</v>
      </c>
      <c r="L3962" s="66">
        <f t="shared" si="307"/>
        <v>0</v>
      </c>
      <c r="M3962" s="66">
        <f t="shared" si="308"/>
        <v>0</v>
      </c>
      <c r="N3962" s="66">
        <f t="shared" si="309"/>
        <v>0</v>
      </c>
    </row>
    <row r="3963" spans="1:14">
      <c r="A3963" s="83">
        <v>35870</v>
      </c>
      <c r="B3963" s="83">
        <v>0</v>
      </c>
      <c r="C3963" s="83">
        <v>2013</v>
      </c>
      <c r="D3963" s="86">
        <v>0</v>
      </c>
      <c r="E3963" s="83">
        <v>0</v>
      </c>
      <c r="F3963" s="86">
        <v>0</v>
      </c>
      <c r="G3963" s="86">
        <v>0</v>
      </c>
      <c r="H3963" s="86">
        <v>0</v>
      </c>
      <c r="J3963" s="83">
        <f t="shared" si="305"/>
        <v>35870</v>
      </c>
      <c r="K3963" s="83">
        <f t="shared" si="306"/>
        <v>2013</v>
      </c>
      <c r="L3963" s="66">
        <f t="shared" si="307"/>
        <v>0</v>
      </c>
      <c r="M3963" s="66">
        <f t="shared" si="308"/>
        <v>0</v>
      </c>
      <c r="N3963" s="66">
        <f t="shared" si="309"/>
        <v>0</v>
      </c>
    </row>
    <row r="3964" spans="1:14">
      <c r="A3964" s="83">
        <v>35870</v>
      </c>
      <c r="B3964" s="83">
        <v>0</v>
      </c>
      <c r="C3964" s="83">
        <v>2013</v>
      </c>
      <c r="D3964" s="86">
        <v>0</v>
      </c>
      <c r="E3964" s="83">
        <v>0</v>
      </c>
      <c r="F3964" s="86">
        <v>0</v>
      </c>
      <c r="G3964" s="86">
        <v>0</v>
      </c>
      <c r="H3964" s="86">
        <v>0</v>
      </c>
      <c r="J3964" s="83">
        <f t="shared" si="305"/>
        <v>35870</v>
      </c>
      <c r="K3964" s="83">
        <f t="shared" si="306"/>
        <v>2013</v>
      </c>
      <c r="L3964" s="66">
        <f t="shared" si="307"/>
        <v>0</v>
      </c>
      <c r="M3964" s="66">
        <f t="shared" si="308"/>
        <v>0</v>
      </c>
      <c r="N3964" s="66">
        <f t="shared" si="309"/>
        <v>0</v>
      </c>
    </row>
    <row r="3965" spans="1:14">
      <c r="A3965" s="83">
        <v>35870</v>
      </c>
      <c r="B3965" s="83">
        <v>0</v>
      </c>
      <c r="C3965" s="83">
        <v>2014</v>
      </c>
      <c r="D3965" s="86">
        <v>0</v>
      </c>
      <c r="E3965" s="83">
        <v>0</v>
      </c>
      <c r="F3965" s="86">
        <v>0</v>
      </c>
      <c r="G3965" s="86">
        <v>0</v>
      </c>
      <c r="H3965" s="86">
        <v>0</v>
      </c>
      <c r="J3965" s="83">
        <f t="shared" si="305"/>
        <v>35870</v>
      </c>
      <c r="K3965" s="83">
        <f t="shared" si="306"/>
        <v>2014</v>
      </c>
      <c r="L3965" s="66">
        <f t="shared" si="307"/>
        <v>0</v>
      </c>
      <c r="M3965" s="66">
        <f t="shared" si="308"/>
        <v>0</v>
      </c>
      <c r="N3965" s="66">
        <f t="shared" si="309"/>
        <v>0</v>
      </c>
    </row>
    <row r="3966" spans="1:14">
      <c r="A3966" s="83">
        <v>35870</v>
      </c>
      <c r="B3966" s="83">
        <v>0</v>
      </c>
      <c r="C3966" s="83">
        <v>2014</v>
      </c>
      <c r="D3966" s="86">
        <v>0</v>
      </c>
      <c r="E3966" s="83">
        <v>0</v>
      </c>
      <c r="F3966" s="86">
        <v>0</v>
      </c>
      <c r="G3966" s="86">
        <v>0</v>
      </c>
      <c r="H3966" s="86">
        <v>0</v>
      </c>
      <c r="J3966" s="83">
        <f t="shared" si="305"/>
        <v>35870</v>
      </c>
      <c r="K3966" s="83">
        <f t="shared" si="306"/>
        <v>2014</v>
      </c>
      <c r="L3966" s="66">
        <f t="shared" si="307"/>
        <v>0</v>
      </c>
      <c r="M3966" s="66">
        <f t="shared" si="308"/>
        <v>0</v>
      </c>
      <c r="N3966" s="66">
        <f t="shared" si="309"/>
        <v>0</v>
      </c>
    </row>
    <row r="3967" spans="1:14">
      <c r="A3967" s="83">
        <v>35890</v>
      </c>
      <c r="B3967" s="83">
        <v>0</v>
      </c>
      <c r="C3967" s="83">
        <v>2015</v>
      </c>
      <c r="D3967" s="86">
        <v>0</v>
      </c>
      <c r="E3967" s="83">
        <v>0</v>
      </c>
      <c r="F3967" s="86">
        <v>0</v>
      </c>
      <c r="G3967" s="86">
        <v>0</v>
      </c>
      <c r="H3967" s="86">
        <v>0</v>
      </c>
      <c r="J3967" s="83">
        <f t="shared" si="305"/>
        <v>35890</v>
      </c>
      <c r="K3967" s="83">
        <f t="shared" si="306"/>
        <v>2015</v>
      </c>
      <c r="L3967" s="66">
        <f t="shared" si="307"/>
        <v>0</v>
      </c>
      <c r="M3967" s="66">
        <f t="shared" si="308"/>
        <v>0</v>
      </c>
      <c r="N3967" s="66">
        <f t="shared" si="309"/>
        <v>0</v>
      </c>
    </row>
    <row r="3968" spans="1:14">
      <c r="A3968" s="83">
        <v>35890</v>
      </c>
      <c r="B3968" s="83">
        <v>0</v>
      </c>
      <c r="C3968" s="83">
        <v>2015</v>
      </c>
      <c r="D3968" s="86">
        <v>0</v>
      </c>
      <c r="E3968" s="83">
        <v>0</v>
      </c>
      <c r="F3968" s="86">
        <v>0</v>
      </c>
      <c r="G3968" s="86">
        <v>0</v>
      </c>
      <c r="H3968" s="86">
        <v>0</v>
      </c>
      <c r="J3968" s="83">
        <f t="shared" si="305"/>
        <v>35890</v>
      </c>
      <c r="K3968" s="83">
        <f t="shared" si="306"/>
        <v>2015</v>
      </c>
      <c r="L3968" s="66">
        <f t="shared" si="307"/>
        <v>0</v>
      </c>
      <c r="M3968" s="66">
        <f t="shared" si="308"/>
        <v>0</v>
      </c>
      <c r="N3968" s="66">
        <f t="shared" si="309"/>
        <v>0</v>
      </c>
    </row>
    <row r="3969" spans="1:14">
      <c r="A3969" s="83">
        <v>35890</v>
      </c>
      <c r="B3969" s="83">
        <v>0</v>
      </c>
      <c r="C3969" s="83">
        <v>2015</v>
      </c>
      <c r="D3969" s="86">
        <v>0</v>
      </c>
      <c r="E3969" s="83">
        <v>0</v>
      </c>
      <c r="F3969" s="86">
        <v>0</v>
      </c>
      <c r="G3969" s="86">
        <v>0</v>
      </c>
      <c r="H3969" s="86">
        <v>0</v>
      </c>
      <c r="J3969" s="83">
        <f t="shared" si="305"/>
        <v>35890</v>
      </c>
      <c r="K3969" s="83">
        <f t="shared" si="306"/>
        <v>2015</v>
      </c>
      <c r="L3969" s="66">
        <f t="shared" si="307"/>
        <v>0</v>
      </c>
      <c r="M3969" s="66">
        <f t="shared" si="308"/>
        <v>0</v>
      </c>
      <c r="N3969" s="66">
        <f t="shared" si="309"/>
        <v>0</v>
      </c>
    </row>
    <row r="3970" spans="1:14">
      <c r="A3970" s="83">
        <v>35890</v>
      </c>
      <c r="B3970" s="83">
        <v>0</v>
      </c>
      <c r="C3970" s="83">
        <v>2015</v>
      </c>
      <c r="D3970" s="86">
        <v>0</v>
      </c>
      <c r="E3970" s="83">
        <v>0</v>
      </c>
      <c r="F3970" s="86">
        <v>0</v>
      </c>
      <c r="G3970" s="86">
        <v>0</v>
      </c>
      <c r="H3970" s="86">
        <v>0</v>
      </c>
      <c r="J3970" s="83">
        <f t="shared" si="305"/>
        <v>35890</v>
      </c>
      <c r="K3970" s="83">
        <f t="shared" si="306"/>
        <v>2015</v>
      </c>
      <c r="L3970" s="66">
        <f t="shared" si="307"/>
        <v>0</v>
      </c>
      <c r="M3970" s="66">
        <f t="shared" si="308"/>
        <v>0</v>
      </c>
      <c r="N3970" s="66">
        <f t="shared" si="309"/>
        <v>0</v>
      </c>
    </row>
    <row r="3971" spans="1:14">
      <c r="A3971" s="83">
        <v>35890</v>
      </c>
      <c r="B3971" s="83">
        <v>0</v>
      </c>
      <c r="C3971" s="83">
        <v>2015</v>
      </c>
      <c r="D3971" s="86">
        <v>0</v>
      </c>
      <c r="E3971" s="83">
        <v>0</v>
      </c>
      <c r="F3971" s="86">
        <v>0</v>
      </c>
      <c r="G3971" s="86">
        <v>0</v>
      </c>
      <c r="H3971" s="86">
        <v>0</v>
      </c>
      <c r="J3971" s="83">
        <f t="shared" ref="J3971:J4034" si="310">A3971</f>
        <v>35890</v>
      </c>
      <c r="K3971" s="83">
        <f t="shared" ref="K3971:K4034" si="311">IF(E3971=0,C3971,E3971)</f>
        <v>2015</v>
      </c>
      <c r="L3971" s="66">
        <f t="shared" ref="L3971:L4034" si="312">D3971</f>
        <v>0</v>
      </c>
      <c r="M3971" s="66">
        <f t="shared" ref="M3971:M4034" si="313">F3971</f>
        <v>0</v>
      </c>
      <c r="N3971" s="66">
        <f t="shared" ref="N3971:N4034" si="314">H3971</f>
        <v>0</v>
      </c>
    </row>
    <row r="3972" spans="1:14">
      <c r="A3972" s="83">
        <v>35890</v>
      </c>
      <c r="B3972" s="83">
        <v>0</v>
      </c>
      <c r="C3972" s="83">
        <v>2015</v>
      </c>
      <c r="D3972" s="86">
        <v>0</v>
      </c>
      <c r="E3972" s="83">
        <v>0</v>
      </c>
      <c r="F3972" s="86">
        <v>0</v>
      </c>
      <c r="G3972" s="86">
        <v>0</v>
      </c>
      <c r="H3972" s="86">
        <v>0</v>
      </c>
      <c r="J3972" s="83">
        <f t="shared" si="310"/>
        <v>35890</v>
      </c>
      <c r="K3972" s="83">
        <f t="shared" si="311"/>
        <v>2015</v>
      </c>
      <c r="L3972" s="66">
        <f t="shared" si="312"/>
        <v>0</v>
      </c>
      <c r="M3972" s="66">
        <f t="shared" si="313"/>
        <v>0</v>
      </c>
      <c r="N3972" s="66">
        <f t="shared" si="314"/>
        <v>0</v>
      </c>
    </row>
    <row r="3973" spans="1:14">
      <c r="A3973" s="83">
        <v>35890</v>
      </c>
      <c r="B3973" s="83">
        <v>0</v>
      </c>
      <c r="C3973" s="83">
        <v>2015</v>
      </c>
      <c r="D3973" s="86">
        <v>0</v>
      </c>
      <c r="E3973" s="83">
        <v>0</v>
      </c>
      <c r="F3973" s="86">
        <v>0</v>
      </c>
      <c r="G3973" s="86">
        <v>0</v>
      </c>
      <c r="H3973" s="86">
        <v>0</v>
      </c>
      <c r="J3973" s="83">
        <f t="shared" si="310"/>
        <v>35890</v>
      </c>
      <c r="K3973" s="83">
        <f t="shared" si="311"/>
        <v>2015</v>
      </c>
      <c r="L3973" s="66">
        <f t="shared" si="312"/>
        <v>0</v>
      </c>
      <c r="M3973" s="66">
        <f t="shared" si="313"/>
        <v>0</v>
      </c>
      <c r="N3973" s="66">
        <f t="shared" si="314"/>
        <v>0</v>
      </c>
    </row>
    <row r="3974" spans="1:14">
      <c r="A3974" s="83">
        <v>35890</v>
      </c>
      <c r="B3974" s="83">
        <v>0</v>
      </c>
      <c r="C3974" s="83">
        <v>2012</v>
      </c>
      <c r="D3974" s="86">
        <v>0</v>
      </c>
      <c r="E3974" s="83">
        <v>0</v>
      </c>
      <c r="F3974" s="86">
        <v>0</v>
      </c>
      <c r="G3974" s="86">
        <v>0</v>
      </c>
      <c r="H3974" s="86">
        <v>0</v>
      </c>
      <c r="J3974" s="83">
        <f t="shared" si="310"/>
        <v>35890</v>
      </c>
      <c r="K3974" s="83">
        <f t="shared" si="311"/>
        <v>2012</v>
      </c>
      <c r="L3974" s="66">
        <f t="shared" si="312"/>
        <v>0</v>
      </c>
      <c r="M3974" s="66">
        <f t="shared" si="313"/>
        <v>0</v>
      </c>
      <c r="N3974" s="66">
        <f t="shared" si="314"/>
        <v>0</v>
      </c>
    </row>
    <row r="3975" spans="1:14">
      <c r="A3975" s="83">
        <v>35890</v>
      </c>
      <c r="B3975" s="83">
        <v>0</v>
      </c>
      <c r="C3975" s="83">
        <v>2013</v>
      </c>
      <c r="D3975" s="86">
        <v>0</v>
      </c>
      <c r="E3975" s="83">
        <v>0</v>
      </c>
      <c r="F3975" s="86">
        <v>0</v>
      </c>
      <c r="G3975" s="86">
        <v>0</v>
      </c>
      <c r="H3975" s="86">
        <v>0</v>
      </c>
      <c r="J3975" s="83">
        <f t="shared" si="310"/>
        <v>35890</v>
      </c>
      <c r="K3975" s="83">
        <f t="shared" si="311"/>
        <v>2013</v>
      </c>
      <c r="L3975" s="66">
        <f t="shared" si="312"/>
        <v>0</v>
      </c>
      <c r="M3975" s="66">
        <f t="shared" si="313"/>
        <v>0</v>
      </c>
      <c r="N3975" s="66">
        <f t="shared" si="314"/>
        <v>0</v>
      </c>
    </row>
    <row r="3976" spans="1:14">
      <c r="A3976" s="83">
        <v>35890</v>
      </c>
      <c r="B3976" s="83">
        <v>0</v>
      </c>
      <c r="C3976" s="83">
        <v>2013</v>
      </c>
      <c r="D3976" s="86">
        <v>0</v>
      </c>
      <c r="E3976" s="83">
        <v>0</v>
      </c>
      <c r="F3976" s="86">
        <v>0</v>
      </c>
      <c r="G3976" s="86">
        <v>0</v>
      </c>
      <c r="H3976" s="86">
        <v>0</v>
      </c>
      <c r="J3976" s="83">
        <f t="shared" si="310"/>
        <v>35890</v>
      </c>
      <c r="K3976" s="83">
        <f t="shared" si="311"/>
        <v>2013</v>
      </c>
      <c r="L3976" s="66">
        <f t="shared" si="312"/>
        <v>0</v>
      </c>
      <c r="M3976" s="66">
        <f t="shared" si="313"/>
        <v>0</v>
      </c>
      <c r="N3976" s="66">
        <f t="shared" si="314"/>
        <v>0</v>
      </c>
    </row>
    <row r="3977" spans="1:14">
      <c r="A3977" s="83">
        <v>35890</v>
      </c>
      <c r="B3977" s="83">
        <v>0</v>
      </c>
      <c r="C3977" s="83">
        <v>2013</v>
      </c>
      <c r="D3977" s="86">
        <v>0</v>
      </c>
      <c r="E3977" s="83">
        <v>0</v>
      </c>
      <c r="F3977" s="86">
        <v>0</v>
      </c>
      <c r="G3977" s="86">
        <v>0</v>
      </c>
      <c r="H3977" s="86">
        <v>0</v>
      </c>
      <c r="J3977" s="83">
        <f t="shared" si="310"/>
        <v>35890</v>
      </c>
      <c r="K3977" s="83">
        <f t="shared" si="311"/>
        <v>2013</v>
      </c>
      <c r="L3977" s="66">
        <f t="shared" si="312"/>
        <v>0</v>
      </c>
      <c r="M3977" s="66">
        <f t="shared" si="313"/>
        <v>0</v>
      </c>
      <c r="N3977" s="66">
        <f t="shared" si="314"/>
        <v>0</v>
      </c>
    </row>
    <row r="3978" spans="1:14">
      <c r="A3978" s="83">
        <v>35890</v>
      </c>
      <c r="B3978" s="83">
        <v>0</v>
      </c>
      <c r="C3978" s="83">
        <v>2013</v>
      </c>
      <c r="D3978" s="86">
        <v>0</v>
      </c>
      <c r="E3978" s="83">
        <v>0</v>
      </c>
      <c r="F3978" s="86">
        <v>0</v>
      </c>
      <c r="G3978" s="86">
        <v>0</v>
      </c>
      <c r="H3978" s="86">
        <v>0</v>
      </c>
      <c r="J3978" s="83">
        <f t="shared" si="310"/>
        <v>35890</v>
      </c>
      <c r="K3978" s="83">
        <f t="shared" si="311"/>
        <v>2013</v>
      </c>
      <c r="L3978" s="66">
        <f t="shared" si="312"/>
        <v>0</v>
      </c>
      <c r="M3978" s="66">
        <f t="shared" si="313"/>
        <v>0</v>
      </c>
      <c r="N3978" s="66">
        <f t="shared" si="314"/>
        <v>0</v>
      </c>
    </row>
    <row r="3979" spans="1:14">
      <c r="A3979" s="83">
        <v>35890</v>
      </c>
      <c r="B3979" s="83">
        <v>0</v>
      </c>
      <c r="C3979" s="83">
        <v>2013</v>
      </c>
      <c r="D3979" s="86">
        <v>0</v>
      </c>
      <c r="E3979" s="83">
        <v>0</v>
      </c>
      <c r="F3979" s="86">
        <v>0</v>
      </c>
      <c r="G3979" s="86">
        <v>0</v>
      </c>
      <c r="H3979" s="86">
        <v>0</v>
      </c>
      <c r="J3979" s="83">
        <f t="shared" si="310"/>
        <v>35890</v>
      </c>
      <c r="K3979" s="83">
        <f t="shared" si="311"/>
        <v>2013</v>
      </c>
      <c r="L3979" s="66">
        <f t="shared" si="312"/>
        <v>0</v>
      </c>
      <c r="M3979" s="66">
        <f t="shared" si="313"/>
        <v>0</v>
      </c>
      <c r="N3979" s="66">
        <f t="shared" si="314"/>
        <v>0</v>
      </c>
    </row>
    <row r="3980" spans="1:14">
      <c r="A3980" s="83">
        <v>35890</v>
      </c>
      <c r="B3980" s="83">
        <v>0</v>
      </c>
      <c r="C3980" s="83">
        <v>2014</v>
      </c>
      <c r="D3980" s="86">
        <v>0</v>
      </c>
      <c r="E3980" s="83">
        <v>0</v>
      </c>
      <c r="F3980" s="86">
        <v>0</v>
      </c>
      <c r="G3980" s="86">
        <v>0</v>
      </c>
      <c r="H3980" s="86">
        <v>0</v>
      </c>
      <c r="J3980" s="83">
        <f t="shared" si="310"/>
        <v>35890</v>
      </c>
      <c r="K3980" s="83">
        <f t="shared" si="311"/>
        <v>2014</v>
      </c>
      <c r="L3980" s="66">
        <f t="shared" si="312"/>
        <v>0</v>
      </c>
      <c r="M3980" s="66">
        <f t="shared" si="313"/>
        <v>0</v>
      </c>
      <c r="N3980" s="66">
        <f t="shared" si="314"/>
        <v>0</v>
      </c>
    </row>
    <row r="3981" spans="1:14">
      <c r="A3981" s="83">
        <v>35890</v>
      </c>
      <c r="B3981" s="83">
        <v>0</v>
      </c>
      <c r="C3981" s="83">
        <v>2014</v>
      </c>
      <c r="D3981" s="86">
        <v>0</v>
      </c>
      <c r="E3981" s="83">
        <v>0</v>
      </c>
      <c r="F3981" s="86">
        <v>0</v>
      </c>
      <c r="G3981" s="86">
        <v>0</v>
      </c>
      <c r="H3981" s="86">
        <v>0</v>
      </c>
      <c r="J3981" s="83">
        <f t="shared" si="310"/>
        <v>35890</v>
      </c>
      <c r="K3981" s="83">
        <f t="shared" si="311"/>
        <v>2014</v>
      </c>
      <c r="L3981" s="66">
        <f t="shared" si="312"/>
        <v>0</v>
      </c>
      <c r="M3981" s="66">
        <f t="shared" si="313"/>
        <v>0</v>
      </c>
      <c r="N3981" s="66">
        <f t="shared" si="314"/>
        <v>0</v>
      </c>
    </row>
    <row r="3982" spans="1:14">
      <c r="A3982" s="83">
        <v>35890</v>
      </c>
      <c r="B3982" s="83">
        <v>0</v>
      </c>
      <c r="C3982" s="83">
        <v>2014</v>
      </c>
      <c r="D3982" s="86">
        <v>0</v>
      </c>
      <c r="E3982" s="83">
        <v>0</v>
      </c>
      <c r="F3982" s="86">
        <v>0</v>
      </c>
      <c r="G3982" s="86">
        <v>0</v>
      </c>
      <c r="H3982" s="86">
        <v>0</v>
      </c>
      <c r="J3982" s="83">
        <f t="shared" si="310"/>
        <v>35890</v>
      </c>
      <c r="K3982" s="83">
        <f t="shared" si="311"/>
        <v>2014</v>
      </c>
      <c r="L3982" s="66">
        <f t="shared" si="312"/>
        <v>0</v>
      </c>
      <c r="M3982" s="66">
        <f t="shared" si="313"/>
        <v>0</v>
      </c>
      <c r="N3982" s="66">
        <f t="shared" si="314"/>
        <v>0</v>
      </c>
    </row>
    <row r="3983" spans="1:14">
      <c r="A3983" s="83">
        <v>35890</v>
      </c>
      <c r="B3983" s="83">
        <v>0</v>
      </c>
      <c r="C3983" s="83">
        <v>2014</v>
      </c>
      <c r="D3983" s="86">
        <v>0</v>
      </c>
      <c r="E3983" s="83">
        <v>0</v>
      </c>
      <c r="F3983" s="86">
        <v>0</v>
      </c>
      <c r="G3983" s="86">
        <v>0</v>
      </c>
      <c r="H3983" s="86">
        <v>0</v>
      </c>
      <c r="J3983" s="83">
        <f t="shared" si="310"/>
        <v>35890</v>
      </c>
      <c r="K3983" s="83">
        <f t="shared" si="311"/>
        <v>2014</v>
      </c>
      <c r="L3983" s="66">
        <f t="shared" si="312"/>
        <v>0</v>
      </c>
      <c r="M3983" s="66">
        <f t="shared" si="313"/>
        <v>0</v>
      </c>
      <c r="N3983" s="66">
        <f t="shared" si="314"/>
        <v>0</v>
      </c>
    </row>
    <row r="3984" spans="1:14">
      <c r="A3984" s="83">
        <v>35890</v>
      </c>
      <c r="B3984" s="83">
        <v>0</v>
      </c>
      <c r="C3984" s="83">
        <v>2014</v>
      </c>
      <c r="D3984" s="86">
        <v>0</v>
      </c>
      <c r="E3984" s="83">
        <v>0</v>
      </c>
      <c r="F3984" s="86">
        <v>0</v>
      </c>
      <c r="G3984" s="86">
        <v>0</v>
      </c>
      <c r="H3984" s="86">
        <v>0</v>
      </c>
      <c r="J3984" s="83">
        <f t="shared" si="310"/>
        <v>35890</v>
      </c>
      <c r="K3984" s="83">
        <f t="shared" si="311"/>
        <v>2014</v>
      </c>
      <c r="L3984" s="66">
        <f t="shared" si="312"/>
        <v>0</v>
      </c>
      <c r="M3984" s="66">
        <f t="shared" si="313"/>
        <v>0</v>
      </c>
      <c r="N3984" s="66">
        <f t="shared" si="314"/>
        <v>0</v>
      </c>
    </row>
    <row r="3985" spans="1:14">
      <c r="A3985" s="83">
        <v>35899</v>
      </c>
      <c r="B3985" s="83">
        <v>0</v>
      </c>
      <c r="C3985" s="83">
        <v>2015</v>
      </c>
      <c r="D3985" s="86">
        <v>0</v>
      </c>
      <c r="E3985" s="83">
        <v>0</v>
      </c>
      <c r="F3985" s="86">
        <v>0</v>
      </c>
      <c r="G3985" s="86">
        <v>0</v>
      </c>
      <c r="H3985" s="86">
        <v>0</v>
      </c>
      <c r="J3985" s="83">
        <f t="shared" si="310"/>
        <v>35899</v>
      </c>
      <c r="K3985" s="83">
        <f t="shared" si="311"/>
        <v>2015</v>
      </c>
      <c r="L3985" s="66">
        <f t="shared" si="312"/>
        <v>0</v>
      </c>
      <c r="M3985" s="66">
        <f t="shared" si="313"/>
        <v>0</v>
      </c>
      <c r="N3985" s="66">
        <f t="shared" si="314"/>
        <v>0</v>
      </c>
    </row>
    <row r="3986" spans="1:14">
      <c r="A3986" s="83">
        <v>35899</v>
      </c>
      <c r="B3986" s="83">
        <v>0</v>
      </c>
      <c r="C3986" s="83">
        <v>2015</v>
      </c>
      <c r="D3986" s="86">
        <v>0</v>
      </c>
      <c r="E3986" s="83">
        <v>0</v>
      </c>
      <c r="F3986" s="86">
        <v>0</v>
      </c>
      <c r="G3986" s="86">
        <v>0</v>
      </c>
      <c r="H3986" s="86">
        <v>0</v>
      </c>
      <c r="J3986" s="83">
        <f t="shared" si="310"/>
        <v>35899</v>
      </c>
      <c r="K3986" s="83">
        <f t="shared" si="311"/>
        <v>2015</v>
      </c>
      <c r="L3986" s="66">
        <f t="shared" si="312"/>
        <v>0</v>
      </c>
      <c r="M3986" s="66">
        <f t="shared" si="313"/>
        <v>0</v>
      </c>
      <c r="N3986" s="66">
        <f t="shared" si="314"/>
        <v>0</v>
      </c>
    </row>
    <row r="3987" spans="1:14">
      <c r="A3987" s="83">
        <v>35899</v>
      </c>
      <c r="B3987" s="83">
        <v>0</v>
      </c>
      <c r="C3987" s="83">
        <v>2015</v>
      </c>
      <c r="D3987" s="86">
        <v>0</v>
      </c>
      <c r="E3987" s="83">
        <v>0</v>
      </c>
      <c r="F3987" s="86">
        <v>0</v>
      </c>
      <c r="G3987" s="86">
        <v>0</v>
      </c>
      <c r="H3987" s="86">
        <v>0</v>
      </c>
      <c r="J3987" s="83">
        <f t="shared" si="310"/>
        <v>35899</v>
      </c>
      <c r="K3987" s="83">
        <f t="shared" si="311"/>
        <v>2015</v>
      </c>
      <c r="L3987" s="66">
        <f t="shared" si="312"/>
        <v>0</v>
      </c>
      <c r="M3987" s="66">
        <f t="shared" si="313"/>
        <v>0</v>
      </c>
      <c r="N3987" s="66">
        <f t="shared" si="314"/>
        <v>0</v>
      </c>
    </row>
    <row r="3988" spans="1:14">
      <c r="A3988" s="83">
        <v>35899</v>
      </c>
      <c r="B3988" s="83">
        <v>0</v>
      </c>
      <c r="C3988" s="83">
        <v>2015</v>
      </c>
      <c r="D3988" s="86">
        <v>0</v>
      </c>
      <c r="E3988" s="83">
        <v>0</v>
      </c>
      <c r="F3988" s="86">
        <v>-169561.71</v>
      </c>
      <c r="G3988" s="86">
        <v>0</v>
      </c>
      <c r="H3988" s="86">
        <v>0</v>
      </c>
      <c r="J3988" s="83">
        <f t="shared" si="310"/>
        <v>35899</v>
      </c>
      <c r="K3988" s="83">
        <f t="shared" si="311"/>
        <v>2015</v>
      </c>
      <c r="L3988" s="66">
        <f t="shared" si="312"/>
        <v>0</v>
      </c>
      <c r="M3988" s="66">
        <f t="shared" si="313"/>
        <v>-169561.71</v>
      </c>
      <c r="N3988" s="66">
        <f t="shared" si="314"/>
        <v>0</v>
      </c>
    </row>
    <row r="3989" spans="1:14">
      <c r="A3989" s="83">
        <v>35899</v>
      </c>
      <c r="B3989" s="83">
        <v>0</v>
      </c>
      <c r="C3989" s="83">
        <v>2015</v>
      </c>
      <c r="D3989" s="86">
        <v>0</v>
      </c>
      <c r="E3989" s="83">
        <v>0</v>
      </c>
      <c r="F3989" s="86">
        <v>0</v>
      </c>
      <c r="G3989" s="86">
        <v>0</v>
      </c>
      <c r="H3989" s="86">
        <v>0</v>
      </c>
      <c r="J3989" s="83">
        <f t="shared" si="310"/>
        <v>35899</v>
      </c>
      <c r="K3989" s="83">
        <f t="shared" si="311"/>
        <v>2015</v>
      </c>
      <c r="L3989" s="66">
        <f t="shared" si="312"/>
        <v>0</v>
      </c>
      <c r="M3989" s="66">
        <f t="shared" si="313"/>
        <v>0</v>
      </c>
      <c r="N3989" s="66">
        <f t="shared" si="314"/>
        <v>0</v>
      </c>
    </row>
    <row r="3990" spans="1:14">
      <c r="A3990" s="83">
        <v>35899</v>
      </c>
      <c r="B3990" s="83">
        <v>0</v>
      </c>
      <c r="C3990" s="83">
        <v>2015</v>
      </c>
      <c r="D3990" s="86">
        <v>0</v>
      </c>
      <c r="E3990" s="83">
        <v>0</v>
      </c>
      <c r="F3990" s="86">
        <v>0</v>
      </c>
      <c r="G3990" s="86">
        <v>0</v>
      </c>
      <c r="H3990" s="86">
        <v>0</v>
      </c>
      <c r="J3990" s="83">
        <f t="shared" si="310"/>
        <v>35899</v>
      </c>
      <c r="K3990" s="83">
        <f t="shared" si="311"/>
        <v>2015</v>
      </c>
      <c r="L3990" s="66">
        <f t="shared" si="312"/>
        <v>0</v>
      </c>
      <c r="M3990" s="66">
        <f t="shared" si="313"/>
        <v>0</v>
      </c>
      <c r="N3990" s="66">
        <f t="shared" si="314"/>
        <v>0</v>
      </c>
    </row>
    <row r="3991" spans="1:14">
      <c r="A3991" s="83">
        <v>35899</v>
      </c>
      <c r="B3991" s="83">
        <v>0</v>
      </c>
      <c r="C3991" s="83">
        <v>2015</v>
      </c>
      <c r="D3991" s="86">
        <v>0</v>
      </c>
      <c r="E3991" s="83">
        <v>0</v>
      </c>
      <c r="F3991" s="86">
        <v>0</v>
      </c>
      <c r="G3991" s="86">
        <v>0</v>
      </c>
      <c r="H3991" s="86">
        <v>0</v>
      </c>
      <c r="J3991" s="83">
        <f t="shared" si="310"/>
        <v>35899</v>
      </c>
      <c r="K3991" s="83">
        <f t="shared" si="311"/>
        <v>2015</v>
      </c>
      <c r="L3991" s="66">
        <f t="shared" si="312"/>
        <v>0</v>
      </c>
      <c r="M3991" s="66">
        <f t="shared" si="313"/>
        <v>0</v>
      </c>
      <c r="N3991" s="66">
        <f t="shared" si="314"/>
        <v>0</v>
      </c>
    </row>
    <row r="3992" spans="1:14">
      <c r="A3992" s="83">
        <v>35899</v>
      </c>
      <c r="B3992" s="83">
        <v>0</v>
      </c>
      <c r="C3992" s="83">
        <v>2015</v>
      </c>
      <c r="D3992" s="86">
        <v>0</v>
      </c>
      <c r="E3992" s="83">
        <v>0</v>
      </c>
      <c r="F3992" s="86">
        <v>0</v>
      </c>
      <c r="G3992" s="86">
        <v>0</v>
      </c>
      <c r="H3992" s="86">
        <v>0</v>
      </c>
      <c r="J3992" s="83">
        <f t="shared" si="310"/>
        <v>35899</v>
      </c>
      <c r="K3992" s="83">
        <f t="shared" si="311"/>
        <v>2015</v>
      </c>
      <c r="L3992" s="66">
        <f t="shared" si="312"/>
        <v>0</v>
      </c>
      <c r="M3992" s="66">
        <f t="shared" si="313"/>
        <v>0</v>
      </c>
      <c r="N3992" s="66">
        <f t="shared" si="314"/>
        <v>0</v>
      </c>
    </row>
    <row r="3993" spans="1:14">
      <c r="A3993" s="83">
        <v>35899</v>
      </c>
      <c r="B3993" s="83">
        <v>0</v>
      </c>
      <c r="C3993" s="83">
        <v>2015</v>
      </c>
      <c r="D3993" s="86">
        <v>0</v>
      </c>
      <c r="E3993" s="83">
        <v>0</v>
      </c>
      <c r="F3993" s="86">
        <v>0</v>
      </c>
      <c r="G3993" s="86">
        <v>0</v>
      </c>
      <c r="H3993" s="86">
        <v>0</v>
      </c>
      <c r="J3993" s="83">
        <f t="shared" si="310"/>
        <v>35899</v>
      </c>
      <c r="K3993" s="83">
        <f t="shared" si="311"/>
        <v>2015</v>
      </c>
      <c r="L3993" s="66">
        <f t="shared" si="312"/>
        <v>0</v>
      </c>
      <c r="M3993" s="66">
        <f t="shared" si="313"/>
        <v>0</v>
      </c>
      <c r="N3993" s="66">
        <f t="shared" si="314"/>
        <v>0</v>
      </c>
    </row>
    <row r="3994" spans="1:14">
      <c r="A3994" s="83">
        <v>35899</v>
      </c>
      <c r="B3994" s="83">
        <v>0</v>
      </c>
      <c r="C3994" s="83">
        <v>2015</v>
      </c>
      <c r="D3994" s="86">
        <v>0</v>
      </c>
      <c r="E3994" s="83">
        <v>0</v>
      </c>
      <c r="F3994" s="86">
        <v>0</v>
      </c>
      <c r="G3994" s="86">
        <v>0</v>
      </c>
      <c r="H3994" s="86">
        <v>0</v>
      </c>
      <c r="J3994" s="83">
        <f t="shared" si="310"/>
        <v>35899</v>
      </c>
      <c r="K3994" s="83">
        <f t="shared" si="311"/>
        <v>2015</v>
      </c>
      <c r="L3994" s="66">
        <f t="shared" si="312"/>
        <v>0</v>
      </c>
      <c r="M3994" s="66">
        <f t="shared" si="313"/>
        <v>0</v>
      </c>
      <c r="N3994" s="66">
        <f t="shared" si="314"/>
        <v>0</v>
      </c>
    </row>
    <row r="3995" spans="1:14">
      <c r="A3995" s="83">
        <v>35899</v>
      </c>
      <c r="B3995" s="83">
        <v>0</v>
      </c>
      <c r="C3995" s="83">
        <v>2015</v>
      </c>
      <c r="D3995" s="86">
        <v>0</v>
      </c>
      <c r="E3995" s="83">
        <v>0</v>
      </c>
      <c r="F3995" s="86">
        <v>0</v>
      </c>
      <c r="G3995" s="86">
        <v>0</v>
      </c>
      <c r="H3995" s="86">
        <v>0</v>
      </c>
      <c r="J3995" s="83">
        <f t="shared" si="310"/>
        <v>35899</v>
      </c>
      <c r="K3995" s="83">
        <f t="shared" si="311"/>
        <v>2015</v>
      </c>
      <c r="L3995" s="66">
        <f t="shared" si="312"/>
        <v>0</v>
      </c>
      <c r="M3995" s="66">
        <f t="shared" si="313"/>
        <v>0</v>
      </c>
      <c r="N3995" s="66">
        <f t="shared" si="314"/>
        <v>0</v>
      </c>
    </row>
    <row r="3996" spans="1:14">
      <c r="A3996" s="83">
        <v>35899</v>
      </c>
      <c r="B3996" s="83">
        <v>0</v>
      </c>
      <c r="C3996" s="83">
        <v>2015</v>
      </c>
      <c r="D3996" s="86">
        <v>0</v>
      </c>
      <c r="E3996" s="83">
        <v>0</v>
      </c>
      <c r="F3996" s="86">
        <v>0</v>
      </c>
      <c r="G3996" s="86">
        <v>0</v>
      </c>
      <c r="H3996" s="86">
        <v>0</v>
      </c>
      <c r="J3996" s="83">
        <f t="shared" si="310"/>
        <v>35899</v>
      </c>
      <c r="K3996" s="83">
        <f t="shared" si="311"/>
        <v>2015</v>
      </c>
      <c r="L3996" s="66">
        <f t="shared" si="312"/>
        <v>0</v>
      </c>
      <c r="M3996" s="66">
        <f t="shared" si="313"/>
        <v>0</v>
      </c>
      <c r="N3996" s="66">
        <f t="shared" si="314"/>
        <v>0</v>
      </c>
    </row>
    <row r="3997" spans="1:14">
      <c r="A3997" s="83">
        <v>35899</v>
      </c>
      <c r="B3997" s="83">
        <v>0</v>
      </c>
      <c r="C3997" s="83">
        <v>2015</v>
      </c>
      <c r="D3997" s="86">
        <v>0</v>
      </c>
      <c r="E3997" s="83">
        <v>0</v>
      </c>
      <c r="F3997" s="86">
        <v>0</v>
      </c>
      <c r="G3997" s="86">
        <v>0</v>
      </c>
      <c r="H3997" s="86">
        <v>0</v>
      </c>
      <c r="J3997" s="83">
        <f t="shared" si="310"/>
        <v>35899</v>
      </c>
      <c r="K3997" s="83">
        <f t="shared" si="311"/>
        <v>2015</v>
      </c>
      <c r="L3997" s="66">
        <f t="shared" si="312"/>
        <v>0</v>
      </c>
      <c r="M3997" s="66">
        <f t="shared" si="313"/>
        <v>0</v>
      </c>
      <c r="N3997" s="66">
        <f t="shared" si="314"/>
        <v>0</v>
      </c>
    </row>
    <row r="3998" spans="1:14">
      <c r="A3998" s="83">
        <v>35899</v>
      </c>
      <c r="B3998" s="83">
        <v>0</v>
      </c>
      <c r="C3998" s="83">
        <v>2015</v>
      </c>
      <c r="D3998" s="86">
        <v>0</v>
      </c>
      <c r="E3998" s="83">
        <v>0</v>
      </c>
      <c r="F3998" s="86">
        <v>0</v>
      </c>
      <c r="G3998" s="86">
        <v>0</v>
      </c>
      <c r="H3998" s="86">
        <v>0</v>
      </c>
      <c r="J3998" s="83">
        <f t="shared" si="310"/>
        <v>35899</v>
      </c>
      <c r="K3998" s="83">
        <f t="shared" si="311"/>
        <v>2015</v>
      </c>
      <c r="L3998" s="66">
        <f t="shared" si="312"/>
        <v>0</v>
      </c>
      <c r="M3998" s="66">
        <f t="shared" si="313"/>
        <v>0</v>
      </c>
      <c r="N3998" s="66">
        <f t="shared" si="314"/>
        <v>0</v>
      </c>
    </row>
    <row r="3999" spans="1:14">
      <c r="A3999" s="83">
        <v>35899</v>
      </c>
      <c r="B3999" s="83">
        <v>0</v>
      </c>
      <c r="C3999" s="83">
        <v>2015</v>
      </c>
      <c r="D3999" s="86">
        <v>0</v>
      </c>
      <c r="E3999" s="83">
        <v>0</v>
      </c>
      <c r="F3999" s="86">
        <v>0</v>
      </c>
      <c r="G3999" s="86">
        <v>0</v>
      </c>
      <c r="H3999" s="86">
        <v>0</v>
      </c>
      <c r="J3999" s="83">
        <f t="shared" si="310"/>
        <v>35899</v>
      </c>
      <c r="K3999" s="83">
        <f t="shared" si="311"/>
        <v>2015</v>
      </c>
      <c r="L3999" s="66">
        <f t="shared" si="312"/>
        <v>0</v>
      </c>
      <c r="M3999" s="66">
        <f t="shared" si="313"/>
        <v>0</v>
      </c>
      <c r="N3999" s="66">
        <f t="shared" si="314"/>
        <v>0</v>
      </c>
    </row>
    <row r="4000" spans="1:14">
      <c r="A4000" s="83">
        <v>35899</v>
      </c>
      <c r="B4000" s="83">
        <v>0</v>
      </c>
      <c r="C4000" s="83">
        <v>2015</v>
      </c>
      <c r="D4000" s="86">
        <v>0</v>
      </c>
      <c r="E4000" s="83">
        <v>0</v>
      </c>
      <c r="F4000" s="86">
        <v>0</v>
      </c>
      <c r="G4000" s="86">
        <v>0</v>
      </c>
      <c r="H4000" s="86">
        <v>0</v>
      </c>
      <c r="J4000" s="83">
        <f t="shared" si="310"/>
        <v>35899</v>
      </c>
      <c r="K4000" s="83">
        <f t="shared" si="311"/>
        <v>2015</v>
      </c>
      <c r="L4000" s="66">
        <f t="shared" si="312"/>
        <v>0</v>
      </c>
      <c r="M4000" s="66">
        <f t="shared" si="313"/>
        <v>0</v>
      </c>
      <c r="N4000" s="66">
        <f t="shared" si="314"/>
        <v>0</v>
      </c>
    </row>
    <row r="4001" spans="1:14">
      <c r="A4001" s="83">
        <v>35899</v>
      </c>
      <c r="B4001" s="83">
        <v>0</v>
      </c>
      <c r="C4001" s="83">
        <v>2000</v>
      </c>
      <c r="D4001" s="86">
        <v>-734</v>
      </c>
      <c r="E4001" s="83">
        <v>0</v>
      </c>
      <c r="F4001" s="86">
        <v>0</v>
      </c>
      <c r="G4001" s="86">
        <v>0</v>
      </c>
      <c r="H4001" s="86">
        <v>0</v>
      </c>
      <c r="J4001" s="83">
        <f t="shared" si="310"/>
        <v>35899</v>
      </c>
      <c r="K4001" s="83">
        <f t="shared" si="311"/>
        <v>2000</v>
      </c>
      <c r="L4001" s="66">
        <f t="shared" si="312"/>
        <v>-734</v>
      </c>
      <c r="M4001" s="66">
        <f t="shared" si="313"/>
        <v>0</v>
      </c>
      <c r="N4001" s="66">
        <f t="shared" si="314"/>
        <v>0</v>
      </c>
    </row>
    <row r="4002" spans="1:14">
      <c r="A4002" s="83">
        <v>35899</v>
      </c>
      <c r="B4002" s="83">
        <v>0</v>
      </c>
      <c r="C4002" s="83">
        <v>2001</v>
      </c>
      <c r="D4002" s="86">
        <v>-48</v>
      </c>
      <c r="E4002" s="83">
        <v>0</v>
      </c>
      <c r="F4002" s="86">
        <v>0</v>
      </c>
      <c r="G4002" s="86">
        <v>0</v>
      </c>
      <c r="H4002" s="86">
        <v>0</v>
      </c>
      <c r="J4002" s="83">
        <f t="shared" si="310"/>
        <v>35899</v>
      </c>
      <c r="K4002" s="83">
        <f t="shared" si="311"/>
        <v>2001</v>
      </c>
      <c r="L4002" s="66">
        <f t="shared" si="312"/>
        <v>-48</v>
      </c>
      <c r="M4002" s="66">
        <f t="shared" si="313"/>
        <v>0</v>
      </c>
      <c r="N4002" s="66">
        <f t="shared" si="314"/>
        <v>0</v>
      </c>
    </row>
    <row r="4003" spans="1:14">
      <c r="A4003" s="83">
        <v>35899</v>
      </c>
      <c r="B4003" s="83">
        <v>0</v>
      </c>
      <c r="C4003" s="83">
        <v>2006</v>
      </c>
      <c r="D4003" s="86">
        <v>-30.69</v>
      </c>
      <c r="E4003" s="83">
        <v>0</v>
      </c>
      <c r="F4003" s="86">
        <v>0</v>
      </c>
      <c r="G4003" s="86">
        <v>0</v>
      </c>
      <c r="H4003" s="86">
        <v>0</v>
      </c>
      <c r="J4003" s="83">
        <f t="shared" si="310"/>
        <v>35899</v>
      </c>
      <c r="K4003" s="83">
        <f t="shared" si="311"/>
        <v>2006</v>
      </c>
      <c r="L4003" s="66">
        <f t="shared" si="312"/>
        <v>-30.69</v>
      </c>
      <c r="M4003" s="66">
        <f t="shared" si="313"/>
        <v>0</v>
      </c>
      <c r="N4003" s="66">
        <f t="shared" si="314"/>
        <v>0</v>
      </c>
    </row>
    <row r="4004" spans="1:14">
      <c r="A4004" s="83">
        <v>35899</v>
      </c>
      <c r="B4004" s="83">
        <v>0</v>
      </c>
      <c r="C4004" s="83">
        <v>2009</v>
      </c>
      <c r="D4004" s="86">
        <v>-1002.39</v>
      </c>
      <c r="E4004" s="83">
        <v>0</v>
      </c>
      <c r="F4004" s="86">
        <v>0</v>
      </c>
      <c r="G4004" s="86">
        <v>0</v>
      </c>
      <c r="H4004" s="86">
        <v>0</v>
      </c>
      <c r="J4004" s="83">
        <f t="shared" si="310"/>
        <v>35899</v>
      </c>
      <c r="K4004" s="83">
        <f t="shared" si="311"/>
        <v>2009</v>
      </c>
      <c r="L4004" s="66">
        <f t="shared" si="312"/>
        <v>-1002.39</v>
      </c>
      <c r="M4004" s="66">
        <f t="shared" si="313"/>
        <v>0</v>
      </c>
      <c r="N4004" s="66">
        <f t="shared" si="314"/>
        <v>0</v>
      </c>
    </row>
    <row r="4005" spans="1:14">
      <c r="A4005" s="83">
        <v>35899</v>
      </c>
      <c r="B4005" s="83">
        <v>0</v>
      </c>
      <c r="C4005" s="83">
        <v>2012</v>
      </c>
      <c r="D4005" s="86">
        <v>0</v>
      </c>
      <c r="E4005" s="83">
        <v>0</v>
      </c>
      <c r="F4005" s="86">
        <v>0</v>
      </c>
      <c r="G4005" s="86">
        <v>0</v>
      </c>
      <c r="H4005" s="86">
        <v>0</v>
      </c>
      <c r="J4005" s="83">
        <f t="shared" si="310"/>
        <v>35899</v>
      </c>
      <c r="K4005" s="83">
        <f t="shared" si="311"/>
        <v>2012</v>
      </c>
      <c r="L4005" s="66">
        <f t="shared" si="312"/>
        <v>0</v>
      </c>
      <c r="M4005" s="66">
        <f t="shared" si="313"/>
        <v>0</v>
      </c>
      <c r="N4005" s="66">
        <f t="shared" si="314"/>
        <v>0</v>
      </c>
    </row>
    <row r="4006" spans="1:14">
      <c r="A4006" s="83">
        <v>35899</v>
      </c>
      <c r="B4006" s="83">
        <v>0</v>
      </c>
      <c r="C4006" s="83">
        <v>2012</v>
      </c>
      <c r="D4006" s="86">
        <v>0</v>
      </c>
      <c r="E4006" s="83">
        <v>0</v>
      </c>
      <c r="F4006" s="86">
        <v>0</v>
      </c>
      <c r="G4006" s="86">
        <v>0</v>
      </c>
      <c r="H4006" s="86">
        <v>0</v>
      </c>
      <c r="J4006" s="83">
        <f t="shared" si="310"/>
        <v>35899</v>
      </c>
      <c r="K4006" s="83">
        <f t="shared" si="311"/>
        <v>2012</v>
      </c>
      <c r="L4006" s="66">
        <f t="shared" si="312"/>
        <v>0</v>
      </c>
      <c r="M4006" s="66">
        <f t="shared" si="313"/>
        <v>0</v>
      </c>
      <c r="N4006" s="66">
        <f t="shared" si="314"/>
        <v>0</v>
      </c>
    </row>
    <row r="4007" spans="1:14">
      <c r="A4007" s="83">
        <v>35899</v>
      </c>
      <c r="B4007" s="83">
        <v>0</v>
      </c>
      <c r="C4007" s="83">
        <v>2012</v>
      </c>
      <c r="D4007" s="86">
        <v>0</v>
      </c>
      <c r="E4007" s="83">
        <v>0</v>
      </c>
      <c r="F4007" s="86">
        <v>0</v>
      </c>
      <c r="G4007" s="86">
        <v>0</v>
      </c>
      <c r="H4007" s="86">
        <v>0</v>
      </c>
      <c r="J4007" s="83">
        <f t="shared" si="310"/>
        <v>35899</v>
      </c>
      <c r="K4007" s="83">
        <f t="shared" si="311"/>
        <v>2012</v>
      </c>
      <c r="L4007" s="66">
        <f t="shared" si="312"/>
        <v>0</v>
      </c>
      <c r="M4007" s="66">
        <f t="shared" si="313"/>
        <v>0</v>
      </c>
      <c r="N4007" s="66">
        <f t="shared" si="314"/>
        <v>0</v>
      </c>
    </row>
    <row r="4008" spans="1:14">
      <c r="A4008" s="83">
        <v>35899</v>
      </c>
      <c r="B4008" s="83">
        <v>0</v>
      </c>
      <c r="C4008" s="83">
        <v>2012</v>
      </c>
      <c r="D4008" s="86">
        <v>0</v>
      </c>
      <c r="E4008" s="83">
        <v>0</v>
      </c>
      <c r="F4008" s="86">
        <v>0</v>
      </c>
      <c r="G4008" s="86">
        <v>0</v>
      </c>
      <c r="H4008" s="86">
        <v>0</v>
      </c>
      <c r="J4008" s="83">
        <f t="shared" si="310"/>
        <v>35899</v>
      </c>
      <c r="K4008" s="83">
        <f t="shared" si="311"/>
        <v>2012</v>
      </c>
      <c r="L4008" s="66">
        <f t="shared" si="312"/>
        <v>0</v>
      </c>
      <c r="M4008" s="66">
        <f t="shared" si="313"/>
        <v>0</v>
      </c>
      <c r="N4008" s="66">
        <f t="shared" si="314"/>
        <v>0</v>
      </c>
    </row>
    <row r="4009" spans="1:14">
      <c r="A4009" s="83">
        <v>35899</v>
      </c>
      <c r="B4009" s="83">
        <v>0</v>
      </c>
      <c r="C4009" s="83">
        <v>2012</v>
      </c>
      <c r="D4009" s="86">
        <v>0</v>
      </c>
      <c r="E4009" s="83">
        <v>0</v>
      </c>
      <c r="F4009" s="86">
        <v>0</v>
      </c>
      <c r="G4009" s="86">
        <v>0</v>
      </c>
      <c r="H4009" s="86">
        <v>0</v>
      </c>
      <c r="J4009" s="83">
        <f t="shared" si="310"/>
        <v>35899</v>
      </c>
      <c r="K4009" s="83">
        <f t="shared" si="311"/>
        <v>2012</v>
      </c>
      <c r="L4009" s="66">
        <f t="shared" si="312"/>
        <v>0</v>
      </c>
      <c r="M4009" s="66">
        <f t="shared" si="313"/>
        <v>0</v>
      </c>
      <c r="N4009" s="66">
        <f t="shared" si="314"/>
        <v>0</v>
      </c>
    </row>
    <row r="4010" spans="1:14">
      <c r="A4010" s="83">
        <v>35899</v>
      </c>
      <c r="B4010" s="83">
        <v>0</v>
      </c>
      <c r="C4010" s="83">
        <v>2012</v>
      </c>
      <c r="D4010" s="86">
        <v>0</v>
      </c>
      <c r="E4010" s="83">
        <v>0</v>
      </c>
      <c r="F4010" s="86">
        <v>0</v>
      </c>
      <c r="G4010" s="86">
        <v>0</v>
      </c>
      <c r="H4010" s="86">
        <v>0</v>
      </c>
      <c r="J4010" s="83">
        <f t="shared" si="310"/>
        <v>35899</v>
      </c>
      <c r="K4010" s="83">
        <f t="shared" si="311"/>
        <v>2012</v>
      </c>
      <c r="L4010" s="66">
        <f t="shared" si="312"/>
        <v>0</v>
      </c>
      <c r="M4010" s="66">
        <f t="shared" si="313"/>
        <v>0</v>
      </c>
      <c r="N4010" s="66">
        <f t="shared" si="314"/>
        <v>0</v>
      </c>
    </row>
    <row r="4011" spans="1:14">
      <c r="A4011" s="83">
        <v>35899</v>
      </c>
      <c r="B4011" s="83">
        <v>0</v>
      </c>
      <c r="C4011" s="83">
        <v>2012</v>
      </c>
      <c r="D4011" s="86">
        <v>0</v>
      </c>
      <c r="E4011" s="83">
        <v>0</v>
      </c>
      <c r="F4011" s="86">
        <v>0</v>
      </c>
      <c r="G4011" s="86">
        <v>0</v>
      </c>
      <c r="H4011" s="86">
        <v>0</v>
      </c>
      <c r="J4011" s="83">
        <f t="shared" si="310"/>
        <v>35899</v>
      </c>
      <c r="K4011" s="83">
        <f t="shared" si="311"/>
        <v>2012</v>
      </c>
      <c r="L4011" s="66">
        <f t="shared" si="312"/>
        <v>0</v>
      </c>
      <c r="M4011" s="66">
        <f t="shared" si="313"/>
        <v>0</v>
      </c>
      <c r="N4011" s="66">
        <f t="shared" si="314"/>
        <v>0</v>
      </c>
    </row>
    <row r="4012" spans="1:14">
      <c r="A4012" s="83">
        <v>35899</v>
      </c>
      <c r="B4012" s="83">
        <v>0</v>
      </c>
      <c r="C4012" s="83">
        <v>2013</v>
      </c>
      <c r="D4012" s="86">
        <v>0</v>
      </c>
      <c r="E4012" s="83">
        <v>0</v>
      </c>
      <c r="F4012" s="86">
        <v>0</v>
      </c>
      <c r="G4012" s="86">
        <v>0</v>
      </c>
      <c r="H4012" s="86">
        <v>0</v>
      </c>
      <c r="J4012" s="83">
        <f t="shared" si="310"/>
        <v>35899</v>
      </c>
      <c r="K4012" s="83">
        <f t="shared" si="311"/>
        <v>2013</v>
      </c>
      <c r="L4012" s="66">
        <f t="shared" si="312"/>
        <v>0</v>
      </c>
      <c r="M4012" s="66">
        <f t="shared" si="313"/>
        <v>0</v>
      </c>
      <c r="N4012" s="66">
        <f t="shared" si="314"/>
        <v>0</v>
      </c>
    </row>
    <row r="4013" spans="1:14">
      <c r="A4013" s="83">
        <v>35899</v>
      </c>
      <c r="B4013" s="83">
        <v>0</v>
      </c>
      <c r="C4013" s="83">
        <v>2013</v>
      </c>
      <c r="D4013" s="86">
        <v>0</v>
      </c>
      <c r="E4013" s="83">
        <v>0</v>
      </c>
      <c r="F4013" s="86">
        <v>0</v>
      </c>
      <c r="G4013" s="86">
        <v>0</v>
      </c>
      <c r="H4013" s="86">
        <v>0</v>
      </c>
      <c r="J4013" s="83">
        <f t="shared" si="310"/>
        <v>35899</v>
      </c>
      <c r="K4013" s="83">
        <f t="shared" si="311"/>
        <v>2013</v>
      </c>
      <c r="L4013" s="66">
        <f t="shared" si="312"/>
        <v>0</v>
      </c>
      <c r="M4013" s="66">
        <f t="shared" si="313"/>
        <v>0</v>
      </c>
      <c r="N4013" s="66">
        <f t="shared" si="314"/>
        <v>0</v>
      </c>
    </row>
    <row r="4014" spans="1:14">
      <c r="A4014" s="83">
        <v>35899</v>
      </c>
      <c r="B4014" s="83">
        <v>0</v>
      </c>
      <c r="C4014" s="83">
        <v>2013</v>
      </c>
      <c r="D4014" s="86">
        <v>0</v>
      </c>
      <c r="E4014" s="83">
        <v>0</v>
      </c>
      <c r="F4014" s="86">
        <v>0</v>
      </c>
      <c r="G4014" s="86">
        <v>0</v>
      </c>
      <c r="H4014" s="86">
        <v>0</v>
      </c>
      <c r="J4014" s="83">
        <f t="shared" si="310"/>
        <v>35899</v>
      </c>
      <c r="K4014" s="83">
        <f t="shared" si="311"/>
        <v>2013</v>
      </c>
      <c r="L4014" s="66">
        <f t="shared" si="312"/>
        <v>0</v>
      </c>
      <c r="M4014" s="66">
        <f t="shared" si="313"/>
        <v>0</v>
      </c>
      <c r="N4014" s="66">
        <f t="shared" si="314"/>
        <v>0</v>
      </c>
    </row>
    <row r="4015" spans="1:14">
      <c r="A4015" s="83">
        <v>35899</v>
      </c>
      <c r="B4015" s="83">
        <v>0</v>
      </c>
      <c r="C4015" s="83">
        <v>2013</v>
      </c>
      <c r="D4015" s="86">
        <v>0</v>
      </c>
      <c r="E4015" s="83">
        <v>0</v>
      </c>
      <c r="F4015" s="86">
        <v>0</v>
      </c>
      <c r="G4015" s="86">
        <v>0</v>
      </c>
      <c r="H4015" s="86">
        <v>0</v>
      </c>
      <c r="J4015" s="83">
        <f t="shared" si="310"/>
        <v>35899</v>
      </c>
      <c r="K4015" s="83">
        <f t="shared" si="311"/>
        <v>2013</v>
      </c>
      <c r="L4015" s="66">
        <f t="shared" si="312"/>
        <v>0</v>
      </c>
      <c r="M4015" s="66">
        <f t="shared" si="313"/>
        <v>0</v>
      </c>
      <c r="N4015" s="66">
        <f t="shared" si="314"/>
        <v>0</v>
      </c>
    </row>
    <row r="4016" spans="1:14">
      <c r="A4016" s="83">
        <v>35899</v>
      </c>
      <c r="B4016" s="83">
        <v>0</v>
      </c>
      <c r="C4016" s="83">
        <v>2013</v>
      </c>
      <c r="D4016" s="86">
        <v>0</v>
      </c>
      <c r="E4016" s="83">
        <v>0</v>
      </c>
      <c r="F4016" s="86">
        <v>0</v>
      </c>
      <c r="G4016" s="86">
        <v>0</v>
      </c>
      <c r="H4016" s="86">
        <v>0</v>
      </c>
      <c r="J4016" s="83">
        <f t="shared" si="310"/>
        <v>35899</v>
      </c>
      <c r="K4016" s="83">
        <f t="shared" si="311"/>
        <v>2013</v>
      </c>
      <c r="L4016" s="66">
        <f t="shared" si="312"/>
        <v>0</v>
      </c>
      <c r="M4016" s="66">
        <f t="shared" si="313"/>
        <v>0</v>
      </c>
      <c r="N4016" s="66">
        <f t="shared" si="314"/>
        <v>0</v>
      </c>
    </row>
    <row r="4017" spans="1:14">
      <c r="A4017" s="83">
        <v>35899</v>
      </c>
      <c r="B4017" s="83">
        <v>0</v>
      </c>
      <c r="C4017" s="83">
        <v>2013</v>
      </c>
      <c r="D4017" s="86">
        <v>0</v>
      </c>
      <c r="E4017" s="83">
        <v>0</v>
      </c>
      <c r="F4017" s="86">
        <v>0</v>
      </c>
      <c r="G4017" s="86">
        <v>0</v>
      </c>
      <c r="H4017" s="86">
        <v>0</v>
      </c>
      <c r="J4017" s="83">
        <f t="shared" si="310"/>
        <v>35899</v>
      </c>
      <c r="K4017" s="83">
        <f t="shared" si="311"/>
        <v>2013</v>
      </c>
      <c r="L4017" s="66">
        <f t="shared" si="312"/>
        <v>0</v>
      </c>
      <c r="M4017" s="66">
        <f t="shared" si="313"/>
        <v>0</v>
      </c>
      <c r="N4017" s="66">
        <f t="shared" si="314"/>
        <v>0</v>
      </c>
    </row>
    <row r="4018" spans="1:14">
      <c r="A4018" s="83">
        <v>35899</v>
      </c>
      <c r="B4018" s="83">
        <v>0</v>
      </c>
      <c r="C4018" s="83">
        <v>2013</v>
      </c>
      <c r="D4018" s="86">
        <v>0</v>
      </c>
      <c r="E4018" s="83">
        <v>0</v>
      </c>
      <c r="F4018" s="86">
        <v>0</v>
      </c>
      <c r="G4018" s="86">
        <v>0</v>
      </c>
      <c r="H4018" s="86">
        <v>0</v>
      </c>
      <c r="J4018" s="83">
        <f t="shared" si="310"/>
        <v>35899</v>
      </c>
      <c r="K4018" s="83">
        <f t="shared" si="311"/>
        <v>2013</v>
      </c>
      <c r="L4018" s="66">
        <f t="shared" si="312"/>
        <v>0</v>
      </c>
      <c r="M4018" s="66">
        <f t="shared" si="313"/>
        <v>0</v>
      </c>
      <c r="N4018" s="66">
        <f t="shared" si="314"/>
        <v>0</v>
      </c>
    </row>
    <row r="4019" spans="1:14">
      <c r="A4019" s="83">
        <v>35899</v>
      </c>
      <c r="B4019" s="83">
        <v>0</v>
      </c>
      <c r="C4019" s="83">
        <v>2013</v>
      </c>
      <c r="D4019" s="86">
        <v>0</v>
      </c>
      <c r="E4019" s="83">
        <v>0</v>
      </c>
      <c r="F4019" s="86">
        <v>0</v>
      </c>
      <c r="G4019" s="86">
        <v>0</v>
      </c>
      <c r="H4019" s="86">
        <v>0</v>
      </c>
      <c r="J4019" s="83">
        <f t="shared" si="310"/>
        <v>35899</v>
      </c>
      <c r="K4019" s="83">
        <f t="shared" si="311"/>
        <v>2013</v>
      </c>
      <c r="L4019" s="66">
        <f t="shared" si="312"/>
        <v>0</v>
      </c>
      <c r="M4019" s="66">
        <f t="shared" si="313"/>
        <v>0</v>
      </c>
      <c r="N4019" s="66">
        <f t="shared" si="314"/>
        <v>0</v>
      </c>
    </row>
    <row r="4020" spans="1:14">
      <c r="A4020" s="83">
        <v>35899</v>
      </c>
      <c r="B4020" s="83">
        <v>0</v>
      </c>
      <c r="C4020" s="83">
        <v>2013</v>
      </c>
      <c r="D4020" s="86">
        <v>0</v>
      </c>
      <c r="E4020" s="83">
        <v>0</v>
      </c>
      <c r="F4020" s="86">
        <v>0</v>
      </c>
      <c r="G4020" s="86">
        <v>0</v>
      </c>
      <c r="H4020" s="86">
        <v>0</v>
      </c>
      <c r="J4020" s="83">
        <f t="shared" si="310"/>
        <v>35899</v>
      </c>
      <c r="K4020" s="83">
        <f t="shared" si="311"/>
        <v>2013</v>
      </c>
      <c r="L4020" s="66">
        <f t="shared" si="312"/>
        <v>0</v>
      </c>
      <c r="M4020" s="66">
        <f t="shared" si="313"/>
        <v>0</v>
      </c>
      <c r="N4020" s="66">
        <f t="shared" si="314"/>
        <v>0</v>
      </c>
    </row>
    <row r="4021" spans="1:14">
      <c r="A4021" s="83">
        <v>35899</v>
      </c>
      <c r="B4021" s="83">
        <v>0</v>
      </c>
      <c r="C4021" s="83">
        <v>2013</v>
      </c>
      <c r="D4021" s="86">
        <v>0</v>
      </c>
      <c r="E4021" s="83">
        <v>0</v>
      </c>
      <c r="F4021" s="86">
        <v>0</v>
      </c>
      <c r="G4021" s="86">
        <v>0</v>
      </c>
      <c r="H4021" s="86">
        <v>0</v>
      </c>
      <c r="J4021" s="83">
        <f t="shared" si="310"/>
        <v>35899</v>
      </c>
      <c r="K4021" s="83">
        <f t="shared" si="311"/>
        <v>2013</v>
      </c>
      <c r="L4021" s="66">
        <f t="shared" si="312"/>
        <v>0</v>
      </c>
      <c r="M4021" s="66">
        <f t="shared" si="313"/>
        <v>0</v>
      </c>
      <c r="N4021" s="66">
        <f t="shared" si="314"/>
        <v>0</v>
      </c>
    </row>
    <row r="4022" spans="1:14">
      <c r="A4022" s="83">
        <v>35899</v>
      </c>
      <c r="B4022" s="83">
        <v>0</v>
      </c>
      <c r="C4022" s="83">
        <v>2013</v>
      </c>
      <c r="D4022" s="86">
        <v>0</v>
      </c>
      <c r="E4022" s="83">
        <v>0</v>
      </c>
      <c r="F4022" s="86">
        <v>0</v>
      </c>
      <c r="G4022" s="86">
        <v>0</v>
      </c>
      <c r="H4022" s="86">
        <v>0</v>
      </c>
      <c r="J4022" s="83">
        <f t="shared" si="310"/>
        <v>35899</v>
      </c>
      <c r="K4022" s="83">
        <f t="shared" si="311"/>
        <v>2013</v>
      </c>
      <c r="L4022" s="66">
        <f t="shared" si="312"/>
        <v>0</v>
      </c>
      <c r="M4022" s="66">
        <f t="shared" si="313"/>
        <v>0</v>
      </c>
      <c r="N4022" s="66">
        <f t="shared" si="314"/>
        <v>0</v>
      </c>
    </row>
    <row r="4023" spans="1:14">
      <c r="A4023" s="83">
        <v>35899</v>
      </c>
      <c r="B4023" s="83">
        <v>0</v>
      </c>
      <c r="C4023" s="83">
        <v>2014</v>
      </c>
      <c r="D4023" s="86">
        <v>0</v>
      </c>
      <c r="E4023" s="83">
        <v>0</v>
      </c>
      <c r="F4023" s="86">
        <v>0</v>
      </c>
      <c r="G4023" s="86">
        <v>0</v>
      </c>
      <c r="H4023" s="86">
        <v>0</v>
      </c>
      <c r="J4023" s="83">
        <f t="shared" si="310"/>
        <v>35899</v>
      </c>
      <c r="K4023" s="83">
        <f t="shared" si="311"/>
        <v>2014</v>
      </c>
      <c r="L4023" s="66">
        <f t="shared" si="312"/>
        <v>0</v>
      </c>
      <c r="M4023" s="66">
        <f t="shared" si="313"/>
        <v>0</v>
      </c>
      <c r="N4023" s="66">
        <f t="shared" si="314"/>
        <v>0</v>
      </c>
    </row>
    <row r="4024" spans="1:14">
      <c r="A4024" s="83">
        <v>35899</v>
      </c>
      <c r="B4024" s="83">
        <v>0</v>
      </c>
      <c r="C4024" s="83">
        <v>2014</v>
      </c>
      <c r="D4024" s="86">
        <v>0</v>
      </c>
      <c r="E4024" s="83">
        <v>0</v>
      </c>
      <c r="F4024" s="86">
        <v>0</v>
      </c>
      <c r="G4024" s="86">
        <v>0</v>
      </c>
      <c r="H4024" s="86">
        <v>0</v>
      </c>
      <c r="J4024" s="83">
        <f t="shared" si="310"/>
        <v>35899</v>
      </c>
      <c r="K4024" s="83">
        <f t="shared" si="311"/>
        <v>2014</v>
      </c>
      <c r="L4024" s="66">
        <f t="shared" si="312"/>
        <v>0</v>
      </c>
      <c r="M4024" s="66">
        <f t="shared" si="313"/>
        <v>0</v>
      </c>
      <c r="N4024" s="66">
        <f t="shared" si="314"/>
        <v>0</v>
      </c>
    </row>
    <row r="4025" spans="1:14">
      <c r="A4025" s="83">
        <v>35899</v>
      </c>
      <c r="B4025" s="83">
        <v>0</v>
      </c>
      <c r="C4025" s="83">
        <v>2014</v>
      </c>
      <c r="D4025" s="86">
        <v>0</v>
      </c>
      <c r="E4025" s="83">
        <v>0</v>
      </c>
      <c r="F4025" s="86">
        <v>0</v>
      </c>
      <c r="G4025" s="86">
        <v>0</v>
      </c>
      <c r="H4025" s="86">
        <v>0</v>
      </c>
      <c r="J4025" s="83">
        <f t="shared" si="310"/>
        <v>35899</v>
      </c>
      <c r="K4025" s="83">
        <f t="shared" si="311"/>
        <v>2014</v>
      </c>
      <c r="L4025" s="66">
        <f t="shared" si="312"/>
        <v>0</v>
      </c>
      <c r="M4025" s="66">
        <f t="shared" si="313"/>
        <v>0</v>
      </c>
      <c r="N4025" s="66">
        <f t="shared" si="314"/>
        <v>0</v>
      </c>
    </row>
    <row r="4026" spans="1:14">
      <c r="A4026" s="83">
        <v>35899</v>
      </c>
      <c r="B4026" s="83">
        <v>0</v>
      </c>
      <c r="C4026" s="83">
        <v>2014</v>
      </c>
      <c r="D4026" s="86">
        <v>0</v>
      </c>
      <c r="E4026" s="83">
        <v>0</v>
      </c>
      <c r="F4026" s="86">
        <v>0</v>
      </c>
      <c r="G4026" s="86">
        <v>0</v>
      </c>
      <c r="H4026" s="86">
        <v>0</v>
      </c>
      <c r="J4026" s="83">
        <f t="shared" si="310"/>
        <v>35899</v>
      </c>
      <c r="K4026" s="83">
        <f t="shared" si="311"/>
        <v>2014</v>
      </c>
      <c r="L4026" s="66">
        <f t="shared" si="312"/>
        <v>0</v>
      </c>
      <c r="M4026" s="66">
        <f t="shared" si="313"/>
        <v>0</v>
      </c>
      <c r="N4026" s="66">
        <f t="shared" si="314"/>
        <v>0</v>
      </c>
    </row>
    <row r="4027" spans="1:14">
      <c r="A4027" s="83">
        <v>35899</v>
      </c>
      <c r="B4027" s="83">
        <v>0</v>
      </c>
      <c r="C4027" s="83">
        <v>2014</v>
      </c>
      <c r="D4027" s="86">
        <v>0</v>
      </c>
      <c r="E4027" s="83">
        <v>0</v>
      </c>
      <c r="F4027" s="86">
        <v>0</v>
      </c>
      <c r="G4027" s="86">
        <v>0</v>
      </c>
      <c r="H4027" s="86">
        <v>0</v>
      </c>
      <c r="J4027" s="83">
        <f t="shared" si="310"/>
        <v>35899</v>
      </c>
      <c r="K4027" s="83">
        <f t="shared" si="311"/>
        <v>2014</v>
      </c>
      <c r="L4027" s="66">
        <f t="shared" si="312"/>
        <v>0</v>
      </c>
      <c r="M4027" s="66">
        <f t="shared" si="313"/>
        <v>0</v>
      </c>
      <c r="N4027" s="66">
        <f t="shared" si="314"/>
        <v>0</v>
      </c>
    </row>
    <row r="4028" spans="1:14">
      <c r="A4028" s="83">
        <v>35899</v>
      </c>
      <c r="B4028" s="83">
        <v>0</v>
      </c>
      <c r="C4028" s="83">
        <v>2014</v>
      </c>
      <c r="D4028" s="86">
        <v>0</v>
      </c>
      <c r="E4028" s="83">
        <v>0</v>
      </c>
      <c r="F4028" s="86">
        <v>0</v>
      </c>
      <c r="G4028" s="86">
        <v>0</v>
      </c>
      <c r="H4028" s="86">
        <v>0</v>
      </c>
      <c r="J4028" s="83">
        <f t="shared" si="310"/>
        <v>35899</v>
      </c>
      <c r="K4028" s="83">
        <f t="shared" si="311"/>
        <v>2014</v>
      </c>
      <c r="L4028" s="66">
        <f t="shared" si="312"/>
        <v>0</v>
      </c>
      <c r="M4028" s="66">
        <f t="shared" si="313"/>
        <v>0</v>
      </c>
      <c r="N4028" s="66">
        <f t="shared" si="314"/>
        <v>0</v>
      </c>
    </row>
    <row r="4029" spans="1:14">
      <c r="A4029" s="83">
        <v>35899</v>
      </c>
      <c r="B4029" s="83">
        <v>0</v>
      </c>
      <c r="C4029" s="83">
        <v>2014</v>
      </c>
      <c r="D4029" s="86">
        <v>0</v>
      </c>
      <c r="E4029" s="83">
        <v>0</v>
      </c>
      <c r="F4029" s="86">
        <v>0</v>
      </c>
      <c r="G4029" s="86">
        <v>0</v>
      </c>
      <c r="H4029" s="86">
        <v>0</v>
      </c>
      <c r="J4029" s="83">
        <f t="shared" si="310"/>
        <v>35899</v>
      </c>
      <c r="K4029" s="83">
        <f t="shared" si="311"/>
        <v>2014</v>
      </c>
      <c r="L4029" s="66">
        <f t="shared" si="312"/>
        <v>0</v>
      </c>
      <c r="M4029" s="66">
        <f t="shared" si="313"/>
        <v>0</v>
      </c>
      <c r="N4029" s="66">
        <f t="shared" si="314"/>
        <v>0</v>
      </c>
    </row>
    <row r="4030" spans="1:14">
      <c r="A4030" s="83">
        <v>35899</v>
      </c>
      <c r="B4030" s="83">
        <v>0</v>
      </c>
      <c r="C4030" s="83">
        <v>2014</v>
      </c>
      <c r="D4030" s="86">
        <v>0</v>
      </c>
      <c r="E4030" s="83">
        <v>0</v>
      </c>
      <c r="F4030" s="86">
        <v>0</v>
      </c>
      <c r="G4030" s="86">
        <v>0</v>
      </c>
      <c r="H4030" s="86">
        <v>0</v>
      </c>
      <c r="J4030" s="83">
        <f t="shared" si="310"/>
        <v>35899</v>
      </c>
      <c r="K4030" s="83">
        <f t="shared" si="311"/>
        <v>2014</v>
      </c>
      <c r="L4030" s="66">
        <f t="shared" si="312"/>
        <v>0</v>
      </c>
      <c r="M4030" s="66">
        <f t="shared" si="313"/>
        <v>0</v>
      </c>
      <c r="N4030" s="66">
        <f t="shared" si="314"/>
        <v>0</v>
      </c>
    </row>
    <row r="4031" spans="1:14">
      <c r="A4031" s="83">
        <v>35899</v>
      </c>
      <c r="B4031" s="83">
        <v>0</v>
      </c>
      <c r="C4031" s="83">
        <v>2014</v>
      </c>
      <c r="D4031" s="86">
        <v>0</v>
      </c>
      <c r="E4031" s="83">
        <v>0</v>
      </c>
      <c r="F4031" s="86">
        <v>0</v>
      </c>
      <c r="G4031" s="86">
        <v>0</v>
      </c>
      <c r="H4031" s="86">
        <v>0</v>
      </c>
      <c r="J4031" s="83">
        <f t="shared" si="310"/>
        <v>35899</v>
      </c>
      <c r="K4031" s="83">
        <f t="shared" si="311"/>
        <v>2014</v>
      </c>
      <c r="L4031" s="66">
        <f t="shared" si="312"/>
        <v>0</v>
      </c>
      <c r="M4031" s="66">
        <f t="shared" si="313"/>
        <v>0</v>
      </c>
      <c r="N4031" s="66">
        <f t="shared" si="314"/>
        <v>0</v>
      </c>
    </row>
    <row r="4032" spans="1:14">
      <c r="A4032" s="83">
        <v>35899</v>
      </c>
      <c r="B4032" s="83">
        <v>0</v>
      </c>
      <c r="C4032" s="83">
        <v>2014</v>
      </c>
      <c r="D4032" s="86">
        <v>0</v>
      </c>
      <c r="E4032" s="83">
        <v>0</v>
      </c>
      <c r="F4032" s="86">
        <v>0</v>
      </c>
      <c r="G4032" s="86">
        <v>0</v>
      </c>
      <c r="H4032" s="86">
        <v>0</v>
      </c>
      <c r="J4032" s="83">
        <f t="shared" si="310"/>
        <v>35899</v>
      </c>
      <c r="K4032" s="83">
        <f t="shared" si="311"/>
        <v>2014</v>
      </c>
      <c r="L4032" s="66">
        <f t="shared" si="312"/>
        <v>0</v>
      </c>
      <c r="M4032" s="66">
        <f t="shared" si="313"/>
        <v>0</v>
      </c>
      <c r="N4032" s="66">
        <f t="shared" si="314"/>
        <v>0</v>
      </c>
    </row>
    <row r="4033" spans="1:14">
      <c r="A4033" s="83">
        <v>35899</v>
      </c>
      <c r="B4033" s="83">
        <v>0</v>
      </c>
      <c r="C4033" s="83">
        <v>2014</v>
      </c>
      <c r="D4033" s="86">
        <v>0</v>
      </c>
      <c r="E4033" s="83">
        <v>0</v>
      </c>
      <c r="F4033" s="86">
        <v>0</v>
      </c>
      <c r="G4033" s="86">
        <v>0</v>
      </c>
      <c r="H4033" s="86">
        <v>0</v>
      </c>
      <c r="J4033" s="83">
        <f t="shared" si="310"/>
        <v>35899</v>
      </c>
      <c r="K4033" s="83">
        <f t="shared" si="311"/>
        <v>2014</v>
      </c>
      <c r="L4033" s="66">
        <f t="shared" si="312"/>
        <v>0</v>
      </c>
      <c r="M4033" s="66">
        <f t="shared" si="313"/>
        <v>0</v>
      </c>
      <c r="N4033" s="66">
        <f t="shared" si="314"/>
        <v>0</v>
      </c>
    </row>
    <row r="4034" spans="1:14">
      <c r="A4034" s="83">
        <v>35899</v>
      </c>
      <c r="B4034" s="83">
        <v>0</v>
      </c>
      <c r="C4034" s="83">
        <v>2015</v>
      </c>
      <c r="D4034" s="86">
        <v>0</v>
      </c>
      <c r="E4034" s="83">
        <v>0</v>
      </c>
      <c r="F4034" s="86">
        <v>169561.71</v>
      </c>
      <c r="G4034" s="86">
        <v>0</v>
      </c>
      <c r="H4034" s="86">
        <v>0</v>
      </c>
      <c r="J4034" s="83">
        <f t="shared" si="310"/>
        <v>35899</v>
      </c>
      <c r="K4034" s="83">
        <f t="shared" si="311"/>
        <v>2015</v>
      </c>
      <c r="L4034" s="66">
        <f t="shared" si="312"/>
        <v>0</v>
      </c>
      <c r="M4034" s="66">
        <f t="shared" si="313"/>
        <v>169561.71</v>
      </c>
      <c r="N4034" s="66">
        <f t="shared" si="314"/>
        <v>0</v>
      </c>
    </row>
    <row r="4035" spans="1:14">
      <c r="A4035" s="83">
        <v>35900</v>
      </c>
      <c r="B4035" s="83">
        <v>0</v>
      </c>
      <c r="C4035" s="83">
        <v>2015</v>
      </c>
      <c r="D4035" s="86">
        <v>0</v>
      </c>
      <c r="E4035" s="83">
        <v>0</v>
      </c>
      <c r="F4035" s="86">
        <v>0</v>
      </c>
      <c r="G4035" s="86">
        <v>0</v>
      </c>
      <c r="H4035" s="86">
        <v>0</v>
      </c>
      <c r="J4035" s="83">
        <f t="shared" ref="J4035:J4098" si="315">A4035</f>
        <v>35900</v>
      </c>
      <c r="K4035" s="83">
        <f t="shared" ref="K4035:K4098" si="316">IF(E4035=0,C4035,E4035)</f>
        <v>2015</v>
      </c>
      <c r="L4035" s="66">
        <f t="shared" ref="L4035:L4098" si="317">D4035</f>
        <v>0</v>
      </c>
      <c r="M4035" s="66">
        <f t="shared" ref="M4035:M4098" si="318">F4035</f>
        <v>0</v>
      </c>
      <c r="N4035" s="66">
        <f t="shared" ref="N4035:N4098" si="319">H4035</f>
        <v>0</v>
      </c>
    </row>
    <row r="4036" spans="1:14">
      <c r="A4036" s="83">
        <v>35900</v>
      </c>
      <c r="B4036" s="83">
        <v>0</v>
      </c>
      <c r="C4036" s="83">
        <v>2015</v>
      </c>
      <c r="D4036" s="86">
        <v>0</v>
      </c>
      <c r="E4036" s="83">
        <v>0</v>
      </c>
      <c r="F4036" s="86">
        <v>0</v>
      </c>
      <c r="G4036" s="86">
        <v>0</v>
      </c>
      <c r="H4036" s="86">
        <v>0</v>
      </c>
      <c r="J4036" s="83">
        <f t="shared" si="315"/>
        <v>35900</v>
      </c>
      <c r="K4036" s="83">
        <f t="shared" si="316"/>
        <v>2015</v>
      </c>
      <c r="L4036" s="66">
        <f t="shared" si="317"/>
        <v>0</v>
      </c>
      <c r="M4036" s="66">
        <f t="shared" si="318"/>
        <v>0</v>
      </c>
      <c r="N4036" s="66">
        <f t="shared" si="319"/>
        <v>0</v>
      </c>
    </row>
    <row r="4037" spans="1:14">
      <c r="A4037" s="83">
        <v>35900</v>
      </c>
      <c r="B4037" s="83">
        <v>0</v>
      </c>
      <c r="C4037" s="83">
        <v>2015</v>
      </c>
      <c r="D4037" s="86">
        <v>0</v>
      </c>
      <c r="E4037" s="83">
        <v>0</v>
      </c>
      <c r="F4037" s="86">
        <v>0</v>
      </c>
      <c r="G4037" s="86">
        <v>0</v>
      </c>
      <c r="H4037" s="86">
        <v>0</v>
      </c>
      <c r="J4037" s="83">
        <f t="shared" si="315"/>
        <v>35900</v>
      </c>
      <c r="K4037" s="83">
        <f t="shared" si="316"/>
        <v>2015</v>
      </c>
      <c r="L4037" s="66">
        <f t="shared" si="317"/>
        <v>0</v>
      </c>
      <c r="M4037" s="66">
        <f t="shared" si="318"/>
        <v>0</v>
      </c>
      <c r="N4037" s="66">
        <f t="shared" si="319"/>
        <v>0</v>
      </c>
    </row>
    <row r="4038" spans="1:14">
      <c r="A4038" s="83">
        <v>35900</v>
      </c>
      <c r="B4038" s="83">
        <v>0</v>
      </c>
      <c r="C4038" s="83">
        <v>2015</v>
      </c>
      <c r="D4038" s="86">
        <v>0</v>
      </c>
      <c r="E4038" s="83">
        <v>0</v>
      </c>
      <c r="F4038" s="86">
        <v>0</v>
      </c>
      <c r="G4038" s="86">
        <v>0</v>
      </c>
      <c r="H4038" s="86">
        <v>0</v>
      </c>
      <c r="J4038" s="83">
        <f t="shared" si="315"/>
        <v>35900</v>
      </c>
      <c r="K4038" s="83">
        <f t="shared" si="316"/>
        <v>2015</v>
      </c>
      <c r="L4038" s="66">
        <f t="shared" si="317"/>
        <v>0</v>
      </c>
      <c r="M4038" s="66">
        <f t="shared" si="318"/>
        <v>0</v>
      </c>
      <c r="N4038" s="66">
        <f t="shared" si="319"/>
        <v>0</v>
      </c>
    </row>
    <row r="4039" spans="1:14">
      <c r="A4039" s="83">
        <v>35900</v>
      </c>
      <c r="B4039" s="83">
        <v>0</v>
      </c>
      <c r="C4039" s="83">
        <v>2015</v>
      </c>
      <c r="D4039" s="86">
        <v>0</v>
      </c>
      <c r="E4039" s="83">
        <v>0</v>
      </c>
      <c r="F4039" s="86">
        <v>0</v>
      </c>
      <c r="G4039" s="86">
        <v>0</v>
      </c>
      <c r="H4039" s="86">
        <v>0</v>
      </c>
      <c r="J4039" s="83">
        <f t="shared" si="315"/>
        <v>35900</v>
      </c>
      <c r="K4039" s="83">
        <f t="shared" si="316"/>
        <v>2015</v>
      </c>
      <c r="L4039" s="66">
        <f t="shared" si="317"/>
        <v>0</v>
      </c>
      <c r="M4039" s="66">
        <f t="shared" si="318"/>
        <v>0</v>
      </c>
      <c r="N4039" s="66">
        <f t="shared" si="319"/>
        <v>0</v>
      </c>
    </row>
    <row r="4040" spans="1:14">
      <c r="A4040" s="83">
        <v>35900</v>
      </c>
      <c r="B4040" s="83">
        <v>0</v>
      </c>
      <c r="C4040" s="83">
        <v>2015</v>
      </c>
      <c r="D4040" s="86">
        <v>0</v>
      </c>
      <c r="E4040" s="83">
        <v>0</v>
      </c>
      <c r="F4040" s="86">
        <v>0</v>
      </c>
      <c r="G4040" s="86">
        <v>0</v>
      </c>
      <c r="H4040" s="86">
        <v>0</v>
      </c>
      <c r="J4040" s="83">
        <f t="shared" si="315"/>
        <v>35900</v>
      </c>
      <c r="K4040" s="83">
        <f t="shared" si="316"/>
        <v>2015</v>
      </c>
      <c r="L4040" s="66">
        <f t="shared" si="317"/>
        <v>0</v>
      </c>
      <c r="M4040" s="66">
        <f t="shared" si="318"/>
        <v>0</v>
      </c>
      <c r="N4040" s="66">
        <f t="shared" si="319"/>
        <v>0</v>
      </c>
    </row>
    <row r="4041" spans="1:14">
      <c r="A4041" s="83">
        <v>35900</v>
      </c>
      <c r="B4041" s="83">
        <v>0</v>
      </c>
      <c r="C4041" s="83">
        <v>2015</v>
      </c>
      <c r="D4041" s="86">
        <v>0</v>
      </c>
      <c r="E4041" s="83">
        <v>0</v>
      </c>
      <c r="F4041" s="86">
        <v>0</v>
      </c>
      <c r="G4041" s="86">
        <v>0</v>
      </c>
      <c r="H4041" s="86">
        <v>0</v>
      </c>
      <c r="J4041" s="83">
        <f t="shared" si="315"/>
        <v>35900</v>
      </c>
      <c r="K4041" s="83">
        <f t="shared" si="316"/>
        <v>2015</v>
      </c>
      <c r="L4041" s="66">
        <f t="shared" si="317"/>
        <v>0</v>
      </c>
      <c r="M4041" s="66">
        <f t="shared" si="318"/>
        <v>0</v>
      </c>
      <c r="N4041" s="66">
        <f t="shared" si="319"/>
        <v>0</v>
      </c>
    </row>
    <row r="4042" spans="1:14">
      <c r="A4042" s="83">
        <v>35900</v>
      </c>
      <c r="B4042" s="83">
        <v>0</v>
      </c>
      <c r="C4042" s="83">
        <v>2015</v>
      </c>
      <c r="D4042" s="86">
        <v>0</v>
      </c>
      <c r="E4042" s="83">
        <v>0</v>
      </c>
      <c r="F4042" s="86">
        <v>0</v>
      </c>
      <c r="G4042" s="86">
        <v>0</v>
      </c>
      <c r="H4042" s="86">
        <v>0</v>
      </c>
      <c r="J4042" s="83">
        <f t="shared" si="315"/>
        <v>35900</v>
      </c>
      <c r="K4042" s="83">
        <f t="shared" si="316"/>
        <v>2015</v>
      </c>
      <c r="L4042" s="66">
        <f t="shared" si="317"/>
        <v>0</v>
      </c>
      <c r="M4042" s="66">
        <f t="shared" si="318"/>
        <v>0</v>
      </c>
      <c r="N4042" s="66">
        <f t="shared" si="319"/>
        <v>0</v>
      </c>
    </row>
    <row r="4043" spans="1:14">
      <c r="A4043" s="83">
        <v>35900</v>
      </c>
      <c r="B4043" s="83">
        <v>0</v>
      </c>
      <c r="C4043" s="83">
        <v>2015</v>
      </c>
      <c r="D4043" s="86">
        <v>0</v>
      </c>
      <c r="E4043" s="83">
        <v>0</v>
      </c>
      <c r="F4043" s="86">
        <v>0</v>
      </c>
      <c r="G4043" s="86">
        <v>0</v>
      </c>
      <c r="H4043" s="86">
        <v>0</v>
      </c>
      <c r="J4043" s="83">
        <f t="shared" si="315"/>
        <v>35900</v>
      </c>
      <c r="K4043" s="83">
        <f t="shared" si="316"/>
        <v>2015</v>
      </c>
      <c r="L4043" s="66">
        <f t="shared" si="317"/>
        <v>0</v>
      </c>
      <c r="M4043" s="66">
        <f t="shared" si="318"/>
        <v>0</v>
      </c>
      <c r="N4043" s="66">
        <f t="shared" si="319"/>
        <v>0</v>
      </c>
    </row>
    <row r="4044" spans="1:14">
      <c r="A4044" s="83">
        <v>35900</v>
      </c>
      <c r="B4044" s="83">
        <v>0</v>
      </c>
      <c r="C4044" s="83">
        <v>2015</v>
      </c>
      <c r="D4044" s="86">
        <v>0</v>
      </c>
      <c r="E4044" s="83">
        <v>0</v>
      </c>
      <c r="F4044" s="86">
        <v>0</v>
      </c>
      <c r="G4044" s="86">
        <v>0</v>
      </c>
      <c r="H4044" s="86">
        <v>0</v>
      </c>
      <c r="J4044" s="83">
        <f t="shared" si="315"/>
        <v>35900</v>
      </c>
      <c r="K4044" s="83">
        <f t="shared" si="316"/>
        <v>2015</v>
      </c>
      <c r="L4044" s="66">
        <f t="shared" si="317"/>
        <v>0</v>
      </c>
      <c r="M4044" s="66">
        <f t="shared" si="318"/>
        <v>0</v>
      </c>
      <c r="N4044" s="66">
        <f t="shared" si="319"/>
        <v>0</v>
      </c>
    </row>
    <row r="4045" spans="1:14">
      <c r="A4045" s="83">
        <v>35900</v>
      </c>
      <c r="B4045" s="83">
        <v>0</v>
      </c>
      <c r="C4045" s="83">
        <v>2000</v>
      </c>
      <c r="D4045" s="86">
        <v>-232</v>
      </c>
      <c r="E4045" s="83">
        <v>0</v>
      </c>
      <c r="F4045" s="86">
        <v>0</v>
      </c>
      <c r="G4045" s="86">
        <v>0</v>
      </c>
      <c r="H4045" s="86">
        <v>0</v>
      </c>
      <c r="J4045" s="83">
        <f t="shared" si="315"/>
        <v>35900</v>
      </c>
      <c r="K4045" s="83">
        <f t="shared" si="316"/>
        <v>2000</v>
      </c>
      <c r="L4045" s="66">
        <f t="shared" si="317"/>
        <v>-232</v>
      </c>
      <c r="M4045" s="66">
        <f t="shared" si="318"/>
        <v>0</v>
      </c>
      <c r="N4045" s="66">
        <f t="shared" si="319"/>
        <v>0</v>
      </c>
    </row>
    <row r="4046" spans="1:14">
      <c r="A4046" s="83">
        <v>35900</v>
      </c>
      <c r="B4046" s="83">
        <v>0</v>
      </c>
      <c r="C4046" s="83">
        <v>2001</v>
      </c>
      <c r="D4046" s="86">
        <v>-1120</v>
      </c>
      <c r="E4046" s="83">
        <v>0</v>
      </c>
      <c r="F4046" s="86">
        <v>0</v>
      </c>
      <c r="G4046" s="86">
        <v>0</v>
      </c>
      <c r="H4046" s="86">
        <v>0</v>
      </c>
      <c r="J4046" s="83">
        <f t="shared" si="315"/>
        <v>35900</v>
      </c>
      <c r="K4046" s="83">
        <f t="shared" si="316"/>
        <v>2001</v>
      </c>
      <c r="L4046" s="66">
        <f t="shared" si="317"/>
        <v>-1120</v>
      </c>
      <c r="M4046" s="66">
        <f t="shared" si="318"/>
        <v>0</v>
      </c>
      <c r="N4046" s="66">
        <f t="shared" si="319"/>
        <v>0</v>
      </c>
    </row>
    <row r="4047" spans="1:14">
      <c r="A4047" s="83">
        <v>35900</v>
      </c>
      <c r="B4047" s="83">
        <v>0</v>
      </c>
      <c r="C4047" s="83">
        <v>2011</v>
      </c>
      <c r="D4047" s="86">
        <v>-328.59</v>
      </c>
      <c r="E4047" s="83">
        <v>0</v>
      </c>
      <c r="F4047" s="86">
        <v>0</v>
      </c>
      <c r="G4047" s="86">
        <v>0</v>
      </c>
      <c r="H4047" s="86">
        <v>0</v>
      </c>
      <c r="J4047" s="83">
        <f t="shared" si="315"/>
        <v>35900</v>
      </c>
      <c r="K4047" s="83">
        <f t="shared" si="316"/>
        <v>2011</v>
      </c>
      <c r="L4047" s="66">
        <f t="shared" si="317"/>
        <v>-328.59</v>
      </c>
      <c r="M4047" s="66">
        <f t="shared" si="318"/>
        <v>0</v>
      </c>
      <c r="N4047" s="66">
        <f t="shared" si="319"/>
        <v>0</v>
      </c>
    </row>
    <row r="4048" spans="1:14">
      <c r="A4048" s="83">
        <v>35900</v>
      </c>
      <c r="B4048" s="83">
        <v>0</v>
      </c>
      <c r="C4048" s="83">
        <v>2013</v>
      </c>
      <c r="D4048" s="86">
        <v>0</v>
      </c>
      <c r="E4048" s="83">
        <v>0</v>
      </c>
      <c r="F4048" s="86">
        <v>0</v>
      </c>
      <c r="G4048" s="86">
        <v>0</v>
      </c>
      <c r="H4048" s="86">
        <v>0</v>
      </c>
      <c r="J4048" s="83">
        <f t="shared" si="315"/>
        <v>35900</v>
      </c>
      <c r="K4048" s="83">
        <f t="shared" si="316"/>
        <v>2013</v>
      </c>
      <c r="L4048" s="66">
        <f t="shared" si="317"/>
        <v>0</v>
      </c>
      <c r="M4048" s="66">
        <f t="shared" si="318"/>
        <v>0</v>
      </c>
      <c r="N4048" s="66">
        <f t="shared" si="319"/>
        <v>0</v>
      </c>
    </row>
    <row r="4049" spans="1:14">
      <c r="A4049" s="83">
        <v>35900</v>
      </c>
      <c r="B4049" s="83">
        <v>0</v>
      </c>
      <c r="C4049" s="83">
        <v>2013</v>
      </c>
      <c r="D4049" s="86">
        <v>0</v>
      </c>
      <c r="E4049" s="83">
        <v>0</v>
      </c>
      <c r="F4049" s="86">
        <v>0</v>
      </c>
      <c r="G4049" s="86">
        <v>0</v>
      </c>
      <c r="H4049" s="86">
        <v>0</v>
      </c>
      <c r="J4049" s="83">
        <f t="shared" si="315"/>
        <v>35900</v>
      </c>
      <c r="K4049" s="83">
        <f t="shared" si="316"/>
        <v>2013</v>
      </c>
      <c r="L4049" s="66">
        <f t="shared" si="317"/>
        <v>0</v>
      </c>
      <c r="M4049" s="66">
        <f t="shared" si="318"/>
        <v>0</v>
      </c>
      <c r="N4049" s="66">
        <f t="shared" si="319"/>
        <v>0</v>
      </c>
    </row>
    <row r="4050" spans="1:14">
      <c r="A4050" s="83">
        <v>35900</v>
      </c>
      <c r="B4050" s="83">
        <v>0</v>
      </c>
      <c r="C4050" s="83">
        <v>2012</v>
      </c>
      <c r="D4050" s="86">
        <v>0</v>
      </c>
      <c r="E4050" s="83">
        <v>0</v>
      </c>
      <c r="F4050" s="86">
        <v>0</v>
      </c>
      <c r="G4050" s="86">
        <v>0</v>
      </c>
      <c r="H4050" s="86">
        <v>0</v>
      </c>
      <c r="J4050" s="83">
        <f t="shared" si="315"/>
        <v>35900</v>
      </c>
      <c r="K4050" s="83">
        <f t="shared" si="316"/>
        <v>2012</v>
      </c>
      <c r="L4050" s="66">
        <f t="shared" si="317"/>
        <v>0</v>
      </c>
      <c r="M4050" s="66">
        <f t="shared" si="318"/>
        <v>0</v>
      </c>
      <c r="N4050" s="66">
        <f t="shared" si="319"/>
        <v>0</v>
      </c>
    </row>
    <row r="4051" spans="1:14">
      <c r="A4051" s="83">
        <v>35900</v>
      </c>
      <c r="B4051" s="83">
        <v>0</v>
      </c>
      <c r="C4051" s="83">
        <v>2012</v>
      </c>
      <c r="D4051" s="86">
        <v>0</v>
      </c>
      <c r="E4051" s="83">
        <v>0</v>
      </c>
      <c r="F4051" s="86">
        <v>0</v>
      </c>
      <c r="G4051" s="86">
        <v>0</v>
      </c>
      <c r="H4051" s="86">
        <v>0</v>
      </c>
      <c r="J4051" s="83">
        <f t="shared" si="315"/>
        <v>35900</v>
      </c>
      <c r="K4051" s="83">
        <f t="shared" si="316"/>
        <v>2012</v>
      </c>
      <c r="L4051" s="66">
        <f t="shared" si="317"/>
        <v>0</v>
      </c>
      <c r="M4051" s="66">
        <f t="shared" si="318"/>
        <v>0</v>
      </c>
      <c r="N4051" s="66">
        <f t="shared" si="319"/>
        <v>0</v>
      </c>
    </row>
    <row r="4052" spans="1:14">
      <c r="A4052" s="83">
        <v>35900</v>
      </c>
      <c r="B4052" s="83">
        <v>0</v>
      </c>
      <c r="C4052" s="83">
        <v>2012</v>
      </c>
      <c r="D4052" s="86">
        <v>0</v>
      </c>
      <c r="E4052" s="83">
        <v>0</v>
      </c>
      <c r="F4052" s="86">
        <v>0</v>
      </c>
      <c r="G4052" s="86">
        <v>0</v>
      </c>
      <c r="H4052" s="86">
        <v>0</v>
      </c>
      <c r="J4052" s="83">
        <f t="shared" si="315"/>
        <v>35900</v>
      </c>
      <c r="K4052" s="83">
        <f t="shared" si="316"/>
        <v>2012</v>
      </c>
      <c r="L4052" s="66">
        <f t="shared" si="317"/>
        <v>0</v>
      </c>
      <c r="M4052" s="66">
        <f t="shared" si="318"/>
        <v>0</v>
      </c>
      <c r="N4052" s="66">
        <f t="shared" si="319"/>
        <v>0</v>
      </c>
    </row>
    <row r="4053" spans="1:14">
      <c r="A4053" s="83">
        <v>35900</v>
      </c>
      <c r="B4053" s="83">
        <v>0</v>
      </c>
      <c r="C4053" s="83">
        <v>2012</v>
      </c>
      <c r="D4053" s="86">
        <v>0</v>
      </c>
      <c r="E4053" s="83">
        <v>0</v>
      </c>
      <c r="F4053" s="86">
        <v>0</v>
      </c>
      <c r="G4053" s="86">
        <v>0</v>
      </c>
      <c r="H4053" s="86">
        <v>0</v>
      </c>
      <c r="J4053" s="83">
        <f t="shared" si="315"/>
        <v>35900</v>
      </c>
      <c r="K4053" s="83">
        <f t="shared" si="316"/>
        <v>2012</v>
      </c>
      <c r="L4053" s="66">
        <f t="shared" si="317"/>
        <v>0</v>
      </c>
      <c r="M4053" s="66">
        <f t="shared" si="318"/>
        <v>0</v>
      </c>
      <c r="N4053" s="66">
        <f t="shared" si="319"/>
        <v>0</v>
      </c>
    </row>
    <row r="4054" spans="1:14">
      <c r="A4054" s="83">
        <v>35900</v>
      </c>
      <c r="B4054" s="83">
        <v>0</v>
      </c>
      <c r="C4054" s="83">
        <v>2012</v>
      </c>
      <c r="D4054" s="86">
        <v>0</v>
      </c>
      <c r="E4054" s="83">
        <v>0</v>
      </c>
      <c r="F4054" s="86">
        <v>0</v>
      </c>
      <c r="G4054" s="86">
        <v>0</v>
      </c>
      <c r="H4054" s="86">
        <v>0</v>
      </c>
      <c r="J4054" s="83">
        <f t="shared" si="315"/>
        <v>35900</v>
      </c>
      <c r="K4054" s="83">
        <f t="shared" si="316"/>
        <v>2012</v>
      </c>
      <c r="L4054" s="66">
        <f t="shared" si="317"/>
        <v>0</v>
      </c>
      <c r="M4054" s="66">
        <f t="shared" si="318"/>
        <v>0</v>
      </c>
      <c r="N4054" s="66">
        <f t="shared" si="319"/>
        <v>0</v>
      </c>
    </row>
    <row r="4055" spans="1:14">
      <c r="A4055" s="83">
        <v>35900</v>
      </c>
      <c r="B4055" s="83">
        <v>0</v>
      </c>
      <c r="C4055" s="83">
        <v>2012</v>
      </c>
      <c r="D4055" s="86">
        <v>0</v>
      </c>
      <c r="E4055" s="83">
        <v>0</v>
      </c>
      <c r="F4055" s="86">
        <v>0</v>
      </c>
      <c r="G4055" s="86">
        <v>0</v>
      </c>
      <c r="H4055" s="86">
        <v>0</v>
      </c>
      <c r="J4055" s="83">
        <f t="shared" si="315"/>
        <v>35900</v>
      </c>
      <c r="K4055" s="83">
        <f t="shared" si="316"/>
        <v>2012</v>
      </c>
      <c r="L4055" s="66">
        <f t="shared" si="317"/>
        <v>0</v>
      </c>
      <c r="M4055" s="66">
        <f t="shared" si="318"/>
        <v>0</v>
      </c>
      <c r="N4055" s="66">
        <f t="shared" si="319"/>
        <v>0</v>
      </c>
    </row>
    <row r="4056" spans="1:14">
      <c r="A4056" s="83">
        <v>35900</v>
      </c>
      <c r="B4056" s="83">
        <v>0</v>
      </c>
      <c r="C4056" s="83">
        <v>2013</v>
      </c>
      <c r="D4056" s="86">
        <v>0</v>
      </c>
      <c r="E4056" s="83">
        <v>0</v>
      </c>
      <c r="F4056" s="86">
        <v>0</v>
      </c>
      <c r="G4056" s="86">
        <v>0</v>
      </c>
      <c r="H4056" s="86">
        <v>0</v>
      </c>
      <c r="J4056" s="83">
        <f t="shared" si="315"/>
        <v>35900</v>
      </c>
      <c r="K4056" s="83">
        <f t="shared" si="316"/>
        <v>2013</v>
      </c>
      <c r="L4056" s="66">
        <f t="shared" si="317"/>
        <v>0</v>
      </c>
      <c r="M4056" s="66">
        <f t="shared" si="318"/>
        <v>0</v>
      </c>
      <c r="N4056" s="66">
        <f t="shared" si="319"/>
        <v>0</v>
      </c>
    </row>
    <row r="4057" spans="1:14">
      <c r="A4057" s="83">
        <v>35900</v>
      </c>
      <c r="B4057" s="83">
        <v>0</v>
      </c>
      <c r="C4057" s="83">
        <v>2013</v>
      </c>
      <c r="D4057" s="86">
        <v>0</v>
      </c>
      <c r="E4057" s="83">
        <v>0</v>
      </c>
      <c r="F4057" s="86">
        <v>0</v>
      </c>
      <c r="G4057" s="86">
        <v>0</v>
      </c>
      <c r="H4057" s="86">
        <v>0</v>
      </c>
      <c r="J4057" s="83">
        <f t="shared" si="315"/>
        <v>35900</v>
      </c>
      <c r="K4057" s="83">
        <f t="shared" si="316"/>
        <v>2013</v>
      </c>
      <c r="L4057" s="66">
        <f t="shared" si="317"/>
        <v>0</v>
      </c>
      <c r="M4057" s="66">
        <f t="shared" si="318"/>
        <v>0</v>
      </c>
      <c r="N4057" s="66">
        <f t="shared" si="319"/>
        <v>0</v>
      </c>
    </row>
    <row r="4058" spans="1:14">
      <c r="A4058" s="83">
        <v>35900</v>
      </c>
      <c r="B4058" s="83">
        <v>0</v>
      </c>
      <c r="C4058" s="83">
        <v>2013</v>
      </c>
      <c r="D4058" s="86">
        <v>0</v>
      </c>
      <c r="E4058" s="83">
        <v>0</v>
      </c>
      <c r="F4058" s="86">
        <v>0</v>
      </c>
      <c r="G4058" s="86">
        <v>0</v>
      </c>
      <c r="H4058" s="86">
        <v>0</v>
      </c>
      <c r="J4058" s="83">
        <f t="shared" si="315"/>
        <v>35900</v>
      </c>
      <c r="K4058" s="83">
        <f t="shared" si="316"/>
        <v>2013</v>
      </c>
      <c r="L4058" s="66">
        <f t="shared" si="317"/>
        <v>0</v>
      </c>
      <c r="M4058" s="66">
        <f t="shared" si="318"/>
        <v>0</v>
      </c>
      <c r="N4058" s="66">
        <f t="shared" si="319"/>
        <v>0</v>
      </c>
    </row>
    <row r="4059" spans="1:14">
      <c r="A4059" s="83">
        <v>35900</v>
      </c>
      <c r="B4059" s="83">
        <v>0</v>
      </c>
      <c r="C4059" s="83">
        <v>2013</v>
      </c>
      <c r="D4059" s="86">
        <v>0</v>
      </c>
      <c r="E4059" s="83">
        <v>0</v>
      </c>
      <c r="F4059" s="86">
        <v>0</v>
      </c>
      <c r="G4059" s="86">
        <v>0</v>
      </c>
      <c r="H4059" s="86">
        <v>0</v>
      </c>
      <c r="J4059" s="83">
        <f t="shared" si="315"/>
        <v>35900</v>
      </c>
      <c r="K4059" s="83">
        <f t="shared" si="316"/>
        <v>2013</v>
      </c>
      <c r="L4059" s="66">
        <f t="shared" si="317"/>
        <v>0</v>
      </c>
      <c r="M4059" s="66">
        <f t="shared" si="318"/>
        <v>0</v>
      </c>
      <c r="N4059" s="66">
        <f t="shared" si="319"/>
        <v>0</v>
      </c>
    </row>
    <row r="4060" spans="1:14">
      <c r="A4060" s="83">
        <v>35900</v>
      </c>
      <c r="B4060" s="83">
        <v>0</v>
      </c>
      <c r="C4060" s="83">
        <v>2014</v>
      </c>
      <c r="D4060" s="86">
        <v>0</v>
      </c>
      <c r="E4060" s="83">
        <v>0</v>
      </c>
      <c r="F4060" s="86">
        <v>0</v>
      </c>
      <c r="G4060" s="86">
        <v>0</v>
      </c>
      <c r="H4060" s="86">
        <v>0</v>
      </c>
      <c r="J4060" s="83">
        <f t="shared" si="315"/>
        <v>35900</v>
      </c>
      <c r="K4060" s="83">
        <f t="shared" si="316"/>
        <v>2014</v>
      </c>
      <c r="L4060" s="66">
        <f t="shared" si="317"/>
        <v>0</v>
      </c>
      <c r="M4060" s="66">
        <f t="shared" si="318"/>
        <v>0</v>
      </c>
      <c r="N4060" s="66">
        <f t="shared" si="319"/>
        <v>0</v>
      </c>
    </row>
    <row r="4061" spans="1:14">
      <c r="A4061" s="83">
        <v>35900</v>
      </c>
      <c r="B4061" s="83">
        <v>0</v>
      </c>
      <c r="C4061" s="83">
        <v>2014</v>
      </c>
      <c r="D4061" s="86">
        <v>0</v>
      </c>
      <c r="E4061" s="83">
        <v>0</v>
      </c>
      <c r="F4061" s="86">
        <v>0</v>
      </c>
      <c r="G4061" s="86">
        <v>0</v>
      </c>
      <c r="H4061" s="86">
        <v>0</v>
      </c>
      <c r="J4061" s="83">
        <f t="shared" si="315"/>
        <v>35900</v>
      </c>
      <c r="K4061" s="83">
        <f t="shared" si="316"/>
        <v>2014</v>
      </c>
      <c r="L4061" s="66">
        <f t="shared" si="317"/>
        <v>0</v>
      </c>
      <c r="M4061" s="66">
        <f t="shared" si="318"/>
        <v>0</v>
      </c>
      <c r="N4061" s="66">
        <f t="shared" si="319"/>
        <v>0</v>
      </c>
    </row>
    <row r="4062" spans="1:14">
      <c r="A4062" s="83">
        <v>35900</v>
      </c>
      <c r="B4062" s="83">
        <v>0</v>
      </c>
      <c r="C4062" s="83">
        <v>2014</v>
      </c>
      <c r="D4062" s="86">
        <v>0</v>
      </c>
      <c r="E4062" s="83">
        <v>0</v>
      </c>
      <c r="F4062" s="86">
        <v>0</v>
      </c>
      <c r="G4062" s="86">
        <v>0</v>
      </c>
      <c r="H4062" s="86">
        <v>0</v>
      </c>
      <c r="J4062" s="83">
        <f t="shared" si="315"/>
        <v>35900</v>
      </c>
      <c r="K4062" s="83">
        <f t="shared" si="316"/>
        <v>2014</v>
      </c>
      <c r="L4062" s="66">
        <f t="shared" si="317"/>
        <v>0</v>
      </c>
      <c r="M4062" s="66">
        <f t="shared" si="318"/>
        <v>0</v>
      </c>
      <c r="N4062" s="66">
        <f t="shared" si="319"/>
        <v>0</v>
      </c>
    </row>
    <row r="4063" spans="1:14">
      <c r="A4063" s="83">
        <v>35900</v>
      </c>
      <c r="B4063" s="83">
        <v>0</v>
      </c>
      <c r="C4063" s="83">
        <v>2014</v>
      </c>
      <c r="D4063" s="86">
        <v>0</v>
      </c>
      <c r="E4063" s="83">
        <v>0</v>
      </c>
      <c r="F4063" s="86">
        <v>0</v>
      </c>
      <c r="G4063" s="86">
        <v>0</v>
      </c>
      <c r="H4063" s="86">
        <v>0</v>
      </c>
      <c r="J4063" s="83">
        <f t="shared" si="315"/>
        <v>35900</v>
      </c>
      <c r="K4063" s="83">
        <f t="shared" si="316"/>
        <v>2014</v>
      </c>
      <c r="L4063" s="66">
        <f t="shared" si="317"/>
        <v>0</v>
      </c>
      <c r="M4063" s="66">
        <f t="shared" si="318"/>
        <v>0</v>
      </c>
      <c r="N4063" s="66">
        <f t="shared" si="319"/>
        <v>0</v>
      </c>
    </row>
    <row r="4064" spans="1:14">
      <c r="A4064" s="83">
        <v>35900</v>
      </c>
      <c r="B4064" s="83">
        <v>0</v>
      </c>
      <c r="C4064" s="83">
        <v>2014</v>
      </c>
      <c r="D4064" s="86">
        <v>0</v>
      </c>
      <c r="E4064" s="83">
        <v>0</v>
      </c>
      <c r="F4064" s="86">
        <v>0</v>
      </c>
      <c r="G4064" s="86">
        <v>0</v>
      </c>
      <c r="H4064" s="86">
        <v>0</v>
      </c>
      <c r="J4064" s="83">
        <f t="shared" si="315"/>
        <v>35900</v>
      </c>
      <c r="K4064" s="83">
        <f t="shared" si="316"/>
        <v>2014</v>
      </c>
      <c r="L4064" s="66">
        <f t="shared" si="317"/>
        <v>0</v>
      </c>
      <c r="M4064" s="66">
        <f t="shared" si="318"/>
        <v>0</v>
      </c>
      <c r="N4064" s="66">
        <f t="shared" si="319"/>
        <v>0</v>
      </c>
    </row>
    <row r="4065" spans="1:14">
      <c r="A4065" s="83">
        <v>35900</v>
      </c>
      <c r="B4065" s="83">
        <v>0</v>
      </c>
      <c r="C4065" s="83">
        <v>2014</v>
      </c>
      <c r="D4065" s="86">
        <v>0</v>
      </c>
      <c r="E4065" s="83">
        <v>0</v>
      </c>
      <c r="F4065" s="86">
        <v>0</v>
      </c>
      <c r="G4065" s="86">
        <v>0</v>
      </c>
      <c r="H4065" s="86">
        <v>0</v>
      </c>
      <c r="J4065" s="83">
        <f t="shared" si="315"/>
        <v>35900</v>
      </c>
      <c r="K4065" s="83">
        <f t="shared" si="316"/>
        <v>2014</v>
      </c>
      <c r="L4065" s="66">
        <f t="shared" si="317"/>
        <v>0</v>
      </c>
      <c r="M4065" s="66">
        <f t="shared" si="318"/>
        <v>0</v>
      </c>
      <c r="N4065" s="66">
        <f t="shared" si="319"/>
        <v>0</v>
      </c>
    </row>
    <row r="4066" spans="1:14">
      <c r="A4066" s="83">
        <v>35960</v>
      </c>
      <c r="B4066" s="83">
        <v>0</v>
      </c>
      <c r="C4066" s="83">
        <v>2015</v>
      </c>
      <c r="D4066" s="86">
        <v>0</v>
      </c>
      <c r="E4066" s="83">
        <v>0</v>
      </c>
      <c r="F4066" s="86">
        <v>0</v>
      </c>
      <c r="G4066" s="86">
        <v>0</v>
      </c>
      <c r="H4066" s="86">
        <v>0</v>
      </c>
      <c r="J4066" s="83">
        <f t="shared" si="315"/>
        <v>35960</v>
      </c>
      <c r="K4066" s="83">
        <f t="shared" si="316"/>
        <v>2015</v>
      </c>
      <c r="L4066" s="66">
        <f t="shared" si="317"/>
        <v>0</v>
      </c>
      <c r="M4066" s="66">
        <f t="shared" si="318"/>
        <v>0</v>
      </c>
      <c r="N4066" s="66">
        <f t="shared" si="319"/>
        <v>0</v>
      </c>
    </row>
    <row r="4067" spans="1:14">
      <c r="A4067" s="83">
        <v>35960</v>
      </c>
      <c r="B4067" s="83">
        <v>0</v>
      </c>
      <c r="C4067" s="83">
        <v>2012</v>
      </c>
      <c r="D4067" s="86">
        <v>0</v>
      </c>
      <c r="E4067" s="83">
        <v>0</v>
      </c>
      <c r="F4067" s="86">
        <v>0</v>
      </c>
      <c r="G4067" s="86">
        <v>0</v>
      </c>
      <c r="H4067" s="86">
        <v>0</v>
      </c>
      <c r="J4067" s="83">
        <f t="shared" si="315"/>
        <v>35960</v>
      </c>
      <c r="K4067" s="83">
        <f t="shared" si="316"/>
        <v>2012</v>
      </c>
      <c r="L4067" s="66">
        <f t="shared" si="317"/>
        <v>0</v>
      </c>
      <c r="M4067" s="66">
        <f t="shared" si="318"/>
        <v>0</v>
      </c>
      <c r="N4067" s="66">
        <f t="shared" si="319"/>
        <v>0</v>
      </c>
    </row>
    <row r="4068" spans="1:14">
      <c r="A4068" s="83">
        <v>35960</v>
      </c>
      <c r="B4068" s="83">
        <v>0</v>
      </c>
      <c r="C4068" s="83">
        <v>2013</v>
      </c>
      <c r="D4068" s="86">
        <v>0</v>
      </c>
      <c r="E4068" s="83">
        <v>0</v>
      </c>
      <c r="F4068" s="86">
        <v>0</v>
      </c>
      <c r="G4068" s="86">
        <v>0</v>
      </c>
      <c r="H4068" s="86">
        <v>0</v>
      </c>
      <c r="J4068" s="83">
        <f t="shared" si="315"/>
        <v>35960</v>
      </c>
      <c r="K4068" s="83">
        <f t="shared" si="316"/>
        <v>2013</v>
      </c>
      <c r="L4068" s="66">
        <f t="shared" si="317"/>
        <v>0</v>
      </c>
      <c r="M4068" s="66">
        <f t="shared" si="318"/>
        <v>0</v>
      </c>
      <c r="N4068" s="66">
        <f t="shared" si="319"/>
        <v>0</v>
      </c>
    </row>
    <row r="4069" spans="1:14">
      <c r="A4069" s="83">
        <v>35960</v>
      </c>
      <c r="B4069" s="83">
        <v>0</v>
      </c>
      <c r="C4069" s="83">
        <v>2014</v>
      </c>
      <c r="D4069" s="86">
        <v>0</v>
      </c>
      <c r="E4069" s="83">
        <v>0</v>
      </c>
      <c r="F4069" s="86">
        <v>0</v>
      </c>
      <c r="G4069" s="86">
        <v>0</v>
      </c>
      <c r="H4069" s="86">
        <v>0</v>
      </c>
      <c r="J4069" s="83">
        <f t="shared" si="315"/>
        <v>35960</v>
      </c>
      <c r="K4069" s="83">
        <f t="shared" si="316"/>
        <v>2014</v>
      </c>
      <c r="L4069" s="66">
        <f t="shared" si="317"/>
        <v>0</v>
      </c>
      <c r="M4069" s="66">
        <f t="shared" si="318"/>
        <v>0</v>
      </c>
      <c r="N4069" s="66">
        <f t="shared" si="319"/>
        <v>0</v>
      </c>
    </row>
    <row r="4070" spans="1:14">
      <c r="A4070" s="83">
        <v>35970</v>
      </c>
      <c r="B4070" s="83">
        <v>0</v>
      </c>
      <c r="C4070" s="83">
        <v>2015</v>
      </c>
      <c r="D4070" s="86">
        <v>0</v>
      </c>
      <c r="E4070" s="83">
        <v>0</v>
      </c>
      <c r="F4070" s="86">
        <v>0</v>
      </c>
      <c r="G4070" s="86">
        <v>0</v>
      </c>
      <c r="H4070" s="86">
        <v>0</v>
      </c>
      <c r="J4070" s="83">
        <f t="shared" si="315"/>
        <v>35970</v>
      </c>
      <c r="K4070" s="83">
        <f t="shared" si="316"/>
        <v>2015</v>
      </c>
      <c r="L4070" s="66">
        <f t="shared" si="317"/>
        <v>0</v>
      </c>
      <c r="M4070" s="66">
        <f t="shared" si="318"/>
        <v>0</v>
      </c>
      <c r="N4070" s="66">
        <f t="shared" si="319"/>
        <v>0</v>
      </c>
    </row>
    <row r="4071" spans="1:14">
      <c r="A4071" s="83">
        <v>35970</v>
      </c>
      <c r="B4071" s="83">
        <v>0</v>
      </c>
      <c r="C4071" s="83">
        <v>2015</v>
      </c>
      <c r="D4071" s="86">
        <v>0</v>
      </c>
      <c r="E4071" s="83">
        <v>0</v>
      </c>
      <c r="F4071" s="86">
        <v>0</v>
      </c>
      <c r="G4071" s="86">
        <v>0</v>
      </c>
      <c r="H4071" s="86">
        <v>0</v>
      </c>
      <c r="J4071" s="83">
        <f t="shared" si="315"/>
        <v>35970</v>
      </c>
      <c r="K4071" s="83">
        <f t="shared" si="316"/>
        <v>2015</v>
      </c>
      <c r="L4071" s="66">
        <f t="shared" si="317"/>
        <v>0</v>
      </c>
      <c r="M4071" s="66">
        <f t="shared" si="318"/>
        <v>0</v>
      </c>
      <c r="N4071" s="66">
        <f t="shared" si="319"/>
        <v>0</v>
      </c>
    </row>
    <row r="4072" spans="1:14">
      <c r="A4072" s="83">
        <v>35970</v>
      </c>
      <c r="B4072" s="83">
        <v>0</v>
      </c>
      <c r="C4072" s="83">
        <v>2015</v>
      </c>
      <c r="D4072" s="86">
        <v>0</v>
      </c>
      <c r="E4072" s="83">
        <v>0</v>
      </c>
      <c r="F4072" s="86">
        <v>0</v>
      </c>
      <c r="G4072" s="86">
        <v>0</v>
      </c>
      <c r="H4072" s="86">
        <v>0</v>
      </c>
      <c r="J4072" s="83">
        <f t="shared" si="315"/>
        <v>35970</v>
      </c>
      <c r="K4072" s="83">
        <f t="shared" si="316"/>
        <v>2015</v>
      </c>
      <c r="L4072" s="66">
        <f t="shared" si="317"/>
        <v>0</v>
      </c>
      <c r="M4072" s="66">
        <f t="shared" si="318"/>
        <v>0</v>
      </c>
      <c r="N4072" s="66">
        <f t="shared" si="319"/>
        <v>0</v>
      </c>
    </row>
    <row r="4073" spans="1:14">
      <c r="A4073" s="83">
        <v>35970</v>
      </c>
      <c r="B4073" s="83">
        <v>0</v>
      </c>
      <c r="C4073" s="83">
        <v>2015</v>
      </c>
      <c r="D4073" s="86">
        <v>0</v>
      </c>
      <c r="E4073" s="83">
        <v>0</v>
      </c>
      <c r="F4073" s="86">
        <v>0</v>
      </c>
      <c r="G4073" s="86">
        <v>0</v>
      </c>
      <c r="H4073" s="86">
        <v>0</v>
      </c>
      <c r="J4073" s="83">
        <f t="shared" si="315"/>
        <v>35970</v>
      </c>
      <c r="K4073" s="83">
        <f t="shared" si="316"/>
        <v>2015</v>
      </c>
      <c r="L4073" s="66">
        <f t="shared" si="317"/>
        <v>0</v>
      </c>
      <c r="M4073" s="66">
        <f t="shared" si="318"/>
        <v>0</v>
      </c>
      <c r="N4073" s="66">
        <f t="shared" si="319"/>
        <v>0</v>
      </c>
    </row>
    <row r="4074" spans="1:14">
      <c r="A4074" s="83">
        <v>35970</v>
      </c>
      <c r="B4074" s="83">
        <v>0</v>
      </c>
      <c r="C4074" s="83">
        <v>2009</v>
      </c>
      <c r="D4074" s="86">
        <v>-3620.79</v>
      </c>
      <c r="E4074" s="83">
        <v>0</v>
      </c>
      <c r="F4074" s="86">
        <v>0</v>
      </c>
      <c r="G4074" s="86">
        <v>0</v>
      </c>
      <c r="H4074" s="86">
        <v>0</v>
      </c>
      <c r="J4074" s="83">
        <f t="shared" si="315"/>
        <v>35970</v>
      </c>
      <c r="K4074" s="83">
        <f t="shared" si="316"/>
        <v>2009</v>
      </c>
      <c r="L4074" s="66">
        <f t="shared" si="317"/>
        <v>-3620.79</v>
      </c>
      <c r="M4074" s="66">
        <f t="shared" si="318"/>
        <v>0</v>
      </c>
      <c r="N4074" s="66">
        <f t="shared" si="319"/>
        <v>0</v>
      </c>
    </row>
    <row r="4075" spans="1:14">
      <c r="A4075" s="83">
        <v>35970</v>
      </c>
      <c r="B4075" s="83">
        <v>0</v>
      </c>
      <c r="C4075" s="83">
        <v>2011</v>
      </c>
      <c r="D4075" s="86">
        <v>-146.72999999999999</v>
      </c>
      <c r="E4075" s="83">
        <v>0</v>
      </c>
      <c r="F4075" s="86">
        <v>0</v>
      </c>
      <c r="G4075" s="86">
        <v>0</v>
      </c>
      <c r="H4075" s="86">
        <v>0</v>
      </c>
      <c r="J4075" s="83">
        <f t="shared" si="315"/>
        <v>35970</v>
      </c>
      <c r="K4075" s="83">
        <f t="shared" si="316"/>
        <v>2011</v>
      </c>
      <c r="L4075" s="66">
        <f t="shared" si="317"/>
        <v>-146.72999999999999</v>
      </c>
      <c r="M4075" s="66">
        <f t="shared" si="318"/>
        <v>0</v>
      </c>
      <c r="N4075" s="66">
        <f t="shared" si="319"/>
        <v>0</v>
      </c>
    </row>
    <row r="4076" spans="1:14">
      <c r="A4076" s="83">
        <v>35970</v>
      </c>
      <c r="B4076" s="83">
        <v>0</v>
      </c>
      <c r="C4076" s="83">
        <v>2012</v>
      </c>
      <c r="D4076" s="86">
        <v>0</v>
      </c>
      <c r="E4076" s="83">
        <v>0</v>
      </c>
      <c r="F4076" s="86">
        <v>0</v>
      </c>
      <c r="G4076" s="86">
        <v>0</v>
      </c>
      <c r="H4076" s="86">
        <v>0</v>
      </c>
      <c r="J4076" s="83">
        <f t="shared" si="315"/>
        <v>35970</v>
      </c>
      <c r="K4076" s="83">
        <f t="shared" si="316"/>
        <v>2012</v>
      </c>
      <c r="L4076" s="66">
        <f t="shared" si="317"/>
        <v>0</v>
      </c>
      <c r="M4076" s="66">
        <f t="shared" si="318"/>
        <v>0</v>
      </c>
      <c r="N4076" s="66">
        <f t="shared" si="319"/>
        <v>0</v>
      </c>
    </row>
    <row r="4077" spans="1:14">
      <c r="A4077" s="83">
        <v>35970</v>
      </c>
      <c r="B4077" s="83">
        <v>0</v>
      </c>
      <c r="C4077" s="83">
        <v>2012</v>
      </c>
      <c r="D4077" s="86">
        <v>0</v>
      </c>
      <c r="E4077" s="83">
        <v>0</v>
      </c>
      <c r="F4077" s="86">
        <v>0</v>
      </c>
      <c r="G4077" s="86">
        <v>0</v>
      </c>
      <c r="H4077" s="86">
        <v>0</v>
      </c>
      <c r="J4077" s="83">
        <f t="shared" si="315"/>
        <v>35970</v>
      </c>
      <c r="K4077" s="83">
        <f t="shared" si="316"/>
        <v>2012</v>
      </c>
      <c r="L4077" s="66">
        <f t="shared" si="317"/>
        <v>0</v>
      </c>
      <c r="M4077" s="66">
        <f t="shared" si="318"/>
        <v>0</v>
      </c>
      <c r="N4077" s="66">
        <f t="shared" si="319"/>
        <v>0</v>
      </c>
    </row>
    <row r="4078" spans="1:14">
      <c r="A4078" s="83">
        <v>35970</v>
      </c>
      <c r="B4078" s="83">
        <v>0</v>
      </c>
      <c r="C4078" s="83">
        <v>2012</v>
      </c>
      <c r="D4078" s="86">
        <v>0</v>
      </c>
      <c r="E4078" s="83">
        <v>0</v>
      </c>
      <c r="F4078" s="86">
        <v>0</v>
      </c>
      <c r="G4078" s="86">
        <v>0</v>
      </c>
      <c r="H4078" s="86">
        <v>0</v>
      </c>
      <c r="J4078" s="83">
        <f t="shared" si="315"/>
        <v>35970</v>
      </c>
      <c r="K4078" s="83">
        <f t="shared" si="316"/>
        <v>2012</v>
      </c>
      <c r="L4078" s="66">
        <f t="shared" si="317"/>
        <v>0</v>
      </c>
      <c r="M4078" s="66">
        <f t="shared" si="318"/>
        <v>0</v>
      </c>
      <c r="N4078" s="66">
        <f t="shared" si="319"/>
        <v>0</v>
      </c>
    </row>
    <row r="4079" spans="1:14">
      <c r="A4079" s="83">
        <v>35970</v>
      </c>
      <c r="B4079" s="83">
        <v>0</v>
      </c>
      <c r="C4079" s="83">
        <v>2013</v>
      </c>
      <c r="D4079" s="86">
        <v>-5750.36</v>
      </c>
      <c r="E4079" s="83">
        <v>0</v>
      </c>
      <c r="F4079" s="86">
        <v>0</v>
      </c>
      <c r="G4079" s="86">
        <v>0</v>
      </c>
      <c r="H4079" s="86">
        <v>0</v>
      </c>
      <c r="J4079" s="83">
        <f t="shared" si="315"/>
        <v>35970</v>
      </c>
      <c r="K4079" s="83">
        <f t="shared" si="316"/>
        <v>2013</v>
      </c>
      <c r="L4079" s="66">
        <f t="shared" si="317"/>
        <v>-5750.36</v>
      </c>
      <c r="M4079" s="66">
        <f t="shared" si="318"/>
        <v>0</v>
      </c>
      <c r="N4079" s="66">
        <f t="shared" si="319"/>
        <v>0</v>
      </c>
    </row>
    <row r="4080" spans="1:14">
      <c r="A4080" s="83">
        <v>35970</v>
      </c>
      <c r="B4080" s="83">
        <v>0</v>
      </c>
      <c r="C4080" s="83">
        <v>2013</v>
      </c>
      <c r="D4080" s="86">
        <v>0</v>
      </c>
      <c r="E4080" s="83">
        <v>0</v>
      </c>
      <c r="F4080" s="86">
        <v>0</v>
      </c>
      <c r="G4080" s="86">
        <v>0</v>
      </c>
      <c r="H4080" s="86">
        <v>0</v>
      </c>
      <c r="J4080" s="83">
        <f t="shared" si="315"/>
        <v>35970</v>
      </c>
      <c r="K4080" s="83">
        <f t="shared" si="316"/>
        <v>2013</v>
      </c>
      <c r="L4080" s="66">
        <f t="shared" si="317"/>
        <v>0</v>
      </c>
      <c r="M4080" s="66">
        <f t="shared" si="318"/>
        <v>0</v>
      </c>
      <c r="N4080" s="66">
        <f t="shared" si="319"/>
        <v>0</v>
      </c>
    </row>
    <row r="4081" spans="1:14">
      <c r="A4081" s="83">
        <v>35970</v>
      </c>
      <c r="B4081" s="83">
        <v>0</v>
      </c>
      <c r="C4081" s="83">
        <v>2013</v>
      </c>
      <c r="D4081" s="86">
        <v>0</v>
      </c>
      <c r="E4081" s="83">
        <v>0</v>
      </c>
      <c r="F4081" s="86">
        <v>0</v>
      </c>
      <c r="G4081" s="86">
        <v>0</v>
      </c>
      <c r="H4081" s="86">
        <v>0</v>
      </c>
      <c r="J4081" s="83">
        <f t="shared" si="315"/>
        <v>35970</v>
      </c>
      <c r="K4081" s="83">
        <f t="shared" si="316"/>
        <v>2013</v>
      </c>
      <c r="L4081" s="66">
        <f t="shared" si="317"/>
        <v>0</v>
      </c>
      <c r="M4081" s="66">
        <f t="shared" si="318"/>
        <v>0</v>
      </c>
      <c r="N4081" s="66">
        <f t="shared" si="319"/>
        <v>0</v>
      </c>
    </row>
    <row r="4082" spans="1:14">
      <c r="A4082" s="83">
        <v>35970</v>
      </c>
      <c r="B4082" s="83">
        <v>0</v>
      </c>
      <c r="C4082" s="83">
        <v>2014</v>
      </c>
      <c r="D4082" s="86">
        <v>0</v>
      </c>
      <c r="E4082" s="83">
        <v>0</v>
      </c>
      <c r="F4082" s="86">
        <v>0</v>
      </c>
      <c r="G4082" s="86">
        <v>0</v>
      </c>
      <c r="H4082" s="86">
        <v>0</v>
      </c>
      <c r="J4082" s="83">
        <f t="shared" si="315"/>
        <v>35970</v>
      </c>
      <c r="K4082" s="83">
        <f t="shared" si="316"/>
        <v>2014</v>
      </c>
      <c r="L4082" s="66">
        <f t="shared" si="317"/>
        <v>0</v>
      </c>
      <c r="M4082" s="66">
        <f t="shared" si="318"/>
        <v>0</v>
      </c>
      <c r="N4082" s="66">
        <f t="shared" si="319"/>
        <v>0</v>
      </c>
    </row>
    <row r="4083" spans="1:14">
      <c r="A4083" s="83">
        <v>35970</v>
      </c>
      <c r="B4083" s="83">
        <v>0</v>
      </c>
      <c r="C4083" s="83">
        <v>2014</v>
      </c>
      <c r="D4083" s="86">
        <v>0</v>
      </c>
      <c r="E4083" s="83">
        <v>0</v>
      </c>
      <c r="F4083" s="86">
        <v>0</v>
      </c>
      <c r="G4083" s="86">
        <v>0</v>
      </c>
      <c r="H4083" s="86">
        <v>0</v>
      </c>
      <c r="J4083" s="83">
        <f t="shared" si="315"/>
        <v>35970</v>
      </c>
      <c r="K4083" s="83">
        <f t="shared" si="316"/>
        <v>2014</v>
      </c>
      <c r="L4083" s="66">
        <f t="shared" si="317"/>
        <v>0</v>
      </c>
      <c r="M4083" s="66">
        <f t="shared" si="318"/>
        <v>0</v>
      </c>
      <c r="N4083" s="66">
        <f t="shared" si="319"/>
        <v>0</v>
      </c>
    </row>
    <row r="4084" spans="1:14">
      <c r="A4084" s="83">
        <v>35970</v>
      </c>
      <c r="B4084" s="83">
        <v>0</v>
      </c>
      <c r="C4084" s="83">
        <v>2014</v>
      </c>
      <c r="D4084" s="86">
        <v>0</v>
      </c>
      <c r="E4084" s="83">
        <v>0</v>
      </c>
      <c r="F4084" s="86">
        <v>0</v>
      </c>
      <c r="G4084" s="86">
        <v>0</v>
      </c>
      <c r="H4084" s="86">
        <v>0</v>
      </c>
      <c r="J4084" s="83">
        <f t="shared" si="315"/>
        <v>35970</v>
      </c>
      <c r="K4084" s="83">
        <f t="shared" si="316"/>
        <v>2014</v>
      </c>
      <c r="L4084" s="66">
        <f t="shared" si="317"/>
        <v>0</v>
      </c>
      <c r="M4084" s="66">
        <f t="shared" si="318"/>
        <v>0</v>
      </c>
      <c r="N4084" s="66">
        <f t="shared" si="319"/>
        <v>0</v>
      </c>
    </row>
    <row r="4085" spans="1:14">
      <c r="A4085" s="83">
        <v>35970</v>
      </c>
      <c r="B4085" s="83">
        <v>0</v>
      </c>
      <c r="C4085" s="83">
        <v>2013</v>
      </c>
      <c r="D4085" s="86">
        <v>5750.36</v>
      </c>
      <c r="E4085" s="83">
        <v>0</v>
      </c>
      <c r="F4085" s="86">
        <v>0</v>
      </c>
      <c r="G4085" s="86">
        <v>0</v>
      </c>
      <c r="H4085" s="86">
        <v>0</v>
      </c>
      <c r="J4085" s="83">
        <f t="shared" si="315"/>
        <v>35970</v>
      </c>
      <c r="K4085" s="83">
        <f t="shared" si="316"/>
        <v>2013</v>
      </c>
      <c r="L4085" s="66">
        <f t="shared" si="317"/>
        <v>5750.36</v>
      </c>
      <c r="M4085" s="66">
        <f t="shared" si="318"/>
        <v>0</v>
      </c>
      <c r="N4085" s="66">
        <f t="shared" si="319"/>
        <v>0</v>
      </c>
    </row>
    <row r="4086" spans="1:14">
      <c r="A4086" s="83">
        <v>35998</v>
      </c>
      <c r="B4086" s="83">
        <v>0</v>
      </c>
      <c r="C4086" s="83">
        <v>2013</v>
      </c>
      <c r="D4086" s="86">
        <v>5750.36</v>
      </c>
      <c r="E4086" s="83">
        <v>0</v>
      </c>
      <c r="F4086" s="86">
        <v>0</v>
      </c>
      <c r="G4086" s="86">
        <v>0</v>
      </c>
      <c r="H4086" s="86">
        <v>0</v>
      </c>
      <c r="J4086" s="83">
        <f t="shared" si="315"/>
        <v>35998</v>
      </c>
      <c r="K4086" s="83">
        <f t="shared" si="316"/>
        <v>2013</v>
      </c>
      <c r="L4086" s="66">
        <f t="shared" si="317"/>
        <v>5750.36</v>
      </c>
      <c r="M4086" s="66">
        <f t="shared" si="318"/>
        <v>0</v>
      </c>
      <c r="N4086" s="66">
        <f t="shared" si="319"/>
        <v>0</v>
      </c>
    </row>
    <row r="4087" spans="1:14">
      <c r="A4087" s="83">
        <v>35999</v>
      </c>
      <c r="B4087" s="83">
        <v>0</v>
      </c>
      <c r="C4087" s="83">
        <v>2015</v>
      </c>
      <c r="D4087" s="86">
        <v>0</v>
      </c>
      <c r="E4087" s="83">
        <v>0</v>
      </c>
      <c r="F4087" s="86">
        <v>0</v>
      </c>
      <c r="G4087" s="86">
        <v>0</v>
      </c>
      <c r="H4087" s="86">
        <v>0</v>
      </c>
      <c r="J4087" s="83">
        <f t="shared" si="315"/>
        <v>35999</v>
      </c>
      <c r="K4087" s="83">
        <f t="shared" si="316"/>
        <v>2015</v>
      </c>
      <c r="L4087" s="66">
        <f t="shared" si="317"/>
        <v>0</v>
      </c>
      <c r="M4087" s="66">
        <f t="shared" si="318"/>
        <v>0</v>
      </c>
      <c r="N4087" s="66">
        <f t="shared" si="319"/>
        <v>0</v>
      </c>
    </row>
    <row r="4088" spans="1:14">
      <c r="A4088" s="83">
        <v>35999</v>
      </c>
      <c r="B4088" s="83">
        <v>0</v>
      </c>
      <c r="C4088" s="83">
        <v>2015</v>
      </c>
      <c r="D4088" s="86">
        <v>0</v>
      </c>
      <c r="E4088" s="83">
        <v>0</v>
      </c>
      <c r="F4088" s="86">
        <v>0</v>
      </c>
      <c r="G4088" s="86">
        <v>0</v>
      </c>
      <c r="H4088" s="86">
        <v>0</v>
      </c>
      <c r="J4088" s="83">
        <f t="shared" si="315"/>
        <v>35999</v>
      </c>
      <c r="K4088" s="83">
        <f t="shared" si="316"/>
        <v>2015</v>
      </c>
      <c r="L4088" s="66">
        <f t="shared" si="317"/>
        <v>0</v>
      </c>
      <c r="M4088" s="66">
        <f t="shared" si="318"/>
        <v>0</v>
      </c>
      <c r="N4088" s="66">
        <f t="shared" si="319"/>
        <v>0</v>
      </c>
    </row>
    <row r="4089" spans="1:14">
      <c r="A4089" s="83">
        <v>35999</v>
      </c>
      <c r="B4089" s="83">
        <v>0</v>
      </c>
      <c r="C4089" s="83">
        <v>2015</v>
      </c>
      <c r="D4089" s="86">
        <v>0</v>
      </c>
      <c r="E4089" s="83">
        <v>0</v>
      </c>
      <c r="F4089" s="86">
        <v>0</v>
      </c>
      <c r="G4089" s="86">
        <v>0</v>
      </c>
      <c r="H4089" s="86">
        <v>0</v>
      </c>
      <c r="J4089" s="83">
        <f t="shared" si="315"/>
        <v>35999</v>
      </c>
      <c r="K4089" s="83">
        <f t="shared" si="316"/>
        <v>2015</v>
      </c>
      <c r="L4089" s="66">
        <f t="shared" si="317"/>
        <v>0</v>
      </c>
      <c r="M4089" s="66">
        <f t="shared" si="318"/>
        <v>0</v>
      </c>
      <c r="N4089" s="66">
        <f t="shared" si="319"/>
        <v>0</v>
      </c>
    </row>
    <row r="4090" spans="1:14">
      <c r="A4090" s="83">
        <v>35999</v>
      </c>
      <c r="B4090" s="83">
        <v>0</v>
      </c>
      <c r="C4090" s="83">
        <v>2000</v>
      </c>
      <c r="D4090" s="86">
        <v>-232</v>
      </c>
      <c r="E4090" s="83">
        <v>0</v>
      </c>
      <c r="F4090" s="86">
        <v>0</v>
      </c>
      <c r="G4090" s="86">
        <v>0</v>
      </c>
      <c r="H4090" s="86">
        <v>0</v>
      </c>
      <c r="J4090" s="83">
        <f t="shared" si="315"/>
        <v>35999</v>
      </c>
      <c r="K4090" s="83">
        <f t="shared" si="316"/>
        <v>2000</v>
      </c>
      <c r="L4090" s="66">
        <f t="shared" si="317"/>
        <v>-232</v>
      </c>
      <c r="M4090" s="66">
        <f t="shared" si="318"/>
        <v>0</v>
      </c>
      <c r="N4090" s="66">
        <f t="shared" si="319"/>
        <v>0</v>
      </c>
    </row>
    <row r="4091" spans="1:14">
      <c r="A4091" s="83">
        <v>35999</v>
      </c>
      <c r="B4091" s="83">
        <v>0</v>
      </c>
      <c r="C4091" s="83">
        <v>2001</v>
      </c>
      <c r="D4091" s="86">
        <v>-1120</v>
      </c>
      <c r="E4091" s="83">
        <v>0</v>
      </c>
      <c r="F4091" s="86">
        <v>0</v>
      </c>
      <c r="G4091" s="86">
        <v>0</v>
      </c>
      <c r="H4091" s="86">
        <v>0</v>
      </c>
      <c r="J4091" s="83">
        <f t="shared" si="315"/>
        <v>35999</v>
      </c>
      <c r="K4091" s="83">
        <f t="shared" si="316"/>
        <v>2001</v>
      </c>
      <c r="L4091" s="66">
        <f t="shared" si="317"/>
        <v>-1120</v>
      </c>
      <c r="M4091" s="66">
        <f t="shared" si="318"/>
        <v>0</v>
      </c>
      <c r="N4091" s="66">
        <f t="shared" si="319"/>
        <v>0</v>
      </c>
    </row>
    <row r="4092" spans="1:14">
      <c r="A4092" s="83">
        <v>35999</v>
      </c>
      <c r="B4092" s="83">
        <v>0</v>
      </c>
      <c r="C4092" s="83">
        <v>2011</v>
      </c>
      <c r="D4092" s="86">
        <v>-328.59</v>
      </c>
      <c r="E4092" s="83">
        <v>0</v>
      </c>
      <c r="F4092" s="86">
        <v>0</v>
      </c>
      <c r="G4092" s="86">
        <v>0</v>
      </c>
      <c r="H4092" s="86">
        <v>0</v>
      </c>
      <c r="J4092" s="83">
        <f t="shared" si="315"/>
        <v>35999</v>
      </c>
      <c r="K4092" s="83">
        <f t="shared" si="316"/>
        <v>2011</v>
      </c>
      <c r="L4092" s="66">
        <f t="shared" si="317"/>
        <v>-328.59</v>
      </c>
      <c r="M4092" s="66">
        <f t="shared" si="318"/>
        <v>0</v>
      </c>
      <c r="N4092" s="66">
        <f t="shared" si="319"/>
        <v>0</v>
      </c>
    </row>
    <row r="4093" spans="1:14">
      <c r="A4093" s="83">
        <v>35999</v>
      </c>
      <c r="B4093" s="83">
        <v>0</v>
      </c>
      <c r="C4093" s="83">
        <v>2009</v>
      </c>
      <c r="D4093" s="86">
        <v>-3620.79</v>
      </c>
      <c r="E4093" s="83">
        <v>0</v>
      </c>
      <c r="F4093" s="86">
        <v>0</v>
      </c>
      <c r="G4093" s="86">
        <v>0</v>
      </c>
      <c r="H4093" s="86">
        <v>0</v>
      </c>
      <c r="J4093" s="83">
        <f t="shared" si="315"/>
        <v>35999</v>
      </c>
      <c r="K4093" s="83">
        <f t="shared" si="316"/>
        <v>2009</v>
      </c>
      <c r="L4093" s="66">
        <f t="shared" si="317"/>
        <v>-3620.79</v>
      </c>
      <c r="M4093" s="66">
        <f t="shared" si="318"/>
        <v>0</v>
      </c>
      <c r="N4093" s="66">
        <f t="shared" si="319"/>
        <v>0</v>
      </c>
    </row>
    <row r="4094" spans="1:14">
      <c r="A4094" s="83">
        <v>35999</v>
      </c>
      <c r="B4094" s="83">
        <v>0</v>
      </c>
      <c r="C4094" s="83">
        <v>2011</v>
      </c>
      <c r="D4094" s="86">
        <v>-146.72999999999999</v>
      </c>
      <c r="E4094" s="83">
        <v>0</v>
      </c>
      <c r="F4094" s="86">
        <v>0</v>
      </c>
      <c r="G4094" s="86">
        <v>0</v>
      </c>
      <c r="H4094" s="86">
        <v>0</v>
      </c>
      <c r="J4094" s="83">
        <f t="shared" si="315"/>
        <v>35999</v>
      </c>
      <c r="K4094" s="83">
        <f t="shared" si="316"/>
        <v>2011</v>
      </c>
      <c r="L4094" s="66">
        <f t="shared" si="317"/>
        <v>-146.72999999999999</v>
      </c>
      <c r="M4094" s="66">
        <f t="shared" si="318"/>
        <v>0</v>
      </c>
      <c r="N4094" s="66">
        <f t="shared" si="319"/>
        <v>0</v>
      </c>
    </row>
    <row r="4095" spans="1:14">
      <c r="A4095" s="83">
        <v>35999</v>
      </c>
      <c r="B4095" s="83">
        <v>0</v>
      </c>
      <c r="C4095" s="83">
        <v>2012</v>
      </c>
      <c r="D4095" s="86">
        <v>0</v>
      </c>
      <c r="E4095" s="83">
        <v>0</v>
      </c>
      <c r="F4095" s="86">
        <v>0</v>
      </c>
      <c r="G4095" s="86">
        <v>0</v>
      </c>
      <c r="H4095" s="86">
        <v>0</v>
      </c>
      <c r="J4095" s="83">
        <f t="shared" si="315"/>
        <v>35999</v>
      </c>
      <c r="K4095" s="83">
        <f t="shared" si="316"/>
        <v>2012</v>
      </c>
      <c r="L4095" s="66">
        <f t="shared" si="317"/>
        <v>0</v>
      </c>
      <c r="M4095" s="66">
        <f t="shared" si="318"/>
        <v>0</v>
      </c>
      <c r="N4095" s="66">
        <f t="shared" si="319"/>
        <v>0</v>
      </c>
    </row>
    <row r="4096" spans="1:14">
      <c r="A4096" s="83">
        <v>35999</v>
      </c>
      <c r="B4096" s="83">
        <v>0</v>
      </c>
      <c r="C4096" s="83">
        <v>2013</v>
      </c>
      <c r="D4096" s="86">
        <v>0</v>
      </c>
      <c r="E4096" s="83">
        <v>0</v>
      </c>
      <c r="F4096" s="86">
        <v>0</v>
      </c>
      <c r="G4096" s="86">
        <v>0</v>
      </c>
      <c r="H4096" s="86">
        <v>0</v>
      </c>
      <c r="J4096" s="83">
        <f t="shared" si="315"/>
        <v>35999</v>
      </c>
      <c r="K4096" s="83">
        <f t="shared" si="316"/>
        <v>2013</v>
      </c>
      <c r="L4096" s="66">
        <f t="shared" si="317"/>
        <v>0</v>
      </c>
      <c r="M4096" s="66">
        <f t="shared" si="318"/>
        <v>0</v>
      </c>
      <c r="N4096" s="66">
        <f t="shared" si="319"/>
        <v>0</v>
      </c>
    </row>
    <row r="4097" spans="1:14">
      <c r="A4097" s="83">
        <v>35999</v>
      </c>
      <c r="B4097" s="83">
        <v>0</v>
      </c>
      <c r="C4097" s="83">
        <v>2013</v>
      </c>
      <c r="D4097" s="86">
        <v>0</v>
      </c>
      <c r="E4097" s="83">
        <v>0</v>
      </c>
      <c r="F4097" s="86">
        <v>0</v>
      </c>
      <c r="G4097" s="86">
        <v>0</v>
      </c>
      <c r="H4097" s="86">
        <v>0</v>
      </c>
      <c r="J4097" s="83">
        <f t="shared" si="315"/>
        <v>35999</v>
      </c>
      <c r="K4097" s="83">
        <f t="shared" si="316"/>
        <v>2013</v>
      </c>
      <c r="L4097" s="66">
        <f t="shared" si="317"/>
        <v>0</v>
      </c>
      <c r="M4097" s="66">
        <f t="shared" si="318"/>
        <v>0</v>
      </c>
      <c r="N4097" s="66">
        <f t="shared" si="319"/>
        <v>0</v>
      </c>
    </row>
    <row r="4098" spans="1:14">
      <c r="A4098" s="83">
        <v>35999</v>
      </c>
      <c r="B4098" s="83">
        <v>0</v>
      </c>
      <c r="C4098" s="83">
        <v>2014</v>
      </c>
      <c r="D4098" s="86">
        <v>0</v>
      </c>
      <c r="E4098" s="83">
        <v>0</v>
      </c>
      <c r="F4098" s="86">
        <v>0</v>
      </c>
      <c r="G4098" s="86">
        <v>0</v>
      </c>
      <c r="H4098" s="86">
        <v>0</v>
      </c>
      <c r="J4098" s="83">
        <f t="shared" si="315"/>
        <v>35999</v>
      </c>
      <c r="K4098" s="83">
        <f t="shared" si="316"/>
        <v>2014</v>
      </c>
      <c r="L4098" s="66">
        <f t="shared" si="317"/>
        <v>0</v>
      </c>
      <c r="M4098" s="66">
        <f t="shared" si="318"/>
        <v>0</v>
      </c>
      <c r="N4098" s="66">
        <f t="shared" si="319"/>
        <v>0</v>
      </c>
    </row>
    <row r="4099" spans="1:14">
      <c r="A4099" s="83">
        <v>35999</v>
      </c>
      <c r="B4099" s="83">
        <v>0</v>
      </c>
      <c r="C4099" s="83">
        <v>2014</v>
      </c>
      <c r="D4099" s="86">
        <v>0</v>
      </c>
      <c r="E4099" s="83">
        <v>0</v>
      </c>
      <c r="F4099" s="86">
        <v>0</v>
      </c>
      <c r="G4099" s="86">
        <v>0</v>
      </c>
      <c r="H4099" s="86">
        <v>0</v>
      </c>
      <c r="J4099" s="83">
        <f t="shared" ref="J4099:J4162" si="320">A4099</f>
        <v>35999</v>
      </c>
      <c r="K4099" s="83">
        <f t="shared" ref="K4099:K4162" si="321">IF(E4099=0,C4099,E4099)</f>
        <v>2014</v>
      </c>
      <c r="L4099" s="66">
        <f t="shared" ref="L4099:L4162" si="322">D4099</f>
        <v>0</v>
      </c>
      <c r="M4099" s="66">
        <f t="shared" ref="M4099:M4162" si="323">F4099</f>
        <v>0</v>
      </c>
      <c r="N4099" s="66">
        <f t="shared" ref="N4099:N4162" si="324">H4099</f>
        <v>0</v>
      </c>
    </row>
    <row r="4100" spans="1:14">
      <c r="A4100" s="83">
        <v>35999</v>
      </c>
      <c r="B4100" s="83">
        <v>0</v>
      </c>
      <c r="C4100" s="83">
        <v>2012</v>
      </c>
      <c r="D4100" s="86">
        <v>0</v>
      </c>
      <c r="E4100" s="83">
        <v>0</v>
      </c>
      <c r="F4100" s="86">
        <v>0</v>
      </c>
      <c r="G4100" s="86">
        <v>0</v>
      </c>
      <c r="H4100" s="86">
        <v>0</v>
      </c>
      <c r="J4100" s="83">
        <f t="shared" si="320"/>
        <v>35999</v>
      </c>
      <c r="K4100" s="83">
        <f t="shared" si="321"/>
        <v>2012</v>
      </c>
      <c r="L4100" s="66">
        <f t="shared" si="322"/>
        <v>0</v>
      </c>
      <c r="M4100" s="66">
        <f t="shared" si="323"/>
        <v>0</v>
      </c>
      <c r="N4100" s="66">
        <f t="shared" si="324"/>
        <v>0</v>
      </c>
    </row>
    <row r="4101" spans="1:14">
      <c r="A4101" s="83">
        <v>35999</v>
      </c>
      <c r="B4101" s="83">
        <v>0</v>
      </c>
      <c r="C4101" s="83">
        <v>2012</v>
      </c>
      <c r="D4101" s="86">
        <v>0</v>
      </c>
      <c r="E4101" s="83">
        <v>0</v>
      </c>
      <c r="F4101" s="86">
        <v>0</v>
      </c>
      <c r="G4101" s="86">
        <v>0</v>
      </c>
      <c r="H4101" s="86">
        <v>0</v>
      </c>
      <c r="J4101" s="83">
        <f t="shared" si="320"/>
        <v>35999</v>
      </c>
      <c r="K4101" s="83">
        <f t="shared" si="321"/>
        <v>2012</v>
      </c>
      <c r="L4101" s="66">
        <f t="shared" si="322"/>
        <v>0</v>
      </c>
      <c r="M4101" s="66">
        <f t="shared" si="323"/>
        <v>0</v>
      </c>
      <c r="N4101" s="66">
        <f t="shared" si="324"/>
        <v>0</v>
      </c>
    </row>
    <row r="4102" spans="1:14">
      <c r="A4102" s="83">
        <v>35999</v>
      </c>
      <c r="B4102" s="83">
        <v>0</v>
      </c>
      <c r="C4102" s="83">
        <v>2012</v>
      </c>
      <c r="D4102" s="86">
        <v>0</v>
      </c>
      <c r="E4102" s="83">
        <v>0</v>
      </c>
      <c r="F4102" s="86">
        <v>0</v>
      </c>
      <c r="G4102" s="86">
        <v>0</v>
      </c>
      <c r="H4102" s="86">
        <v>0</v>
      </c>
      <c r="J4102" s="83">
        <f t="shared" si="320"/>
        <v>35999</v>
      </c>
      <c r="K4102" s="83">
        <f t="shared" si="321"/>
        <v>2012</v>
      </c>
      <c r="L4102" s="66">
        <f t="shared" si="322"/>
        <v>0</v>
      </c>
      <c r="M4102" s="66">
        <f t="shared" si="323"/>
        <v>0</v>
      </c>
      <c r="N4102" s="66">
        <f t="shared" si="324"/>
        <v>0</v>
      </c>
    </row>
    <row r="4103" spans="1:14">
      <c r="A4103" s="83">
        <v>35999</v>
      </c>
      <c r="B4103" s="83">
        <v>0</v>
      </c>
      <c r="C4103" s="83">
        <v>2012</v>
      </c>
      <c r="D4103" s="86">
        <v>0</v>
      </c>
      <c r="E4103" s="83">
        <v>0</v>
      </c>
      <c r="F4103" s="86">
        <v>0</v>
      </c>
      <c r="G4103" s="86">
        <v>0</v>
      </c>
      <c r="H4103" s="86">
        <v>0</v>
      </c>
      <c r="J4103" s="83">
        <f t="shared" si="320"/>
        <v>35999</v>
      </c>
      <c r="K4103" s="83">
        <f t="shared" si="321"/>
        <v>2012</v>
      </c>
      <c r="L4103" s="66">
        <f t="shared" si="322"/>
        <v>0</v>
      </c>
      <c r="M4103" s="66">
        <f t="shared" si="323"/>
        <v>0</v>
      </c>
      <c r="N4103" s="66">
        <f t="shared" si="324"/>
        <v>0</v>
      </c>
    </row>
    <row r="4104" spans="1:14">
      <c r="A4104" s="83">
        <v>35999</v>
      </c>
      <c r="B4104" s="83">
        <v>0</v>
      </c>
      <c r="C4104" s="83">
        <v>2012</v>
      </c>
      <c r="D4104" s="86">
        <v>0</v>
      </c>
      <c r="E4104" s="83">
        <v>0</v>
      </c>
      <c r="F4104" s="86">
        <v>0</v>
      </c>
      <c r="G4104" s="86">
        <v>0</v>
      </c>
      <c r="H4104" s="86">
        <v>0</v>
      </c>
      <c r="J4104" s="83">
        <f t="shared" si="320"/>
        <v>35999</v>
      </c>
      <c r="K4104" s="83">
        <f t="shared" si="321"/>
        <v>2012</v>
      </c>
      <c r="L4104" s="66">
        <f t="shared" si="322"/>
        <v>0</v>
      </c>
      <c r="M4104" s="66">
        <f t="shared" si="323"/>
        <v>0</v>
      </c>
      <c r="N4104" s="66">
        <f t="shared" si="324"/>
        <v>0</v>
      </c>
    </row>
    <row r="4105" spans="1:14">
      <c r="A4105" s="83">
        <v>35999</v>
      </c>
      <c r="B4105" s="83">
        <v>0</v>
      </c>
      <c r="C4105" s="83">
        <v>2012</v>
      </c>
      <c r="D4105" s="86">
        <v>0</v>
      </c>
      <c r="E4105" s="83">
        <v>0</v>
      </c>
      <c r="F4105" s="86">
        <v>0</v>
      </c>
      <c r="G4105" s="86">
        <v>0</v>
      </c>
      <c r="H4105" s="86">
        <v>0</v>
      </c>
      <c r="J4105" s="83">
        <f t="shared" si="320"/>
        <v>35999</v>
      </c>
      <c r="K4105" s="83">
        <f t="shared" si="321"/>
        <v>2012</v>
      </c>
      <c r="L4105" s="66">
        <f t="shared" si="322"/>
        <v>0</v>
      </c>
      <c r="M4105" s="66">
        <f t="shared" si="323"/>
        <v>0</v>
      </c>
      <c r="N4105" s="66">
        <f t="shared" si="324"/>
        <v>0</v>
      </c>
    </row>
    <row r="4106" spans="1:14">
      <c r="A4106" s="83">
        <v>35999</v>
      </c>
      <c r="B4106" s="83">
        <v>0</v>
      </c>
      <c r="C4106" s="83">
        <v>2012</v>
      </c>
      <c r="D4106" s="86">
        <v>0</v>
      </c>
      <c r="E4106" s="83">
        <v>0</v>
      </c>
      <c r="F4106" s="86">
        <v>0</v>
      </c>
      <c r="G4106" s="86">
        <v>0</v>
      </c>
      <c r="H4106" s="86">
        <v>0</v>
      </c>
      <c r="J4106" s="83">
        <f t="shared" si="320"/>
        <v>35999</v>
      </c>
      <c r="K4106" s="83">
        <f t="shared" si="321"/>
        <v>2012</v>
      </c>
      <c r="L4106" s="66">
        <f t="shared" si="322"/>
        <v>0</v>
      </c>
      <c r="M4106" s="66">
        <f t="shared" si="323"/>
        <v>0</v>
      </c>
      <c r="N4106" s="66">
        <f t="shared" si="324"/>
        <v>0</v>
      </c>
    </row>
    <row r="4107" spans="1:14">
      <c r="A4107" s="83">
        <v>35999</v>
      </c>
      <c r="B4107" s="83">
        <v>0</v>
      </c>
      <c r="C4107" s="83">
        <v>2013</v>
      </c>
      <c r="D4107" s="86">
        <v>0</v>
      </c>
      <c r="E4107" s="83">
        <v>0</v>
      </c>
      <c r="F4107" s="86">
        <v>0</v>
      </c>
      <c r="G4107" s="86">
        <v>0</v>
      </c>
      <c r="H4107" s="86">
        <v>0</v>
      </c>
      <c r="J4107" s="83">
        <f t="shared" si="320"/>
        <v>35999</v>
      </c>
      <c r="K4107" s="83">
        <f t="shared" si="321"/>
        <v>2013</v>
      </c>
      <c r="L4107" s="66">
        <f t="shared" si="322"/>
        <v>0</v>
      </c>
      <c r="M4107" s="66">
        <f t="shared" si="323"/>
        <v>0</v>
      </c>
      <c r="N4107" s="66">
        <f t="shared" si="324"/>
        <v>0</v>
      </c>
    </row>
    <row r="4108" spans="1:14">
      <c r="A4108" s="83">
        <v>35999</v>
      </c>
      <c r="B4108" s="83">
        <v>0</v>
      </c>
      <c r="C4108" s="83">
        <v>2013</v>
      </c>
      <c r="D4108" s="86">
        <v>0</v>
      </c>
      <c r="E4108" s="83">
        <v>0</v>
      </c>
      <c r="F4108" s="86">
        <v>0</v>
      </c>
      <c r="G4108" s="86">
        <v>0</v>
      </c>
      <c r="H4108" s="86">
        <v>0</v>
      </c>
      <c r="J4108" s="83">
        <f t="shared" si="320"/>
        <v>35999</v>
      </c>
      <c r="K4108" s="83">
        <f t="shared" si="321"/>
        <v>2013</v>
      </c>
      <c r="L4108" s="66">
        <f t="shared" si="322"/>
        <v>0</v>
      </c>
      <c r="M4108" s="66">
        <f t="shared" si="323"/>
        <v>0</v>
      </c>
      <c r="N4108" s="66">
        <f t="shared" si="324"/>
        <v>0</v>
      </c>
    </row>
    <row r="4109" spans="1:14">
      <c r="A4109" s="83">
        <v>35999</v>
      </c>
      <c r="B4109" s="83">
        <v>0</v>
      </c>
      <c r="C4109" s="83">
        <v>2013</v>
      </c>
      <c r="D4109" s="86">
        <v>0</v>
      </c>
      <c r="E4109" s="83">
        <v>0</v>
      </c>
      <c r="F4109" s="86">
        <v>0</v>
      </c>
      <c r="G4109" s="86">
        <v>0</v>
      </c>
      <c r="H4109" s="86">
        <v>0</v>
      </c>
      <c r="J4109" s="83">
        <f t="shared" si="320"/>
        <v>35999</v>
      </c>
      <c r="K4109" s="83">
        <f t="shared" si="321"/>
        <v>2013</v>
      </c>
      <c r="L4109" s="66">
        <f t="shared" si="322"/>
        <v>0</v>
      </c>
      <c r="M4109" s="66">
        <f t="shared" si="323"/>
        <v>0</v>
      </c>
      <c r="N4109" s="66">
        <f t="shared" si="324"/>
        <v>0</v>
      </c>
    </row>
    <row r="4110" spans="1:14">
      <c r="A4110" s="83">
        <v>35999</v>
      </c>
      <c r="B4110" s="83">
        <v>0</v>
      </c>
      <c r="C4110" s="83">
        <v>2013</v>
      </c>
      <c r="D4110" s="86">
        <v>0</v>
      </c>
      <c r="E4110" s="83">
        <v>0</v>
      </c>
      <c r="F4110" s="86">
        <v>0</v>
      </c>
      <c r="G4110" s="86">
        <v>0</v>
      </c>
      <c r="H4110" s="86">
        <v>0</v>
      </c>
      <c r="J4110" s="83">
        <f t="shared" si="320"/>
        <v>35999</v>
      </c>
      <c r="K4110" s="83">
        <f t="shared" si="321"/>
        <v>2013</v>
      </c>
      <c r="L4110" s="66">
        <f t="shared" si="322"/>
        <v>0</v>
      </c>
      <c r="M4110" s="66">
        <f t="shared" si="323"/>
        <v>0</v>
      </c>
      <c r="N4110" s="66">
        <f t="shared" si="324"/>
        <v>0</v>
      </c>
    </row>
    <row r="4111" spans="1:14">
      <c r="A4111" s="83">
        <v>35999</v>
      </c>
      <c r="B4111" s="83">
        <v>0</v>
      </c>
      <c r="C4111" s="83">
        <v>2013</v>
      </c>
      <c r="D4111" s="86">
        <v>0</v>
      </c>
      <c r="E4111" s="83">
        <v>0</v>
      </c>
      <c r="F4111" s="86">
        <v>0</v>
      </c>
      <c r="G4111" s="86">
        <v>0</v>
      </c>
      <c r="H4111" s="86">
        <v>0</v>
      </c>
      <c r="J4111" s="83">
        <f t="shared" si="320"/>
        <v>35999</v>
      </c>
      <c r="K4111" s="83">
        <f t="shared" si="321"/>
        <v>2013</v>
      </c>
      <c r="L4111" s="66">
        <f t="shared" si="322"/>
        <v>0</v>
      </c>
      <c r="M4111" s="66">
        <f t="shared" si="323"/>
        <v>0</v>
      </c>
      <c r="N4111" s="66">
        <f t="shared" si="324"/>
        <v>0</v>
      </c>
    </row>
    <row r="4112" spans="1:14">
      <c r="A4112" s="83">
        <v>35999</v>
      </c>
      <c r="B4112" s="83">
        <v>0</v>
      </c>
      <c r="C4112" s="83">
        <v>2013</v>
      </c>
      <c r="D4112" s="86">
        <v>0</v>
      </c>
      <c r="E4112" s="83">
        <v>0</v>
      </c>
      <c r="F4112" s="86">
        <v>0</v>
      </c>
      <c r="G4112" s="86">
        <v>0</v>
      </c>
      <c r="H4112" s="86">
        <v>0</v>
      </c>
      <c r="J4112" s="83">
        <f t="shared" si="320"/>
        <v>35999</v>
      </c>
      <c r="K4112" s="83">
        <f t="shared" si="321"/>
        <v>2013</v>
      </c>
      <c r="L4112" s="66">
        <f t="shared" si="322"/>
        <v>0</v>
      </c>
      <c r="M4112" s="66">
        <f t="shared" si="323"/>
        <v>0</v>
      </c>
      <c r="N4112" s="66">
        <f t="shared" si="324"/>
        <v>0</v>
      </c>
    </row>
    <row r="4113" spans="1:14">
      <c r="A4113" s="83">
        <v>35999</v>
      </c>
      <c r="B4113" s="83">
        <v>0</v>
      </c>
      <c r="C4113" s="83">
        <v>2013</v>
      </c>
      <c r="D4113" s="86">
        <v>0</v>
      </c>
      <c r="E4113" s="83">
        <v>0</v>
      </c>
      <c r="F4113" s="86">
        <v>0</v>
      </c>
      <c r="G4113" s="86">
        <v>0</v>
      </c>
      <c r="H4113" s="86">
        <v>0</v>
      </c>
      <c r="J4113" s="83">
        <f t="shared" si="320"/>
        <v>35999</v>
      </c>
      <c r="K4113" s="83">
        <f t="shared" si="321"/>
        <v>2013</v>
      </c>
      <c r="L4113" s="66">
        <f t="shared" si="322"/>
        <v>0</v>
      </c>
      <c r="M4113" s="66">
        <f t="shared" si="323"/>
        <v>0</v>
      </c>
      <c r="N4113" s="66">
        <f t="shared" si="324"/>
        <v>0</v>
      </c>
    </row>
    <row r="4114" spans="1:14">
      <c r="A4114" s="83">
        <v>35999</v>
      </c>
      <c r="B4114" s="83">
        <v>0</v>
      </c>
      <c r="C4114" s="83">
        <v>2013</v>
      </c>
      <c r="D4114" s="86">
        <v>0</v>
      </c>
      <c r="E4114" s="83">
        <v>0</v>
      </c>
      <c r="F4114" s="86">
        <v>0</v>
      </c>
      <c r="G4114" s="86">
        <v>0</v>
      </c>
      <c r="H4114" s="86">
        <v>0</v>
      </c>
      <c r="J4114" s="83">
        <f t="shared" si="320"/>
        <v>35999</v>
      </c>
      <c r="K4114" s="83">
        <f t="shared" si="321"/>
        <v>2013</v>
      </c>
      <c r="L4114" s="66">
        <f t="shared" si="322"/>
        <v>0</v>
      </c>
      <c r="M4114" s="66">
        <f t="shared" si="323"/>
        <v>0</v>
      </c>
      <c r="N4114" s="66">
        <f t="shared" si="324"/>
        <v>0</v>
      </c>
    </row>
    <row r="4115" spans="1:14">
      <c r="A4115" s="83">
        <v>35999</v>
      </c>
      <c r="B4115" s="83">
        <v>0</v>
      </c>
      <c r="C4115" s="83">
        <v>2013</v>
      </c>
      <c r="D4115" s="86">
        <v>-5750.36</v>
      </c>
      <c r="E4115" s="83">
        <v>0</v>
      </c>
      <c r="F4115" s="86">
        <v>0</v>
      </c>
      <c r="G4115" s="86">
        <v>0</v>
      </c>
      <c r="H4115" s="86">
        <v>0</v>
      </c>
      <c r="J4115" s="83">
        <f t="shared" si="320"/>
        <v>35999</v>
      </c>
      <c r="K4115" s="83">
        <f t="shared" si="321"/>
        <v>2013</v>
      </c>
      <c r="L4115" s="66">
        <f t="shared" si="322"/>
        <v>-5750.36</v>
      </c>
      <c r="M4115" s="66">
        <f t="shared" si="323"/>
        <v>0</v>
      </c>
      <c r="N4115" s="66">
        <f t="shared" si="324"/>
        <v>0</v>
      </c>
    </row>
    <row r="4116" spans="1:14">
      <c r="A4116" s="83">
        <v>35999</v>
      </c>
      <c r="B4116" s="83">
        <v>0</v>
      </c>
      <c r="C4116" s="83">
        <v>2013</v>
      </c>
      <c r="D4116" s="86">
        <v>0</v>
      </c>
      <c r="E4116" s="83">
        <v>0</v>
      </c>
      <c r="F4116" s="86">
        <v>0</v>
      </c>
      <c r="G4116" s="86">
        <v>0</v>
      </c>
      <c r="H4116" s="86">
        <v>0</v>
      </c>
      <c r="J4116" s="83">
        <f t="shared" si="320"/>
        <v>35999</v>
      </c>
      <c r="K4116" s="83">
        <f t="shared" si="321"/>
        <v>2013</v>
      </c>
      <c r="L4116" s="66">
        <f t="shared" si="322"/>
        <v>0</v>
      </c>
      <c r="M4116" s="66">
        <f t="shared" si="323"/>
        <v>0</v>
      </c>
      <c r="N4116" s="66">
        <f t="shared" si="324"/>
        <v>0</v>
      </c>
    </row>
    <row r="4117" spans="1:14">
      <c r="A4117" s="83">
        <v>35999</v>
      </c>
      <c r="B4117" s="83">
        <v>0</v>
      </c>
      <c r="C4117" s="83">
        <v>2013</v>
      </c>
      <c r="D4117" s="86">
        <v>0</v>
      </c>
      <c r="E4117" s="83">
        <v>0</v>
      </c>
      <c r="F4117" s="86">
        <v>0</v>
      </c>
      <c r="G4117" s="86">
        <v>0</v>
      </c>
      <c r="H4117" s="86">
        <v>0</v>
      </c>
      <c r="J4117" s="83">
        <f t="shared" si="320"/>
        <v>35999</v>
      </c>
      <c r="K4117" s="83">
        <f t="shared" si="321"/>
        <v>2013</v>
      </c>
      <c r="L4117" s="66">
        <f t="shared" si="322"/>
        <v>0</v>
      </c>
      <c r="M4117" s="66">
        <f t="shared" si="323"/>
        <v>0</v>
      </c>
      <c r="N4117" s="66">
        <f t="shared" si="324"/>
        <v>0</v>
      </c>
    </row>
    <row r="4118" spans="1:14">
      <c r="A4118" s="83">
        <v>35999</v>
      </c>
      <c r="B4118" s="83">
        <v>0</v>
      </c>
      <c r="C4118" s="83">
        <v>2013</v>
      </c>
      <c r="D4118" s="86">
        <v>0</v>
      </c>
      <c r="E4118" s="83">
        <v>0</v>
      </c>
      <c r="F4118" s="86">
        <v>0</v>
      </c>
      <c r="G4118" s="86">
        <v>0</v>
      </c>
      <c r="H4118" s="86">
        <v>0</v>
      </c>
      <c r="J4118" s="83">
        <f t="shared" si="320"/>
        <v>35999</v>
      </c>
      <c r="K4118" s="83">
        <f t="shared" si="321"/>
        <v>2013</v>
      </c>
      <c r="L4118" s="66">
        <f t="shared" si="322"/>
        <v>0</v>
      </c>
      <c r="M4118" s="66">
        <f t="shared" si="323"/>
        <v>0</v>
      </c>
      <c r="N4118" s="66">
        <f t="shared" si="324"/>
        <v>0</v>
      </c>
    </row>
    <row r="4119" spans="1:14">
      <c r="A4119" s="83">
        <v>35999</v>
      </c>
      <c r="B4119" s="83">
        <v>0</v>
      </c>
      <c r="C4119" s="83">
        <v>2013</v>
      </c>
      <c r="D4119" s="86">
        <v>0</v>
      </c>
      <c r="E4119" s="83">
        <v>0</v>
      </c>
      <c r="F4119" s="86">
        <v>0</v>
      </c>
      <c r="G4119" s="86">
        <v>0</v>
      </c>
      <c r="H4119" s="86">
        <v>0</v>
      </c>
      <c r="J4119" s="83">
        <f t="shared" si="320"/>
        <v>35999</v>
      </c>
      <c r="K4119" s="83">
        <f t="shared" si="321"/>
        <v>2013</v>
      </c>
      <c r="L4119" s="66">
        <f t="shared" si="322"/>
        <v>0</v>
      </c>
      <c r="M4119" s="66">
        <f t="shared" si="323"/>
        <v>0</v>
      </c>
      <c r="N4119" s="66">
        <f t="shared" si="324"/>
        <v>0</v>
      </c>
    </row>
    <row r="4120" spans="1:14">
      <c r="A4120" s="83">
        <v>35999</v>
      </c>
      <c r="B4120" s="83">
        <v>0</v>
      </c>
      <c r="C4120" s="83">
        <v>2014</v>
      </c>
      <c r="D4120" s="86">
        <v>0</v>
      </c>
      <c r="E4120" s="83">
        <v>0</v>
      </c>
      <c r="F4120" s="86">
        <v>0</v>
      </c>
      <c r="G4120" s="86">
        <v>0</v>
      </c>
      <c r="H4120" s="86">
        <v>0</v>
      </c>
      <c r="J4120" s="83">
        <f t="shared" si="320"/>
        <v>35999</v>
      </c>
      <c r="K4120" s="83">
        <f t="shared" si="321"/>
        <v>2014</v>
      </c>
      <c r="L4120" s="66">
        <f t="shared" si="322"/>
        <v>0</v>
      </c>
      <c r="M4120" s="66">
        <f t="shared" si="323"/>
        <v>0</v>
      </c>
      <c r="N4120" s="66">
        <f t="shared" si="324"/>
        <v>0</v>
      </c>
    </row>
    <row r="4121" spans="1:14">
      <c r="A4121" s="83">
        <v>35999</v>
      </c>
      <c r="B4121" s="83">
        <v>0</v>
      </c>
      <c r="C4121" s="83">
        <v>2014</v>
      </c>
      <c r="D4121" s="86">
        <v>0</v>
      </c>
      <c r="E4121" s="83">
        <v>0</v>
      </c>
      <c r="F4121" s="86">
        <v>0</v>
      </c>
      <c r="G4121" s="86">
        <v>0</v>
      </c>
      <c r="H4121" s="86">
        <v>0</v>
      </c>
      <c r="J4121" s="83">
        <f t="shared" si="320"/>
        <v>35999</v>
      </c>
      <c r="K4121" s="83">
        <f t="shared" si="321"/>
        <v>2014</v>
      </c>
      <c r="L4121" s="66">
        <f t="shared" si="322"/>
        <v>0</v>
      </c>
      <c r="M4121" s="66">
        <f t="shared" si="323"/>
        <v>0</v>
      </c>
      <c r="N4121" s="66">
        <f t="shared" si="324"/>
        <v>0</v>
      </c>
    </row>
    <row r="4122" spans="1:14">
      <c r="A4122" s="83">
        <v>35999</v>
      </c>
      <c r="B4122" s="83">
        <v>0</v>
      </c>
      <c r="C4122" s="83">
        <v>2014</v>
      </c>
      <c r="D4122" s="86">
        <v>0</v>
      </c>
      <c r="E4122" s="83">
        <v>0</v>
      </c>
      <c r="F4122" s="86">
        <v>0</v>
      </c>
      <c r="G4122" s="86">
        <v>0</v>
      </c>
      <c r="H4122" s="86">
        <v>0</v>
      </c>
      <c r="J4122" s="83">
        <f t="shared" si="320"/>
        <v>35999</v>
      </c>
      <c r="K4122" s="83">
        <f t="shared" si="321"/>
        <v>2014</v>
      </c>
      <c r="L4122" s="66">
        <f t="shared" si="322"/>
        <v>0</v>
      </c>
      <c r="M4122" s="66">
        <f t="shared" si="323"/>
        <v>0</v>
      </c>
      <c r="N4122" s="66">
        <f t="shared" si="324"/>
        <v>0</v>
      </c>
    </row>
    <row r="4123" spans="1:14">
      <c r="A4123" s="83">
        <v>35999</v>
      </c>
      <c r="B4123" s="83">
        <v>0</v>
      </c>
      <c r="C4123" s="83">
        <v>2014</v>
      </c>
      <c r="D4123" s="86">
        <v>0</v>
      </c>
      <c r="E4123" s="83">
        <v>0</v>
      </c>
      <c r="F4123" s="86">
        <v>0</v>
      </c>
      <c r="G4123" s="86">
        <v>0</v>
      </c>
      <c r="H4123" s="86">
        <v>0</v>
      </c>
      <c r="J4123" s="83">
        <f t="shared" si="320"/>
        <v>35999</v>
      </c>
      <c r="K4123" s="83">
        <f t="shared" si="321"/>
        <v>2014</v>
      </c>
      <c r="L4123" s="66">
        <f t="shared" si="322"/>
        <v>0</v>
      </c>
      <c r="M4123" s="66">
        <f t="shared" si="323"/>
        <v>0</v>
      </c>
      <c r="N4123" s="66">
        <f t="shared" si="324"/>
        <v>0</v>
      </c>
    </row>
    <row r="4124" spans="1:14">
      <c r="A4124" s="83">
        <v>35999</v>
      </c>
      <c r="B4124" s="83">
        <v>0</v>
      </c>
      <c r="C4124" s="83">
        <v>2014</v>
      </c>
      <c r="D4124" s="86">
        <v>0</v>
      </c>
      <c r="E4124" s="83">
        <v>0</v>
      </c>
      <c r="F4124" s="86">
        <v>0</v>
      </c>
      <c r="G4124" s="86">
        <v>0</v>
      </c>
      <c r="H4124" s="86">
        <v>0</v>
      </c>
      <c r="J4124" s="83">
        <f t="shared" si="320"/>
        <v>35999</v>
      </c>
      <c r="K4124" s="83">
        <f t="shared" si="321"/>
        <v>2014</v>
      </c>
      <c r="L4124" s="66">
        <f t="shared" si="322"/>
        <v>0</v>
      </c>
      <c r="M4124" s="66">
        <f t="shared" si="323"/>
        <v>0</v>
      </c>
      <c r="N4124" s="66">
        <f t="shared" si="324"/>
        <v>0</v>
      </c>
    </row>
    <row r="4125" spans="1:14">
      <c r="A4125" s="83">
        <v>35999</v>
      </c>
      <c r="B4125" s="83">
        <v>0</v>
      </c>
      <c r="C4125" s="83">
        <v>2014</v>
      </c>
      <c r="D4125" s="86">
        <v>0</v>
      </c>
      <c r="E4125" s="83">
        <v>0</v>
      </c>
      <c r="F4125" s="86">
        <v>0</v>
      </c>
      <c r="G4125" s="86">
        <v>0</v>
      </c>
      <c r="H4125" s="86">
        <v>0</v>
      </c>
      <c r="J4125" s="83">
        <f t="shared" si="320"/>
        <v>35999</v>
      </c>
      <c r="K4125" s="83">
        <f t="shared" si="321"/>
        <v>2014</v>
      </c>
      <c r="L4125" s="66">
        <f t="shared" si="322"/>
        <v>0</v>
      </c>
      <c r="M4125" s="66">
        <f t="shared" si="323"/>
        <v>0</v>
      </c>
      <c r="N4125" s="66">
        <f t="shared" si="324"/>
        <v>0</v>
      </c>
    </row>
    <row r="4126" spans="1:14">
      <c r="A4126" s="83">
        <v>35999</v>
      </c>
      <c r="B4126" s="83">
        <v>0</v>
      </c>
      <c r="C4126" s="83">
        <v>2014</v>
      </c>
      <c r="D4126" s="86">
        <v>0</v>
      </c>
      <c r="E4126" s="83">
        <v>0</v>
      </c>
      <c r="F4126" s="86">
        <v>0</v>
      </c>
      <c r="G4126" s="86">
        <v>0</v>
      </c>
      <c r="H4126" s="86">
        <v>0</v>
      </c>
      <c r="J4126" s="83">
        <f t="shared" si="320"/>
        <v>35999</v>
      </c>
      <c r="K4126" s="83">
        <f t="shared" si="321"/>
        <v>2014</v>
      </c>
      <c r="L4126" s="66">
        <f t="shared" si="322"/>
        <v>0</v>
      </c>
      <c r="M4126" s="66">
        <f t="shared" si="323"/>
        <v>0</v>
      </c>
      <c r="N4126" s="66">
        <f t="shared" si="324"/>
        <v>0</v>
      </c>
    </row>
    <row r="4127" spans="1:14">
      <c r="A4127" s="83">
        <v>35999</v>
      </c>
      <c r="B4127" s="83">
        <v>0</v>
      </c>
      <c r="C4127" s="83">
        <v>2014</v>
      </c>
      <c r="D4127" s="86">
        <v>0</v>
      </c>
      <c r="E4127" s="83">
        <v>0</v>
      </c>
      <c r="F4127" s="86">
        <v>0</v>
      </c>
      <c r="G4127" s="86">
        <v>0</v>
      </c>
      <c r="H4127" s="86">
        <v>0</v>
      </c>
      <c r="J4127" s="83">
        <f t="shared" si="320"/>
        <v>35999</v>
      </c>
      <c r="K4127" s="83">
        <f t="shared" si="321"/>
        <v>2014</v>
      </c>
      <c r="L4127" s="66">
        <f t="shared" si="322"/>
        <v>0</v>
      </c>
      <c r="M4127" s="66">
        <f t="shared" si="323"/>
        <v>0</v>
      </c>
      <c r="N4127" s="66">
        <f t="shared" si="324"/>
        <v>0</v>
      </c>
    </row>
    <row r="4128" spans="1:14">
      <c r="A4128" s="83">
        <v>35999</v>
      </c>
      <c r="B4128" s="83">
        <v>0</v>
      </c>
      <c r="C4128" s="83">
        <v>2014</v>
      </c>
      <c r="D4128" s="86">
        <v>0</v>
      </c>
      <c r="E4128" s="83">
        <v>0</v>
      </c>
      <c r="F4128" s="86">
        <v>0</v>
      </c>
      <c r="G4128" s="86">
        <v>0</v>
      </c>
      <c r="H4128" s="86">
        <v>0</v>
      </c>
      <c r="J4128" s="83">
        <f t="shared" si="320"/>
        <v>35999</v>
      </c>
      <c r="K4128" s="83">
        <f t="shared" si="321"/>
        <v>2014</v>
      </c>
      <c r="L4128" s="66">
        <f t="shared" si="322"/>
        <v>0</v>
      </c>
      <c r="M4128" s="66">
        <f t="shared" si="323"/>
        <v>0</v>
      </c>
      <c r="N4128" s="66">
        <f t="shared" si="324"/>
        <v>0</v>
      </c>
    </row>
    <row r="4129" spans="1:14">
      <c r="A4129" s="83">
        <v>35999</v>
      </c>
      <c r="B4129" s="83">
        <v>0</v>
      </c>
      <c r="C4129" s="83">
        <v>2014</v>
      </c>
      <c r="D4129" s="86">
        <v>0</v>
      </c>
      <c r="E4129" s="83">
        <v>0</v>
      </c>
      <c r="F4129" s="86">
        <v>0</v>
      </c>
      <c r="G4129" s="86">
        <v>0</v>
      </c>
      <c r="H4129" s="86">
        <v>0</v>
      </c>
      <c r="J4129" s="83">
        <f t="shared" si="320"/>
        <v>35999</v>
      </c>
      <c r="K4129" s="83">
        <f t="shared" si="321"/>
        <v>2014</v>
      </c>
      <c r="L4129" s="66">
        <f t="shared" si="322"/>
        <v>0</v>
      </c>
      <c r="M4129" s="66">
        <f t="shared" si="323"/>
        <v>0</v>
      </c>
      <c r="N4129" s="66">
        <f t="shared" si="324"/>
        <v>0</v>
      </c>
    </row>
    <row r="4130" spans="1:14">
      <c r="A4130" s="83">
        <v>35999</v>
      </c>
      <c r="B4130" s="83">
        <v>0</v>
      </c>
      <c r="C4130" s="83">
        <v>2012</v>
      </c>
      <c r="D4130" s="86">
        <v>0</v>
      </c>
      <c r="E4130" s="83">
        <v>0</v>
      </c>
      <c r="F4130" s="86">
        <v>0</v>
      </c>
      <c r="G4130" s="86">
        <v>0</v>
      </c>
      <c r="H4130" s="86">
        <v>0</v>
      </c>
      <c r="J4130" s="83">
        <f t="shared" si="320"/>
        <v>35999</v>
      </c>
      <c r="K4130" s="83">
        <f t="shared" si="321"/>
        <v>2012</v>
      </c>
      <c r="L4130" s="66">
        <f t="shared" si="322"/>
        <v>0</v>
      </c>
      <c r="M4130" s="66">
        <f t="shared" si="323"/>
        <v>0</v>
      </c>
      <c r="N4130" s="66">
        <f t="shared" si="324"/>
        <v>0</v>
      </c>
    </row>
    <row r="4131" spans="1:14">
      <c r="A4131" s="83">
        <v>35999</v>
      </c>
      <c r="B4131" s="83">
        <v>0</v>
      </c>
      <c r="C4131" s="83">
        <v>2012</v>
      </c>
      <c r="D4131" s="86">
        <v>0</v>
      </c>
      <c r="E4131" s="83">
        <v>0</v>
      </c>
      <c r="F4131" s="86">
        <v>0</v>
      </c>
      <c r="G4131" s="86">
        <v>0</v>
      </c>
      <c r="H4131" s="86">
        <v>0</v>
      </c>
      <c r="J4131" s="83">
        <f t="shared" si="320"/>
        <v>35999</v>
      </c>
      <c r="K4131" s="83">
        <f t="shared" si="321"/>
        <v>2012</v>
      </c>
      <c r="L4131" s="66">
        <f t="shared" si="322"/>
        <v>0</v>
      </c>
      <c r="M4131" s="66">
        <f t="shared" si="323"/>
        <v>0</v>
      </c>
      <c r="N4131" s="66">
        <f t="shared" si="324"/>
        <v>0</v>
      </c>
    </row>
    <row r="4132" spans="1:14">
      <c r="A4132" s="83">
        <v>35999</v>
      </c>
      <c r="B4132" s="83">
        <v>0</v>
      </c>
      <c r="C4132" s="83">
        <v>2012</v>
      </c>
      <c r="D4132" s="86">
        <v>0</v>
      </c>
      <c r="E4132" s="83">
        <v>0</v>
      </c>
      <c r="F4132" s="86">
        <v>0</v>
      </c>
      <c r="G4132" s="86">
        <v>0</v>
      </c>
      <c r="H4132" s="86">
        <v>0</v>
      </c>
      <c r="J4132" s="83">
        <f t="shared" si="320"/>
        <v>35999</v>
      </c>
      <c r="K4132" s="83">
        <f t="shared" si="321"/>
        <v>2012</v>
      </c>
      <c r="L4132" s="66">
        <f t="shared" si="322"/>
        <v>0</v>
      </c>
      <c r="M4132" s="66">
        <f t="shared" si="323"/>
        <v>0</v>
      </c>
      <c r="N4132" s="66">
        <f t="shared" si="324"/>
        <v>0</v>
      </c>
    </row>
    <row r="4133" spans="1:14">
      <c r="A4133" s="83">
        <v>35999</v>
      </c>
      <c r="B4133" s="83">
        <v>0</v>
      </c>
      <c r="C4133" s="83">
        <v>2012</v>
      </c>
      <c r="D4133" s="86">
        <v>0</v>
      </c>
      <c r="E4133" s="83">
        <v>0</v>
      </c>
      <c r="F4133" s="86">
        <v>0</v>
      </c>
      <c r="G4133" s="86">
        <v>0</v>
      </c>
      <c r="H4133" s="86">
        <v>0</v>
      </c>
      <c r="J4133" s="83">
        <f t="shared" si="320"/>
        <v>35999</v>
      </c>
      <c r="K4133" s="83">
        <f t="shared" si="321"/>
        <v>2012</v>
      </c>
      <c r="L4133" s="66">
        <f t="shared" si="322"/>
        <v>0</v>
      </c>
      <c r="M4133" s="66">
        <f t="shared" si="323"/>
        <v>0</v>
      </c>
      <c r="N4133" s="66">
        <f t="shared" si="324"/>
        <v>0</v>
      </c>
    </row>
    <row r="4134" spans="1:14">
      <c r="A4134" s="83">
        <v>35999</v>
      </c>
      <c r="B4134" s="83">
        <v>0</v>
      </c>
      <c r="C4134" s="83">
        <v>2012</v>
      </c>
      <c r="D4134" s="86">
        <v>0</v>
      </c>
      <c r="E4134" s="83">
        <v>0</v>
      </c>
      <c r="F4134" s="86">
        <v>0</v>
      </c>
      <c r="G4134" s="86">
        <v>0</v>
      </c>
      <c r="H4134" s="86">
        <v>0</v>
      </c>
      <c r="J4134" s="83">
        <f t="shared" si="320"/>
        <v>35999</v>
      </c>
      <c r="K4134" s="83">
        <f t="shared" si="321"/>
        <v>2012</v>
      </c>
      <c r="L4134" s="66">
        <f t="shared" si="322"/>
        <v>0</v>
      </c>
      <c r="M4134" s="66">
        <f t="shared" si="323"/>
        <v>0</v>
      </c>
      <c r="N4134" s="66">
        <f t="shared" si="324"/>
        <v>0</v>
      </c>
    </row>
    <row r="4135" spans="1:14">
      <c r="A4135" s="83">
        <v>35999</v>
      </c>
      <c r="B4135" s="83">
        <v>0</v>
      </c>
      <c r="C4135" s="83">
        <v>2014</v>
      </c>
      <c r="D4135" s="86">
        <v>0</v>
      </c>
      <c r="E4135" s="83">
        <v>0</v>
      </c>
      <c r="F4135" s="86">
        <v>0</v>
      </c>
      <c r="G4135" s="86">
        <v>0</v>
      </c>
      <c r="H4135" s="86">
        <v>0</v>
      </c>
      <c r="J4135" s="83">
        <f t="shared" si="320"/>
        <v>35999</v>
      </c>
      <c r="K4135" s="83">
        <f t="shared" si="321"/>
        <v>2014</v>
      </c>
      <c r="L4135" s="66">
        <f t="shared" si="322"/>
        <v>0</v>
      </c>
      <c r="M4135" s="66">
        <f t="shared" si="323"/>
        <v>0</v>
      </c>
      <c r="N4135" s="66">
        <f t="shared" si="324"/>
        <v>0</v>
      </c>
    </row>
    <row r="4136" spans="1:14">
      <c r="A4136" s="83">
        <v>35999</v>
      </c>
      <c r="B4136" s="83">
        <v>0</v>
      </c>
      <c r="C4136" s="83">
        <v>2014</v>
      </c>
      <c r="D4136" s="86">
        <v>0</v>
      </c>
      <c r="E4136" s="83">
        <v>0</v>
      </c>
      <c r="F4136" s="86">
        <v>0</v>
      </c>
      <c r="G4136" s="86">
        <v>0</v>
      </c>
      <c r="H4136" s="86">
        <v>0</v>
      </c>
      <c r="J4136" s="83">
        <f t="shared" si="320"/>
        <v>35999</v>
      </c>
      <c r="K4136" s="83">
        <f t="shared" si="321"/>
        <v>2014</v>
      </c>
      <c r="L4136" s="66">
        <f t="shared" si="322"/>
        <v>0</v>
      </c>
      <c r="M4136" s="66">
        <f t="shared" si="323"/>
        <v>0</v>
      </c>
      <c r="N4136" s="66">
        <f t="shared" si="324"/>
        <v>0</v>
      </c>
    </row>
    <row r="4137" spans="1:14">
      <c r="A4137" s="83">
        <v>35999</v>
      </c>
      <c r="B4137" s="83">
        <v>0</v>
      </c>
      <c r="C4137" s="83">
        <v>2014</v>
      </c>
      <c r="D4137" s="86">
        <v>0</v>
      </c>
      <c r="E4137" s="83">
        <v>0</v>
      </c>
      <c r="F4137" s="86">
        <v>0</v>
      </c>
      <c r="G4137" s="86">
        <v>0</v>
      </c>
      <c r="H4137" s="86">
        <v>0</v>
      </c>
      <c r="J4137" s="83">
        <f t="shared" si="320"/>
        <v>35999</v>
      </c>
      <c r="K4137" s="83">
        <f t="shared" si="321"/>
        <v>2014</v>
      </c>
      <c r="L4137" s="66">
        <f t="shared" si="322"/>
        <v>0</v>
      </c>
      <c r="M4137" s="66">
        <f t="shared" si="323"/>
        <v>0</v>
      </c>
      <c r="N4137" s="66">
        <f t="shared" si="324"/>
        <v>0</v>
      </c>
    </row>
    <row r="4138" spans="1:14">
      <c r="A4138" s="83">
        <v>36100</v>
      </c>
      <c r="B4138" s="83">
        <v>0</v>
      </c>
      <c r="C4138" s="83">
        <v>2015</v>
      </c>
      <c r="D4138" s="86">
        <v>0</v>
      </c>
      <c r="E4138" s="83">
        <v>0</v>
      </c>
      <c r="F4138" s="86">
        <v>0</v>
      </c>
      <c r="G4138" s="86">
        <v>0</v>
      </c>
      <c r="H4138" s="86">
        <v>0</v>
      </c>
      <c r="J4138" s="83">
        <f t="shared" si="320"/>
        <v>36100</v>
      </c>
      <c r="K4138" s="83">
        <f t="shared" si="321"/>
        <v>2015</v>
      </c>
      <c r="L4138" s="66">
        <f t="shared" si="322"/>
        <v>0</v>
      </c>
      <c r="M4138" s="66">
        <f t="shared" si="323"/>
        <v>0</v>
      </c>
      <c r="N4138" s="66">
        <f t="shared" si="324"/>
        <v>0</v>
      </c>
    </row>
    <row r="4139" spans="1:14">
      <c r="A4139" s="83">
        <v>36100</v>
      </c>
      <c r="B4139" s="83">
        <v>0</v>
      </c>
      <c r="C4139" s="83">
        <v>2015</v>
      </c>
      <c r="D4139" s="86">
        <v>0</v>
      </c>
      <c r="E4139" s="83">
        <v>0</v>
      </c>
      <c r="F4139" s="86">
        <v>0</v>
      </c>
      <c r="G4139" s="86">
        <v>0</v>
      </c>
      <c r="H4139" s="86">
        <v>0</v>
      </c>
      <c r="J4139" s="83">
        <f t="shared" si="320"/>
        <v>36100</v>
      </c>
      <c r="K4139" s="83">
        <f t="shared" si="321"/>
        <v>2015</v>
      </c>
      <c r="L4139" s="66">
        <f t="shared" si="322"/>
        <v>0</v>
      </c>
      <c r="M4139" s="66">
        <f t="shared" si="323"/>
        <v>0</v>
      </c>
      <c r="N4139" s="66">
        <f t="shared" si="324"/>
        <v>0</v>
      </c>
    </row>
    <row r="4140" spans="1:14">
      <c r="A4140" s="83">
        <v>36100</v>
      </c>
      <c r="B4140" s="83">
        <v>0</v>
      </c>
      <c r="C4140" s="83">
        <v>2015</v>
      </c>
      <c r="D4140" s="86">
        <v>0</v>
      </c>
      <c r="E4140" s="83">
        <v>0</v>
      </c>
      <c r="F4140" s="86">
        <v>0</v>
      </c>
      <c r="G4140" s="86">
        <v>0</v>
      </c>
      <c r="H4140" s="86">
        <v>0</v>
      </c>
      <c r="J4140" s="83">
        <f t="shared" si="320"/>
        <v>36100</v>
      </c>
      <c r="K4140" s="83">
        <f t="shared" si="321"/>
        <v>2015</v>
      </c>
      <c r="L4140" s="66">
        <f t="shared" si="322"/>
        <v>0</v>
      </c>
      <c r="M4140" s="66">
        <f t="shared" si="323"/>
        <v>0</v>
      </c>
      <c r="N4140" s="66">
        <f t="shared" si="324"/>
        <v>0</v>
      </c>
    </row>
    <row r="4141" spans="1:14">
      <c r="A4141" s="83">
        <v>36100</v>
      </c>
      <c r="B4141" s="83">
        <v>0</v>
      </c>
      <c r="C4141" s="83">
        <v>2015</v>
      </c>
      <c r="D4141" s="86">
        <v>0</v>
      </c>
      <c r="E4141" s="83">
        <v>0</v>
      </c>
      <c r="F4141" s="86">
        <v>0</v>
      </c>
      <c r="G4141" s="86">
        <v>0</v>
      </c>
      <c r="H4141" s="86">
        <v>0</v>
      </c>
      <c r="J4141" s="83">
        <f t="shared" si="320"/>
        <v>36100</v>
      </c>
      <c r="K4141" s="83">
        <f t="shared" si="321"/>
        <v>2015</v>
      </c>
      <c r="L4141" s="66">
        <f t="shared" si="322"/>
        <v>0</v>
      </c>
      <c r="M4141" s="66">
        <f t="shared" si="323"/>
        <v>0</v>
      </c>
      <c r="N4141" s="66">
        <f t="shared" si="324"/>
        <v>0</v>
      </c>
    </row>
    <row r="4142" spans="1:14">
      <c r="A4142" s="83">
        <v>36100</v>
      </c>
      <c r="B4142" s="83">
        <v>0</v>
      </c>
      <c r="C4142" s="83">
        <v>2015</v>
      </c>
      <c r="D4142" s="86">
        <v>0</v>
      </c>
      <c r="E4142" s="83">
        <v>0</v>
      </c>
      <c r="F4142" s="86">
        <v>0</v>
      </c>
      <c r="G4142" s="86">
        <v>0</v>
      </c>
      <c r="H4142" s="86">
        <v>0</v>
      </c>
      <c r="J4142" s="83">
        <f t="shared" si="320"/>
        <v>36100</v>
      </c>
      <c r="K4142" s="83">
        <f t="shared" si="321"/>
        <v>2015</v>
      </c>
      <c r="L4142" s="66">
        <f t="shared" si="322"/>
        <v>0</v>
      </c>
      <c r="M4142" s="66">
        <f t="shared" si="323"/>
        <v>0</v>
      </c>
      <c r="N4142" s="66">
        <f t="shared" si="324"/>
        <v>0</v>
      </c>
    </row>
    <row r="4143" spans="1:14">
      <c r="A4143" s="83">
        <v>36100</v>
      </c>
      <c r="B4143" s="83">
        <v>0</v>
      </c>
      <c r="C4143" s="83">
        <v>2015</v>
      </c>
      <c r="D4143" s="86">
        <v>0</v>
      </c>
      <c r="E4143" s="83">
        <v>0</v>
      </c>
      <c r="F4143" s="86">
        <v>0</v>
      </c>
      <c r="G4143" s="86">
        <v>0</v>
      </c>
      <c r="H4143" s="86">
        <v>0</v>
      </c>
      <c r="J4143" s="83">
        <f t="shared" si="320"/>
        <v>36100</v>
      </c>
      <c r="K4143" s="83">
        <f t="shared" si="321"/>
        <v>2015</v>
      </c>
      <c r="L4143" s="66">
        <f t="shared" si="322"/>
        <v>0</v>
      </c>
      <c r="M4143" s="66">
        <f t="shared" si="323"/>
        <v>0</v>
      </c>
      <c r="N4143" s="66">
        <f t="shared" si="324"/>
        <v>0</v>
      </c>
    </row>
    <row r="4144" spans="1:14">
      <c r="A4144" s="83">
        <v>36100</v>
      </c>
      <c r="B4144" s="83">
        <v>0</v>
      </c>
      <c r="C4144" s="83">
        <v>2015</v>
      </c>
      <c r="D4144" s="86">
        <v>0</v>
      </c>
      <c r="E4144" s="83">
        <v>0</v>
      </c>
      <c r="F4144" s="86">
        <v>0</v>
      </c>
      <c r="G4144" s="86">
        <v>0</v>
      </c>
      <c r="H4144" s="86">
        <v>0</v>
      </c>
      <c r="J4144" s="83">
        <f t="shared" si="320"/>
        <v>36100</v>
      </c>
      <c r="K4144" s="83">
        <f t="shared" si="321"/>
        <v>2015</v>
      </c>
      <c r="L4144" s="66">
        <f t="shared" si="322"/>
        <v>0</v>
      </c>
      <c r="M4144" s="66">
        <f t="shared" si="323"/>
        <v>0</v>
      </c>
      <c r="N4144" s="66">
        <f t="shared" si="324"/>
        <v>0</v>
      </c>
    </row>
    <row r="4145" spans="1:14">
      <c r="A4145" s="83">
        <v>36100</v>
      </c>
      <c r="B4145" s="83">
        <v>0</v>
      </c>
      <c r="C4145" s="83">
        <v>2015</v>
      </c>
      <c r="D4145" s="86">
        <v>0</v>
      </c>
      <c r="E4145" s="83">
        <v>0</v>
      </c>
      <c r="F4145" s="86">
        <v>0</v>
      </c>
      <c r="G4145" s="86">
        <v>0</v>
      </c>
      <c r="H4145" s="86">
        <v>0</v>
      </c>
      <c r="J4145" s="83">
        <f t="shared" si="320"/>
        <v>36100</v>
      </c>
      <c r="K4145" s="83">
        <f t="shared" si="321"/>
        <v>2015</v>
      </c>
      <c r="L4145" s="66">
        <f t="shared" si="322"/>
        <v>0</v>
      </c>
      <c r="M4145" s="66">
        <f t="shared" si="323"/>
        <v>0</v>
      </c>
      <c r="N4145" s="66">
        <f t="shared" si="324"/>
        <v>0</v>
      </c>
    </row>
    <row r="4146" spans="1:14">
      <c r="A4146" s="83">
        <v>36100</v>
      </c>
      <c r="B4146" s="83">
        <v>0</v>
      </c>
      <c r="C4146" s="83">
        <v>2015</v>
      </c>
      <c r="D4146" s="86">
        <v>0</v>
      </c>
      <c r="E4146" s="83">
        <v>0</v>
      </c>
      <c r="F4146" s="86">
        <v>0</v>
      </c>
      <c r="G4146" s="86">
        <v>0</v>
      </c>
      <c r="H4146" s="86">
        <v>0</v>
      </c>
      <c r="J4146" s="83">
        <f t="shared" si="320"/>
        <v>36100</v>
      </c>
      <c r="K4146" s="83">
        <f t="shared" si="321"/>
        <v>2015</v>
      </c>
      <c r="L4146" s="66">
        <f t="shared" si="322"/>
        <v>0</v>
      </c>
      <c r="M4146" s="66">
        <f t="shared" si="323"/>
        <v>0</v>
      </c>
      <c r="N4146" s="66">
        <f t="shared" si="324"/>
        <v>0</v>
      </c>
    </row>
    <row r="4147" spans="1:14">
      <c r="A4147" s="83">
        <v>36100</v>
      </c>
      <c r="B4147" s="83">
        <v>0</v>
      </c>
      <c r="C4147" s="83">
        <v>2015</v>
      </c>
      <c r="D4147" s="86">
        <v>0</v>
      </c>
      <c r="E4147" s="83">
        <v>0</v>
      </c>
      <c r="F4147" s="86">
        <v>0</v>
      </c>
      <c r="G4147" s="86">
        <v>0</v>
      </c>
      <c r="H4147" s="86">
        <v>0</v>
      </c>
      <c r="J4147" s="83">
        <f t="shared" si="320"/>
        <v>36100</v>
      </c>
      <c r="K4147" s="83">
        <f t="shared" si="321"/>
        <v>2015</v>
      </c>
      <c r="L4147" s="66">
        <f t="shared" si="322"/>
        <v>0</v>
      </c>
      <c r="M4147" s="66">
        <f t="shared" si="323"/>
        <v>0</v>
      </c>
      <c r="N4147" s="66">
        <f t="shared" si="324"/>
        <v>0</v>
      </c>
    </row>
    <row r="4148" spans="1:14">
      <c r="A4148" s="83">
        <v>36100</v>
      </c>
      <c r="B4148" s="83">
        <v>0</v>
      </c>
      <c r="C4148" s="83">
        <v>2015</v>
      </c>
      <c r="D4148" s="86">
        <v>0</v>
      </c>
      <c r="E4148" s="83">
        <v>0</v>
      </c>
      <c r="F4148" s="86">
        <v>0</v>
      </c>
      <c r="G4148" s="86">
        <v>0</v>
      </c>
      <c r="H4148" s="86">
        <v>0</v>
      </c>
      <c r="J4148" s="83">
        <f t="shared" si="320"/>
        <v>36100</v>
      </c>
      <c r="K4148" s="83">
        <f t="shared" si="321"/>
        <v>2015</v>
      </c>
      <c r="L4148" s="66">
        <f t="shared" si="322"/>
        <v>0</v>
      </c>
      <c r="M4148" s="66">
        <f t="shared" si="323"/>
        <v>0</v>
      </c>
      <c r="N4148" s="66">
        <f t="shared" si="324"/>
        <v>0</v>
      </c>
    </row>
    <row r="4149" spans="1:14">
      <c r="A4149" s="83">
        <v>36100</v>
      </c>
      <c r="B4149" s="83">
        <v>0</v>
      </c>
      <c r="C4149" s="83">
        <v>2015</v>
      </c>
      <c r="D4149" s="86">
        <v>0</v>
      </c>
      <c r="E4149" s="83">
        <v>0</v>
      </c>
      <c r="F4149" s="86">
        <v>0</v>
      </c>
      <c r="G4149" s="86">
        <v>0</v>
      </c>
      <c r="H4149" s="86">
        <v>0</v>
      </c>
      <c r="J4149" s="83">
        <f t="shared" si="320"/>
        <v>36100</v>
      </c>
      <c r="K4149" s="83">
        <f t="shared" si="321"/>
        <v>2015</v>
      </c>
      <c r="L4149" s="66">
        <f t="shared" si="322"/>
        <v>0</v>
      </c>
      <c r="M4149" s="66">
        <f t="shared" si="323"/>
        <v>0</v>
      </c>
      <c r="N4149" s="66">
        <f t="shared" si="324"/>
        <v>0</v>
      </c>
    </row>
    <row r="4150" spans="1:14">
      <c r="A4150" s="83">
        <v>36100</v>
      </c>
      <c r="B4150" s="83">
        <v>0</v>
      </c>
      <c r="C4150" s="83">
        <v>2015</v>
      </c>
      <c r="D4150" s="86">
        <v>0</v>
      </c>
      <c r="E4150" s="83">
        <v>0</v>
      </c>
      <c r="F4150" s="86">
        <v>-470375.83</v>
      </c>
      <c r="G4150" s="86">
        <v>0</v>
      </c>
      <c r="H4150" s="86">
        <v>0</v>
      </c>
      <c r="J4150" s="83">
        <f t="shared" si="320"/>
        <v>36100</v>
      </c>
      <c r="K4150" s="83">
        <f t="shared" si="321"/>
        <v>2015</v>
      </c>
      <c r="L4150" s="66">
        <f t="shared" si="322"/>
        <v>0</v>
      </c>
      <c r="M4150" s="66">
        <f t="shared" si="323"/>
        <v>-470375.83</v>
      </c>
      <c r="N4150" s="66">
        <f t="shared" si="324"/>
        <v>0</v>
      </c>
    </row>
    <row r="4151" spans="1:14">
      <c r="A4151" s="83">
        <v>36100</v>
      </c>
      <c r="B4151" s="83">
        <v>0</v>
      </c>
      <c r="C4151" s="83">
        <v>2015</v>
      </c>
      <c r="D4151" s="86">
        <v>-34750.32</v>
      </c>
      <c r="E4151" s="83">
        <v>0</v>
      </c>
      <c r="F4151" s="86">
        <v>0</v>
      </c>
      <c r="G4151" s="86">
        <v>0</v>
      </c>
      <c r="H4151" s="86">
        <v>0</v>
      </c>
      <c r="J4151" s="83">
        <f t="shared" si="320"/>
        <v>36100</v>
      </c>
      <c r="K4151" s="83">
        <f t="shared" si="321"/>
        <v>2015</v>
      </c>
      <c r="L4151" s="66">
        <f t="shared" si="322"/>
        <v>-34750.32</v>
      </c>
      <c r="M4151" s="66">
        <f t="shared" si="323"/>
        <v>0</v>
      </c>
      <c r="N4151" s="66">
        <f t="shared" si="324"/>
        <v>0</v>
      </c>
    </row>
    <row r="4152" spans="1:14">
      <c r="A4152" s="83">
        <v>36100</v>
      </c>
      <c r="B4152" s="83">
        <v>0</v>
      </c>
      <c r="C4152" s="83">
        <v>1999</v>
      </c>
      <c r="D4152" s="86">
        <v>-320</v>
      </c>
      <c r="E4152" s="83">
        <v>0</v>
      </c>
      <c r="F4152" s="86">
        <v>0</v>
      </c>
      <c r="G4152" s="86">
        <v>0</v>
      </c>
      <c r="H4152" s="86">
        <v>0</v>
      </c>
      <c r="J4152" s="83">
        <f t="shared" si="320"/>
        <v>36100</v>
      </c>
      <c r="K4152" s="83">
        <f t="shared" si="321"/>
        <v>1999</v>
      </c>
      <c r="L4152" s="66">
        <f t="shared" si="322"/>
        <v>-320</v>
      </c>
      <c r="M4152" s="66">
        <f t="shared" si="323"/>
        <v>0</v>
      </c>
      <c r="N4152" s="66">
        <f t="shared" si="324"/>
        <v>0</v>
      </c>
    </row>
    <row r="4153" spans="1:14">
      <c r="A4153" s="83">
        <v>36100</v>
      </c>
      <c r="B4153" s="83">
        <v>0</v>
      </c>
      <c r="C4153" s="83">
        <v>2000</v>
      </c>
      <c r="D4153" s="86">
        <v>-25464</v>
      </c>
      <c r="E4153" s="83">
        <v>0</v>
      </c>
      <c r="F4153" s="86">
        <v>0</v>
      </c>
      <c r="G4153" s="86">
        <v>0</v>
      </c>
      <c r="H4153" s="86">
        <v>0</v>
      </c>
      <c r="J4153" s="83">
        <f t="shared" si="320"/>
        <v>36100</v>
      </c>
      <c r="K4153" s="83">
        <f t="shared" si="321"/>
        <v>2000</v>
      </c>
      <c r="L4153" s="66">
        <f t="shared" si="322"/>
        <v>-25464</v>
      </c>
      <c r="M4153" s="66">
        <f t="shared" si="323"/>
        <v>0</v>
      </c>
      <c r="N4153" s="66">
        <f t="shared" si="324"/>
        <v>0</v>
      </c>
    </row>
    <row r="4154" spans="1:14">
      <c r="A4154" s="83">
        <v>36100</v>
      </c>
      <c r="B4154" s="83">
        <v>0</v>
      </c>
      <c r="C4154" s="83">
        <v>2002</v>
      </c>
      <c r="D4154" s="86">
        <v>-9972</v>
      </c>
      <c r="E4154" s="83">
        <v>0</v>
      </c>
      <c r="F4154" s="86">
        <v>0</v>
      </c>
      <c r="G4154" s="86">
        <v>0</v>
      </c>
      <c r="H4154" s="86">
        <v>0</v>
      </c>
      <c r="J4154" s="83">
        <f t="shared" si="320"/>
        <v>36100</v>
      </c>
      <c r="K4154" s="83">
        <f t="shared" si="321"/>
        <v>2002</v>
      </c>
      <c r="L4154" s="66">
        <f t="shared" si="322"/>
        <v>-9972</v>
      </c>
      <c r="M4154" s="66">
        <f t="shared" si="323"/>
        <v>0</v>
      </c>
      <c r="N4154" s="66">
        <f t="shared" si="324"/>
        <v>0</v>
      </c>
    </row>
    <row r="4155" spans="1:14">
      <c r="A4155" s="83">
        <v>36100</v>
      </c>
      <c r="B4155" s="83">
        <v>0</v>
      </c>
      <c r="C4155" s="83">
        <v>2004</v>
      </c>
      <c r="D4155" s="86">
        <v>-1747</v>
      </c>
      <c r="E4155" s="83">
        <v>0</v>
      </c>
      <c r="F4155" s="86">
        <v>11663.65</v>
      </c>
      <c r="G4155" s="86">
        <v>0</v>
      </c>
      <c r="H4155" s="86">
        <v>0</v>
      </c>
      <c r="J4155" s="83">
        <f t="shared" si="320"/>
        <v>36100</v>
      </c>
      <c r="K4155" s="83">
        <f t="shared" si="321"/>
        <v>2004</v>
      </c>
      <c r="L4155" s="66">
        <f t="shared" si="322"/>
        <v>-1747</v>
      </c>
      <c r="M4155" s="66">
        <f t="shared" si="323"/>
        <v>11663.65</v>
      </c>
      <c r="N4155" s="66">
        <f t="shared" si="324"/>
        <v>0</v>
      </c>
    </row>
    <row r="4156" spans="1:14">
      <c r="A4156" s="83">
        <v>36100</v>
      </c>
      <c r="B4156" s="83">
        <v>0</v>
      </c>
      <c r="C4156" s="83">
        <v>2005</v>
      </c>
      <c r="D4156" s="86">
        <v>-1001</v>
      </c>
      <c r="E4156" s="83">
        <v>0</v>
      </c>
      <c r="F4156" s="86">
        <v>0</v>
      </c>
      <c r="G4156" s="86">
        <v>0</v>
      </c>
      <c r="H4156" s="86">
        <v>-996.78</v>
      </c>
      <c r="J4156" s="83">
        <f t="shared" si="320"/>
        <v>36100</v>
      </c>
      <c r="K4156" s="83">
        <f t="shared" si="321"/>
        <v>2005</v>
      </c>
      <c r="L4156" s="66">
        <f t="shared" si="322"/>
        <v>-1001</v>
      </c>
      <c r="M4156" s="66">
        <f t="shared" si="323"/>
        <v>0</v>
      </c>
      <c r="N4156" s="66">
        <f t="shared" si="324"/>
        <v>-996.78</v>
      </c>
    </row>
    <row r="4157" spans="1:14">
      <c r="A4157" s="83">
        <v>36100</v>
      </c>
      <c r="B4157" s="83">
        <v>0</v>
      </c>
      <c r="C4157" s="83">
        <v>2006</v>
      </c>
      <c r="D4157" s="86">
        <v>-65370.3</v>
      </c>
      <c r="E4157" s="83">
        <v>0</v>
      </c>
      <c r="F4157" s="86">
        <v>104926.36</v>
      </c>
      <c r="G4157" s="86">
        <v>0</v>
      </c>
      <c r="H4157" s="86">
        <v>0</v>
      </c>
      <c r="J4157" s="83">
        <f t="shared" si="320"/>
        <v>36100</v>
      </c>
      <c r="K4157" s="83">
        <f t="shared" si="321"/>
        <v>2006</v>
      </c>
      <c r="L4157" s="66">
        <f t="shared" si="322"/>
        <v>-65370.3</v>
      </c>
      <c r="M4157" s="66">
        <f t="shared" si="323"/>
        <v>104926.36</v>
      </c>
      <c r="N4157" s="66">
        <f t="shared" si="324"/>
        <v>0</v>
      </c>
    </row>
    <row r="4158" spans="1:14">
      <c r="A4158" s="83">
        <v>36100</v>
      </c>
      <c r="B4158" s="83">
        <v>0</v>
      </c>
      <c r="C4158" s="83">
        <v>2008</v>
      </c>
      <c r="D4158" s="86">
        <v>-46004.25</v>
      </c>
      <c r="E4158" s="83">
        <v>0</v>
      </c>
      <c r="F4158" s="86">
        <v>77033.25</v>
      </c>
      <c r="G4158" s="86">
        <v>0</v>
      </c>
      <c r="H4158" s="86">
        <v>0</v>
      </c>
      <c r="J4158" s="83">
        <f t="shared" si="320"/>
        <v>36100</v>
      </c>
      <c r="K4158" s="83">
        <f t="shared" si="321"/>
        <v>2008</v>
      </c>
      <c r="L4158" s="66">
        <f t="shared" si="322"/>
        <v>-46004.25</v>
      </c>
      <c r="M4158" s="66">
        <f t="shared" si="323"/>
        <v>77033.25</v>
      </c>
      <c r="N4158" s="66">
        <f t="shared" si="324"/>
        <v>0</v>
      </c>
    </row>
    <row r="4159" spans="1:14">
      <c r="A4159" s="83">
        <v>36100</v>
      </c>
      <c r="B4159" s="83">
        <v>0</v>
      </c>
      <c r="C4159" s="83">
        <v>2010</v>
      </c>
      <c r="D4159" s="86">
        <v>-45160.62</v>
      </c>
      <c r="E4159" s="83">
        <v>0</v>
      </c>
      <c r="F4159" s="86">
        <v>19084.580000000002</v>
      </c>
      <c r="G4159" s="86">
        <v>0</v>
      </c>
      <c r="H4159" s="86">
        <v>0</v>
      </c>
      <c r="J4159" s="83">
        <f t="shared" si="320"/>
        <v>36100</v>
      </c>
      <c r="K4159" s="83">
        <f t="shared" si="321"/>
        <v>2010</v>
      </c>
      <c r="L4159" s="66">
        <f t="shared" si="322"/>
        <v>-45160.62</v>
      </c>
      <c r="M4159" s="66">
        <f t="shared" si="323"/>
        <v>19084.580000000002</v>
      </c>
      <c r="N4159" s="66">
        <f t="shared" si="324"/>
        <v>0</v>
      </c>
    </row>
    <row r="4160" spans="1:14">
      <c r="A4160" s="83">
        <v>36100</v>
      </c>
      <c r="B4160" s="83">
        <v>0</v>
      </c>
      <c r="C4160" s="83">
        <v>2011</v>
      </c>
      <c r="D4160" s="86">
        <v>-22036.080000000002</v>
      </c>
      <c r="E4160" s="83">
        <v>0</v>
      </c>
      <c r="F4160" s="86">
        <v>2864.37</v>
      </c>
      <c r="G4160" s="86">
        <v>0</v>
      </c>
      <c r="H4160" s="86">
        <v>0</v>
      </c>
      <c r="J4160" s="83">
        <f t="shared" si="320"/>
        <v>36100</v>
      </c>
      <c r="K4160" s="83">
        <f t="shared" si="321"/>
        <v>2011</v>
      </c>
      <c r="L4160" s="66">
        <f t="shared" si="322"/>
        <v>-22036.080000000002</v>
      </c>
      <c r="M4160" s="66">
        <f t="shared" si="323"/>
        <v>2864.37</v>
      </c>
      <c r="N4160" s="66">
        <f t="shared" si="324"/>
        <v>0</v>
      </c>
    </row>
    <row r="4161" spans="1:14">
      <c r="A4161" s="83">
        <v>36100</v>
      </c>
      <c r="B4161" s="83">
        <v>0</v>
      </c>
      <c r="C4161" s="83">
        <v>2009</v>
      </c>
      <c r="D4161" s="86">
        <v>-12207.71</v>
      </c>
      <c r="E4161" s="83">
        <v>0</v>
      </c>
      <c r="F4161" s="86">
        <v>37398.85</v>
      </c>
      <c r="G4161" s="86">
        <v>0</v>
      </c>
      <c r="H4161" s="86">
        <v>0</v>
      </c>
      <c r="J4161" s="83">
        <f t="shared" si="320"/>
        <v>36100</v>
      </c>
      <c r="K4161" s="83">
        <f t="shared" si="321"/>
        <v>2009</v>
      </c>
      <c r="L4161" s="66">
        <f t="shared" si="322"/>
        <v>-12207.71</v>
      </c>
      <c r="M4161" s="66">
        <f t="shared" si="323"/>
        <v>37398.85</v>
      </c>
      <c r="N4161" s="66">
        <f t="shared" si="324"/>
        <v>0</v>
      </c>
    </row>
    <row r="4162" spans="1:14">
      <c r="A4162" s="83">
        <v>36100</v>
      </c>
      <c r="B4162" s="83">
        <v>0</v>
      </c>
      <c r="C4162" s="83">
        <v>2008</v>
      </c>
      <c r="D4162" s="86">
        <v>-5500</v>
      </c>
      <c r="E4162" s="83">
        <v>0</v>
      </c>
      <c r="F4162" s="86">
        <v>0</v>
      </c>
      <c r="G4162" s="86">
        <v>0</v>
      </c>
      <c r="H4162" s="86">
        <v>0</v>
      </c>
      <c r="J4162" s="83">
        <f t="shared" si="320"/>
        <v>36100</v>
      </c>
      <c r="K4162" s="83">
        <f t="shared" si="321"/>
        <v>2008</v>
      </c>
      <c r="L4162" s="66">
        <f t="shared" si="322"/>
        <v>-5500</v>
      </c>
      <c r="M4162" s="66">
        <f t="shared" si="323"/>
        <v>0</v>
      </c>
      <c r="N4162" s="66">
        <f t="shared" si="324"/>
        <v>0</v>
      </c>
    </row>
    <row r="4163" spans="1:14">
      <c r="A4163" s="83">
        <v>36100</v>
      </c>
      <c r="B4163" s="83">
        <v>0</v>
      </c>
      <c r="C4163" s="83">
        <v>2008</v>
      </c>
      <c r="D4163" s="86">
        <v>-2778.08</v>
      </c>
      <c r="E4163" s="83">
        <v>0</v>
      </c>
      <c r="F4163" s="86">
        <v>144.09</v>
      </c>
      <c r="G4163" s="86">
        <v>0</v>
      </c>
      <c r="H4163" s="86">
        <v>0</v>
      </c>
      <c r="J4163" s="83">
        <f t="shared" ref="J4163:J4226" si="325">A4163</f>
        <v>36100</v>
      </c>
      <c r="K4163" s="83">
        <f t="shared" ref="K4163:K4226" si="326">IF(E4163=0,C4163,E4163)</f>
        <v>2008</v>
      </c>
      <c r="L4163" s="66">
        <f t="shared" ref="L4163:L4226" si="327">D4163</f>
        <v>-2778.08</v>
      </c>
      <c r="M4163" s="66">
        <f t="shared" ref="M4163:M4226" si="328">F4163</f>
        <v>144.09</v>
      </c>
      <c r="N4163" s="66">
        <f t="shared" ref="N4163:N4226" si="329">H4163</f>
        <v>0</v>
      </c>
    </row>
    <row r="4164" spans="1:14">
      <c r="A4164" s="83">
        <v>36100</v>
      </c>
      <c r="B4164" s="83">
        <v>0</v>
      </c>
      <c r="C4164" s="83">
        <v>2007</v>
      </c>
      <c r="D4164" s="86">
        <v>-161241.56</v>
      </c>
      <c r="E4164" s="83">
        <v>0</v>
      </c>
      <c r="F4164" s="86">
        <v>128981.78</v>
      </c>
      <c r="G4164" s="86">
        <v>0</v>
      </c>
      <c r="H4164" s="86">
        <v>1124.28</v>
      </c>
      <c r="J4164" s="83">
        <f t="shared" si="325"/>
        <v>36100</v>
      </c>
      <c r="K4164" s="83">
        <f t="shared" si="326"/>
        <v>2007</v>
      </c>
      <c r="L4164" s="66">
        <f t="shared" si="327"/>
        <v>-161241.56</v>
      </c>
      <c r="M4164" s="66">
        <f t="shared" si="328"/>
        <v>128981.78</v>
      </c>
      <c r="N4164" s="66">
        <f t="shared" si="329"/>
        <v>1124.28</v>
      </c>
    </row>
    <row r="4165" spans="1:14">
      <c r="A4165" s="83">
        <v>36100</v>
      </c>
      <c r="B4165" s="83">
        <v>0</v>
      </c>
      <c r="C4165" s="83">
        <v>2012</v>
      </c>
      <c r="D4165" s="86">
        <v>0</v>
      </c>
      <c r="E4165" s="83">
        <v>0</v>
      </c>
      <c r="F4165" s="86">
        <v>28891.99</v>
      </c>
      <c r="G4165" s="86">
        <v>0</v>
      </c>
      <c r="H4165" s="86">
        <v>0</v>
      </c>
      <c r="J4165" s="83">
        <f t="shared" si="325"/>
        <v>36100</v>
      </c>
      <c r="K4165" s="83">
        <f t="shared" si="326"/>
        <v>2012</v>
      </c>
      <c r="L4165" s="66">
        <f t="shared" si="327"/>
        <v>0</v>
      </c>
      <c r="M4165" s="66">
        <f t="shared" si="328"/>
        <v>28891.99</v>
      </c>
      <c r="N4165" s="66">
        <f t="shared" si="329"/>
        <v>0</v>
      </c>
    </row>
    <row r="4166" spans="1:14">
      <c r="A4166" s="83">
        <v>36100</v>
      </c>
      <c r="B4166" s="83">
        <v>0</v>
      </c>
      <c r="C4166" s="83">
        <v>2012</v>
      </c>
      <c r="D4166" s="86">
        <v>0</v>
      </c>
      <c r="E4166" s="83">
        <v>0</v>
      </c>
      <c r="F4166" s="86">
        <v>0</v>
      </c>
      <c r="G4166" s="86">
        <v>0</v>
      </c>
      <c r="H4166" s="86">
        <v>0</v>
      </c>
      <c r="J4166" s="83">
        <f t="shared" si="325"/>
        <v>36100</v>
      </c>
      <c r="K4166" s="83">
        <f t="shared" si="326"/>
        <v>2012</v>
      </c>
      <c r="L4166" s="66">
        <f t="shared" si="327"/>
        <v>0</v>
      </c>
      <c r="M4166" s="66">
        <f t="shared" si="328"/>
        <v>0</v>
      </c>
      <c r="N4166" s="66">
        <f t="shared" si="329"/>
        <v>0</v>
      </c>
    </row>
    <row r="4167" spans="1:14">
      <c r="A4167" s="83">
        <v>36100</v>
      </c>
      <c r="B4167" s="83">
        <v>0</v>
      </c>
      <c r="C4167" s="83">
        <v>2012</v>
      </c>
      <c r="D4167" s="86">
        <v>0</v>
      </c>
      <c r="E4167" s="83">
        <v>0</v>
      </c>
      <c r="F4167" s="86">
        <v>0</v>
      </c>
      <c r="G4167" s="86">
        <v>0</v>
      </c>
      <c r="H4167" s="86">
        <v>0</v>
      </c>
      <c r="J4167" s="83">
        <f t="shared" si="325"/>
        <v>36100</v>
      </c>
      <c r="K4167" s="83">
        <f t="shared" si="326"/>
        <v>2012</v>
      </c>
      <c r="L4167" s="66">
        <f t="shared" si="327"/>
        <v>0</v>
      </c>
      <c r="M4167" s="66">
        <f t="shared" si="328"/>
        <v>0</v>
      </c>
      <c r="N4167" s="66">
        <f t="shared" si="329"/>
        <v>0</v>
      </c>
    </row>
    <row r="4168" spans="1:14">
      <c r="A4168" s="83">
        <v>36100</v>
      </c>
      <c r="B4168" s="83">
        <v>0</v>
      </c>
      <c r="C4168" s="83">
        <v>2012</v>
      </c>
      <c r="D4168" s="86">
        <v>0</v>
      </c>
      <c r="E4168" s="83">
        <v>0</v>
      </c>
      <c r="F4168" s="86">
        <v>0</v>
      </c>
      <c r="G4168" s="86">
        <v>0</v>
      </c>
      <c r="H4168" s="86">
        <v>0</v>
      </c>
      <c r="J4168" s="83">
        <f t="shared" si="325"/>
        <v>36100</v>
      </c>
      <c r="K4168" s="83">
        <f t="shared" si="326"/>
        <v>2012</v>
      </c>
      <c r="L4168" s="66">
        <f t="shared" si="327"/>
        <v>0</v>
      </c>
      <c r="M4168" s="66">
        <f t="shared" si="328"/>
        <v>0</v>
      </c>
      <c r="N4168" s="66">
        <f t="shared" si="329"/>
        <v>0</v>
      </c>
    </row>
    <row r="4169" spans="1:14">
      <c r="A4169" s="83">
        <v>36100</v>
      </c>
      <c r="B4169" s="83">
        <v>0</v>
      </c>
      <c r="C4169" s="83">
        <v>2012</v>
      </c>
      <c r="D4169" s="86">
        <v>0</v>
      </c>
      <c r="E4169" s="83">
        <v>0</v>
      </c>
      <c r="F4169" s="86">
        <v>0</v>
      </c>
      <c r="G4169" s="86">
        <v>0</v>
      </c>
      <c r="H4169" s="86">
        <v>0</v>
      </c>
      <c r="J4169" s="83">
        <f t="shared" si="325"/>
        <v>36100</v>
      </c>
      <c r="K4169" s="83">
        <f t="shared" si="326"/>
        <v>2012</v>
      </c>
      <c r="L4169" s="66">
        <f t="shared" si="327"/>
        <v>0</v>
      </c>
      <c r="M4169" s="66">
        <f t="shared" si="328"/>
        <v>0</v>
      </c>
      <c r="N4169" s="66">
        <f t="shared" si="329"/>
        <v>0</v>
      </c>
    </row>
    <row r="4170" spans="1:14">
      <c r="A4170" s="83">
        <v>36100</v>
      </c>
      <c r="B4170" s="83">
        <v>0</v>
      </c>
      <c r="C4170" s="83">
        <v>2012</v>
      </c>
      <c r="D4170" s="86">
        <v>0</v>
      </c>
      <c r="E4170" s="83">
        <v>0</v>
      </c>
      <c r="F4170" s="86">
        <v>0</v>
      </c>
      <c r="G4170" s="86">
        <v>0</v>
      </c>
      <c r="H4170" s="86">
        <v>0</v>
      </c>
      <c r="J4170" s="83">
        <f t="shared" si="325"/>
        <v>36100</v>
      </c>
      <c r="K4170" s="83">
        <f t="shared" si="326"/>
        <v>2012</v>
      </c>
      <c r="L4170" s="66">
        <f t="shared" si="327"/>
        <v>0</v>
      </c>
      <c r="M4170" s="66">
        <f t="shared" si="328"/>
        <v>0</v>
      </c>
      <c r="N4170" s="66">
        <f t="shared" si="329"/>
        <v>0</v>
      </c>
    </row>
    <row r="4171" spans="1:14">
      <c r="A4171" s="83">
        <v>36100</v>
      </c>
      <c r="B4171" s="83">
        <v>0</v>
      </c>
      <c r="C4171" s="83">
        <v>2012</v>
      </c>
      <c r="D4171" s="86">
        <v>0</v>
      </c>
      <c r="E4171" s="83">
        <v>0</v>
      </c>
      <c r="F4171" s="86">
        <v>0</v>
      </c>
      <c r="G4171" s="86">
        <v>0</v>
      </c>
      <c r="H4171" s="86">
        <v>0</v>
      </c>
      <c r="J4171" s="83">
        <f t="shared" si="325"/>
        <v>36100</v>
      </c>
      <c r="K4171" s="83">
        <f t="shared" si="326"/>
        <v>2012</v>
      </c>
      <c r="L4171" s="66">
        <f t="shared" si="327"/>
        <v>0</v>
      </c>
      <c r="M4171" s="66">
        <f t="shared" si="328"/>
        <v>0</v>
      </c>
      <c r="N4171" s="66">
        <f t="shared" si="329"/>
        <v>0</v>
      </c>
    </row>
    <row r="4172" spans="1:14">
      <c r="A4172" s="83">
        <v>36100</v>
      </c>
      <c r="B4172" s="83">
        <v>0</v>
      </c>
      <c r="C4172" s="83">
        <v>2012</v>
      </c>
      <c r="D4172" s="86">
        <v>0</v>
      </c>
      <c r="E4172" s="83">
        <v>0</v>
      </c>
      <c r="F4172" s="86">
        <v>0</v>
      </c>
      <c r="G4172" s="86">
        <v>0</v>
      </c>
      <c r="H4172" s="86">
        <v>0</v>
      </c>
      <c r="J4172" s="83">
        <f t="shared" si="325"/>
        <v>36100</v>
      </c>
      <c r="K4172" s="83">
        <f t="shared" si="326"/>
        <v>2012</v>
      </c>
      <c r="L4172" s="66">
        <f t="shared" si="327"/>
        <v>0</v>
      </c>
      <c r="M4172" s="66">
        <f t="shared" si="328"/>
        <v>0</v>
      </c>
      <c r="N4172" s="66">
        <f t="shared" si="329"/>
        <v>0</v>
      </c>
    </row>
    <row r="4173" spans="1:14">
      <c r="A4173" s="83">
        <v>36100</v>
      </c>
      <c r="B4173" s="83">
        <v>0</v>
      </c>
      <c r="C4173" s="83">
        <v>2012</v>
      </c>
      <c r="D4173" s="86">
        <v>0</v>
      </c>
      <c r="E4173" s="83">
        <v>0</v>
      </c>
      <c r="F4173" s="86">
        <v>0</v>
      </c>
      <c r="G4173" s="86">
        <v>0</v>
      </c>
      <c r="H4173" s="86">
        <v>0</v>
      </c>
      <c r="J4173" s="83">
        <f t="shared" si="325"/>
        <v>36100</v>
      </c>
      <c r="K4173" s="83">
        <f t="shared" si="326"/>
        <v>2012</v>
      </c>
      <c r="L4173" s="66">
        <f t="shared" si="327"/>
        <v>0</v>
      </c>
      <c r="M4173" s="66">
        <f t="shared" si="328"/>
        <v>0</v>
      </c>
      <c r="N4173" s="66">
        <f t="shared" si="329"/>
        <v>0</v>
      </c>
    </row>
    <row r="4174" spans="1:14">
      <c r="A4174" s="83">
        <v>36100</v>
      </c>
      <c r="B4174" s="83">
        <v>0</v>
      </c>
      <c r="C4174" s="83">
        <v>2012</v>
      </c>
      <c r="D4174" s="86">
        <v>0</v>
      </c>
      <c r="E4174" s="83">
        <v>0</v>
      </c>
      <c r="F4174" s="86">
        <v>0</v>
      </c>
      <c r="G4174" s="86">
        <v>0</v>
      </c>
      <c r="H4174" s="86">
        <v>0</v>
      </c>
      <c r="J4174" s="83">
        <f t="shared" si="325"/>
        <v>36100</v>
      </c>
      <c r="K4174" s="83">
        <f t="shared" si="326"/>
        <v>2012</v>
      </c>
      <c r="L4174" s="66">
        <f t="shared" si="327"/>
        <v>0</v>
      </c>
      <c r="M4174" s="66">
        <f t="shared" si="328"/>
        <v>0</v>
      </c>
      <c r="N4174" s="66">
        <f t="shared" si="329"/>
        <v>0</v>
      </c>
    </row>
    <row r="4175" spans="1:14">
      <c r="A4175" s="83">
        <v>36100</v>
      </c>
      <c r="B4175" s="83">
        <v>0</v>
      </c>
      <c r="C4175" s="83">
        <v>2012</v>
      </c>
      <c r="D4175" s="86">
        <v>0</v>
      </c>
      <c r="E4175" s="83">
        <v>0</v>
      </c>
      <c r="F4175" s="86">
        <v>0</v>
      </c>
      <c r="G4175" s="86">
        <v>0</v>
      </c>
      <c r="H4175" s="86">
        <v>0</v>
      </c>
      <c r="J4175" s="83">
        <f t="shared" si="325"/>
        <v>36100</v>
      </c>
      <c r="K4175" s="83">
        <f t="shared" si="326"/>
        <v>2012</v>
      </c>
      <c r="L4175" s="66">
        <f t="shared" si="327"/>
        <v>0</v>
      </c>
      <c r="M4175" s="66">
        <f t="shared" si="328"/>
        <v>0</v>
      </c>
      <c r="N4175" s="66">
        <f t="shared" si="329"/>
        <v>0</v>
      </c>
    </row>
    <row r="4176" spans="1:14">
      <c r="A4176" s="83">
        <v>36100</v>
      </c>
      <c r="B4176" s="83">
        <v>0</v>
      </c>
      <c r="C4176" s="83">
        <v>2012</v>
      </c>
      <c r="D4176" s="86">
        <v>0</v>
      </c>
      <c r="E4176" s="83">
        <v>0</v>
      </c>
      <c r="F4176" s="86">
        <v>0</v>
      </c>
      <c r="G4176" s="86">
        <v>0</v>
      </c>
      <c r="H4176" s="86">
        <v>0</v>
      </c>
      <c r="J4176" s="83">
        <f t="shared" si="325"/>
        <v>36100</v>
      </c>
      <c r="K4176" s="83">
        <f t="shared" si="326"/>
        <v>2012</v>
      </c>
      <c r="L4176" s="66">
        <f t="shared" si="327"/>
        <v>0</v>
      </c>
      <c r="M4176" s="66">
        <f t="shared" si="328"/>
        <v>0</v>
      </c>
      <c r="N4176" s="66">
        <f t="shared" si="329"/>
        <v>0</v>
      </c>
    </row>
    <row r="4177" spans="1:14">
      <c r="A4177" s="83">
        <v>36100</v>
      </c>
      <c r="B4177" s="83">
        <v>0</v>
      </c>
      <c r="C4177" s="83">
        <v>2013</v>
      </c>
      <c r="D4177" s="86">
        <v>0</v>
      </c>
      <c r="E4177" s="83">
        <v>0</v>
      </c>
      <c r="F4177" s="86">
        <v>0</v>
      </c>
      <c r="G4177" s="86">
        <v>0</v>
      </c>
      <c r="H4177" s="86">
        <v>0</v>
      </c>
      <c r="J4177" s="83">
        <f t="shared" si="325"/>
        <v>36100</v>
      </c>
      <c r="K4177" s="83">
        <f t="shared" si="326"/>
        <v>2013</v>
      </c>
      <c r="L4177" s="66">
        <f t="shared" si="327"/>
        <v>0</v>
      </c>
      <c r="M4177" s="66">
        <f t="shared" si="328"/>
        <v>0</v>
      </c>
      <c r="N4177" s="66">
        <f t="shared" si="329"/>
        <v>0</v>
      </c>
    </row>
    <row r="4178" spans="1:14">
      <c r="A4178" s="83">
        <v>36100</v>
      </c>
      <c r="B4178" s="83">
        <v>0</v>
      </c>
      <c r="C4178" s="83">
        <v>2013</v>
      </c>
      <c r="D4178" s="86">
        <v>0</v>
      </c>
      <c r="E4178" s="83">
        <v>0</v>
      </c>
      <c r="F4178" s="86">
        <v>0</v>
      </c>
      <c r="G4178" s="86">
        <v>0</v>
      </c>
      <c r="H4178" s="86">
        <v>0</v>
      </c>
      <c r="J4178" s="83">
        <f t="shared" si="325"/>
        <v>36100</v>
      </c>
      <c r="K4178" s="83">
        <f t="shared" si="326"/>
        <v>2013</v>
      </c>
      <c r="L4178" s="66">
        <f t="shared" si="327"/>
        <v>0</v>
      </c>
      <c r="M4178" s="66">
        <f t="shared" si="328"/>
        <v>0</v>
      </c>
      <c r="N4178" s="66">
        <f t="shared" si="329"/>
        <v>0</v>
      </c>
    </row>
    <row r="4179" spans="1:14">
      <c r="A4179" s="83">
        <v>36100</v>
      </c>
      <c r="B4179" s="83">
        <v>0</v>
      </c>
      <c r="C4179" s="83">
        <v>2013</v>
      </c>
      <c r="D4179" s="86">
        <v>0</v>
      </c>
      <c r="E4179" s="83">
        <v>0</v>
      </c>
      <c r="F4179" s="86">
        <v>0</v>
      </c>
      <c r="G4179" s="86">
        <v>0</v>
      </c>
      <c r="H4179" s="86">
        <v>0</v>
      </c>
      <c r="J4179" s="83">
        <f t="shared" si="325"/>
        <v>36100</v>
      </c>
      <c r="K4179" s="83">
        <f t="shared" si="326"/>
        <v>2013</v>
      </c>
      <c r="L4179" s="66">
        <f t="shared" si="327"/>
        <v>0</v>
      </c>
      <c r="M4179" s="66">
        <f t="shared" si="328"/>
        <v>0</v>
      </c>
      <c r="N4179" s="66">
        <f t="shared" si="329"/>
        <v>0</v>
      </c>
    </row>
    <row r="4180" spans="1:14">
      <c r="A4180" s="83">
        <v>36100</v>
      </c>
      <c r="B4180" s="83">
        <v>0</v>
      </c>
      <c r="C4180" s="83">
        <v>2013</v>
      </c>
      <c r="D4180" s="86">
        <v>0</v>
      </c>
      <c r="E4180" s="83">
        <v>0</v>
      </c>
      <c r="F4180" s="86">
        <v>0</v>
      </c>
      <c r="G4180" s="86">
        <v>0</v>
      </c>
      <c r="H4180" s="86">
        <v>0</v>
      </c>
      <c r="J4180" s="83">
        <f t="shared" si="325"/>
        <v>36100</v>
      </c>
      <c r="K4180" s="83">
        <f t="shared" si="326"/>
        <v>2013</v>
      </c>
      <c r="L4180" s="66">
        <f t="shared" si="327"/>
        <v>0</v>
      </c>
      <c r="M4180" s="66">
        <f t="shared" si="328"/>
        <v>0</v>
      </c>
      <c r="N4180" s="66">
        <f t="shared" si="329"/>
        <v>0</v>
      </c>
    </row>
    <row r="4181" spans="1:14">
      <c r="A4181" s="83">
        <v>36100</v>
      </c>
      <c r="B4181" s="83">
        <v>0</v>
      </c>
      <c r="C4181" s="83">
        <v>2013</v>
      </c>
      <c r="D4181" s="86">
        <v>0</v>
      </c>
      <c r="E4181" s="83">
        <v>0</v>
      </c>
      <c r="F4181" s="86">
        <v>0</v>
      </c>
      <c r="G4181" s="86">
        <v>0</v>
      </c>
      <c r="H4181" s="86">
        <v>0</v>
      </c>
      <c r="J4181" s="83">
        <f t="shared" si="325"/>
        <v>36100</v>
      </c>
      <c r="K4181" s="83">
        <f t="shared" si="326"/>
        <v>2013</v>
      </c>
      <c r="L4181" s="66">
        <f t="shared" si="327"/>
        <v>0</v>
      </c>
      <c r="M4181" s="66">
        <f t="shared" si="328"/>
        <v>0</v>
      </c>
      <c r="N4181" s="66">
        <f t="shared" si="329"/>
        <v>0</v>
      </c>
    </row>
    <row r="4182" spans="1:14">
      <c r="A4182" s="83">
        <v>36100</v>
      </c>
      <c r="B4182" s="83">
        <v>0</v>
      </c>
      <c r="C4182" s="83">
        <v>2013</v>
      </c>
      <c r="D4182" s="86">
        <v>0</v>
      </c>
      <c r="E4182" s="83">
        <v>0</v>
      </c>
      <c r="F4182" s="86">
        <v>0</v>
      </c>
      <c r="G4182" s="86">
        <v>0</v>
      </c>
      <c r="H4182" s="86">
        <v>0</v>
      </c>
      <c r="J4182" s="83">
        <f t="shared" si="325"/>
        <v>36100</v>
      </c>
      <c r="K4182" s="83">
        <f t="shared" si="326"/>
        <v>2013</v>
      </c>
      <c r="L4182" s="66">
        <f t="shared" si="327"/>
        <v>0</v>
      </c>
      <c r="M4182" s="66">
        <f t="shared" si="328"/>
        <v>0</v>
      </c>
      <c r="N4182" s="66">
        <f t="shared" si="329"/>
        <v>0</v>
      </c>
    </row>
    <row r="4183" spans="1:14">
      <c r="A4183" s="83">
        <v>36100</v>
      </c>
      <c r="B4183" s="83">
        <v>0</v>
      </c>
      <c r="C4183" s="83">
        <v>2013</v>
      </c>
      <c r="D4183" s="86">
        <v>0</v>
      </c>
      <c r="E4183" s="83">
        <v>0</v>
      </c>
      <c r="F4183" s="86">
        <v>0</v>
      </c>
      <c r="G4183" s="86">
        <v>0</v>
      </c>
      <c r="H4183" s="86">
        <v>0</v>
      </c>
      <c r="J4183" s="83">
        <f t="shared" si="325"/>
        <v>36100</v>
      </c>
      <c r="K4183" s="83">
        <f t="shared" si="326"/>
        <v>2013</v>
      </c>
      <c r="L4183" s="66">
        <f t="shared" si="327"/>
        <v>0</v>
      </c>
      <c r="M4183" s="66">
        <f t="shared" si="328"/>
        <v>0</v>
      </c>
      <c r="N4183" s="66">
        <f t="shared" si="329"/>
        <v>0</v>
      </c>
    </row>
    <row r="4184" spans="1:14">
      <c r="A4184" s="83">
        <v>36100</v>
      </c>
      <c r="B4184" s="83">
        <v>0</v>
      </c>
      <c r="C4184" s="83">
        <v>2013</v>
      </c>
      <c r="D4184" s="86">
        <v>0</v>
      </c>
      <c r="E4184" s="83">
        <v>0</v>
      </c>
      <c r="F4184" s="86">
        <v>0</v>
      </c>
      <c r="G4184" s="86">
        <v>0</v>
      </c>
      <c r="H4184" s="86">
        <v>0</v>
      </c>
      <c r="J4184" s="83">
        <f t="shared" si="325"/>
        <v>36100</v>
      </c>
      <c r="K4184" s="83">
        <f t="shared" si="326"/>
        <v>2013</v>
      </c>
      <c r="L4184" s="66">
        <f t="shared" si="327"/>
        <v>0</v>
      </c>
      <c r="M4184" s="66">
        <f t="shared" si="328"/>
        <v>0</v>
      </c>
      <c r="N4184" s="66">
        <f t="shared" si="329"/>
        <v>0</v>
      </c>
    </row>
    <row r="4185" spans="1:14">
      <c r="A4185" s="83">
        <v>36100</v>
      </c>
      <c r="B4185" s="83">
        <v>0</v>
      </c>
      <c r="C4185" s="83">
        <v>2013</v>
      </c>
      <c r="D4185" s="86">
        <v>0</v>
      </c>
      <c r="E4185" s="83">
        <v>0</v>
      </c>
      <c r="F4185" s="86">
        <v>0</v>
      </c>
      <c r="G4185" s="86">
        <v>0</v>
      </c>
      <c r="H4185" s="86">
        <v>0</v>
      </c>
      <c r="J4185" s="83">
        <f t="shared" si="325"/>
        <v>36100</v>
      </c>
      <c r="K4185" s="83">
        <f t="shared" si="326"/>
        <v>2013</v>
      </c>
      <c r="L4185" s="66">
        <f t="shared" si="327"/>
        <v>0</v>
      </c>
      <c r="M4185" s="66">
        <f t="shared" si="328"/>
        <v>0</v>
      </c>
      <c r="N4185" s="66">
        <f t="shared" si="329"/>
        <v>0</v>
      </c>
    </row>
    <row r="4186" spans="1:14">
      <c r="A4186" s="83">
        <v>36100</v>
      </c>
      <c r="B4186" s="83">
        <v>0</v>
      </c>
      <c r="C4186" s="83">
        <v>2013</v>
      </c>
      <c r="D4186" s="86">
        <v>0</v>
      </c>
      <c r="E4186" s="83">
        <v>0</v>
      </c>
      <c r="F4186" s="86">
        <v>0</v>
      </c>
      <c r="G4186" s="86">
        <v>0</v>
      </c>
      <c r="H4186" s="86">
        <v>0</v>
      </c>
      <c r="J4186" s="83">
        <f t="shared" si="325"/>
        <v>36100</v>
      </c>
      <c r="K4186" s="83">
        <f t="shared" si="326"/>
        <v>2013</v>
      </c>
      <c r="L4186" s="66">
        <f t="shared" si="327"/>
        <v>0</v>
      </c>
      <c r="M4186" s="66">
        <f t="shared" si="328"/>
        <v>0</v>
      </c>
      <c r="N4186" s="66">
        <f t="shared" si="329"/>
        <v>0</v>
      </c>
    </row>
    <row r="4187" spans="1:14">
      <c r="A4187" s="83">
        <v>36100</v>
      </c>
      <c r="B4187" s="83">
        <v>0</v>
      </c>
      <c r="C4187" s="83">
        <v>2013</v>
      </c>
      <c r="D4187" s="86">
        <v>0</v>
      </c>
      <c r="E4187" s="83">
        <v>0</v>
      </c>
      <c r="F4187" s="86">
        <v>0</v>
      </c>
      <c r="G4187" s="86">
        <v>0</v>
      </c>
      <c r="H4187" s="86">
        <v>0</v>
      </c>
      <c r="J4187" s="83">
        <f t="shared" si="325"/>
        <v>36100</v>
      </c>
      <c r="K4187" s="83">
        <f t="shared" si="326"/>
        <v>2013</v>
      </c>
      <c r="L4187" s="66">
        <f t="shared" si="327"/>
        <v>0</v>
      </c>
      <c r="M4187" s="66">
        <f t="shared" si="328"/>
        <v>0</v>
      </c>
      <c r="N4187" s="66">
        <f t="shared" si="329"/>
        <v>0</v>
      </c>
    </row>
    <row r="4188" spans="1:14">
      <c r="A4188" s="83">
        <v>36100</v>
      </c>
      <c r="B4188" s="83">
        <v>0</v>
      </c>
      <c r="C4188" s="83">
        <v>2013</v>
      </c>
      <c r="D4188" s="86">
        <v>-267221.92</v>
      </c>
      <c r="E4188" s="83">
        <v>0</v>
      </c>
      <c r="F4188" s="86">
        <v>0</v>
      </c>
      <c r="G4188" s="86">
        <v>0</v>
      </c>
      <c r="H4188" s="86">
        <v>0</v>
      </c>
      <c r="J4188" s="83">
        <f t="shared" si="325"/>
        <v>36100</v>
      </c>
      <c r="K4188" s="83">
        <f t="shared" si="326"/>
        <v>2013</v>
      </c>
      <c r="L4188" s="66">
        <f t="shared" si="327"/>
        <v>-267221.92</v>
      </c>
      <c r="M4188" s="66">
        <f t="shared" si="328"/>
        <v>0</v>
      </c>
      <c r="N4188" s="66">
        <f t="shared" si="329"/>
        <v>0</v>
      </c>
    </row>
    <row r="4189" spans="1:14">
      <c r="A4189" s="83">
        <v>36100</v>
      </c>
      <c r="B4189" s="83">
        <v>0</v>
      </c>
      <c r="C4189" s="83">
        <v>2014</v>
      </c>
      <c r="D4189" s="86">
        <v>0</v>
      </c>
      <c r="E4189" s="83">
        <v>0</v>
      </c>
      <c r="F4189" s="86">
        <v>0</v>
      </c>
      <c r="G4189" s="86">
        <v>0</v>
      </c>
      <c r="H4189" s="86">
        <v>0</v>
      </c>
      <c r="J4189" s="83">
        <f t="shared" si="325"/>
        <v>36100</v>
      </c>
      <c r="K4189" s="83">
        <f t="shared" si="326"/>
        <v>2014</v>
      </c>
      <c r="L4189" s="66">
        <f t="shared" si="327"/>
        <v>0</v>
      </c>
      <c r="M4189" s="66">
        <f t="shared" si="328"/>
        <v>0</v>
      </c>
      <c r="N4189" s="66">
        <f t="shared" si="329"/>
        <v>0</v>
      </c>
    </row>
    <row r="4190" spans="1:14">
      <c r="A4190" s="83">
        <v>36100</v>
      </c>
      <c r="B4190" s="83">
        <v>0</v>
      </c>
      <c r="C4190" s="83">
        <v>2014</v>
      </c>
      <c r="D4190" s="86">
        <v>0</v>
      </c>
      <c r="E4190" s="83">
        <v>0</v>
      </c>
      <c r="F4190" s="86">
        <v>0</v>
      </c>
      <c r="G4190" s="86">
        <v>0</v>
      </c>
      <c r="H4190" s="86">
        <v>0</v>
      </c>
      <c r="J4190" s="83">
        <f t="shared" si="325"/>
        <v>36100</v>
      </c>
      <c r="K4190" s="83">
        <f t="shared" si="326"/>
        <v>2014</v>
      </c>
      <c r="L4190" s="66">
        <f t="shared" si="327"/>
        <v>0</v>
      </c>
      <c r="M4190" s="66">
        <f t="shared" si="328"/>
        <v>0</v>
      </c>
      <c r="N4190" s="66">
        <f t="shared" si="329"/>
        <v>0</v>
      </c>
    </row>
    <row r="4191" spans="1:14">
      <c r="A4191" s="83">
        <v>36100</v>
      </c>
      <c r="B4191" s="83">
        <v>0</v>
      </c>
      <c r="C4191" s="83">
        <v>2014</v>
      </c>
      <c r="D4191" s="86">
        <v>0</v>
      </c>
      <c r="E4191" s="83">
        <v>0</v>
      </c>
      <c r="F4191" s="86">
        <v>0</v>
      </c>
      <c r="G4191" s="86">
        <v>0</v>
      </c>
      <c r="H4191" s="86">
        <v>0</v>
      </c>
      <c r="J4191" s="83">
        <f t="shared" si="325"/>
        <v>36100</v>
      </c>
      <c r="K4191" s="83">
        <f t="shared" si="326"/>
        <v>2014</v>
      </c>
      <c r="L4191" s="66">
        <f t="shared" si="327"/>
        <v>0</v>
      </c>
      <c r="M4191" s="66">
        <f t="shared" si="328"/>
        <v>0</v>
      </c>
      <c r="N4191" s="66">
        <f t="shared" si="329"/>
        <v>0</v>
      </c>
    </row>
    <row r="4192" spans="1:14">
      <c r="A4192" s="83">
        <v>36100</v>
      </c>
      <c r="B4192" s="83">
        <v>0</v>
      </c>
      <c r="C4192" s="83">
        <v>2014</v>
      </c>
      <c r="D4192" s="86">
        <v>0</v>
      </c>
      <c r="E4192" s="83">
        <v>0</v>
      </c>
      <c r="F4192" s="86">
        <v>0</v>
      </c>
      <c r="G4192" s="86">
        <v>0</v>
      </c>
      <c r="H4192" s="86">
        <v>0</v>
      </c>
      <c r="J4192" s="83">
        <f t="shared" si="325"/>
        <v>36100</v>
      </c>
      <c r="K4192" s="83">
        <f t="shared" si="326"/>
        <v>2014</v>
      </c>
      <c r="L4192" s="66">
        <f t="shared" si="327"/>
        <v>0</v>
      </c>
      <c r="M4192" s="66">
        <f t="shared" si="328"/>
        <v>0</v>
      </c>
      <c r="N4192" s="66">
        <f t="shared" si="329"/>
        <v>0</v>
      </c>
    </row>
    <row r="4193" spans="1:14">
      <c r="A4193" s="83">
        <v>36100</v>
      </c>
      <c r="B4193" s="83">
        <v>0</v>
      </c>
      <c r="C4193" s="83">
        <v>2014</v>
      </c>
      <c r="D4193" s="86">
        <v>0</v>
      </c>
      <c r="E4193" s="83">
        <v>0</v>
      </c>
      <c r="F4193" s="86">
        <v>0</v>
      </c>
      <c r="G4193" s="86">
        <v>0</v>
      </c>
      <c r="H4193" s="86">
        <v>0</v>
      </c>
      <c r="J4193" s="83">
        <f t="shared" si="325"/>
        <v>36100</v>
      </c>
      <c r="K4193" s="83">
        <f t="shared" si="326"/>
        <v>2014</v>
      </c>
      <c r="L4193" s="66">
        <f t="shared" si="327"/>
        <v>0</v>
      </c>
      <c r="M4193" s="66">
        <f t="shared" si="328"/>
        <v>0</v>
      </c>
      <c r="N4193" s="66">
        <f t="shared" si="329"/>
        <v>0</v>
      </c>
    </row>
    <row r="4194" spans="1:14">
      <c r="A4194" s="83">
        <v>36100</v>
      </c>
      <c r="B4194" s="83">
        <v>0</v>
      </c>
      <c r="C4194" s="83">
        <v>2014</v>
      </c>
      <c r="D4194" s="86">
        <v>0</v>
      </c>
      <c r="E4194" s="83">
        <v>0</v>
      </c>
      <c r="F4194" s="86">
        <v>0</v>
      </c>
      <c r="G4194" s="86">
        <v>0</v>
      </c>
      <c r="H4194" s="86">
        <v>0</v>
      </c>
      <c r="J4194" s="83">
        <f t="shared" si="325"/>
        <v>36100</v>
      </c>
      <c r="K4194" s="83">
        <f t="shared" si="326"/>
        <v>2014</v>
      </c>
      <c r="L4194" s="66">
        <f t="shared" si="327"/>
        <v>0</v>
      </c>
      <c r="M4194" s="66">
        <f t="shared" si="328"/>
        <v>0</v>
      </c>
      <c r="N4194" s="66">
        <f t="shared" si="329"/>
        <v>0</v>
      </c>
    </row>
    <row r="4195" spans="1:14">
      <c r="A4195" s="83">
        <v>36100</v>
      </c>
      <c r="B4195" s="83">
        <v>0</v>
      </c>
      <c r="C4195" s="83">
        <v>2014</v>
      </c>
      <c r="D4195" s="86">
        <v>0</v>
      </c>
      <c r="E4195" s="83">
        <v>0</v>
      </c>
      <c r="F4195" s="86">
        <v>0</v>
      </c>
      <c r="G4195" s="86">
        <v>0</v>
      </c>
      <c r="H4195" s="86">
        <v>0</v>
      </c>
      <c r="J4195" s="83">
        <f t="shared" si="325"/>
        <v>36100</v>
      </c>
      <c r="K4195" s="83">
        <f t="shared" si="326"/>
        <v>2014</v>
      </c>
      <c r="L4195" s="66">
        <f t="shared" si="327"/>
        <v>0</v>
      </c>
      <c r="M4195" s="66">
        <f t="shared" si="328"/>
        <v>0</v>
      </c>
      <c r="N4195" s="66">
        <f t="shared" si="329"/>
        <v>0</v>
      </c>
    </row>
    <row r="4196" spans="1:14">
      <c r="A4196" s="83">
        <v>36100</v>
      </c>
      <c r="B4196" s="83">
        <v>0</v>
      </c>
      <c r="C4196" s="83">
        <v>2014</v>
      </c>
      <c r="D4196" s="86">
        <v>0</v>
      </c>
      <c r="E4196" s="83">
        <v>0</v>
      </c>
      <c r="F4196" s="86">
        <v>0</v>
      </c>
      <c r="G4196" s="86">
        <v>0</v>
      </c>
      <c r="H4196" s="86">
        <v>0</v>
      </c>
      <c r="J4196" s="83">
        <f t="shared" si="325"/>
        <v>36100</v>
      </c>
      <c r="K4196" s="83">
        <f t="shared" si="326"/>
        <v>2014</v>
      </c>
      <c r="L4196" s="66">
        <f t="shared" si="327"/>
        <v>0</v>
      </c>
      <c r="M4196" s="66">
        <f t="shared" si="328"/>
        <v>0</v>
      </c>
      <c r="N4196" s="66">
        <f t="shared" si="329"/>
        <v>0</v>
      </c>
    </row>
    <row r="4197" spans="1:14">
      <c r="A4197" s="83">
        <v>36100</v>
      </c>
      <c r="B4197" s="83">
        <v>0</v>
      </c>
      <c r="C4197" s="83">
        <v>2014</v>
      </c>
      <c r="D4197" s="86">
        <v>0</v>
      </c>
      <c r="E4197" s="83">
        <v>0</v>
      </c>
      <c r="F4197" s="86">
        <v>0</v>
      </c>
      <c r="G4197" s="86">
        <v>0</v>
      </c>
      <c r="H4197" s="86">
        <v>0</v>
      </c>
      <c r="J4197" s="83">
        <f t="shared" si="325"/>
        <v>36100</v>
      </c>
      <c r="K4197" s="83">
        <f t="shared" si="326"/>
        <v>2014</v>
      </c>
      <c r="L4197" s="66">
        <f t="shared" si="327"/>
        <v>0</v>
      </c>
      <c r="M4197" s="66">
        <f t="shared" si="328"/>
        <v>0</v>
      </c>
      <c r="N4197" s="66">
        <f t="shared" si="329"/>
        <v>0</v>
      </c>
    </row>
    <row r="4198" spans="1:14">
      <c r="A4198" s="83">
        <v>36100</v>
      </c>
      <c r="B4198" s="83">
        <v>0</v>
      </c>
      <c r="C4198" s="83">
        <v>2014</v>
      </c>
      <c r="D4198" s="86">
        <v>0</v>
      </c>
      <c r="E4198" s="83">
        <v>0</v>
      </c>
      <c r="F4198" s="86">
        <v>0</v>
      </c>
      <c r="G4198" s="86">
        <v>0</v>
      </c>
      <c r="H4198" s="86">
        <v>0</v>
      </c>
      <c r="J4198" s="83">
        <f t="shared" si="325"/>
        <v>36100</v>
      </c>
      <c r="K4198" s="83">
        <f t="shared" si="326"/>
        <v>2014</v>
      </c>
      <c r="L4198" s="66">
        <f t="shared" si="327"/>
        <v>0</v>
      </c>
      <c r="M4198" s="66">
        <f t="shared" si="328"/>
        <v>0</v>
      </c>
      <c r="N4198" s="66">
        <f t="shared" si="329"/>
        <v>0</v>
      </c>
    </row>
    <row r="4199" spans="1:14">
      <c r="A4199" s="83">
        <v>36100</v>
      </c>
      <c r="B4199" s="83">
        <v>0</v>
      </c>
      <c r="C4199" s="83">
        <v>2014</v>
      </c>
      <c r="D4199" s="86">
        <v>0</v>
      </c>
      <c r="E4199" s="83">
        <v>0</v>
      </c>
      <c r="F4199" s="86">
        <v>0</v>
      </c>
      <c r="G4199" s="86">
        <v>0</v>
      </c>
      <c r="H4199" s="86">
        <v>0</v>
      </c>
      <c r="J4199" s="83">
        <f t="shared" si="325"/>
        <v>36100</v>
      </c>
      <c r="K4199" s="83">
        <f t="shared" si="326"/>
        <v>2014</v>
      </c>
      <c r="L4199" s="66">
        <f t="shared" si="327"/>
        <v>0</v>
      </c>
      <c r="M4199" s="66">
        <f t="shared" si="328"/>
        <v>0</v>
      </c>
      <c r="N4199" s="66">
        <f t="shared" si="329"/>
        <v>0</v>
      </c>
    </row>
    <row r="4200" spans="1:14">
      <c r="A4200" s="83">
        <v>36100</v>
      </c>
      <c r="B4200" s="83">
        <v>0</v>
      </c>
      <c r="C4200" s="83">
        <v>2014</v>
      </c>
      <c r="D4200" s="86">
        <v>0</v>
      </c>
      <c r="E4200" s="83">
        <v>0</v>
      </c>
      <c r="F4200" s="86">
        <v>0</v>
      </c>
      <c r="G4200" s="86">
        <v>0</v>
      </c>
      <c r="H4200" s="86">
        <v>0</v>
      </c>
      <c r="J4200" s="83">
        <f t="shared" si="325"/>
        <v>36100</v>
      </c>
      <c r="K4200" s="83">
        <f t="shared" si="326"/>
        <v>2014</v>
      </c>
      <c r="L4200" s="66">
        <f t="shared" si="327"/>
        <v>0</v>
      </c>
      <c r="M4200" s="66">
        <f t="shared" si="328"/>
        <v>0</v>
      </c>
      <c r="N4200" s="66">
        <f t="shared" si="329"/>
        <v>0</v>
      </c>
    </row>
    <row r="4201" spans="1:14">
      <c r="A4201" s="83">
        <v>36100</v>
      </c>
      <c r="B4201" s="83">
        <v>0</v>
      </c>
      <c r="C4201" s="83">
        <v>2013</v>
      </c>
      <c r="D4201" s="86">
        <v>267221.92</v>
      </c>
      <c r="E4201" s="83">
        <v>0</v>
      </c>
      <c r="F4201" s="86">
        <v>0</v>
      </c>
      <c r="G4201" s="86">
        <v>0</v>
      </c>
      <c r="H4201" s="86">
        <v>0</v>
      </c>
      <c r="J4201" s="83">
        <f t="shared" si="325"/>
        <v>36100</v>
      </c>
      <c r="K4201" s="83">
        <f t="shared" si="326"/>
        <v>2013</v>
      </c>
      <c r="L4201" s="66">
        <f t="shared" si="327"/>
        <v>267221.92</v>
      </c>
      <c r="M4201" s="66">
        <f t="shared" si="328"/>
        <v>0</v>
      </c>
      <c r="N4201" s="66">
        <f t="shared" si="329"/>
        <v>0</v>
      </c>
    </row>
    <row r="4202" spans="1:14">
      <c r="A4202" s="83">
        <v>36100</v>
      </c>
      <c r="B4202" s="83">
        <v>0</v>
      </c>
      <c r="C4202" s="83">
        <v>2015</v>
      </c>
      <c r="D4202" s="86">
        <v>0</v>
      </c>
      <c r="E4202" s="83">
        <v>0</v>
      </c>
      <c r="F4202" s="86">
        <v>470375.83</v>
      </c>
      <c r="G4202" s="86">
        <v>0</v>
      </c>
      <c r="H4202" s="86">
        <v>0</v>
      </c>
      <c r="J4202" s="83">
        <f t="shared" si="325"/>
        <v>36100</v>
      </c>
      <c r="K4202" s="83">
        <f t="shared" si="326"/>
        <v>2015</v>
      </c>
      <c r="L4202" s="66">
        <f t="shared" si="327"/>
        <v>0</v>
      </c>
      <c r="M4202" s="66">
        <f t="shared" si="328"/>
        <v>470375.83</v>
      </c>
      <c r="N4202" s="66">
        <f t="shared" si="329"/>
        <v>0</v>
      </c>
    </row>
    <row r="4203" spans="1:14">
      <c r="A4203" s="83">
        <v>36200</v>
      </c>
      <c r="B4203" s="83">
        <v>0</v>
      </c>
      <c r="C4203" s="83">
        <v>2015</v>
      </c>
      <c r="D4203" s="86">
        <v>0</v>
      </c>
      <c r="E4203" s="83">
        <v>0</v>
      </c>
      <c r="F4203" s="86">
        <v>0</v>
      </c>
      <c r="G4203" s="86">
        <v>0</v>
      </c>
      <c r="H4203" s="86">
        <v>0</v>
      </c>
      <c r="J4203" s="83">
        <f t="shared" si="325"/>
        <v>36200</v>
      </c>
      <c r="K4203" s="83">
        <f t="shared" si="326"/>
        <v>2015</v>
      </c>
      <c r="L4203" s="66">
        <f t="shared" si="327"/>
        <v>0</v>
      </c>
      <c r="M4203" s="66">
        <f t="shared" si="328"/>
        <v>0</v>
      </c>
      <c r="N4203" s="66">
        <f t="shared" si="329"/>
        <v>0</v>
      </c>
    </row>
    <row r="4204" spans="1:14">
      <c r="A4204" s="83">
        <v>36200</v>
      </c>
      <c r="B4204" s="83">
        <v>0</v>
      </c>
      <c r="C4204" s="83">
        <v>2015</v>
      </c>
      <c r="D4204" s="86">
        <v>0</v>
      </c>
      <c r="E4204" s="83">
        <v>0</v>
      </c>
      <c r="F4204" s="86">
        <v>0</v>
      </c>
      <c r="G4204" s="86">
        <v>0</v>
      </c>
      <c r="H4204" s="86">
        <v>0</v>
      </c>
      <c r="J4204" s="83">
        <f t="shared" si="325"/>
        <v>36200</v>
      </c>
      <c r="K4204" s="83">
        <f t="shared" si="326"/>
        <v>2015</v>
      </c>
      <c r="L4204" s="66">
        <f t="shared" si="327"/>
        <v>0</v>
      </c>
      <c r="M4204" s="66">
        <f t="shared" si="328"/>
        <v>0</v>
      </c>
      <c r="N4204" s="66">
        <f t="shared" si="329"/>
        <v>0</v>
      </c>
    </row>
    <row r="4205" spans="1:14">
      <c r="A4205" s="83">
        <v>36200</v>
      </c>
      <c r="B4205" s="83">
        <v>0</v>
      </c>
      <c r="C4205" s="83">
        <v>2015</v>
      </c>
      <c r="D4205" s="86">
        <v>0</v>
      </c>
      <c r="E4205" s="83">
        <v>0</v>
      </c>
      <c r="F4205" s="86">
        <v>0</v>
      </c>
      <c r="G4205" s="86">
        <v>0</v>
      </c>
      <c r="H4205" s="86">
        <v>0</v>
      </c>
      <c r="J4205" s="83">
        <f t="shared" si="325"/>
        <v>36200</v>
      </c>
      <c r="K4205" s="83">
        <f t="shared" si="326"/>
        <v>2015</v>
      </c>
      <c r="L4205" s="66">
        <f t="shared" si="327"/>
        <v>0</v>
      </c>
      <c r="M4205" s="66">
        <f t="shared" si="328"/>
        <v>0</v>
      </c>
      <c r="N4205" s="66">
        <f t="shared" si="329"/>
        <v>0</v>
      </c>
    </row>
    <row r="4206" spans="1:14">
      <c r="A4206" s="83">
        <v>36200</v>
      </c>
      <c r="B4206" s="83">
        <v>0</v>
      </c>
      <c r="C4206" s="83">
        <v>2015</v>
      </c>
      <c r="D4206" s="86">
        <v>0</v>
      </c>
      <c r="E4206" s="83">
        <v>0</v>
      </c>
      <c r="F4206" s="86">
        <v>0</v>
      </c>
      <c r="G4206" s="86">
        <v>0</v>
      </c>
      <c r="H4206" s="86">
        <v>0</v>
      </c>
      <c r="J4206" s="83">
        <f t="shared" si="325"/>
        <v>36200</v>
      </c>
      <c r="K4206" s="83">
        <f t="shared" si="326"/>
        <v>2015</v>
      </c>
      <c r="L4206" s="66">
        <f t="shared" si="327"/>
        <v>0</v>
      </c>
      <c r="M4206" s="66">
        <f t="shared" si="328"/>
        <v>0</v>
      </c>
      <c r="N4206" s="66">
        <f t="shared" si="329"/>
        <v>0</v>
      </c>
    </row>
    <row r="4207" spans="1:14">
      <c r="A4207" s="83">
        <v>36200</v>
      </c>
      <c r="B4207" s="83">
        <v>0</v>
      </c>
      <c r="C4207" s="83">
        <v>2015</v>
      </c>
      <c r="D4207" s="86">
        <v>0</v>
      </c>
      <c r="E4207" s="83">
        <v>0</v>
      </c>
      <c r="F4207" s="86">
        <v>0</v>
      </c>
      <c r="G4207" s="86">
        <v>0</v>
      </c>
      <c r="H4207" s="86">
        <v>0</v>
      </c>
      <c r="J4207" s="83">
        <f t="shared" si="325"/>
        <v>36200</v>
      </c>
      <c r="K4207" s="83">
        <f t="shared" si="326"/>
        <v>2015</v>
      </c>
      <c r="L4207" s="66">
        <f t="shared" si="327"/>
        <v>0</v>
      </c>
      <c r="M4207" s="66">
        <f t="shared" si="328"/>
        <v>0</v>
      </c>
      <c r="N4207" s="66">
        <f t="shared" si="329"/>
        <v>0</v>
      </c>
    </row>
    <row r="4208" spans="1:14">
      <c r="A4208" s="83">
        <v>36200</v>
      </c>
      <c r="B4208" s="83">
        <v>0</v>
      </c>
      <c r="C4208" s="83">
        <v>2015</v>
      </c>
      <c r="D4208" s="86">
        <v>0</v>
      </c>
      <c r="E4208" s="83">
        <v>0</v>
      </c>
      <c r="F4208" s="86">
        <v>0</v>
      </c>
      <c r="G4208" s="86">
        <v>0</v>
      </c>
      <c r="H4208" s="86">
        <v>0</v>
      </c>
      <c r="J4208" s="83">
        <f t="shared" si="325"/>
        <v>36200</v>
      </c>
      <c r="K4208" s="83">
        <f t="shared" si="326"/>
        <v>2015</v>
      </c>
      <c r="L4208" s="66">
        <f t="shared" si="327"/>
        <v>0</v>
      </c>
      <c r="M4208" s="66">
        <f t="shared" si="328"/>
        <v>0</v>
      </c>
      <c r="N4208" s="66">
        <f t="shared" si="329"/>
        <v>0</v>
      </c>
    </row>
    <row r="4209" spans="1:14">
      <c r="A4209" s="83">
        <v>36200</v>
      </c>
      <c r="B4209" s="83">
        <v>0</v>
      </c>
      <c r="C4209" s="83">
        <v>2015</v>
      </c>
      <c r="D4209" s="86">
        <v>0</v>
      </c>
      <c r="E4209" s="83">
        <v>0</v>
      </c>
      <c r="F4209" s="86">
        <v>0</v>
      </c>
      <c r="G4209" s="86">
        <v>0</v>
      </c>
      <c r="H4209" s="86">
        <v>0</v>
      </c>
      <c r="J4209" s="83">
        <f t="shared" si="325"/>
        <v>36200</v>
      </c>
      <c r="K4209" s="83">
        <f t="shared" si="326"/>
        <v>2015</v>
      </c>
      <c r="L4209" s="66">
        <f t="shared" si="327"/>
        <v>0</v>
      </c>
      <c r="M4209" s="66">
        <f t="shared" si="328"/>
        <v>0</v>
      </c>
      <c r="N4209" s="66">
        <f t="shared" si="329"/>
        <v>0</v>
      </c>
    </row>
    <row r="4210" spans="1:14">
      <c r="A4210" s="83">
        <v>36200</v>
      </c>
      <c r="B4210" s="83">
        <v>0</v>
      </c>
      <c r="C4210" s="83">
        <v>2015</v>
      </c>
      <c r="D4210" s="86">
        <v>0</v>
      </c>
      <c r="E4210" s="83">
        <v>0</v>
      </c>
      <c r="F4210" s="86">
        <v>0</v>
      </c>
      <c r="G4210" s="86">
        <v>0</v>
      </c>
      <c r="H4210" s="86">
        <v>0</v>
      </c>
      <c r="J4210" s="83">
        <f t="shared" si="325"/>
        <v>36200</v>
      </c>
      <c r="K4210" s="83">
        <f t="shared" si="326"/>
        <v>2015</v>
      </c>
      <c r="L4210" s="66">
        <f t="shared" si="327"/>
        <v>0</v>
      </c>
      <c r="M4210" s="66">
        <f t="shared" si="328"/>
        <v>0</v>
      </c>
      <c r="N4210" s="66">
        <f t="shared" si="329"/>
        <v>0</v>
      </c>
    </row>
    <row r="4211" spans="1:14">
      <c r="A4211" s="83">
        <v>36200</v>
      </c>
      <c r="B4211" s="83">
        <v>0</v>
      </c>
      <c r="C4211" s="83">
        <v>2015</v>
      </c>
      <c r="D4211" s="86">
        <v>0</v>
      </c>
      <c r="E4211" s="83">
        <v>0</v>
      </c>
      <c r="F4211" s="86">
        <v>0</v>
      </c>
      <c r="G4211" s="86">
        <v>0</v>
      </c>
      <c r="H4211" s="86">
        <v>0</v>
      </c>
      <c r="J4211" s="83">
        <f t="shared" si="325"/>
        <v>36200</v>
      </c>
      <c r="K4211" s="83">
        <f t="shared" si="326"/>
        <v>2015</v>
      </c>
      <c r="L4211" s="66">
        <f t="shared" si="327"/>
        <v>0</v>
      </c>
      <c r="M4211" s="66">
        <f t="shared" si="328"/>
        <v>0</v>
      </c>
      <c r="N4211" s="66">
        <f t="shared" si="329"/>
        <v>0</v>
      </c>
    </row>
    <row r="4212" spans="1:14">
      <c r="A4212" s="83">
        <v>36200</v>
      </c>
      <c r="B4212" s="83">
        <v>0</v>
      </c>
      <c r="C4212" s="83">
        <v>2015</v>
      </c>
      <c r="D4212" s="86">
        <v>0</v>
      </c>
      <c r="E4212" s="83">
        <v>0</v>
      </c>
      <c r="F4212" s="86">
        <v>0</v>
      </c>
      <c r="G4212" s="86">
        <v>0</v>
      </c>
      <c r="H4212" s="86">
        <v>0</v>
      </c>
      <c r="J4212" s="83">
        <f t="shared" si="325"/>
        <v>36200</v>
      </c>
      <c r="K4212" s="83">
        <f t="shared" si="326"/>
        <v>2015</v>
      </c>
      <c r="L4212" s="66">
        <f t="shared" si="327"/>
        <v>0</v>
      </c>
      <c r="M4212" s="66">
        <f t="shared" si="328"/>
        <v>0</v>
      </c>
      <c r="N4212" s="66">
        <f t="shared" si="329"/>
        <v>0</v>
      </c>
    </row>
    <row r="4213" spans="1:14">
      <c r="A4213" s="83">
        <v>36200</v>
      </c>
      <c r="B4213" s="83">
        <v>0</v>
      </c>
      <c r="C4213" s="83">
        <v>2015</v>
      </c>
      <c r="D4213" s="86">
        <v>0</v>
      </c>
      <c r="E4213" s="83">
        <v>0</v>
      </c>
      <c r="F4213" s="86">
        <v>0</v>
      </c>
      <c r="G4213" s="86">
        <v>0</v>
      </c>
      <c r="H4213" s="86">
        <v>0</v>
      </c>
      <c r="J4213" s="83">
        <f t="shared" si="325"/>
        <v>36200</v>
      </c>
      <c r="K4213" s="83">
        <f t="shared" si="326"/>
        <v>2015</v>
      </c>
      <c r="L4213" s="66">
        <f t="shared" si="327"/>
        <v>0</v>
      </c>
      <c r="M4213" s="66">
        <f t="shared" si="328"/>
        <v>0</v>
      </c>
      <c r="N4213" s="66">
        <f t="shared" si="329"/>
        <v>0</v>
      </c>
    </row>
    <row r="4214" spans="1:14">
      <c r="A4214" s="83">
        <v>36200</v>
      </c>
      <c r="B4214" s="83">
        <v>0</v>
      </c>
      <c r="C4214" s="83">
        <v>2015</v>
      </c>
      <c r="D4214" s="86">
        <v>0</v>
      </c>
      <c r="E4214" s="83">
        <v>0</v>
      </c>
      <c r="F4214" s="86">
        <v>0</v>
      </c>
      <c r="G4214" s="86">
        <v>0</v>
      </c>
      <c r="H4214" s="86">
        <v>0</v>
      </c>
      <c r="J4214" s="83">
        <f t="shared" si="325"/>
        <v>36200</v>
      </c>
      <c r="K4214" s="83">
        <f t="shared" si="326"/>
        <v>2015</v>
      </c>
      <c r="L4214" s="66">
        <f t="shared" si="327"/>
        <v>0</v>
      </c>
      <c r="M4214" s="66">
        <f t="shared" si="328"/>
        <v>0</v>
      </c>
      <c r="N4214" s="66">
        <f t="shared" si="329"/>
        <v>0</v>
      </c>
    </row>
    <row r="4215" spans="1:14">
      <c r="A4215" s="83">
        <v>36200</v>
      </c>
      <c r="B4215" s="83">
        <v>0</v>
      </c>
      <c r="C4215" s="83">
        <v>2015</v>
      </c>
      <c r="D4215" s="86">
        <v>0</v>
      </c>
      <c r="E4215" s="83">
        <v>0</v>
      </c>
      <c r="F4215" s="86">
        <v>0</v>
      </c>
      <c r="G4215" s="86">
        <v>0</v>
      </c>
      <c r="H4215" s="86">
        <v>0</v>
      </c>
      <c r="J4215" s="83">
        <f t="shared" si="325"/>
        <v>36200</v>
      </c>
      <c r="K4215" s="83">
        <f t="shared" si="326"/>
        <v>2015</v>
      </c>
      <c r="L4215" s="66">
        <f t="shared" si="327"/>
        <v>0</v>
      </c>
      <c r="M4215" s="66">
        <f t="shared" si="328"/>
        <v>0</v>
      </c>
      <c r="N4215" s="66">
        <f t="shared" si="329"/>
        <v>0</v>
      </c>
    </row>
    <row r="4216" spans="1:14">
      <c r="A4216" s="83">
        <v>36200</v>
      </c>
      <c r="B4216" s="83">
        <v>0</v>
      </c>
      <c r="C4216" s="83">
        <v>2015</v>
      </c>
      <c r="D4216" s="86">
        <v>0</v>
      </c>
      <c r="E4216" s="83">
        <v>0</v>
      </c>
      <c r="F4216" s="86">
        <v>0</v>
      </c>
      <c r="G4216" s="86">
        <v>0</v>
      </c>
      <c r="H4216" s="86">
        <v>0</v>
      </c>
      <c r="J4216" s="83">
        <f t="shared" si="325"/>
        <v>36200</v>
      </c>
      <c r="K4216" s="83">
        <f t="shared" si="326"/>
        <v>2015</v>
      </c>
      <c r="L4216" s="66">
        <f t="shared" si="327"/>
        <v>0</v>
      </c>
      <c r="M4216" s="66">
        <f t="shared" si="328"/>
        <v>0</v>
      </c>
      <c r="N4216" s="66">
        <f t="shared" si="329"/>
        <v>0</v>
      </c>
    </row>
    <row r="4217" spans="1:14">
      <c r="A4217" s="83">
        <v>36200</v>
      </c>
      <c r="B4217" s="83">
        <v>0</v>
      </c>
      <c r="C4217" s="83">
        <v>2015</v>
      </c>
      <c r="D4217" s="86">
        <v>0</v>
      </c>
      <c r="E4217" s="83">
        <v>0</v>
      </c>
      <c r="F4217" s="86">
        <v>0</v>
      </c>
      <c r="G4217" s="86">
        <v>0</v>
      </c>
      <c r="H4217" s="86">
        <v>0</v>
      </c>
      <c r="J4217" s="83">
        <f t="shared" si="325"/>
        <v>36200</v>
      </c>
      <c r="K4217" s="83">
        <f t="shared" si="326"/>
        <v>2015</v>
      </c>
      <c r="L4217" s="66">
        <f t="shared" si="327"/>
        <v>0</v>
      </c>
      <c r="M4217" s="66">
        <f t="shared" si="328"/>
        <v>0</v>
      </c>
      <c r="N4217" s="66">
        <f t="shared" si="329"/>
        <v>0</v>
      </c>
    </row>
    <row r="4218" spans="1:14">
      <c r="A4218" s="83">
        <v>36200</v>
      </c>
      <c r="B4218" s="83">
        <v>0</v>
      </c>
      <c r="C4218" s="83">
        <v>2015</v>
      </c>
      <c r="D4218" s="86">
        <v>0</v>
      </c>
      <c r="E4218" s="83">
        <v>0</v>
      </c>
      <c r="F4218" s="86">
        <v>0</v>
      </c>
      <c r="G4218" s="86">
        <v>0</v>
      </c>
      <c r="H4218" s="86">
        <v>0</v>
      </c>
      <c r="J4218" s="83">
        <f t="shared" si="325"/>
        <v>36200</v>
      </c>
      <c r="K4218" s="83">
        <f t="shared" si="326"/>
        <v>2015</v>
      </c>
      <c r="L4218" s="66">
        <f t="shared" si="327"/>
        <v>0</v>
      </c>
      <c r="M4218" s="66">
        <f t="shared" si="328"/>
        <v>0</v>
      </c>
      <c r="N4218" s="66">
        <f t="shared" si="329"/>
        <v>0</v>
      </c>
    </row>
    <row r="4219" spans="1:14">
      <c r="A4219" s="83">
        <v>36200</v>
      </c>
      <c r="B4219" s="83">
        <v>0</v>
      </c>
      <c r="C4219" s="83">
        <v>2015</v>
      </c>
      <c r="D4219" s="86">
        <v>0</v>
      </c>
      <c r="E4219" s="83">
        <v>0</v>
      </c>
      <c r="F4219" s="86">
        <v>0</v>
      </c>
      <c r="G4219" s="86">
        <v>0</v>
      </c>
      <c r="H4219" s="86">
        <v>0</v>
      </c>
      <c r="J4219" s="83">
        <f t="shared" si="325"/>
        <v>36200</v>
      </c>
      <c r="K4219" s="83">
        <f t="shared" si="326"/>
        <v>2015</v>
      </c>
      <c r="L4219" s="66">
        <f t="shared" si="327"/>
        <v>0</v>
      </c>
      <c r="M4219" s="66">
        <f t="shared" si="328"/>
        <v>0</v>
      </c>
      <c r="N4219" s="66">
        <f t="shared" si="329"/>
        <v>0</v>
      </c>
    </row>
    <row r="4220" spans="1:14">
      <c r="A4220" s="83">
        <v>36200</v>
      </c>
      <c r="B4220" s="83">
        <v>0</v>
      </c>
      <c r="C4220" s="83">
        <v>2015</v>
      </c>
      <c r="D4220" s="86">
        <v>0</v>
      </c>
      <c r="E4220" s="83">
        <v>0</v>
      </c>
      <c r="F4220" s="86">
        <v>0</v>
      </c>
      <c r="G4220" s="86">
        <v>0</v>
      </c>
      <c r="H4220" s="86">
        <v>0</v>
      </c>
      <c r="J4220" s="83">
        <f t="shared" si="325"/>
        <v>36200</v>
      </c>
      <c r="K4220" s="83">
        <f t="shared" si="326"/>
        <v>2015</v>
      </c>
      <c r="L4220" s="66">
        <f t="shared" si="327"/>
        <v>0</v>
      </c>
      <c r="M4220" s="66">
        <f t="shared" si="328"/>
        <v>0</v>
      </c>
      <c r="N4220" s="66">
        <f t="shared" si="329"/>
        <v>0</v>
      </c>
    </row>
    <row r="4221" spans="1:14">
      <c r="A4221" s="83">
        <v>36200</v>
      </c>
      <c r="B4221" s="83">
        <v>0</v>
      </c>
      <c r="C4221" s="83">
        <v>2015</v>
      </c>
      <c r="D4221" s="86">
        <v>0</v>
      </c>
      <c r="E4221" s="83">
        <v>0</v>
      </c>
      <c r="F4221" s="86">
        <v>0</v>
      </c>
      <c r="G4221" s="86">
        <v>0</v>
      </c>
      <c r="H4221" s="86">
        <v>0</v>
      </c>
      <c r="J4221" s="83">
        <f t="shared" si="325"/>
        <v>36200</v>
      </c>
      <c r="K4221" s="83">
        <f t="shared" si="326"/>
        <v>2015</v>
      </c>
      <c r="L4221" s="66">
        <f t="shared" si="327"/>
        <v>0</v>
      </c>
      <c r="M4221" s="66">
        <f t="shared" si="328"/>
        <v>0</v>
      </c>
      <c r="N4221" s="66">
        <f t="shared" si="329"/>
        <v>0</v>
      </c>
    </row>
    <row r="4222" spans="1:14">
      <c r="A4222" s="83">
        <v>36200</v>
      </c>
      <c r="B4222" s="83">
        <v>0</v>
      </c>
      <c r="C4222" s="83">
        <v>2015</v>
      </c>
      <c r="D4222" s="86">
        <v>0</v>
      </c>
      <c r="E4222" s="83">
        <v>0</v>
      </c>
      <c r="F4222" s="86">
        <v>0</v>
      </c>
      <c r="G4222" s="86">
        <v>0</v>
      </c>
      <c r="H4222" s="86">
        <v>0</v>
      </c>
      <c r="J4222" s="83">
        <f t="shared" si="325"/>
        <v>36200</v>
      </c>
      <c r="K4222" s="83">
        <f t="shared" si="326"/>
        <v>2015</v>
      </c>
      <c r="L4222" s="66">
        <f t="shared" si="327"/>
        <v>0</v>
      </c>
      <c r="M4222" s="66">
        <f t="shared" si="328"/>
        <v>0</v>
      </c>
      <c r="N4222" s="66">
        <f t="shared" si="329"/>
        <v>0</v>
      </c>
    </row>
    <row r="4223" spans="1:14">
      <c r="A4223" s="83">
        <v>36200</v>
      </c>
      <c r="B4223" s="83">
        <v>0</v>
      </c>
      <c r="C4223" s="83">
        <v>2015</v>
      </c>
      <c r="D4223" s="86">
        <v>0</v>
      </c>
      <c r="E4223" s="83">
        <v>0</v>
      </c>
      <c r="F4223" s="86">
        <v>0</v>
      </c>
      <c r="G4223" s="86">
        <v>0</v>
      </c>
      <c r="H4223" s="86">
        <v>0</v>
      </c>
      <c r="J4223" s="83">
        <f t="shared" si="325"/>
        <v>36200</v>
      </c>
      <c r="K4223" s="83">
        <f t="shared" si="326"/>
        <v>2015</v>
      </c>
      <c r="L4223" s="66">
        <f t="shared" si="327"/>
        <v>0</v>
      </c>
      <c r="M4223" s="66">
        <f t="shared" si="328"/>
        <v>0</v>
      </c>
      <c r="N4223" s="66">
        <f t="shared" si="329"/>
        <v>0</v>
      </c>
    </row>
    <row r="4224" spans="1:14">
      <c r="A4224" s="83">
        <v>36200</v>
      </c>
      <c r="B4224" s="83">
        <v>0</v>
      </c>
      <c r="C4224" s="83">
        <v>2015</v>
      </c>
      <c r="D4224" s="86">
        <v>0</v>
      </c>
      <c r="E4224" s="83">
        <v>0</v>
      </c>
      <c r="F4224" s="86">
        <v>0</v>
      </c>
      <c r="G4224" s="86">
        <v>0</v>
      </c>
      <c r="H4224" s="86">
        <v>0</v>
      </c>
      <c r="J4224" s="83">
        <f t="shared" si="325"/>
        <v>36200</v>
      </c>
      <c r="K4224" s="83">
        <f t="shared" si="326"/>
        <v>2015</v>
      </c>
      <c r="L4224" s="66">
        <f t="shared" si="327"/>
        <v>0</v>
      </c>
      <c r="M4224" s="66">
        <f t="shared" si="328"/>
        <v>0</v>
      </c>
      <c r="N4224" s="66">
        <f t="shared" si="329"/>
        <v>0</v>
      </c>
    </row>
    <row r="4225" spans="1:14">
      <c r="A4225" s="83">
        <v>36200</v>
      </c>
      <c r="B4225" s="83">
        <v>0</v>
      </c>
      <c r="C4225" s="83">
        <v>2015</v>
      </c>
      <c r="D4225" s="86">
        <v>0</v>
      </c>
      <c r="E4225" s="83">
        <v>0</v>
      </c>
      <c r="F4225" s="86">
        <v>0</v>
      </c>
      <c r="G4225" s="86">
        <v>0</v>
      </c>
      <c r="H4225" s="86">
        <v>0</v>
      </c>
      <c r="J4225" s="83">
        <f t="shared" si="325"/>
        <v>36200</v>
      </c>
      <c r="K4225" s="83">
        <f t="shared" si="326"/>
        <v>2015</v>
      </c>
      <c r="L4225" s="66">
        <f t="shared" si="327"/>
        <v>0</v>
      </c>
      <c r="M4225" s="66">
        <f t="shared" si="328"/>
        <v>0</v>
      </c>
      <c r="N4225" s="66">
        <f t="shared" si="329"/>
        <v>0</v>
      </c>
    </row>
    <row r="4226" spans="1:14">
      <c r="A4226" s="83">
        <v>36200</v>
      </c>
      <c r="B4226" s="83">
        <v>0</v>
      </c>
      <c r="C4226" s="83">
        <v>2015</v>
      </c>
      <c r="D4226" s="86">
        <v>0</v>
      </c>
      <c r="E4226" s="83">
        <v>0</v>
      </c>
      <c r="F4226" s="86">
        <v>0</v>
      </c>
      <c r="G4226" s="86">
        <v>0</v>
      </c>
      <c r="H4226" s="86">
        <v>0</v>
      </c>
      <c r="J4226" s="83">
        <f t="shared" si="325"/>
        <v>36200</v>
      </c>
      <c r="K4226" s="83">
        <f t="shared" si="326"/>
        <v>2015</v>
      </c>
      <c r="L4226" s="66">
        <f t="shared" si="327"/>
        <v>0</v>
      </c>
      <c r="M4226" s="66">
        <f t="shared" si="328"/>
        <v>0</v>
      </c>
      <c r="N4226" s="66">
        <f t="shared" si="329"/>
        <v>0</v>
      </c>
    </row>
    <row r="4227" spans="1:14">
      <c r="A4227" s="83">
        <v>36200</v>
      </c>
      <c r="B4227" s="83">
        <v>0</v>
      </c>
      <c r="C4227" s="83">
        <v>2015</v>
      </c>
      <c r="D4227" s="86">
        <v>0</v>
      </c>
      <c r="E4227" s="83">
        <v>0</v>
      </c>
      <c r="F4227" s="86">
        <v>0</v>
      </c>
      <c r="G4227" s="86">
        <v>0</v>
      </c>
      <c r="H4227" s="86">
        <v>0</v>
      </c>
      <c r="J4227" s="83">
        <f t="shared" ref="J4227:J4290" si="330">A4227</f>
        <v>36200</v>
      </c>
      <c r="K4227" s="83">
        <f t="shared" ref="K4227:K4290" si="331">IF(E4227=0,C4227,E4227)</f>
        <v>2015</v>
      </c>
      <c r="L4227" s="66">
        <f t="shared" ref="L4227:L4290" si="332">D4227</f>
        <v>0</v>
      </c>
      <c r="M4227" s="66">
        <f t="shared" ref="M4227:M4290" si="333">F4227</f>
        <v>0</v>
      </c>
      <c r="N4227" s="66">
        <f t="shared" ref="N4227:N4290" si="334">H4227</f>
        <v>0</v>
      </c>
    </row>
    <row r="4228" spans="1:14">
      <c r="A4228" s="83">
        <v>36200</v>
      </c>
      <c r="B4228" s="83">
        <v>0</v>
      </c>
      <c r="C4228" s="83">
        <v>2015</v>
      </c>
      <c r="D4228" s="86">
        <v>0</v>
      </c>
      <c r="E4228" s="83">
        <v>0</v>
      </c>
      <c r="F4228" s="86">
        <v>0</v>
      </c>
      <c r="G4228" s="86">
        <v>0</v>
      </c>
      <c r="H4228" s="86">
        <v>0</v>
      </c>
      <c r="J4228" s="83">
        <f t="shared" si="330"/>
        <v>36200</v>
      </c>
      <c r="K4228" s="83">
        <f t="shared" si="331"/>
        <v>2015</v>
      </c>
      <c r="L4228" s="66">
        <f t="shared" si="332"/>
        <v>0</v>
      </c>
      <c r="M4228" s="66">
        <f t="shared" si="333"/>
        <v>0</v>
      </c>
      <c r="N4228" s="66">
        <f t="shared" si="334"/>
        <v>0</v>
      </c>
    </row>
    <row r="4229" spans="1:14">
      <c r="A4229" s="83">
        <v>36200</v>
      </c>
      <c r="B4229" s="83">
        <v>0</v>
      </c>
      <c r="C4229" s="83">
        <v>2015</v>
      </c>
      <c r="D4229" s="86">
        <v>0</v>
      </c>
      <c r="E4229" s="83">
        <v>0</v>
      </c>
      <c r="F4229" s="86">
        <v>0</v>
      </c>
      <c r="G4229" s="86">
        <v>0</v>
      </c>
      <c r="H4229" s="86">
        <v>0</v>
      </c>
      <c r="J4229" s="83">
        <f t="shared" si="330"/>
        <v>36200</v>
      </c>
      <c r="K4229" s="83">
        <f t="shared" si="331"/>
        <v>2015</v>
      </c>
      <c r="L4229" s="66">
        <f t="shared" si="332"/>
        <v>0</v>
      </c>
      <c r="M4229" s="66">
        <f t="shared" si="333"/>
        <v>0</v>
      </c>
      <c r="N4229" s="66">
        <f t="shared" si="334"/>
        <v>0</v>
      </c>
    </row>
    <row r="4230" spans="1:14">
      <c r="A4230" s="83">
        <v>36200</v>
      </c>
      <c r="B4230" s="83">
        <v>0</v>
      </c>
      <c r="C4230" s="83">
        <v>2015</v>
      </c>
      <c r="D4230" s="86">
        <v>0</v>
      </c>
      <c r="E4230" s="83">
        <v>0</v>
      </c>
      <c r="F4230" s="86">
        <v>0</v>
      </c>
      <c r="G4230" s="86">
        <v>0</v>
      </c>
      <c r="H4230" s="86">
        <v>0</v>
      </c>
      <c r="J4230" s="83">
        <f t="shared" si="330"/>
        <v>36200</v>
      </c>
      <c r="K4230" s="83">
        <f t="shared" si="331"/>
        <v>2015</v>
      </c>
      <c r="L4230" s="66">
        <f t="shared" si="332"/>
        <v>0</v>
      </c>
      <c r="M4230" s="66">
        <f t="shared" si="333"/>
        <v>0</v>
      </c>
      <c r="N4230" s="66">
        <f t="shared" si="334"/>
        <v>0</v>
      </c>
    </row>
    <row r="4231" spans="1:14">
      <c r="A4231" s="83">
        <v>36200</v>
      </c>
      <c r="B4231" s="83">
        <v>0</v>
      </c>
      <c r="C4231" s="83">
        <v>2015</v>
      </c>
      <c r="D4231" s="86">
        <v>0</v>
      </c>
      <c r="E4231" s="83">
        <v>0</v>
      </c>
      <c r="F4231" s="86">
        <v>0</v>
      </c>
      <c r="G4231" s="86">
        <v>0</v>
      </c>
      <c r="H4231" s="86">
        <v>0</v>
      </c>
      <c r="J4231" s="83">
        <f t="shared" si="330"/>
        <v>36200</v>
      </c>
      <c r="K4231" s="83">
        <f t="shared" si="331"/>
        <v>2015</v>
      </c>
      <c r="L4231" s="66">
        <f t="shared" si="332"/>
        <v>0</v>
      </c>
      <c r="M4231" s="66">
        <f t="shared" si="333"/>
        <v>0</v>
      </c>
      <c r="N4231" s="66">
        <f t="shared" si="334"/>
        <v>0</v>
      </c>
    </row>
    <row r="4232" spans="1:14">
      <c r="A4232" s="83">
        <v>36200</v>
      </c>
      <c r="B4232" s="83">
        <v>0</v>
      </c>
      <c r="C4232" s="83">
        <v>2015</v>
      </c>
      <c r="D4232" s="86">
        <v>0</v>
      </c>
      <c r="E4232" s="83">
        <v>0</v>
      </c>
      <c r="F4232" s="86">
        <v>0</v>
      </c>
      <c r="G4232" s="86">
        <v>0</v>
      </c>
      <c r="H4232" s="86">
        <v>0</v>
      </c>
      <c r="J4232" s="83">
        <f t="shared" si="330"/>
        <v>36200</v>
      </c>
      <c r="K4232" s="83">
        <f t="shared" si="331"/>
        <v>2015</v>
      </c>
      <c r="L4232" s="66">
        <f t="shared" si="332"/>
        <v>0</v>
      </c>
      <c r="M4232" s="66">
        <f t="shared" si="333"/>
        <v>0</v>
      </c>
      <c r="N4232" s="66">
        <f t="shared" si="334"/>
        <v>0</v>
      </c>
    </row>
    <row r="4233" spans="1:14">
      <c r="A4233" s="83">
        <v>36200</v>
      </c>
      <c r="B4233" s="83">
        <v>0</v>
      </c>
      <c r="C4233" s="83">
        <v>2015</v>
      </c>
      <c r="D4233" s="86">
        <v>0</v>
      </c>
      <c r="E4233" s="83">
        <v>0</v>
      </c>
      <c r="F4233" s="86">
        <v>0</v>
      </c>
      <c r="G4233" s="86">
        <v>0</v>
      </c>
      <c r="H4233" s="86">
        <v>0</v>
      </c>
      <c r="J4233" s="83">
        <f t="shared" si="330"/>
        <v>36200</v>
      </c>
      <c r="K4233" s="83">
        <f t="shared" si="331"/>
        <v>2015</v>
      </c>
      <c r="L4233" s="66">
        <f t="shared" si="332"/>
        <v>0</v>
      </c>
      <c r="M4233" s="66">
        <f t="shared" si="333"/>
        <v>0</v>
      </c>
      <c r="N4233" s="66">
        <f t="shared" si="334"/>
        <v>0</v>
      </c>
    </row>
    <row r="4234" spans="1:14">
      <c r="A4234" s="83">
        <v>36200</v>
      </c>
      <c r="B4234" s="83">
        <v>0</v>
      </c>
      <c r="C4234" s="83">
        <v>2015</v>
      </c>
      <c r="D4234" s="86">
        <v>0</v>
      </c>
      <c r="E4234" s="83">
        <v>0</v>
      </c>
      <c r="F4234" s="86">
        <v>0</v>
      </c>
      <c r="G4234" s="86">
        <v>0</v>
      </c>
      <c r="H4234" s="86">
        <v>0</v>
      </c>
      <c r="J4234" s="83">
        <f t="shared" si="330"/>
        <v>36200</v>
      </c>
      <c r="K4234" s="83">
        <f t="shared" si="331"/>
        <v>2015</v>
      </c>
      <c r="L4234" s="66">
        <f t="shared" si="332"/>
        <v>0</v>
      </c>
      <c r="M4234" s="66">
        <f t="shared" si="333"/>
        <v>0</v>
      </c>
      <c r="N4234" s="66">
        <f t="shared" si="334"/>
        <v>0</v>
      </c>
    </row>
    <row r="4235" spans="1:14">
      <c r="A4235" s="83">
        <v>36200</v>
      </c>
      <c r="B4235" s="83">
        <v>0</v>
      </c>
      <c r="C4235" s="83">
        <v>2015</v>
      </c>
      <c r="D4235" s="86">
        <v>0</v>
      </c>
      <c r="E4235" s="83">
        <v>0</v>
      </c>
      <c r="F4235" s="86">
        <v>0</v>
      </c>
      <c r="G4235" s="86">
        <v>0</v>
      </c>
      <c r="H4235" s="86">
        <v>0</v>
      </c>
      <c r="J4235" s="83">
        <f t="shared" si="330"/>
        <v>36200</v>
      </c>
      <c r="K4235" s="83">
        <f t="shared" si="331"/>
        <v>2015</v>
      </c>
      <c r="L4235" s="66">
        <f t="shared" si="332"/>
        <v>0</v>
      </c>
      <c r="M4235" s="66">
        <f t="shared" si="333"/>
        <v>0</v>
      </c>
      <c r="N4235" s="66">
        <f t="shared" si="334"/>
        <v>0</v>
      </c>
    </row>
    <row r="4236" spans="1:14">
      <c r="A4236" s="83">
        <v>36200</v>
      </c>
      <c r="B4236" s="83">
        <v>0</v>
      </c>
      <c r="C4236" s="83">
        <v>2015</v>
      </c>
      <c r="D4236" s="86">
        <v>0</v>
      </c>
      <c r="E4236" s="83">
        <v>0</v>
      </c>
      <c r="F4236" s="86">
        <v>0</v>
      </c>
      <c r="G4236" s="86">
        <v>0</v>
      </c>
      <c r="H4236" s="86">
        <v>0</v>
      </c>
      <c r="J4236" s="83">
        <f t="shared" si="330"/>
        <v>36200</v>
      </c>
      <c r="K4236" s="83">
        <f t="shared" si="331"/>
        <v>2015</v>
      </c>
      <c r="L4236" s="66">
        <f t="shared" si="332"/>
        <v>0</v>
      </c>
      <c r="M4236" s="66">
        <f t="shared" si="333"/>
        <v>0</v>
      </c>
      <c r="N4236" s="66">
        <f t="shared" si="334"/>
        <v>0</v>
      </c>
    </row>
    <row r="4237" spans="1:14">
      <c r="A4237" s="83">
        <v>36200</v>
      </c>
      <c r="B4237" s="83">
        <v>0</v>
      </c>
      <c r="C4237" s="83">
        <v>2015</v>
      </c>
      <c r="D4237" s="86">
        <v>0</v>
      </c>
      <c r="E4237" s="83">
        <v>0</v>
      </c>
      <c r="F4237" s="86">
        <v>1190195.3</v>
      </c>
      <c r="G4237" s="86">
        <v>0</v>
      </c>
      <c r="H4237" s="86">
        <v>0</v>
      </c>
      <c r="J4237" s="83">
        <f t="shared" si="330"/>
        <v>36200</v>
      </c>
      <c r="K4237" s="83">
        <f t="shared" si="331"/>
        <v>2015</v>
      </c>
      <c r="L4237" s="66">
        <f t="shared" si="332"/>
        <v>0</v>
      </c>
      <c r="M4237" s="66">
        <f t="shared" si="333"/>
        <v>1190195.3</v>
      </c>
      <c r="N4237" s="66">
        <f t="shared" si="334"/>
        <v>0</v>
      </c>
    </row>
    <row r="4238" spans="1:14">
      <c r="A4238" s="83">
        <v>36200</v>
      </c>
      <c r="B4238" s="83">
        <v>0</v>
      </c>
      <c r="C4238" s="83">
        <v>2015</v>
      </c>
      <c r="D4238" s="86">
        <v>-4979719.32</v>
      </c>
      <c r="E4238" s="83">
        <v>0</v>
      </c>
      <c r="F4238" s="86">
        <v>0</v>
      </c>
      <c r="G4238" s="86">
        <v>0</v>
      </c>
      <c r="H4238" s="86">
        <v>0</v>
      </c>
      <c r="J4238" s="83">
        <f t="shared" si="330"/>
        <v>36200</v>
      </c>
      <c r="K4238" s="83">
        <f t="shared" si="331"/>
        <v>2015</v>
      </c>
      <c r="L4238" s="66">
        <f t="shared" si="332"/>
        <v>-4979719.32</v>
      </c>
      <c r="M4238" s="66">
        <f t="shared" si="333"/>
        <v>0</v>
      </c>
      <c r="N4238" s="66">
        <f t="shared" si="334"/>
        <v>0</v>
      </c>
    </row>
    <row r="4239" spans="1:14">
      <c r="A4239" s="83">
        <v>36200</v>
      </c>
      <c r="B4239" s="83">
        <v>0</v>
      </c>
      <c r="C4239" s="83">
        <v>1998</v>
      </c>
      <c r="D4239" s="86">
        <v>-2098102</v>
      </c>
      <c r="E4239" s="83">
        <v>0</v>
      </c>
      <c r="F4239" s="86">
        <v>64803.32</v>
      </c>
      <c r="G4239" s="86">
        <v>0</v>
      </c>
      <c r="H4239" s="86">
        <v>-913960.55</v>
      </c>
      <c r="J4239" s="83">
        <f t="shared" si="330"/>
        <v>36200</v>
      </c>
      <c r="K4239" s="83">
        <f t="shared" si="331"/>
        <v>1998</v>
      </c>
      <c r="L4239" s="66">
        <f t="shared" si="332"/>
        <v>-2098102</v>
      </c>
      <c r="M4239" s="66">
        <f t="shared" si="333"/>
        <v>64803.32</v>
      </c>
      <c r="N4239" s="66">
        <f t="shared" si="334"/>
        <v>-913960.55</v>
      </c>
    </row>
    <row r="4240" spans="1:14">
      <c r="A4240" s="83">
        <v>36200</v>
      </c>
      <c r="B4240" s="83">
        <v>0</v>
      </c>
      <c r="C4240" s="83">
        <v>1999</v>
      </c>
      <c r="D4240" s="86">
        <v>-1799255</v>
      </c>
      <c r="E4240" s="83">
        <v>0</v>
      </c>
      <c r="F4240" s="86">
        <v>0</v>
      </c>
      <c r="G4240" s="86">
        <v>0</v>
      </c>
      <c r="H4240" s="86">
        <v>0</v>
      </c>
      <c r="J4240" s="83">
        <f t="shared" si="330"/>
        <v>36200</v>
      </c>
      <c r="K4240" s="83">
        <f t="shared" si="331"/>
        <v>1999</v>
      </c>
      <c r="L4240" s="66">
        <f t="shared" si="332"/>
        <v>-1799255</v>
      </c>
      <c r="M4240" s="66">
        <f t="shared" si="333"/>
        <v>0</v>
      </c>
      <c r="N4240" s="66">
        <f t="shared" si="334"/>
        <v>0</v>
      </c>
    </row>
    <row r="4241" spans="1:14">
      <c r="A4241" s="83">
        <v>36200</v>
      </c>
      <c r="B4241" s="83">
        <v>0</v>
      </c>
      <c r="C4241" s="83">
        <v>2000</v>
      </c>
      <c r="D4241" s="86">
        <v>-1621892</v>
      </c>
      <c r="E4241" s="83">
        <v>0</v>
      </c>
      <c r="F4241" s="86">
        <v>-386589.47</v>
      </c>
      <c r="G4241" s="86">
        <v>0</v>
      </c>
      <c r="H4241" s="86">
        <v>0</v>
      </c>
      <c r="J4241" s="83">
        <f t="shared" si="330"/>
        <v>36200</v>
      </c>
      <c r="K4241" s="83">
        <f t="shared" si="331"/>
        <v>2000</v>
      </c>
      <c r="L4241" s="66">
        <f t="shared" si="332"/>
        <v>-1621892</v>
      </c>
      <c r="M4241" s="66">
        <f t="shared" si="333"/>
        <v>-386589.47</v>
      </c>
      <c r="N4241" s="66">
        <f t="shared" si="334"/>
        <v>0</v>
      </c>
    </row>
    <row r="4242" spans="1:14">
      <c r="A4242" s="83">
        <v>36200</v>
      </c>
      <c r="B4242" s="83">
        <v>0</v>
      </c>
      <c r="C4242" s="83">
        <v>2001</v>
      </c>
      <c r="D4242" s="86">
        <v>-1038809</v>
      </c>
      <c r="E4242" s="83">
        <v>0</v>
      </c>
      <c r="F4242" s="86">
        <v>132238.79</v>
      </c>
      <c r="G4242" s="86">
        <v>0</v>
      </c>
      <c r="H4242" s="86">
        <v>-18204.580000000002</v>
      </c>
      <c r="J4242" s="83">
        <f t="shared" si="330"/>
        <v>36200</v>
      </c>
      <c r="K4242" s="83">
        <f t="shared" si="331"/>
        <v>2001</v>
      </c>
      <c r="L4242" s="66">
        <f t="shared" si="332"/>
        <v>-1038809</v>
      </c>
      <c r="M4242" s="66">
        <f t="shared" si="333"/>
        <v>132238.79</v>
      </c>
      <c r="N4242" s="66">
        <f t="shared" si="334"/>
        <v>-18204.580000000002</v>
      </c>
    </row>
    <row r="4243" spans="1:14">
      <c r="A4243" s="83">
        <v>36200</v>
      </c>
      <c r="B4243" s="83">
        <v>0</v>
      </c>
      <c r="C4243" s="83">
        <v>2002</v>
      </c>
      <c r="D4243" s="86">
        <v>-2166151</v>
      </c>
      <c r="E4243" s="83">
        <v>0</v>
      </c>
      <c r="F4243" s="86">
        <v>55943.25</v>
      </c>
      <c r="G4243" s="86">
        <v>0</v>
      </c>
      <c r="H4243" s="86">
        <v>-1629.63</v>
      </c>
      <c r="J4243" s="83">
        <f t="shared" si="330"/>
        <v>36200</v>
      </c>
      <c r="K4243" s="83">
        <f t="shared" si="331"/>
        <v>2002</v>
      </c>
      <c r="L4243" s="66">
        <f t="shared" si="332"/>
        <v>-2166151</v>
      </c>
      <c r="M4243" s="66">
        <f t="shared" si="333"/>
        <v>55943.25</v>
      </c>
      <c r="N4243" s="66">
        <f t="shared" si="334"/>
        <v>-1629.63</v>
      </c>
    </row>
    <row r="4244" spans="1:14">
      <c r="A4244" s="83">
        <v>36200</v>
      </c>
      <c r="B4244" s="83">
        <v>0</v>
      </c>
      <c r="C4244" s="83">
        <v>2003</v>
      </c>
      <c r="D4244" s="86">
        <v>-1156812</v>
      </c>
      <c r="E4244" s="83">
        <v>0</v>
      </c>
      <c r="F4244" s="86">
        <v>350679.66</v>
      </c>
      <c r="G4244" s="86">
        <v>0</v>
      </c>
      <c r="H4244" s="86">
        <v>-210892.86</v>
      </c>
      <c r="J4244" s="83">
        <f t="shared" si="330"/>
        <v>36200</v>
      </c>
      <c r="K4244" s="83">
        <f t="shared" si="331"/>
        <v>2003</v>
      </c>
      <c r="L4244" s="66">
        <f t="shared" si="332"/>
        <v>-1156812</v>
      </c>
      <c r="M4244" s="66">
        <f t="shared" si="333"/>
        <v>350679.66</v>
      </c>
      <c r="N4244" s="66">
        <f t="shared" si="334"/>
        <v>-210892.86</v>
      </c>
    </row>
    <row r="4245" spans="1:14">
      <c r="A4245" s="83">
        <v>36200</v>
      </c>
      <c r="B4245" s="83">
        <v>0</v>
      </c>
      <c r="C4245" s="83">
        <v>2004</v>
      </c>
      <c r="D4245" s="86">
        <v>-3563147</v>
      </c>
      <c r="E4245" s="83">
        <v>0</v>
      </c>
      <c r="F4245" s="86">
        <v>1457123.65</v>
      </c>
      <c r="G4245" s="86">
        <v>0</v>
      </c>
      <c r="H4245" s="86">
        <v>-1127824.8700000001</v>
      </c>
      <c r="J4245" s="83">
        <f t="shared" si="330"/>
        <v>36200</v>
      </c>
      <c r="K4245" s="83">
        <f t="shared" si="331"/>
        <v>2004</v>
      </c>
      <c r="L4245" s="66">
        <f t="shared" si="332"/>
        <v>-3563147</v>
      </c>
      <c r="M4245" s="66">
        <f t="shared" si="333"/>
        <v>1457123.65</v>
      </c>
      <c r="N4245" s="66">
        <f t="shared" si="334"/>
        <v>-1127824.8700000001</v>
      </c>
    </row>
    <row r="4246" spans="1:14">
      <c r="A4246" s="83">
        <v>36200</v>
      </c>
      <c r="B4246" s="83">
        <v>0</v>
      </c>
      <c r="C4246" s="83">
        <v>2005</v>
      </c>
      <c r="D4246" s="86">
        <v>-2637804</v>
      </c>
      <c r="E4246" s="83">
        <v>0</v>
      </c>
      <c r="F4246" s="86">
        <v>429190.08</v>
      </c>
      <c r="G4246" s="86">
        <v>0</v>
      </c>
      <c r="H4246" s="86">
        <v>-279751.65999999997</v>
      </c>
      <c r="J4246" s="83">
        <f t="shared" si="330"/>
        <v>36200</v>
      </c>
      <c r="K4246" s="83">
        <f t="shared" si="331"/>
        <v>2005</v>
      </c>
      <c r="L4246" s="66">
        <f t="shared" si="332"/>
        <v>-2637804</v>
      </c>
      <c r="M4246" s="66">
        <f t="shared" si="333"/>
        <v>429190.08</v>
      </c>
      <c r="N4246" s="66">
        <f t="shared" si="334"/>
        <v>-279751.65999999997</v>
      </c>
    </row>
    <row r="4247" spans="1:14">
      <c r="A4247" s="83">
        <v>36200</v>
      </c>
      <c r="B4247" s="83">
        <v>0</v>
      </c>
      <c r="C4247" s="83">
        <v>2006</v>
      </c>
      <c r="D4247" s="86">
        <v>-4833016.96</v>
      </c>
      <c r="E4247" s="83">
        <v>0</v>
      </c>
      <c r="F4247" s="86">
        <v>4449165.93</v>
      </c>
      <c r="G4247" s="86">
        <v>0</v>
      </c>
      <c r="H4247" s="86">
        <v>-1012113.94</v>
      </c>
      <c r="J4247" s="83">
        <f t="shared" si="330"/>
        <v>36200</v>
      </c>
      <c r="K4247" s="83">
        <f t="shared" si="331"/>
        <v>2006</v>
      </c>
      <c r="L4247" s="66">
        <f t="shared" si="332"/>
        <v>-4833016.96</v>
      </c>
      <c r="M4247" s="66">
        <f t="shared" si="333"/>
        <v>4449165.93</v>
      </c>
      <c r="N4247" s="66">
        <f t="shared" si="334"/>
        <v>-1012113.94</v>
      </c>
    </row>
    <row r="4248" spans="1:14">
      <c r="A4248" s="83">
        <v>36200</v>
      </c>
      <c r="B4248" s="83">
        <v>0</v>
      </c>
      <c r="C4248" s="83">
        <v>2009</v>
      </c>
      <c r="D4248" s="86">
        <v>-3842978.69</v>
      </c>
      <c r="E4248" s="83">
        <v>0</v>
      </c>
      <c r="F4248" s="86">
        <v>1267192.44</v>
      </c>
      <c r="G4248" s="86">
        <v>0</v>
      </c>
      <c r="H4248" s="86">
        <v>0</v>
      </c>
      <c r="J4248" s="83">
        <f t="shared" si="330"/>
        <v>36200</v>
      </c>
      <c r="K4248" s="83">
        <f t="shared" si="331"/>
        <v>2009</v>
      </c>
      <c r="L4248" s="66">
        <f t="shared" si="332"/>
        <v>-3842978.69</v>
      </c>
      <c r="M4248" s="66">
        <f t="shared" si="333"/>
        <v>1267192.44</v>
      </c>
      <c r="N4248" s="66">
        <f t="shared" si="334"/>
        <v>0</v>
      </c>
    </row>
    <row r="4249" spans="1:14">
      <c r="A4249" s="83">
        <v>36200</v>
      </c>
      <c r="B4249" s="83">
        <v>0</v>
      </c>
      <c r="C4249" s="83">
        <v>2011</v>
      </c>
      <c r="D4249" s="86">
        <v>-3262063.85</v>
      </c>
      <c r="E4249" s="83">
        <v>0</v>
      </c>
      <c r="F4249" s="86">
        <v>600757.34</v>
      </c>
      <c r="G4249" s="86">
        <v>0</v>
      </c>
      <c r="H4249" s="86">
        <v>0</v>
      </c>
      <c r="J4249" s="83">
        <f t="shared" si="330"/>
        <v>36200</v>
      </c>
      <c r="K4249" s="83">
        <f t="shared" si="331"/>
        <v>2011</v>
      </c>
      <c r="L4249" s="66">
        <f t="shared" si="332"/>
        <v>-3262063.85</v>
      </c>
      <c r="M4249" s="66">
        <f t="shared" si="333"/>
        <v>600757.34</v>
      </c>
      <c r="N4249" s="66">
        <f t="shared" si="334"/>
        <v>0</v>
      </c>
    </row>
    <row r="4250" spans="1:14">
      <c r="A4250" s="83">
        <v>36200</v>
      </c>
      <c r="B4250" s="83">
        <v>0</v>
      </c>
      <c r="C4250" s="83">
        <v>2008</v>
      </c>
      <c r="D4250" s="86">
        <v>-1760849.33</v>
      </c>
      <c r="E4250" s="83">
        <v>0</v>
      </c>
      <c r="F4250" s="86">
        <v>616086.13</v>
      </c>
      <c r="G4250" s="86">
        <v>0</v>
      </c>
      <c r="H4250" s="86">
        <v>0</v>
      </c>
      <c r="J4250" s="83">
        <f t="shared" si="330"/>
        <v>36200</v>
      </c>
      <c r="K4250" s="83">
        <f t="shared" si="331"/>
        <v>2008</v>
      </c>
      <c r="L4250" s="66">
        <f t="shared" si="332"/>
        <v>-1760849.33</v>
      </c>
      <c r="M4250" s="66">
        <f t="shared" si="333"/>
        <v>616086.13</v>
      </c>
      <c r="N4250" s="66">
        <f t="shared" si="334"/>
        <v>0</v>
      </c>
    </row>
    <row r="4251" spans="1:14">
      <c r="A4251" s="83">
        <v>36200</v>
      </c>
      <c r="B4251" s="83">
        <v>0</v>
      </c>
      <c r="C4251" s="83">
        <v>2010</v>
      </c>
      <c r="D4251" s="86">
        <v>-1701433.9</v>
      </c>
      <c r="E4251" s="83">
        <v>0</v>
      </c>
      <c r="F4251" s="86">
        <v>-357572.84</v>
      </c>
      <c r="G4251" s="86">
        <v>0</v>
      </c>
      <c r="H4251" s="86">
        <v>0</v>
      </c>
      <c r="J4251" s="83">
        <f t="shared" si="330"/>
        <v>36200</v>
      </c>
      <c r="K4251" s="83">
        <f t="shared" si="331"/>
        <v>2010</v>
      </c>
      <c r="L4251" s="66">
        <f t="shared" si="332"/>
        <v>-1701433.9</v>
      </c>
      <c r="M4251" s="66">
        <f t="shared" si="333"/>
        <v>-357572.84</v>
      </c>
      <c r="N4251" s="66">
        <f t="shared" si="334"/>
        <v>0</v>
      </c>
    </row>
    <row r="4252" spans="1:14">
      <c r="A4252" s="83">
        <v>36200</v>
      </c>
      <c r="B4252" s="83">
        <v>0</v>
      </c>
      <c r="C4252" s="83">
        <v>2008</v>
      </c>
      <c r="D4252" s="86">
        <v>-785119.26</v>
      </c>
      <c r="E4252" s="83">
        <v>0</v>
      </c>
      <c r="F4252" s="86">
        <v>0</v>
      </c>
      <c r="G4252" s="86">
        <v>0</v>
      </c>
      <c r="H4252" s="86">
        <v>0</v>
      </c>
      <c r="J4252" s="83">
        <f t="shared" si="330"/>
        <v>36200</v>
      </c>
      <c r="K4252" s="83">
        <f t="shared" si="331"/>
        <v>2008</v>
      </c>
      <c r="L4252" s="66">
        <f t="shared" si="332"/>
        <v>-785119.26</v>
      </c>
      <c r="M4252" s="66">
        <f t="shared" si="333"/>
        <v>0</v>
      </c>
      <c r="N4252" s="66">
        <f t="shared" si="334"/>
        <v>0</v>
      </c>
    </row>
    <row r="4253" spans="1:14">
      <c r="A4253" s="83">
        <v>36200</v>
      </c>
      <c r="B4253" s="83">
        <v>0</v>
      </c>
      <c r="C4253" s="83">
        <v>2011</v>
      </c>
      <c r="D4253" s="86">
        <v>-457917.11</v>
      </c>
      <c r="E4253" s="83">
        <v>0</v>
      </c>
      <c r="F4253" s="86">
        <v>19154.89</v>
      </c>
      <c r="G4253" s="86">
        <v>0</v>
      </c>
      <c r="H4253" s="86">
        <v>0</v>
      </c>
      <c r="J4253" s="83">
        <f t="shared" si="330"/>
        <v>36200</v>
      </c>
      <c r="K4253" s="83">
        <f t="shared" si="331"/>
        <v>2011</v>
      </c>
      <c r="L4253" s="66">
        <f t="shared" si="332"/>
        <v>-457917.11</v>
      </c>
      <c r="M4253" s="66">
        <f t="shared" si="333"/>
        <v>19154.89</v>
      </c>
      <c r="N4253" s="66">
        <f t="shared" si="334"/>
        <v>0</v>
      </c>
    </row>
    <row r="4254" spans="1:14">
      <c r="A4254" s="83">
        <v>36200</v>
      </c>
      <c r="B4254" s="83">
        <v>0</v>
      </c>
      <c r="C4254" s="83">
        <v>2007</v>
      </c>
      <c r="D4254" s="86">
        <v>-339123.75</v>
      </c>
      <c r="E4254" s="83">
        <v>0</v>
      </c>
      <c r="F4254" s="86">
        <v>13714.94</v>
      </c>
      <c r="G4254" s="86">
        <v>0</v>
      </c>
      <c r="H4254" s="86">
        <v>0</v>
      </c>
      <c r="J4254" s="83">
        <f t="shared" si="330"/>
        <v>36200</v>
      </c>
      <c r="K4254" s="83">
        <f t="shared" si="331"/>
        <v>2007</v>
      </c>
      <c r="L4254" s="66">
        <f t="shared" si="332"/>
        <v>-339123.75</v>
      </c>
      <c r="M4254" s="66">
        <f t="shared" si="333"/>
        <v>13714.94</v>
      </c>
      <c r="N4254" s="66">
        <f t="shared" si="334"/>
        <v>0</v>
      </c>
    </row>
    <row r="4255" spans="1:14">
      <c r="A4255" s="83">
        <v>36200</v>
      </c>
      <c r="B4255" s="83">
        <v>0</v>
      </c>
      <c r="C4255" s="83">
        <v>2010</v>
      </c>
      <c r="D4255" s="86">
        <v>-59785.49</v>
      </c>
      <c r="E4255" s="83">
        <v>0</v>
      </c>
      <c r="F4255" s="86">
        <v>0</v>
      </c>
      <c r="G4255" s="86">
        <v>0</v>
      </c>
      <c r="H4255" s="86">
        <v>0</v>
      </c>
      <c r="J4255" s="83">
        <f t="shared" si="330"/>
        <v>36200</v>
      </c>
      <c r="K4255" s="83">
        <f t="shared" si="331"/>
        <v>2010</v>
      </c>
      <c r="L4255" s="66">
        <f t="shared" si="332"/>
        <v>-59785.49</v>
      </c>
      <c r="M4255" s="66">
        <f t="shared" si="333"/>
        <v>0</v>
      </c>
      <c r="N4255" s="66">
        <f t="shared" si="334"/>
        <v>0</v>
      </c>
    </row>
    <row r="4256" spans="1:14">
      <c r="A4256" s="83">
        <v>36200</v>
      </c>
      <c r="B4256" s="83">
        <v>0</v>
      </c>
      <c r="C4256" s="83">
        <v>2008</v>
      </c>
      <c r="D4256" s="86">
        <v>-29441.17</v>
      </c>
      <c r="E4256" s="83">
        <v>0</v>
      </c>
      <c r="F4256" s="86">
        <v>5808.12</v>
      </c>
      <c r="G4256" s="86">
        <v>0</v>
      </c>
      <c r="H4256" s="86">
        <v>0</v>
      </c>
      <c r="J4256" s="83">
        <f t="shared" si="330"/>
        <v>36200</v>
      </c>
      <c r="K4256" s="83">
        <f t="shared" si="331"/>
        <v>2008</v>
      </c>
      <c r="L4256" s="66">
        <f t="shared" si="332"/>
        <v>-29441.17</v>
      </c>
      <c r="M4256" s="66">
        <f t="shared" si="333"/>
        <v>5808.12</v>
      </c>
      <c r="N4256" s="66">
        <f t="shared" si="334"/>
        <v>0</v>
      </c>
    </row>
    <row r="4257" spans="1:14">
      <c r="A4257" s="83">
        <v>36200</v>
      </c>
      <c r="B4257" s="83">
        <v>0</v>
      </c>
      <c r="C4257" s="83">
        <v>2010</v>
      </c>
      <c r="D4257" s="86">
        <v>-28774.9</v>
      </c>
      <c r="E4257" s="83">
        <v>0</v>
      </c>
      <c r="F4257" s="86">
        <v>8083.62</v>
      </c>
      <c r="G4257" s="86">
        <v>0</v>
      </c>
      <c r="H4257" s="86">
        <v>0</v>
      </c>
      <c r="J4257" s="83">
        <f t="shared" si="330"/>
        <v>36200</v>
      </c>
      <c r="K4257" s="83">
        <f t="shared" si="331"/>
        <v>2010</v>
      </c>
      <c r="L4257" s="66">
        <f t="shared" si="332"/>
        <v>-28774.9</v>
      </c>
      <c r="M4257" s="66">
        <f t="shared" si="333"/>
        <v>8083.62</v>
      </c>
      <c r="N4257" s="66">
        <f t="shared" si="334"/>
        <v>0</v>
      </c>
    </row>
    <row r="4258" spans="1:14">
      <c r="A4258" s="83">
        <v>36200</v>
      </c>
      <c r="B4258" s="83">
        <v>0</v>
      </c>
      <c r="C4258" s="83">
        <v>2011</v>
      </c>
      <c r="D4258" s="86">
        <v>-27315.599999999999</v>
      </c>
      <c r="E4258" s="83">
        <v>0</v>
      </c>
      <c r="F4258" s="86">
        <v>5168.12</v>
      </c>
      <c r="G4258" s="86">
        <v>0</v>
      </c>
      <c r="H4258" s="86">
        <v>0</v>
      </c>
      <c r="J4258" s="83">
        <f t="shared" si="330"/>
        <v>36200</v>
      </c>
      <c r="K4258" s="83">
        <f t="shared" si="331"/>
        <v>2011</v>
      </c>
      <c r="L4258" s="66">
        <f t="shared" si="332"/>
        <v>-27315.599999999999</v>
      </c>
      <c r="M4258" s="66">
        <f t="shared" si="333"/>
        <v>5168.12</v>
      </c>
      <c r="N4258" s="66">
        <f t="shared" si="334"/>
        <v>0</v>
      </c>
    </row>
    <row r="4259" spans="1:14">
      <c r="A4259" s="83">
        <v>36200</v>
      </c>
      <c r="B4259" s="83">
        <v>0</v>
      </c>
      <c r="C4259" s="83">
        <v>2011</v>
      </c>
      <c r="D4259" s="86">
        <v>-11688.15</v>
      </c>
      <c r="E4259" s="83">
        <v>0</v>
      </c>
      <c r="F4259" s="86">
        <v>0</v>
      </c>
      <c r="G4259" s="86">
        <v>0</v>
      </c>
      <c r="H4259" s="86">
        <v>0</v>
      </c>
      <c r="J4259" s="83">
        <f t="shared" si="330"/>
        <v>36200</v>
      </c>
      <c r="K4259" s="83">
        <f t="shared" si="331"/>
        <v>2011</v>
      </c>
      <c r="L4259" s="66">
        <f t="shared" si="332"/>
        <v>-11688.15</v>
      </c>
      <c r="M4259" s="66">
        <f t="shared" si="333"/>
        <v>0</v>
      </c>
      <c r="N4259" s="66">
        <f t="shared" si="334"/>
        <v>0</v>
      </c>
    </row>
    <row r="4260" spans="1:14">
      <c r="A4260" s="83">
        <v>36200</v>
      </c>
      <c r="B4260" s="83">
        <v>0</v>
      </c>
      <c r="C4260" s="83">
        <v>2009</v>
      </c>
      <c r="D4260" s="86">
        <v>-11088.14</v>
      </c>
      <c r="E4260" s="83">
        <v>0</v>
      </c>
      <c r="F4260" s="86">
        <v>4605.1899999999996</v>
      </c>
      <c r="G4260" s="86">
        <v>0</v>
      </c>
      <c r="H4260" s="86">
        <v>0</v>
      </c>
      <c r="J4260" s="83">
        <f t="shared" si="330"/>
        <v>36200</v>
      </c>
      <c r="K4260" s="83">
        <f t="shared" si="331"/>
        <v>2009</v>
      </c>
      <c r="L4260" s="66">
        <f t="shared" si="332"/>
        <v>-11088.14</v>
      </c>
      <c r="M4260" s="66">
        <f t="shared" si="333"/>
        <v>4605.1899999999996</v>
      </c>
      <c r="N4260" s="66">
        <f t="shared" si="334"/>
        <v>0</v>
      </c>
    </row>
    <row r="4261" spans="1:14">
      <c r="A4261" s="83">
        <v>36200</v>
      </c>
      <c r="B4261" s="83">
        <v>0</v>
      </c>
      <c r="C4261" s="83">
        <v>2007</v>
      </c>
      <c r="D4261" s="86">
        <v>-7683.4</v>
      </c>
      <c r="E4261" s="83">
        <v>0</v>
      </c>
      <c r="F4261" s="86">
        <v>0</v>
      </c>
      <c r="G4261" s="86">
        <v>0</v>
      </c>
      <c r="H4261" s="86">
        <v>0</v>
      </c>
      <c r="J4261" s="83">
        <f t="shared" si="330"/>
        <v>36200</v>
      </c>
      <c r="K4261" s="83">
        <f t="shared" si="331"/>
        <v>2007</v>
      </c>
      <c r="L4261" s="66">
        <f t="shared" si="332"/>
        <v>-7683.4</v>
      </c>
      <c r="M4261" s="66">
        <f t="shared" si="333"/>
        <v>0</v>
      </c>
      <c r="N4261" s="66">
        <f t="shared" si="334"/>
        <v>0</v>
      </c>
    </row>
    <row r="4262" spans="1:14">
      <c r="A4262" s="83">
        <v>36200</v>
      </c>
      <c r="B4262" s="83">
        <v>0</v>
      </c>
      <c r="C4262" s="83">
        <v>2010</v>
      </c>
      <c r="D4262" s="86">
        <v>-6557.04</v>
      </c>
      <c r="E4262" s="83">
        <v>0</v>
      </c>
      <c r="F4262" s="86">
        <v>7755.37</v>
      </c>
      <c r="G4262" s="86">
        <v>0</v>
      </c>
      <c r="H4262" s="86">
        <v>0</v>
      </c>
      <c r="J4262" s="83">
        <f t="shared" si="330"/>
        <v>36200</v>
      </c>
      <c r="K4262" s="83">
        <f t="shared" si="331"/>
        <v>2010</v>
      </c>
      <c r="L4262" s="66">
        <f t="shared" si="332"/>
        <v>-6557.04</v>
      </c>
      <c r="M4262" s="66">
        <f t="shared" si="333"/>
        <v>7755.37</v>
      </c>
      <c r="N4262" s="66">
        <f t="shared" si="334"/>
        <v>0</v>
      </c>
    </row>
    <row r="4263" spans="1:14">
      <c r="A4263" s="83">
        <v>36200</v>
      </c>
      <c r="B4263" s="83">
        <v>0</v>
      </c>
      <c r="C4263" s="83">
        <v>2008</v>
      </c>
      <c r="D4263" s="86">
        <v>-6096.35</v>
      </c>
      <c r="E4263" s="83">
        <v>0</v>
      </c>
      <c r="F4263" s="86">
        <v>5325.29</v>
      </c>
      <c r="G4263" s="86">
        <v>0</v>
      </c>
      <c r="H4263" s="86">
        <v>0</v>
      </c>
      <c r="J4263" s="83">
        <f t="shared" si="330"/>
        <v>36200</v>
      </c>
      <c r="K4263" s="83">
        <f t="shared" si="331"/>
        <v>2008</v>
      </c>
      <c r="L4263" s="66">
        <f t="shared" si="332"/>
        <v>-6096.35</v>
      </c>
      <c r="M4263" s="66">
        <f t="shared" si="333"/>
        <v>5325.29</v>
      </c>
      <c r="N4263" s="66">
        <f t="shared" si="334"/>
        <v>0</v>
      </c>
    </row>
    <row r="4264" spans="1:14">
      <c r="A4264" s="83">
        <v>36200</v>
      </c>
      <c r="B4264" s="83">
        <v>0</v>
      </c>
      <c r="C4264" s="83">
        <v>2008</v>
      </c>
      <c r="D4264" s="86">
        <v>-5731.51</v>
      </c>
      <c r="E4264" s="83">
        <v>0</v>
      </c>
      <c r="F4264" s="86">
        <v>5626.04</v>
      </c>
      <c r="G4264" s="86">
        <v>0</v>
      </c>
      <c r="H4264" s="86">
        <v>0</v>
      </c>
      <c r="J4264" s="83">
        <f t="shared" si="330"/>
        <v>36200</v>
      </c>
      <c r="K4264" s="83">
        <f t="shared" si="331"/>
        <v>2008</v>
      </c>
      <c r="L4264" s="66">
        <f t="shared" si="332"/>
        <v>-5731.51</v>
      </c>
      <c r="M4264" s="66">
        <f t="shared" si="333"/>
        <v>5626.04</v>
      </c>
      <c r="N4264" s="66">
        <f t="shared" si="334"/>
        <v>0</v>
      </c>
    </row>
    <row r="4265" spans="1:14">
      <c r="A4265" s="83">
        <v>36200</v>
      </c>
      <c r="B4265" s="83">
        <v>0</v>
      </c>
      <c r="C4265" s="83">
        <v>2010</v>
      </c>
      <c r="D4265" s="86">
        <v>-3114.59</v>
      </c>
      <c r="E4265" s="83">
        <v>0</v>
      </c>
      <c r="F4265" s="86">
        <v>0</v>
      </c>
      <c r="G4265" s="86">
        <v>0</v>
      </c>
      <c r="H4265" s="86">
        <v>0</v>
      </c>
      <c r="J4265" s="83">
        <f t="shared" si="330"/>
        <v>36200</v>
      </c>
      <c r="K4265" s="83">
        <f t="shared" si="331"/>
        <v>2010</v>
      </c>
      <c r="L4265" s="66">
        <f t="shared" si="332"/>
        <v>-3114.59</v>
      </c>
      <c r="M4265" s="66">
        <f t="shared" si="333"/>
        <v>0</v>
      </c>
      <c r="N4265" s="66">
        <f t="shared" si="334"/>
        <v>0</v>
      </c>
    </row>
    <row r="4266" spans="1:14">
      <c r="A4266" s="83">
        <v>36200</v>
      </c>
      <c r="B4266" s="83">
        <v>0</v>
      </c>
      <c r="C4266" s="83">
        <v>2008</v>
      </c>
      <c r="D4266" s="86">
        <v>-3029.2</v>
      </c>
      <c r="E4266" s="83">
        <v>0</v>
      </c>
      <c r="F4266" s="86">
        <v>13973.63</v>
      </c>
      <c r="G4266" s="86">
        <v>0</v>
      </c>
      <c r="H4266" s="86">
        <v>0</v>
      </c>
      <c r="J4266" s="83">
        <f t="shared" si="330"/>
        <v>36200</v>
      </c>
      <c r="K4266" s="83">
        <f t="shared" si="331"/>
        <v>2008</v>
      </c>
      <c r="L4266" s="66">
        <f t="shared" si="332"/>
        <v>-3029.2</v>
      </c>
      <c r="M4266" s="66">
        <f t="shared" si="333"/>
        <v>13973.63</v>
      </c>
      <c r="N4266" s="66">
        <f t="shared" si="334"/>
        <v>0</v>
      </c>
    </row>
    <row r="4267" spans="1:14">
      <c r="A4267" s="83">
        <v>36200</v>
      </c>
      <c r="B4267" s="83">
        <v>0</v>
      </c>
      <c r="C4267" s="83">
        <v>2010</v>
      </c>
      <c r="D4267" s="86">
        <v>-2392.64</v>
      </c>
      <c r="E4267" s="83">
        <v>0</v>
      </c>
      <c r="F4267" s="86">
        <v>0</v>
      </c>
      <c r="G4267" s="86">
        <v>0</v>
      </c>
      <c r="H4267" s="86">
        <v>0</v>
      </c>
      <c r="J4267" s="83">
        <f t="shared" si="330"/>
        <v>36200</v>
      </c>
      <c r="K4267" s="83">
        <f t="shared" si="331"/>
        <v>2010</v>
      </c>
      <c r="L4267" s="66">
        <f t="shared" si="332"/>
        <v>-2392.64</v>
      </c>
      <c r="M4267" s="66">
        <f t="shared" si="333"/>
        <v>0</v>
      </c>
      <c r="N4267" s="66">
        <f t="shared" si="334"/>
        <v>0</v>
      </c>
    </row>
    <row r="4268" spans="1:14">
      <c r="A4268" s="83">
        <v>36200</v>
      </c>
      <c r="B4268" s="83">
        <v>0</v>
      </c>
      <c r="C4268" s="83">
        <v>2009</v>
      </c>
      <c r="D4268" s="86">
        <v>-2362.15</v>
      </c>
      <c r="E4268" s="83">
        <v>0</v>
      </c>
      <c r="F4268" s="86">
        <v>533.99</v>
      </c>
      <c r="G4268" s="86">
        <v>0</v>
      </c>
      <c r="H4268" s="86">
        <v>0</v>
      </c>
      <c r="J4268" s="83">
        <f t="shared" si="330"/>
        <v>36200</v>
      </c>
      <c r="K4268" s="83">
        <f t="shared" si="331"/>
        <v>2009</v>
      </c>
      <c r="L4268" s="66">
        <f t="shared" si="332"/>
        <v>-2362.15</v>
      </c>
      <c r="M4268" s="66">
        <f t="shared" si="333"/>
        <v>533.99</v>
      </c>
      <c r="N4268" s="66">
        <f t="shared" si="334"/>
        <v>0</v>
      </c>
    </row>
    <row r="4269" spans="1:14">
      <c r="A4269" s="83">
        <v>36200</v>
      </c>
      <c r="B4269" s="83">
        <v>0</v>
      </c>
      <c r="C4269" s="83">
        <v>2008</v>
      </c>
      <c r="D4269" s="86">
        <v>-1805.1</v>
      </c>
      <c r="E4269" s="83">
        <v>0</v>
      </c>
      <c r="F4269" s="86">
        <v>1269.1099999999999</v>
      </c>
      <c r="G4269" s="86">
        <v>0</v>
      </c>
      <c r="H4269" s="86">
        <v>0</v>
      </c>
      <c r="J4269" s="83">
        <f t="shared" si="330"/>
        <v>36200</v>
      </c>
      <c r="K4269" s="83">
        <f t="shared" si="331"/>
        <v>2008</v>
      </c>
      <c r="L4269" s="66">
        <f t="shared" si="332"/>
        <v>-1805.1</v>
      </c>
      <c r="M4269" s="66">
        <f t="shared" si="333"/>
        <v>1269.1099999999999</v>
      </c>
      <c r="N4269" s="66">
        <f t="shared" si="334"/>
        <v>0</v>
      </c>
    </row>
    <row r="4270" spans="1:14">
      <c r="A4270" s="83">
        <v>36200</v>
      </c>
      <c r="B4270" s="83">
        <v>0</v>
      </c>
      <c r="C4270" s="83">
        <v>2007</v>
      </c>
      <c r="D4270" s="86">
        <v>-1636.45</v>
      </c>
      <c r="E4270" s="83">
        <v>0</v>
      </c>
      <c r="F4270" s="86">
        <v>0</v>
      </c>
      <c r="G4270" s="86">
        <v>0</v>
      </c>
      <c r="H4270" s="86">
        <v>0</v>
      </c>
      <c r="J4270" s="83">
        <f t="shared" si="330"/>
        <v>36200</v>
      </c>
      <c r="K4270" s="83">
        <f t="shared" si="331"/>
        <v>2007</v>
      </c>
      <c r="L4270" s="66">
        <f t="shared" si="332"/>
        <v>-1636.45</v>
      </c>
      <c r="M4270" s="66">
        <f t="shared" si="333"/>
        <v>0</v>
      </c>
      <c r="N4270" s="66">
        <f t="shared" si="334"/>
        <v>0</v>
      </c>
    </row>
    <row r="4271" spans="1:14">
      <c r="A4271" s="83">
        <v>36200</v>
      </c>
      <c r="B4271" s="83">
        <v>0</v>
      </c>
      <c r="C4271" s="83">
        <v>2010</v>
      </c>
      <c r="D4271" s="86">
        <v>-1632.72</v>
      </c>
      <c r="E4271" s="83">
        <v>0</v>
      </c>
      <c r="F4271" s="86">
        <v>0</v>
      </c>
      <c r="G4271" s="86">
        <v>0</v>
      </c>
      <c r="H4271" s="86">
        <v>0</v>
      </c>
      <c r="J4271" s="83">
        <f t="shared" si="330"/>
        <v>36200</v>
      </c>
      <c r="K4271" s="83">
        <f t="shared" si="331"/>
        <v>2010</v>
      </c>
      <c r="L4271" s="66">
        <f t="shared" si="332"/>
        <v>-1632.72</v>
      </c>
      <c r="M4271" s="66">
        <f t="shared" si="333"/>
        <v>0</v>
      </c>
      <c r="N4271" s="66">
        <f t="shared" si="334"/>
        <v>0</v>
      </c>
    </row>
    <row r="4272" spans="1:14">
      <c r="A4272" s="83">
        <v>36200</v>
      </c>
      <c r="B4272" s="83">
        <v>0</v>
      </c>
      <c r="C4272" s="83">
        <v>2010</v>
      </c>
      <c r="D4272" s="86">
        <v>-1602.78</v>
      </c>
      <c r="E4272" s="83">
        <v>0</v>
      </c>
      <c r="F4272" s="86">
        <v>0</v>
      </c>
      <c r="G4272" s="86">
        <v>0</v>
      </c>
      <c r="H4272" s="86">
        <v>0</v>
      </c>
      <c r="J4272" s="83">
        <f t="shared" si="330"/>
        <v>36200</v>
      </c>
      <c r="K4272" s="83">
        <f t="shared" si="331"/>
        <v>2010</v>
      </c>
      <c r="L4272" s="66">
        <f t="shared" si="332"/>
        <v>-1602.78</v>
      </c>
      <c r="M4272" s="66">
        <f t="shared" si="333"/>
        <v>0</v>
      </c>
      <c r="N4272" s="66">
        <f t="shared" si="334"/>
        <v>0</v>
      </c>
    </row>
    <row r="4273" spans="1:14">
      <c r="A4273" s="83">
        <v>36200</v>
      </c>
      <c r="B4273" s="83">
        <v>0</v>
      </c>
      <c r="C4273" s="83">
        <v>2011</v>
      </c>
      <c r="D4273" s="86">
        <v>-584.22</v>
      </c>
      <c r="E4273" s="83">
        <v>0</v>
      </c>
      <c r="F4273" s="86">
        <v>2029.09</v>
      </c>
      <c r="G4273" s="86">
        <v>0</v>
      </c>
      <c r="H4273" s="86">
        <v>0</v>
      </c>
      <c r="J4273" s="83">
        <f t="shared" si="330"/>
        <v>36200</v>
      </c>
      <c r="K4273" s="83">
        <f t="shared" si="331"/>
        <v>2011</v>
      </c>
      <c r="L4273" s="66">
        <f t="shared" si="332"/>
        <v>-584.22</v>
      </c>
      <c r="M4273" s="66">
        <f t="shared" si="333"/>
        <v>2029.09</v>
      </c>
      <c r="N4273" s="66">
        <f t="shared" si="334"/>
        <v>0</v>
      </c>
    </row>
    <row r="4274" spans="1:14">
      <c r="A4274" s="83">
        <v>36200</v>
      </c>
      <c r="B4274" s="83">
        <v>0</v>
      </c>
      <c r="C4274" s="83">
        <v>2011</v>
      </c>
      <c r="D4274" s="86">
        <v>-340.83</v>
      </c>
      <c r="E4274" s="83">
        <v>0</v>
      </c>
      <c r="F4274" s="86">
        <v>0</v>
      </c>
      <c r="G4274" s="86">
        <v>0</v>
      </c>
      <c r="H4274" s="86">
        <v>0</v>
      </c>
      <c r="J4274" s="83">
        <f t="shared" si="330"/>
        <v>36200</v>
      </c>
      <c r="K4274" s="83">
        <f t="shared" si="331"/>
        <v>2011</v>
      </c>
      <c r="L4274" s="66">
        <f t="shared" si="332"/>
        <v>-340.83</v>
      </c>
      <c r="M4274" s="66">
        <f t="shared" si="333"/>
        <v>0</v>
      </c>
      <c r="N4274" s="66">
        <f t="shared" si="334"/>
        <v>0</v>
      </c>
    </row>
    <row r="4275" spans="1:14">
      <c r="A4275" s="83">
        <v>36200</v>
      </c>
      <c r="B4275" s="83">
        <v>0</v>
      </c>
      <c r="C4275" s="83">
        <v>2011</v>
      </c>
      <c r="D4275" s="86">
        <v>0</v>
      </c>
      <c r="E4275" s="83">
        <v>0</v>
      </c>
      <c r="F4275" s="86">
        <v>1139.1300000000001</v>
      </c>
      <c r="G4275" s="86">
        <v>0</v>
      </c>
      <c r="H4275" s="86">
        <v>0</v>
      </c>
      <c r="J4275" s="83">
        <f t="shared" si="330"/>
        <v>36200</v>
      </c>
      <c r="K4275" s="83">
        <f t="shared" si="331"/>
        <v>2011</v>
      </c>
      <c r="L4275" s="66">
        <f t="shared" si="332"/>
        <v>0</v>
      </c>
      <c r="M4275" s="66">
        <f t="shared" si="333"/>
        <v>1139.1300000000001</v>
      </c>
      <c r="N4275" s="66">
        <f t="shared" si="334"/>
        <v>0</v>
      </c>
    </row>
    <row r="4276" spans="1:14">
      <c r="A4276" s="83">
        <v>36200</v>
      </c>
      <c r="B4276" s="83">
        <v>0</v>
      </c>
      <c r="C4276" s="83">
        <v>2011</v>
      </c>
      <c r="D4276" s="86">
        <v>0</v>
      </c>
      <c r="E4276" s="83">
        <v>0</v>
      </c>
      <c r="F4276" s="86">
        <v>1162.1099999999999</v>
      </c>
      <c r="G4276" s="86">
        <v>0</v>
      </c>
      <c r="H4276" s="86">
        <v>0</v>
      </c>
      <c r="J4276" s="83">
        <f t="shared" si="330"/>
        <v>36200</v>
      </c>
      <c r="K4276" s="83">
        <f t="shared" si="331"/>
        <v>2011</v>
      </c>
      <c r="L4276" s="66">
        <f t="shared" si="332"/>
        <v>0</v>
      </c>
      <c r="M4276" s="66">
        <f t="shared" si="333"/>
        <v>1162.1099999999999</v>
      </c>
      <c r="N4276" s="66">
        <f t="shared" si="334"/>
        <v>0</v>
      </c>
    </row>
    <row r="4277" spans="1:14">
      <c r="A4277" s="83">
        <v>36200</v>
      </c>
      <c r="B4277" s="83">
        <v>0</v>
      </c>
      <c r="C4277" s="83">
        <v>2011</v>
      </c>
      <c r="D4277" s="86">
        <v>0</v>
      </c>
      <c r="E4277" s="83">
        <v>0</v>
      </c>
      <c r="F4277" s="86">
        <v>1370.62</v>
      </c>
      <c r="G4277" s="86">
        <v>0</v>
      </c>
      <c r="H4277" s="86">
        <v>0</v>
      </c>
      <c r="J4277" s="83">
        <f t="shared" si="330"/>
        <v>36200</v>
      </c>
      <c r="K4277" s="83">
        <f t="shared" si="331"/>
        <v>2011</v>
      </c>
      <c r="L4277" s="66">
        <f t="shared" si="332"/>
        <v>0</v>
      </c>
      <c r="M4277" s="66">
        <f t="shared" si="333"/>
        <v>1370.62</v>
      </c>
      <c r="N4277" s="66">
        <f t="shared" si="334"/>
        <v>0</v>
      </c>
    </row>
    <row r="4278" spans="1:14">
      <c r="A4278" s="83">
        <v>36200</v>
      </c>
      <c r="B4278" s="83">
        <v>0</v>
      </c>
      <c r="C4278" s="83">
        <v>2008</v>
      </c>
      <c r="D4278" s="86">
        <v>0</v>
      </c>
      <c r="E4278" s="83">
        <v>0</v>
      </c>
      <c r="F4278" s="86">
        <v>1467.21</v>
      </c>
      <c r="G4278" s="86">
        <v>0</v>
      </c>
      <c r="H4278" s="86">
        <v>0</v>
      </c>
      <c r="J4278" s="83">
        <f t="shared" si="330"/>
        <v>36200</v>
      </c>
      <c r="K4278" s="83">
        <f t="shared" si="331"/>
        <v>2008</v>
      </c>
      <c r="L4278" s="66">
        <f t="shared" si="332"/>
        <v>0</v>
      </c>
      <c r="M4278" s="66">
        <f t="shared" si="333"/>
        <v>1467.21</v>
      </c>
      <c r="N4278" s="66">
        <f t="shared" si="334"/>
        <v>0</v>
      </c>
    </row>
    <row r="4279" spans="1:14">
      <c r="A4279" s="83">
        <v>36200</v>
      </c>
      <c r="B4279" s="83">
        <v>0</v>
      </c>
      <c r="C4279" s="83">
        <v>2011</v>
      </c>
      <c r="D4279" s="86">
        <v>0</v>
      </c>
      <c r="E4279" s="83">
        <v>0</v>
      </c>
      <c r="F4279" s="86">
        <v>1564.93</v>
      </c>
      <c r="G4279" s="86">
        <v>0</v>
      </c>
      <c r="H4279" s="86">
        <v>0</v>
      </c>
      <c r="J4279" s="83">
        <f t="shared" si="330"/>
        <v>36200</v>
      </c>
      <c r="K4279" s="83">
        <f t="shared" si="331"/>
        <v>2011</v>
      </c>
      <c r="L4279" s="66">
        <f t="shared" si="332"/>
        <v>0</v>
      </c>
      <c r="M4279" s="66">
        <f t="shared" si="333"/>
        <v>1564.93</v>
      </c>
      <c r="N4279" s="66">
        <f t="shared" si="334"/>
        <v>0</v>
      </c>
    </row>
    <row r="4280" spans="1:14">
      <c r="A4280" s="83">
        <v>36200</v>
      </c>
      <c r="B4280" s="83">
        <v>0</v>
      </c>
      <c r="C4280" s="83">
        <v>2011</v>
      </c>
      <c r="D4280" s="86">
        <v>0</v>
      </c>
      <c r="E4280" s="83">
        <v>0</v>
      </c>
      <c r="F4280" s="86">
        <v>6944.31</v>
      </c>
      <c r="G4280" s="86">
        <v>0</v>
      </c>
      <c r="H4280" s="86">
        <v>0</v>
      </c>
      <c r="J4280" s="83">
        <f t="shared" si="330"/>
        <v>36200</v>
      </c>
      <c r="K4280" s="83">
        <f t="shared" si="331"/>
        <v>2011</v>
      </c>
      <c r="L4280" s="66">
        <f t="shared" si="332"/>
        <v>0</v>
      </c>
      <c r="M4280" s="66">
        <f t="shared" si="333"/>
        <v>6944.31</v>
      </c>
      <c r="N4280" s="66">
        <f t="shared" si="334"/>
        <v>0</v>
      </c>
    </row>
    <row r="4281" spans="1:14">
      <c r="A4281" s="83">
        <v>36200</v>
      </c>
      <c r="B4281" s="83">
        <v>0</v>
      </c>
      <c r="C4281" s="83">
        <v>2009</v>
      </c>
      <c r="D4281" s="86">
        <v>-106445.08</v>
      </c>
      <c r="E4281" s="83">
        <v>0</v>
      </c>
      <c r="F4281" s="86">
        <v>22233.71</v>
      </c>
      <c r="G4281" s="86">
        <v>0</v>
      </c>
      <c r="H4281" s="86">
        <v>0</v>
      </c>
      <c r="J4281" s="83">
        <f t="shared" si="330"/>
        <v>36200</v>
      </c>
      <c r="K4281" s="83">
        <f t="shared" si="331"/>
        <v>2009</v>
      </c>
      <c r="L4281" s="66">
        <f t="shared" si="332"/>
        <v>-106445.08</v>
      </c>
      <c r="M4281" s="66">
        <f t="shared" si="333"/>
        <v>22233.71</v>
      </c>
      <c r="N4281" s="66">
        <f t="shared" si="334"/>
        <v>0</v>
      </c>
    </row>
    <row r="4282" spans="1:14">
      <c r="A4282" s="83">
        <v>36200</v>
      </c>
      <c r="B4282" s="83">
        <v>0</v>
      </c>
      <c r="C4282" s="83">
        <v>2007</v>
      </c>
      <c r="D4282" s="86">
        <v>-2104772.5699999998</v>
      </c>
      <c r="E4282" s="83">
        <v>0</v>
      </c>
      <c r="F4282" s="86">
        <v>1562808.03</v>
      </c>
      <c r="G4282" s="86">
        <v>0</v>
      </c>
      <c r="H4282" s="86">
        <v>-29135.68</v>
      </c>
      <c r="J4282" s="83">
        <f t="shared" si="330"/>
        <v>36200</v>
      </c>
      <c r="K4282" s="83">
        <f t="shared" si="331"/>
        <v>2007</v>
      </c>
      <c r="L4282" s="66">
        <f t="shared" si="332"/>
        <v>-2104772.5699999998</v>
      </c>
      <c r="M4282" s="66">
        <f t="shared" si="333"/>
        <v>1562808.03</v>
      </c>
      <c r="N4282" s="66">
        <f t="shared" si="334"/>
        <v>-29135.68</v>
      </c>
    </row>
    <row r="4283" spans="1:14">
      <c r="A4283" s="83">
        <v>36200</v>
      </c>
      <c r="B4283" s="83">
        <v>0</v>
      </c>
      <c r="C4283" s="83">
        <v>2012</v>
      </c>
      <c r="D4283" s="86">
        <v>0</v>
      </c>
      <c r="E4283" s="83">
        <v>0</v>
      </c>
      <c r="F4283" s="86">
        <v>0</v>
      </c>
      <c r="G4283" s="86">
        <v>0</v>
      </c>
      <c r="H4283" s="86">
        <v>0</v>
      </c>
      <c r="J4283" s="83">
        <f t="shared" si="330"/>
        <v>36200</v>
      </c>
      <c r="K4283" s="83">
        <f t="shared" si="331"/>
        <v>2012</v>
      </c>
      <c r="L4283" s="66">
        <f t="shared" si="332"/>
        <v>0</v>
      </c>
      <c r="M4283" s="66">
        <f t="shared" si="333"/>
        <v>0</v>
      </c>
      <c r="N4283" s="66">
        <f t="shared" si="334"/>
        <v>0</v>
      </c>
    </row>
    <row r="4284" spans="1:14">
      <c r="A4284" s="83">
        <v>36200</v>
      </c>
      <c r="B4284" s="83">
        <v>0</v>
      </c>
      <c r="C4284" s="83">
        <v>2012</v>
      </c>
      <c r="D4284" s="86">
        <v>0</v>
      </c>
      <c r="E4284" s="83">
        <v>0</v>
      </c>
      <c r="F4284" s="86">
        <v>0</v>
      </c>
      <c r="G4284" s="86">
        <v>0</v>
      </c>
      <c r="H4284" s="86">
        <v>0</v>
      </c>
      <c r="J4284" s="83">
        <f t="shared" si="330"/>
        <v>36200</v>
      </c>
      <c r="K4284" s="83">
        <f t="shared" si="331"/>
        <v>2012</v>
      </c>
      <c r="L4284" s="66">
        <f t="shared" si="332"/>
        <v>0</v>
      </c>
      <c r="M4284" s="66">
        <f t="shared" si="333"/>
        <v>0</v>
      </c>
      <c r="N4284" s="66">
        <f t="shared" si="334"/>
        <v>0</v>
      </c>
    </row>
    <row r="4285" spans="1:14">
      <c r="A4285" s="83">
        <v>36200</v>
      </c>
      <c r="B4285" s="83">
        <v>0</v>
      </c>
      <c r="C4285" s="83">
        <v>2012</v>
      </c>
      <c r="D4285" s="86">
        <v>0</v>
      </c>
      <c r="E4285" s="83">
        <v>0</v>
      </c>
      <c r="F4285" s="86">
        <v>0</v>
      </c>
      <c r="G4285" s="86">
        <v>0</v>
      </c>
      <c r="H4285" s="86">
        <v>0</v>
      </c>
      <c r="J4285" s="83">
        <f t="shared" si="330"/>
        <v>36200</v>
      </c>
      <c r="K4285" s="83">
        <f t="shared" si="331"/>
        <v>2012</v>
      </c>
      <c r="L4285" s="66">
        <f t="shared" si="332"/>
        <v>0</v>
      </c>
      <c r="M4285" s="66">
        <f t="shared" si="333"/>
        <v>0</v>
      </c>
      <c r="N4285" s="66">
        <f t="shared" si="334"/>
        <v>0</v>
      </c>
    </row>
    <row r="4286" spans="1:14">
      <c r="A4286" s="83">
        <v>36200</v>
      </c>
      <c r="B4286" s="83">
        <v>0</v>
      </c>
      <c r="C4286" s="83">
        <v>2012</v>
      </c>
      <c r="D4286" s="86">
        <v>0</v>
      </c>
      <c r="E4286" s="83">
        <v>0</v>
      </c>
      <c r="F4286" s="86">
        <v>0</v>
      </c>
      <c r="G4286" s="86">
        <v>0</v>
      </c>
      <c r="H4286" s="86">
        <v>0</v>
      </c>
      <c r="J4286" s="83">
        <f t="shared" si="330"/>
        <v>36200</v>
      </c>
      <c r="K4286" s="83">
        <f t="shared" si="331"/>
        <v>2012</v>
      </c>
      <c r="L4286" s="66">
        <f t="shared" si="332"/>
        <v>0</v>
      </c>
      <c r="M4286" s="66">
        <f t="shared" si="333"/>
        <v>0</v>
      </c>
      <c r="N4286" s="66">
        <f t="shared" si="334"/>
        <v>0</v>
      </c>
    </row>
    <row r="4287" spans="1:14">
      <c r="A4287" s="83">
        <v>36200</v>
      </c>
      <c r="B4287" s="83">
        <v>0</v>
      </c>
      <c r="C4287" s="83">
        <v>2012</v>
      </c>
      <c r="D4287" s="86">
        <v>0</v>
      </c>
      <c r="E4287" s="83">
        <v>0</v>
      </c>
      <c r="F4287" s="86">
        <v>0</v>
      </c>
      <c r="G4287" s="86">
        <v>0</v>
      </c>
      <c r="H4287" s="86">
        <v>0</v>
      </c>
      <c r="J4287" s="83">
        <f t="shared" si="330"/>
        <v>36200</v>
      </c>
      <c r="K4287" s="83">
        <f t="shared" si="331"/>
        <v>2012</v>
      </c>
      <c r="L4287" s="66">
        <f t="shared" si="332"/>
        <v>0</v>
      </c>
      <c r="M4287" s="66">
        <f t="shared" si="333"/>
        <v>0</v>
      </c>
      <c r="N4287" s="66">
        <f t="shared" si="334"/>
        <v>0</v>
      </c>
    </row>
    <row r="4288" spans="1:14">
      <c r="A4288" s="83">
        <v>36200</v>
      </c>
      <c r="B4288" s="83">
        <v>0</v>
      </c>
      <c r="C4288" s="83">
        <v>2012</v>
      </c>
      <c r="D4288" s="86">
        <v>0</v>
      </c>
      <c r="E4288" s="83">
        <v>0</v>
      </c>
      <c r="F4288" s="86">
        <v>0</v>
      </c>
      <c r="G4288" s="86">
        <v>0</v>
      </c>
      <c r="H4288" s="86">
        <v>0</v>
      </c>
      <c r="J4288" s="83">
        <f t="shared" si="330"/>
        <v>36200</v>
      </c>
      <c r="K4288" s="83">
        <f t="shared" si="331"/>
        <v>2012</v>
      </c>
      <c r="L4288" s="66">
        <f t="shared" si="332"/>
        <v>0</v>
      </c>
      <c r="M4288" s="66">
        <f t="shared" si="333"/>
        <v>0</v>
      </c>
      <c r="N4288" s="66">
        <f t="shared" si="334"/>
        <v>0</v>
      </c>
    </row>
    <row r="4289" spans="1:14">
      <c r="A4289" s="83">
        <v>36200</v>
      </c>
      <c r="B4289" s="83">
        <v>0</v>
      </c>
      <c r="C4289" s="83">
        <v>2012</v>
      </c>
      <c r="D4289" s="86">
        <v>-11023.87</v>
      </c>
      <c r="E4289" s="83">
        <v>0</v>
      </c>
      <c r="F4289" s="86">
        <v>4902.1000000000004</v>
      </c>
      <c r="G4289" s="86">
        <v>0</v>
      </c>
      <c r="H4289" s="86">
        <v>0</v>
      </c>
      <c r="J4289" s="83">
        <f t="shared" si="330"/>
        <v>36200</v>
      </c>
      <c r="K4289" s="83">
        <f t="shared" si="331"/>
        <v>2012</v>
      </c>
      <c r="L4289" s="66">
        <f t="shared" si="332"/>
        <v>-11023.87</v>
      </c>
      <c r="M4289" s="66">
        <f t="shared" si="333"/>
        <v>4902.1000000000004</v>
      </c>
      <c r="N4289" s="66">
        <f t="shared" si="334"/>
        <v>0</v>
      </c>
    </row>
    <row r="4290" spans="1:14">
      <c r="A4290" s="83">
        <v>36200</v>
      </c>
      <c r="B4290" s="83">
        <v>0</v>
      </c>
      <c r="C4290" s="83">
        <v>2012</v>
      </c>
      <c r="D4290" s="86">
        <v>0</v>
      </c>
      <c r="E4290" s="83">
        <v>0</v>
      </c>
      <c r="F4290" s="86">
        <v>0</v>
      </c>
      <c r="G4290" s="86">
        <v>0</v>
      </c>
      <c r="H4290" s="86">
        <v>0</v>
      </c>
      <c r="J4290" s="83">
        <f t="shared" si="330"/>
        <v>36200</v>
      </c>
      <c r="K4290" s="83">
        <f t="shared" si="331"/>
        <v>2012</v>
      </c>
      <c r="L4290" s="66">
        <f t="shared" si="332"/>
        <v>0</v>
      </c>
      <c r="M4290" s="66">
        <f t="shared" si="333"/>
        <v>0</v>
      </c>
      <c r="N4290" s="66">
        <f t="shared" si="334"/>
        <v>0</v>
      </c>
    </row>
    <row r="4291" spans="1:14">
      <c r="A4291" s="83">
        <v>36200</v>
      </c>
      <c r="B4291" s="83">
        <v>0</v>
      </c>
      <c r="C4291" s="83">
        <v>2012</v>
      </c>
      <c r="D4291" s="86">
        <v>0</v>
      </c>
      <c r="E4291" s="83">
        <v>0</v>
      </c>
      <c r="F4291" s="86">
        <v>0</v>
      </c>
      <c r="G4291" s="86">
        <v>0</v>
      </c>
      <c r="H4291" s="86">
        <v>0</v>
      </c>
      <c r="J4291" s="83">
        <f t="shared" ref="J4291:J4354" si="335">A4291</f>
        <v>36200</v>
      </c>
      <c r="K4291" s="83">
        <f t="shared" ref="K4291:K4354" si="336">IF(E4291=0,C4291,E4291)</f>
        <v>2012</v>
      </c>
      <c r="L4291" s="66">
        <f t="shared" ref="L4291:L4354" si="337">D4291</f>
        <v>0</v>
      </c>
      <c r="M4291" s="66">
        <f t="shared" ref="M4291:M4354" si="338">F4291</f>
        <v>0</v>
      </c>
      <c r="N4291" s="66">
        <f t="shared" ref="N4291:N4354" si="339">H4291</f>
        <v>0</v>
      </c>
    </row>
    <row r="4292" spans="1:14">
      <c r="A4292" s="83">
        <v>36200</v>
      </c>
      <c r="B4292" s="83">
        <v>0</v>
      </c>
      <c r="C4292" s="83">
        <v>2012</v>
      </c>
      <c r="D4292" s="86">
        <v>0</v>
      </c>
      <c r="E4292" s="83">
        <v>0</v>
      </c>
      <c r="F4292" s="86">
        <v>0</v>
      </c>
      <c r="G4292" s="86">
        <v>0</v>
      </c>
      <c r="H4292" s="86">
        <v>0</v>
      </c>
      <c r="J4292" s="83">
        <f t="shared" si="335"/>
        <v>36200</v>
      </c>
      <c r="K4292" s="83">
        <f t="shared" si="336"/>
        <v>2012</v>
      </c>
      <c r="L4292" s="66">
        <f t="shared" si="337"/>
        <v>0</v>
      </c>
      <c r="M4292" s="66">
        <f t="shared" si="338"/>
        <v>0</v>
      </c>
      <c r="N4292" s="66">
        <f t="shared" si="339"/>
        <v>0</v>
      </c>
    </row>
    <row r="4293" spans="1:14">
      <c r="A4293" s="83">
        <v>36200</v>
      </c>
      <c r="B4293" s="83">
        <v>0</v>
      </c>
      <c r="C4293" s="83">
        <v>2012</v>
      </c>
      <c r="D4293" s="86">
        <v>0</v>
      </c>
      <c r="E4293" s="83">
        <v>0</v>
      </c>
      <c r="F4293" s="86">
        <v>0</v>
      </c>
      <c r="G4293" s="86">
        <v>0</v>
      </c>
      <c r="H4293" s="86">
        <v>0</v>
      </c>
      <c r="J4293" s="83">
        <f t="shared" si="335"/>
        <v>36200</v>
      </c>
      <c r="K4293" s="83">
        <f t="shared" si="336"/>
        <v>2012</v>
      </c>
      <c r="L4293" s="66">
        <f t="shared" si="337"/>
        <v>0</v>
      </c>
      <c r="M4293" s="66">
        <f t="shared" si="338"/>
        <v>0</v>
      </c>
      <c r="N4293" s="66">
        <f t="shared" si="339"/>
        <v>0</v>
      </c>
    </row>
    <row r="4294" spans="1:14">
      <c r="A4294" s="83">
        <v>36200</v>
      </c>
      <c r="B4294" s="83">
        <v>0</v>
      </c>
      <c r="C4294" s="83">
        <v>2012</v>
      </c>
      <c r="D4294" s="86">
        <v>0</v>
      </c>
      <c r="E4294" s="83">
        <v>0</v>
      </c>
      <c r="F4294" s="86">
        <v>0</v>
      </c>
      <c r="G4294" s="86">
        <v>0</v>
      </c>
      <c r="H4294" s="86">
        <v>0</v>
      </c>
      <c r="J4294" s="83">
        <f t="shared" si="335"/>
        <v>36200</v>
      </c>
      <c r="K4294" s="83">
        <f t="shared" si="336"/>
        <v>2012</v>
      </c>
      <c r="L4294" s="66">
        <f t="shared" si="337"/>
        <v>0</v>
      </c>
      <c r="M4294" s="66">
        <f t="shared" si="338"/>
        <v>0</v>
      </c>
      <c r="N4294" s="66">
        <f t="shared" si="339"/>
        <v>0</v>
      </c>
    </row>
    <row r="4295" spans="1:14">
      <c r="A4295" s="83">
        <v>36200</v>
      </c>
      <c r="B4295" s="83">
        <v>0</v>
      </c>
      <c r="C4295" s="83">
        <v>2012</v>
      </c>
      <c r="D4295" s="86">
        <v>0</v>
      </c>
      <c r="E4295" s="83">
        <v>0</v>
      </c>
      <c r="F4295" s="86">
        <v>0</v>
      </c>
      <c r="G4295" s="86">
        <v>0</v>
      </c>
      <c r="H4295" s="86">
        <v>0</v>
      </c>
      <c r="J4295" s="83">
        <f t="shared" si="335"/>
        <v>36200</v>
      </c>
      <c r="K4295" s="83">
        <f t="shared" si="336"/>
        <v>2012</v>
      </c>
      <c r="L4295" s="66">
        <f t="shared" si="337"/>
        <v>0</v>
      </c>
      <c r="M4295" s="66">
        <f t="shared" si="338"/>
        <v>0</v>
      </c>
      <c r="N4295" s="66">
        <f t="shared" si="339"/>
        <v>0</v>
      </c>
    </row>
    <row r="4296" spans="1:14">
      <c r="A4296" s="83">
        <v>36200</v>
      </c>
      <c r="B4296" s="83">
        <v>0</v>
      </c>
      <c r="C4296" s="83">
        <v>2012</v>
      </c>
      <c r="D4296" s="86">
        <v>0</v>
      </c>
      <c r="E4296" s="83">
        <v>0</v>
      </c>
      <c r="F4296" s="86">
        <v>0</v>
      </c>
      <c r="G4296" s="86">
        <v>0</v>
      </c>
      <c r="H4296" s="86">
        <v>0</v>
      </c>
      <c r="J4296" s="83">
        <f t="shared" si="335"/>
        <v>36200</v>
      </c>
      <c r="K4296" s="83">
        <f t="shared" si="336"/>
        <v>2012</v>
      </c>
      <c r="L4296" s="66">
        <f t="shared" si="337"/>
        <v>0</v>
      </c>
      <c r="M4296" s="66">
        <f t="shared" si="338"/>
        <v>0</v>
      </c>
      <c r="N4296" s="66">
        <f t="shared" si="339"/>
        <v>0</v>
      </c>
    </row>
    <row r="4297" spans="1:14">
      <c r="A4297" s="83">
        <v>36200</v>
      </c>
      <c r="B4297" s="83">
        <v>0</v>
      </c>
      <c r="C4297" s="83">
        <v>2012</v>
      </c>
      <c r="D4297" s="86">
        <v>-1227286.58</v>
      </c>
      <c r="E4297" s="83">
        <v>0</v>
      </c>
      <c r="F4297" s="86">
        <v>-806189.29</v>
      </c>
      <c r="G4297" s="86">
        <v>0</v>
      </c>
      <c r="H4297" s="86">
        <v>0</v>
      </c>
      <c r="J4297" s="83">
        <f t="shared" si="335"/>
        <v>36200</v>
      </c>
      <c r="K4297" s="83">
        <f t="shared" si="336"/>
        <v>2012</v>
      </c>
      <c r="L4297" s="66">
        <f t="shared" si="337"/>
        <v>-1227286.58</v>
      </c>
      <c r="M4297" s="66">
        <f t="shared" si="338"/>
        <v>-806189.29</v>
      </c>
      <c r="N4297" s="66">
        <f t="shared" si="339"/>
        <v>0</v>
      </c>
    </row>
    <row r="4298" spans="1:14">
      <c r="A4298" s="83">
        <v>36200</v>
      </c>
      <c r="B4298" s="83">
        <v>0</v>
      </c>
      <c r="C4298" s="83">
        <v>2012</v>
      </c>
      <c r="D4298" s="86">
        <v>0</v>
      </c>
      <c r="E4298" s="83">
        <v>0</v>
      </c>
      <c r="F4298" s="86">
        <v>0</v>
      </c>
      <c r="G4298" s="86">
        <v>0</v>
      </c>
      <c r="H4298" s="86">
        <v>0</v>
      </c>
      <c r="J4298" s="83">
        <f t="shared" si="335"/>
        <v>36200</v>
      </c>
      <c r="K4298" s="83">
        <f t="shared" si="336"/>
        <v>2012</v>
      </c>
      <c r="L4298" s="66">
        <f t="shared" si="337"/>
        <v>0</v>
      </c>
      <c r="M4298" s="66">
        <f t="shared" si="338"/>
        <v>0</v>
      </c>
      <c r="N4298" s="66">
        <f t="shared" si="339"/>
        <v>0</v>
      </c>
    </row>
    <row r="4299" spans="1:14">
      <c r="A4299" s="83">
        <v>36200</v>
      </c>
      <c r="B4299" s="83">
        <v>0</v>
      </c>
      <c r="C4299" s="83">
        <v>2012</v>
      </c>
      <c r="D4299" s="86">
        <v>0</v>
      </c>
      <c r="E4299" s="83">
        <v>0</v>
      </c>
      <c r="F4299" s="86">
        <v>0</v>
      </c>
      <c r="G4299" s="86">
        <v>0</v>
      </c>
      <c r="H4299" s="86">
        <v>0</v>
      </c>
      <c r="J4299" s="83">
        <f t="shared" si="335"/>
        <v>36200</v>
      </c>
      <c r="K4299" s="83">
        <f t="shared" si="336"/>
        <v>2012</v>
      </c>
      <c r="L4299" s="66">
        <f t="shared" si="337"/>
        <v>0</v>
      </c>
      <c r="M4299" s="66">
        <f t="shared" si="338"/>
        <v>0</v>
      </c>
      <c r="N4299" s="66">
        <f t="shared" si="339"/>
        <v>0</v>
      </c>
    </row>
    <row r="4300" spans="1:14">
      <c r="A4300" s="83">
        <v>36200</v>
      </c>
      <c r="B4300" s="83">
        <v>0</v>
      </c>
      <c r="C4300" s="83">
        <v>2012</v>
      </c>
      <c r="D4300" s="86">
        <v>0</v>
      </c>
      <c r="E4300" s="83">
        <v>0</v>
      </c>
      <c r="F4300" s="86">
        <v>0</v>
      </c>
      <c r="G4300" s="86">
        <v>0</v>
      </c>
      <c r="H4300" s="86">
        <v>0</v>
      </c>
      <c r="J4300" s="83">
        <f t="shared" si="335"/>
        <v>36200</v>
      </c>
      <c r="K4300" s="83">
        <f t="shared" si="336"/>
        <v>2012</v>
      </c>
      <c r="L4300" s="66">
        <f t="shared" si="337"/>
        <v>0</v>
      </c>
      <c r="M4300" s="66">
        <f t="shared" si="338"/>
        <v>0</v>
      </c>
      <c r="N4300" s="66">
        <f t="shared" si="339"/>
        <v>0</v>
      </c>
    </row>
    <row r="4301" spans="1:14">
      <c r="A4301" s="83">
        <v>36200</v>
      </c>
      <c r="B4301" s="83">
        <v>0</v>
      </c>
      <c r="C4301" s="83">
        <v>2012</v>
      </c>
      <c r="D4301" s="86">
        <v>0</v>
      </c>
      <c r="E4301" s="83">
        <v>0</v>
      </c>
      <c r="F4301" s="86">
        <v>0</v>
      </c>
      <c r="G4301" s="86">
        <v>0</v>
      </c>
      <c r="H4301" s="86">
        <v>0</v>
      </c>
      <c r="J4301" s="83">
        <f t="shared" si="335"/>
        <v>36200</v>
      </c>
      <c r="K4301" s="83">
        <f t="shared" si="336"/>
        <v>2012</v>
      </c>
      <c r="L4301" s="66">
        <f t="shared" si="337"/>
        <v>0</v>
      </c>
      <c r="M4301" s="66">
        <f t="shared" si="338"/>
        <v>0</v>
      </c>
      <c r="N4301" s="66">
        <f t="shared" si="339"/>
        <v>0</v>
      </c>
    </row>
    <row r="4302" spans="1:14">
      <c r="A4302" s="83">
        <v>36200</v>
      </c>
      <c r="B4302" s="83">
        <v>0</v>
      </c>
      <c r="C4302" s="83">
        <v>2012</v>
      </c>
      <c r="D4302" s="86">
        <v>-40020.83</v>
      </c>
      <c r="E4302" s="83">
        <v>0</v>
      </c>
      <c r="F4302" s="86">
        <v>14345.62</v>
      </c>
      <c r="G4302" s="86">
        <v>0</v>
      </c>
      <c r="H4302" s="86">
        <v>0</v>
      </c>
      <c r="J4302" s="83">
        <f t="shared" si="335"/>
        <v>36200</v>
      </c>
      <c r="K4302" s="83">
        <f t="shared" si="336"/>
        <v>2012</v>
      </c>
      <c r="L4302" s="66">
        <f t="shared" si="337"/>
        <v>-40020.83</v>
      </c>
      <c r="M4302" s="66">
        <f t="shared" si="338"/>
        <v>14345.62</v>
      </c>
      <c r="N4302" s="66">
        <f t="shared" si="339"/>
        <v>0</v>
      </c>
    </row>
    <row r="4303" spans="1:14">
      <c r="A4303" s="83">
        <v>36200</v>
      </c>
      <c r="B4303" s="83">
        <v>0</v>
      </c>
      <c r="C4303" s="83">
        <v>2012</v>
      </c>
      <c r="D4303" s="86">
        <v>-1121.8399999999999</v>
      </c>
      <c r="E4303" s="83">
        <v>0</v>
      </c>
      <c r="F4303" s="86">
        <v>2826.57</v>
      </c>
      <c r="G4303" s="86">
        <v>0</v>
      </c>
      <c r="H4303" s="86">
        <v>0</v>
      </c>
      <c r="J4303" s="83">
        <f t="shared" si="335"/>
        <v>36200</v>
      </c>
      <c r="K4303" s="83">
        <f t="shared" si="336"/>
        <v>2012</v>
      </c>
      <c r="L4303" s="66">
        <f t="shared" si="337"/>
        <v>-1121.8399999999999</v>
      </c>
      <c r="M4303" s="66">
        <f t="shared" si="338"/>
        <v>2826.57</v>
      </c>
      <c r="N4303" s="66">
        <f t="shared" si="339"/>
        <v>0</v>
      </c>
    </row>
    <row r="4304" spans="1:14">
      <c r="A4304" s="83">
        <v>36200</v>
      </c>
      <c r="B4304" s="83">
        <v>0</v>
      </c>
      <c r="C4304" s="83">
        <v>2012</v>
      </c>
      <c r="D4304" s="86">
        <v>0</v>
      </c>
      <c r="E4304" s="83">
        <v>0</v>
      </c>
      <c r="F4304" s="86">
        <v>0</v>
      </c>
      <c r="G4304" s="86">
        <v>0</v>
      </c>
      <c r="H4304" s="86">
        <v>0</v>
      </c>
      <c r="J4304" s="83">
        <f t="shared" si="335"/>
        <v>36200</v>
      </c>
      <c r="K4304" s="83">
        <f t="shared" si="336"/>
        <v>2012</v>
      </c>
      <c r="L4304" s="66">
        <f t="shared" si="337"/>
        <v>0</v>
      </c>
      <c r="M4304" s="66">
        <f t="shared" si="338"/>
        <v>0</v>
      </c>
      <c r="N4304" s="66">
        <f t="shared" si="339"/>
        <v>0</v>
      </c>
    </row>
    <row r="4305" spans="1:14">
      <c r="A4305" s="83">
        <v>36200</v>
      </c>
      <c r="B4305" s="83">
        <v>0</v>
      </c>
      <c r="C4305" s="83">
        <v>2012</v>
      </c>
      <c r="D4305" s="86">
        <v>0</v>
      </c>
      <c r="E4305" s="83">
        <v>0</v>
      </c>
      <c r="F4305" s="86">
        <v>0</v>
      </c>
      <c r="G4305" s="86">
        <v>0</v>
      </c>
      <c r="H4305" s="86">
        <v>0</v>
      </c>
      <c r="J4305" s="83">
        <f t="shared" si="335"/>
        <v>36200</v>
      </c>
      <c r="K4305" s="83">
        <f t="shared" si="336"/>
        <v>2012</v>
      </c>
      <c r="L4305" s="66">
        <f t="shared" si="337"/>
        <v>0</v>
      </c>
      <c r="M4305" s="66">
        <f t="shared" si="338"/>
        <v>0</v>
      </c>
      <c r="N4305" s="66">
        <f t="shared" si="339"/>
        <v>0</v>
      </c>
    </row>
    <row r="4306" spans="1:14">
      <c r="A4306" s="83">
        <v>36200</v>
      </c>
      <c r="B4306" s="83">
        <v>0</v>
      </c>
      <c r="C4306" s="83">
        <v>2012</v>
      </c>
      <c r="D4306" s="86">
        <v>0</v>
      </c>
      <c r="E4306" s="83">
        <v>0</v>
      </c>
      <c r="F4306" s="86">
        <v>0</v>
      </c>
      <c r="G4306" s="86">
        <v>0</v>
      </c>
      <c r="H4306" s="86">
        <v>0</v>
      </c>
      <c r="J4306" s="83">
        <f t="shared" si="335"/>
        <v>36200</v>
      </c>
      <c r="K4306" s="83">
        <f t="shared" si="336"/>
        <v>2012</v>
      </c>
      <c r="L4306" s="66">
        <f t="shared" si="337"/>
        <v>0</v>
      </c>
      <c r="M4306" s="66">
        <f t="shared" si="338"/>
        <v>0</v>
      </c>
      <c r="N4306" s="66">
        <f t="shared" si="339"/>
        <v>0</v>
      </c>
    </row>
    <row r="4307" spans="1:14">
      <c r="A4307" s="83">
        <v>36200</v>
      </c>
      <c r="B4307" s="83">
        <v>0</v>
      </c>
      <c r="C4307" s="83">
        <v>2012</v>
      </c>
      <c r="D4307" s="86">
        <v>-98921.84</v>
      </c>
      <c r="E4307" s="83">
        <v>0</v>
      </c>
      <c r="F4307" s="86">
        <v>36870.160000000003</v>
      </c>
      <c r="G4307" s="86">
        <v>0</v>
      </c>
      <c r="H4307" s="86">
        <v>0</v>
      </c>
      <c r="J4307" s="83">
        <f t="shared" si="335"/>
        <v>36200</v>
      </c>
      <c r="K4307" s="83">
        <f t="shared" si="336"/>
        <v>2012</v>
      </c>
      <c r="L4307" s="66">
        <f t="shared" si="337"/>
        <v>-98921.84</v>
      </c>
      <c r="M4307" s="66">
        <f t="shared" si="338"/>
        <v>36870.160000000003</v>
      </c>
      <c r="N4307" s="66">
        <f t="shared" si="339"/>
        <v>0</v>
      </c>
    </row>
    <row r="4308" spans="1:14">
      <c r="A4308" s="83">
        <v>36200</v>
      </c>
      <c r="B4308" s="83">
        <v>0</v>
      </c>
      <c r="C4308" s="83">
        <v>2012</v>
      </c>
      <c r="D4308" s="86">
        <v>0</v>
      </c>
      <c r="E4308" s="83">
        <v>0</v>
      </c>
      <c r="F4308" s="86">
        <v>0</v>
      </c>
      <c r="G4308" s="86">
        <v>0</v>
      </c>
      <c r="H4308" s="86">
        <v>0</v>
      </c>
      <c r="J4308" s="83">
        <f t="shared" si="335"/>
        <v>36200</v>
      </c>
      <c r="K4308" s="83">
        <f t="shared" si="336"/>
        <v>2012</v>
      </c>
      <c r="L4308" s="66">
        <f t="shared" si="337"/>
        <v>0</v>
      </c>
      <c r="M4308" s="66">
        <f t="shared" si="338"/>
        <v>0</v>
      </c>
      <c r="N4308" s="66">
        <f t="shared" si="339"/>
        <v>0</v>
      </c>
    </row>
    <row r="4309" spans="1:14">
      <c r="A4309" s="83">
        <v>36200</v>
      </c>
      <c r="B4309" s="83">
        <v>0</v>
      </c>
      <c r="C4309" s="83">
        <v>2012</v>
      </c>
      <c r="D4309" s="86">
        <v>0</v>
      </c>
      <c r="E4309" s="83">
        <v>0</v>
      </c>
      <c r="F4309" s="86">
        <v>0</v>
      </c>
      <c r="G4309" s="86">
        <v>0</v>
      </c>
      <c r="H4309" s="86">
        <v>0</v>
      </c>
      <c r="J4309" s="83">
        <f t="shared" si="335"/>
        <v>36200</v>
      </c>
      <c r="K4309" s="83">
        <f t="shared" si="336"/>
        <v>2012</v>
      </c>
      <c r="L4309" s="66">
        <f t="shared" si="337"/>
        <v>0</v>
      </c>
      <c r="M4309" s="66">
        <f t="shared" si="338"/>
        <v>0</v>
      </c>
      <c r="N4309" s="66">
        <f t="shared" si="339"/>
        <v>0</v>
      </c>
    </row>
    <row r="4310" spans="1:14">
      <c r="A4310" s="83">
        <v>36200</v>
      </c>
      <c r="B4310" s="83">
        <v>0</v>
      </c>
      <c r="C4310" s="83">
        <v>2012</v>
      </c>
      <c r="D4310" s="86">
        <v>0</v>
      </c>
      <c r="E4310" s="83">
        <v>0</v>
      </c>
      <c r="F4310" s="86">
        <v>0</v>
      </c>
      <c r="G4310" s="86">
        <v>0</v>
      </c>
      <c r="H4310" s="86">
        <v>0</v>
      </c>
      <c r="J4310" s="83">
        <f t="shared" si="335"/>
        <v>36200</v>
      </c>
      <c r="K4310" s="83">
        <f t="shared" si="336"/>
        <v>2012</v>
      </c>
      <c r="L4310" s="66">
        <f t="shared" si="337"/>
        <v>0</v>
      </c>
      <c r="M4310" s="66">
        <f t="shared" si="338"/>
        <v>0</v>
      </c>
      <c r="N4310" s="66">
        <f t="shared" si="339"/>
        <v>0</v>
      </c>
    </row>
    <row r="4311" spans="1:14">
      <c r="A4311" s="83">
        <v>36200</v>
      </c>
      <c r="B4311" s="83">
        <v>0</v>
      </c>
      <c r="C4311" s="83">
        <v>2012</v>
      </c>
      <c r="D4311" s="86">
        <v>0</v>
      </c>
      <c r="E4311" s="83">
        <v>0</v>
      </c>
      <c r="F4311" s="86">
        <v>0</v>
      </c>
      <c r="G4311" s="86">
        <v>0</v>
      </c>
      <c r="H4311" s="86">
        <v>0</v>
      </c>
      <c r="J4311" s="83">
        <f t="shared" si="335"/>
        <v>36200</v>
      </c>
      <c r="K4311" s="83">
        <f t="shared" si="336"/>
        <v>2012</v>
      </c>
      <c r="L4311" s="66">
        <f t="shared" si="337"/>
        <v>0</v>
      </c>
      <c r="M4311" s="66">
        <f t="shared" si="338"/>
        <v>0</v>
      </c>
      <c r="N4311" s="66">
        <f t="shared" si="339"/>
        <v>0</v>
      </c>
    </row>
    <row r="4312" spans="1:14">
      <c r="A4312" s="83">
        <v>36200</v>
      </c>
      <c r="B4312" s="83">
        <v>0</v>
      </c>
      <c r="C4312" s="83">
        <v>2012</v>
      </c>
      <c r="D4312" s="86">
        <v>0</v>
      </c>
      <c r="E4312" s="83">
        <v>0</v>
      </c>
      <c r="F4312" s="86">
        <v>0</v>
      </c>
      <c r="G4312" s="86">
        <v>0</v>
      </c>
      <c r="H4312" s="86">
        <v>0</v>
      </c>
      <c r="J4312" s="83">
        <f t="shared" si="335"/>
        <v>36200</v>
      </c>
      <c r="K4312" s="83">
        <f t="shared" si="336"/>
        <v>2012</v>
      </c>
      <c r="L4312" s="66">
        <f t="shared" si="337"/>
        <v>0</v>
      </c>
      <c r="M4312" s="66">
        <f t="shared" si="338"/>
        <v>0</v>
      </c>
      <c r="N4312" s="66">
        <f t="shared" si="339"/>
        <v>0</v>
      </c>
    </row>
    <row r="4313" spans="1:14">
      <c r="A4313" s="83">
        <v>36200</v>
      </c>
      <c r="B4313" s="83">
        <v>0</v>
      </c>
      <c r="C4313" s="83">
        <v>2012</v>
      </c>
      <c r="D4313" s="86">
        <v>0</v>
      </c>
      <c r="E4313" s="83">
        <v>0</v>
      </c>
      <c r="F4313" s="86">
        <v>0</v>
      </c>
      <c r="G4313" s="86">
        <v>0</v>
      </c>
      <c r="H4313" s="86">
        <v>0</v>
      </c>
      <c r="J4313" s="83">
        <f t="shared" si="335"/>
        <v>36200</v>
      </c>
      <c r="K4313" s="83">
        <f t="shared" si="336"/>
        <v>2012</v>
      </c>
      <c r="L4313" s="66">
        <f t="shared" si="337"/>
        <v>0</v>
      </c>
      <c r="M4313" s="66">
        <f t="shared" si="338"/>
        <v>0</v>
      </c>
      <c r="N4313" s="66">
        <f t="shared" si="339"/>
        <v>0</v>
      </c>
    </row>
    <row r="4314" spans="1:14">
      <c r="A4314" s="83">
        <v>36200</v>
      </c>
      <c r="B4314" s="83">
        <v>0</v>
      </c>
      <c r="C4314" s="83">
        <v>2013</v>
      </c>
      <c r="D4314" s="86">
        <v>0</v>
      </c>
      <c r="E4314" s="83">
        <v>0</v>
      </c>
      <c r="F4314" s="86">
        <v>0</v>
      </c>
      <c r="G4314" s="86">
        <v>0</v>
      </c>
      <c r="H4314" s="86">
        <v>0</v>
      </c>
      <c r="J4314" s="83">
        <f t="shared" si="335"/>
        <v>36200</v>
      </c>
      <c r="K4314" s="83">
        <f t="shared" si="336"/>
        <v>2013</v>
      </c>
      <c r="L4314" s="66">
        <f t="shared" si="337"/>
        <v>0</v>
      </c>
      <c r="M4314" s="66">
        <f t="shared" si="338"/>
        <v>0</v>
      </c>
      <c r="N4314" s="66">
        <f t="shared" si="339"/>
        <v>0</v>
      </c>
    </row>
    <row r="4315" spans="1:14">
      <c r="A4315" s="83">
        <v>36200</v>
      </c>
      <c r="B4315" s="83">
        <v>0</v>
      </c>
      <c r="C4315" s="83">
        <v>2013</v>
      </c>
      <c r="D4315" s="86">
        <v>0</v>
      </c>
      <c r="E4315" s="83">
        <v>0</v>
      </c>
      <c r="F4315" s="86">
        <v>0</v>
      </c>
      <c r="G4315" s="86">
        <v>0</v>
      </c>
      <c r="H4315" s="86">
        <v>0</v>
      </c>
      <c r="J4315" s="83">
        <f t="shared" si="335"/>
        <v>36200</v>
      </c>
      <c r="K4315" s="83">
        <f t="shared" si="336"/>
        <v>2013</v>
      </c>
      <c r="L4315" s="66">
        <f t="shared" si="337"/>
        <v>0</v>
      </c>
      <c r="M4315" s="66">
        <f t="shared" si="338"/>
        <v>0</v>
      </c>
      <c r="N4315" s="66">
        <f t="shared" si="339"/>
        <v>0</v>
      </c>
    </row>
    <row r="4316" spans="1:14">
      <c r="A4316" s="83">
        <v>36200</v>
      </c>
      <c r="B4316" s="83">
        <v>0</v>
      </c>
      <c r="C4316" s="83">
        <v>2013</v>
      </c>
      <c r="D4316" s="86">
        <v>0</v>
      </c>
      <c r="E4316" s="83">
        <v>0</v>
      </c>
      <c r="F4316" s="86">
        <v>0</v>
      </c>
      <c r="G4316" s="86">
        <v>0</v>
      </c>
      <c r="H4316" s="86">
        <v>0</v>
      </c>
      <c r="J4316" s="83">
        <f t="shared" si="335"/>
        <v>36200</v>
      </c>
      <c r="K4316" s="83">
        <f t="shared" si="336"/>
        <v>2013</v>
      </c>
      <c r="L4316" s="66">
        <f t="shared" si="337"/>
        <v>0</v>
      </c>
      <c r="M4316" s="66">
        <f t="shared" si="338"/>
        <v>0</v>
      </c>
      <c r="N4316" s="66">
        <f t="shared" si="339"/>
        <v>0</v>
      </c>
    </row>
    <row r="4317" spans="1:14">
      <c r="A4317" s="83">
        <v>36200</v>
      </c>
      <c r="B4317" s="83">
        <v>0</v>
      </c>
      <c r="C4317" s="83">
        <v>2013</v>
      </c>
      <c r="D4317" s="86">
        <v>0</v>
      </c>
      <c r="E4317" s="83">
        <v>0</v>
      </c>
      <c r="F4317" s="86">
        <v>0</v>
      </c>
      <c r="G4317" s="86">
        <v>0</v>
      </c>
      <c r="H4317" s="86">
        <v>0</v>
      </c>
      <c r="J4317" s="83">
        <f t="shared" si="335"/>
        <v>36200</v>
      </c>
      <c r="K4317" s="83">
        <f t="shared" si="336"/>
        <v>2013</v>
      </c>
      <c r="L4317" s="66">
        <f t="shared" si="337"/>
        <v>0</v>
      </c>
      <c r="M4317" s="66">
        <f t="shared" si="338"/>
        <v>0</v>
      </c>
      <c r="N4317" s="66">
        <f t="shared" si="339"/>
        <v>0</v>
      </c>
    </row>
    <row r="4318" spans="1:14">
      <c r="A4318" s="83">
        <v>36200</v>
      </c>
      <c r="B4318" s="83">
        <v>0</v>
      </c>
      <c r="C4318" s="83">
        <v>2013</v>
      </c>
      <c r="D4318" s="86">
        <v>0</v>
      </c>
      <c r="E4318" s="83">
        <v>0</v>
      </c>
      <c r="F4318" s="86">
        <v>0</v>
      </c>
      <c r="G4318" s="86">
        <v>0</v>
      </c>
      <c r="H4318" s="86">
        <v>0</v>
      </c>
      <c r="J4318" s="83">
        <f t="shared" si="335"/>
        <v>36200</v>
      </c>
      <c r="K4318" s="83">
        <f t="shared" si="336"/>
        <v>2013</v>
      </c>
      <c r="L4318" s="66">
        <f t="shared" si="337"/>
        <v>0</v>
      </c>
      <c r="M4318" s="66">
        <f t="shared" si="338"/>
        <v>0</v>
      </c>
      <c r="N4318" s="66">
        <f t="shared" si="339"/>
        <v>0</v>
      </c>
    </row>
    <row r="4319" spans="1:14">
      <c r="A4319" s="83">
        <v>36200</v>
      </c>
      <c r="B4319" s="83">
        <v>0</v>
      </c>
      <c r="C4319" s="83">
        <v>2013</v>
      </c>
      <c r="D4319" s="86">
        <v>0</v>
      </c>
      <c r="E4319" s="83">
        <v>0</v>
      </c>
      <c r="F4319" s="86">
        <v>0</v>
      </c>
      <c r="G4319" s="86">
        <v>0</v>
      </c>
      <c r="H4319" s="86">
        <v>0</v>
      </c>
      <c r="J4319" s="83">
        <f t="shared" si="335"/>
        <v>36200</v>
      </c>
      <c r="K4319" s="83">
        <f t="shared" si="336"/>
        <v>2013</v>
      </c>
      <c r="L4319" s="66">
        <f t="shared" si="337"/>
        <v>0</v>
      </c>
      <c r="M4319" s="66">
        <f t="shared" si="338"/>
        <v>0</v>
      </c>
      <c r="N4319" s="66">
        <f t="shared" si="339"/>
        <v>0</v>
      </c>
    </row>
    <row r="4320" spans="1:14">
      <c r="A4320" s="83">
        <v>36200</v>
      </c>
      <c r="B4320" s="83">
        <v>0</v>
      </c>
      <c r="C4320" s="83">
        <v>2013</v>
      </c>
      <c r="D4320" s="86">
        <v>0</v>
      </c>
      <c r="E4320" s="83">
        <v>0</v>
      </c>
      <c r="F4320" s="86">
        <v>0</v>
      </c>
      <c r="G4320" s="86">
        <v>0</v>
      </c>
      <c r="H4320" s="86">
        <v>0</v>
      </c>
      <c r="J4320" s="83">
        <f t="shared" si="335"/>
        <v>36200</v>
      </c>
      <c r="K4320" s="83">
        <f t="shared" si="336"/>
        <v>2013</v>
      </c>
      <c r="L4320" s="66">
        <f t="shared" si="337"/>
        <v>0</v>
      </c>
      <c r="M4320" s="66">
        <f t="shared" si="338"/>
        <v>0</v>
      </c>
      <c r="N4320" s="66">
        <f t="shared" si="339"/>
        <v>0</v>
      </c>
    </row>
    <row r="4321" spans="1:14">
      <c r="A4321" s="83">
        <v>36200</v>
      </c>
      <c r="B4321" s="83">
        <v>0</v>
      </c>
      <c r="C4321" s="83">
        <v>2013</v>
      </c>
      <c r="D4321" s="86">
        <v>0</v>
      </c>
      <c r="E4321" s="83">
        <v>0</v>
      </c>
      <c r="F4321" s="86">
        <v>0</v>
      </c>
      <c r="G4321" s="86">
        <v>0</v>
      </c>
      <c r="H4321" s="86">
        <v>0</v>
      </c>
      <c r="J4321" s="83">
        <f t="shared" si="335"/>
        <v>36200</v>
      </c>
      <c r="K4321" s="83">
        <f t="shared" si="336"/>
        <v>2013</v>
      </c>
      <c r="L4321" s="66">
        <f t="shared" si="337"/>
        <v>0</v>
      </c>
      <c r="M4321" s="66">
        <f t="shared" si="338"/>
        <v>0</v>
      </c>
      <c r="N4321" s="66">
        <f t="shared" si="339"/>
        <v>0</v>
      </c>
    </row>
    <row r="4322" spans="1:14">
      <c r="A4322" s="83">
        <v>36200</v>
      </c>
      <c r="B4322" s="83">
        <v>0</v>
      </c>
      <c r="C4322" s="83">
        <v>2013</v>
      </c>
      <c r="D4322" s="86">
        <v>0</v>
      </c>
      <c r="E4322" s="83">
        <v>0</v>
      </c>
      <c r="F4322" s="86">
        <v>0</v>
      </c>
      <c r="G4322" s="86">
        <v>0</v>
      </c>
      <c r="H4322" s="86">
        <v>0</v>
      </c>
      <c r="J4322" s="83">
        <f t="shared" si="335"/>
        <v>36200</v>
      </c>
      <c r="K4322" s="83">
        <f t="shared" si="336"/>
        <v>2013</v>
      </c>
      <c r="L4322" s="66">
        <f t="shared" si="337"/>
        <v>0</v>
      </c>
      <c r="M4322" s="66">
        <f t="shared" si="338"/>
        <v>0</v>
      </c>
      <c r="N4322" s="66">
        <f t="shared" si="339"/>
        <v>0</v>
      </c>
    </row>
    <row r="4323" spans="1:14">
      <c r="A4323" s="83">
        <v>36200</v>
      </c>
      <c r="B4323" s="83">
        <v>0</v>
      </c>
      <c r="C4323" s="83">
        <v>2013</v>
      </c>
      <c r="D4323" s="86">
        <v>0</v>
      </c>
      <c r="E4323" s="83">
        <v>0</v>
      </c>
      <c r="F4323" s="86">
        <v>0</v>
      </c>
      <c r="G4323" s="86">
        <v>0</v>
      </c>
      <c r="H4323" s="86">
        <v>0</v>
      </c>
      <c r="J4323" s="83">
        <f t="shared" si="335"/>
        <v>36200</v>
      </c>
      <c r="K4323" s="83">
        <f t="shared" si="336"/>
        <v>2013</v>
      </c>
      <c r="L4323" s="66">
        <f t="shared" si="337"/>
        <v>0</v>
      </c>
      <c r="M4323" s="66">
        <f t="shared" si="338"/>
        <v>0</v>
      </c>
      <c r="N4323" s="66">
        <f t="shared" si="339"/>
        <v>0</v>
      </c>
    </row>
    <row r="4324" spans="1:14">
      <c r="A4324" s="83">
        <v>36200</v>
      </c>
      <c r="B4324" s="83">
        <v>0</v>
      </c>
      <c r="C4324" s="83">
        <v>2013</v>
      </c>
      <c r="D4324" s="86">
        <v>0</v>
      </c>
      <c r="E4324" s="83">
        <v>0</v>
      </c>
      <c r="F4324" s="86">
        <v>0</v>
      </c>
      <c r="G4324" s="86">
        <v>0</v>
      </c>
      <c r="H4324" s="86">
        <v>0</v>
      </c>
      <c r="J4324" s="83">
        <f t="shared" si="335"/>
        <v>36200</v>
      </c>
      <c r="K4324" s="83">
        <f t="shared" si="336"/>
        <v>2013</v>
      </c>
      <c r="L4324" s="66">
        <f t="shared" si="337"/>
        <v>0</v>
      </c>
      <c r="M4324" s="66">
        <f t="shared" si="338"/>
        <v>0</v>
      </c>
      <c r="N4324" s="66">
        <f t="shared" si="339"/>
        <v>0</v>
      </c>
    </row>
    <row r="4325" spans="1:14">
      <c r="A4325" s="83">
        <v>36200</v>
      </c>
      <c r="B4325" s="83">
        <v>0</v>
      </c>
      <c r="C4325" s="83">
        <v>2013</v>
      </c>
      <c r="D4325" s="86">
        <v>0</v>
      </c>
      <c r="E4325" s="83">
        <v>0</v>
      </c>
      <c r="F4325" s="86">
        <v>0</v>
      </c>
      <c r="G4325" s="86">
        <v>0</v>
      </c>
      <c r="H4325" s="86">
        <v>0</v>
      </c>
      <c r="J4325" s="83">
        <f t="shared" si="335"/>
        <v>36200</v>
      </c>
      <c r="K4325" s="83">
        <f t="shared" si="336"/>
        <v>2013</v>
      </c>
      <c r="L4325" s="66">
        <f t="shared" si="337"/>
        <v>0</v>
      </c>
      <c r="M4325" s="66">
        <f t="shared" si="338"/>
        <v>0</v>
      </c>
      <c r="N4325" s="66">
        <f t="shared" si="339"/>
        <v>0</v>
      </c>
    </row>
    <row r="4326" spans="1:14">
      <c r="A4326" s="83">
        <v>36200</v>
      </c>
      <c r="B4326" s="83">
        <v>0</v>
      </c>
      <c r="C4326" s="83">
        <v>2013</v>
      </c>
      <c r="D4326" s="86">
        <v>0</v>
      </c>
      <c r="E4326" s="83">
        <v>0</v>
      </c>
      <c r="F4326" s="86">
        <v>0</v>
      </c>
      <c r="G4326" s="86">
        <v>0</v>
      </c>
      <c r="H4326" s="86">
        <v>0</v>
      </c>
      <c r="J4326" s="83">
        <f t="shared" si="335"/>
        <v>36200</v>
      </c>
      <c r="K4326" s="83">
        <f t="shared" si="336"/>
        <v>2013</v>
      </c>
      <c r="L4326" s="66">
        <f t="shared" si="337"/>
        <v>0</v>
      </c>
      <c r="M4326" s="66">
        <f t="shared" si="338"/>
        <v>0</v>
      </c>
      <c r="N4326" s="66">
        <f t="shared" si="339"/>
        <v>0</v>
      </c>
    </row>
    <row r="4327" spans="1:14">
      <c r="A4327" s="83">
        <v>36200</v>
      </c>
      <c r="B4327" s="83">
        <v>0</v>
      </c>
      <c r="C4327" s="83">
        <v>2013</v>
      </c>
      <c r="D4327" s="86">
        <v>0</v>
      </c>
      <c r="E4327" s="83">
        <v>0</v>
      </c>
      <c r="F4327" s="86">
        <v>0</v>
      </c>
      <c r="G4327" s="86">
        <v>0</v>
      </c>
      <c r="H4327" s="86">
        <v>0</v>
      </c>
      <c r="J4327" s="83">
        <f t="shared" si="335"/>
        <v>36200</v>
      </c>
      <c r="K4327" s="83">
        <f t="shared" si="336"/>
        <v>2013</v>
      </c>
      <c r="L4327" s="66">
        <f t="shared" si="337"/>
        <v>0</v>
      </c>
      <c r="M4327" s="66">
        <f t="shared" si="338"/>
        <v>0</v>
      </c>
      <c r="N4327" s="66">
        <f t="shared" si="339"/>
        <v>0</v>
      </c>
    </row>
    <row r="4328" spans="1:14">
      <c r="A4328" s="83">
        <v>36200</v>
      </c>
      <c r="B4328" s="83">
        <v>0</v>
      </c>
      <c r="C4328" s="83">
        <v>2013</v>
      </c>
      <c r="D4328" s="86">
        <v>0</v>
      </c>
      <c r="E4328" s="83">
        <v>0</v>
      </c>
      <c r="F4328" s="86">
        <v>0</v>
      </c>
      <c r="G4328" s="86">
        <v>0</v>
      </c>
      <c r="H4328" s="86">
        <v>0</v>
      </c>
      <c r="J4328" s="83">
        <f t="shared" si="335"/>
        <v>36200</v>
      </c>
      <c r="K4328" s="83">
        <f t="shared" si="336"/>
        <v>2013</v>
      </c>
      <c r="L4328" s="66">
        <f t="shared" si="337"/>
        <v>0</v>
      </c>
      <c r="M4328" s="66">
        <f t="shared" si="338"/>
        <v>0</v>
      </c>
      <c r="N4328" s="66">
        <f t="shared" si="339"/>
        <v>0</v>
      </c>
    </row>
    <row r="4329" spans="1:14">
      <c r="A4329" s="83">
        <v>36200</v>
      </c>
      <c r="B4329" s="83">
        <v>0</v>
      </c>
      <c r="C4329" s="83">
        <v>2013</v>
      </c>
      <c r="D4329" s="86">
        <v>0</v>
      </c>
      <c r="E4329" s="83">
        <v>0</v>
      </c>
      <c r="F4329" s="86">
        <v>0</v>
      </c>
      <c r="G4329" s="86">
        <v>0</v>
      </c>
      <c r="H4329" s="86">
        <v>0</v>
      </c>
      <c r="J4329" s="83">
        <f t="shared" si="335"/>
        <v>36200</v>
      </c>
      <c r="K4329" s="83">
        <f t="shared" si="336"/>
        <v>2013</v>
      </c>
      <c r="L4329" s="66">
        <f t="shared" si="337"/>
        <v>0</v>
      </c>
      <c r="M4329" s="66">
        <f t="shared" si="338"/>
        <v>0</v>
      </c>
      <c r="N4329" s="66">
        <f t="shared" si="339"/>
        <v>0</v>
      </c>
    </row>
    <row r="4330" spans="1:14">
      <c r="A4330" s="83">
        <v>36200</v>
      </c>
      <c r="B4330" s="83">
        <v>0</v>
      </c>
      <c r="C4330" s="83">
        <v>2013</v>
      </c>
      <c r="D4330" s="86">
        <v>0</v>
      </c>
      <c r="E4330" s="83">
        <v>0</v>
      </c>
      <c r="F4330" s="86">
        <v>0</v>
      </c>
      <c r="G4330" s="86">
        <v>0</v>
      </c>
      <c r="H4330" s="86">
        <v>0</v>
      </c>
      <c r="J4330" s="83">
        <f t="shared" si="335"/>
        <v>36200</v>
      </c>
      <c r="K4330" s="83">
        <f t="shared" si="336"/>
        <v>2013</v>
      </c>
      <c r="L4330" s="66">
        <f t="shared" si="337"/>
        <v>0</v>
      </c>
      <c r="M4330" s="66">
        <f t="shared" si="338"/>
        <v>0</v>
      </c>
      <c r="N4330" s="66">
        <f t="shared" si="339"/>
        <v>0</v>
      </c>
    </row>
    <row r="4331" spans="1:14">
      <c r="A4331" s="83">
        <v>36200</v>
      </c>
      <c r="B4331" s="83">
        <v>0</v>
      </c>
      <c r="C4331" s="83">
        <v>2013</v>
      </c>
      <c r="D4331" s="86">
        <v>0</v>
      </c>
      <c r="E4331" s="83">
        <v>0</v>
      </c>
      <c r="F4331" s="86">
        <v>0</v>
      </c>
      <c r="G4331" s="86">
        <v>0</v>
      </c>
      <c r="H4331" s="86">
        <v>0</v>
      </c>
      <c r="J4331" s="83">
        <f t="shared" si="335"/>
        <v>36200</v>
      </c>
      <c r="K4331" s="83">
        <f t="shared" si="336"/>
        <v>2013</v>
      </c>
      <c r="L4331" s="66">
        <f t="shared" si="337"/>
        <v>0</v>
      </c>
      <c r="M4331" s="66">
        <f t="shared" si="338"/>
        <v>0</v>
      </c>
      <c r="N4331" s="66">
        <f t="shared" si="339"/>
        <v>0</v>
      </c>
    </row>
    <row r="4332" spans="1:14">
      <c r="A4332" s="83">
        <v>36200</v>
      </c>
      <c r="B4332" s="83">
        <v>0</v>
      </c>
      <c r="C4332" s="83">
        <v>2013</v>
      </c>
      <c r="D4332" s="86">
        <v>0</v>
      </c>
      <c r="E4332" s="83">
        <v>0</v>
      </c>
      <c r="F4332" s="86">
        <v>0</v>
      </c>
      <c r="G4332" s="86">
        <v>0</v>
      </c>
      <c r="H4332" s="86">
        <v>0</v>
      </c>
      <c r="J4332" s="83">
        <f t="shared" si="335"/>
        <v>36200</v>
      </c>
      <c r="K4332" s="83">
        <f t="shared" si="336"/>
        <v>2013</v>
      </c>
      <c r="L4332" s="66">
        <f t="shared" si="337"/>
        <v>0</v>
      </c>
      <c r="M4332" s="66">
        <f t="shared" si="338"/>
        <v>0</v>
      </c>
      <c r="N4332" s="66">
        <f t="shared" si="339"/>
        <v>0</v>
      </c>
    </row>
    <row r="4333" spans="1:14">
      <c r="A4333" s="83">
        <v>36200</v>
      </c>
      <c r="B4333" s="83">
        <v>0</v>
      </c>
      <c r="C4333" s="83">
        <v>2013</v>
      </c>
      <c r="D4333" s="86">
        <v>0</v>
      </c>
      <c r="E4333" s="83">
        <v>0</v>
      </c>
      <c r="F4333" s="86">
        <v>0</v>
      </c>
      <c r="G4333" s="86">
        <v>0</v>
      </c>
      <c r="H4333" s="86">
        <v>0</v>
      </c>
      <c r="J4333" s="83">
        <f t="shared" si="335"/>
        <v>36200</v>
      </c>
      <c r="K4333" s="83">
        <f t="shared" si="336"/>
        <v>2013</v>
      </c>
      <c r="L4333" s="66">
        <f t="shared" si="337"/>
        <v>0</v>
      </c>
      <c r="M4333" s="66">
        <f t="shared" si="338"/>
        <v>0</v>
      </c>
      <c r="N4333" s="66">
        <f t="shared" si="339"/>
        <v>0</v>
      </c>
    </row>
    <row r="4334" spans="1:14">
      <c r="A4334" s="83">
        <v>36200</v>
      </c>
      <c r="B4334" s="83">
        <v>0</v>
      </c>
      <c r="C4334" s="83">
        <v>2013</v>
      </c>
      <c r="D4334" s="86">
        <v>0</v>
      </c>
      <c r="E4334" s="83">
        <v>0</v>
      </c>
      <c r="F4334" s="86">
        <v>0</v>
      </c>
      <c r="G4334" s="86">
        <v>0</v>
      </c>
      <c r="H4334" s="86">
        <v>0</v>
      </c>
      <c r="J4334" s="83">
        <f t="shared" si="335"/>
        <v>36200</v>
      </c>
      <c r="K4334" s="83">
        <f t="shared" si="336"/>
        <v>2013</v>
      </c>
      <c r="L4334" s="66">
        <f t="shared" si="337"/>
        <v>0</v>
      </c>
      <c r="M4334" s="66">
        <f t="shared" si="338"/>
        <v>0</v>
      </c>
      <c r="N4334" s="66">
        <f t="shared" si="339"/>
        <v>0</v>
      </c>
    </row>
    <row r="4335" spans="1:14">
      <c r="A4335" s="83">
        <v>36200</v>
      </c>
      <c r="B4335" s="83">
        <v>0</v>
      </c>
      <c r="C4335" s="83">
        <v>2013</v>
      </c>
      <c r="D4335" s="86">
        <v>0</v>
      </c>
      <c r="E4335" s="83">
        <v>0</v>
      </c>
      <c r="F4335" s="86">
        <v>0</v>
      </c>
      <c r="G4335" s="86">
        <v>0</v>
      </c>
      <c r="H4335" s="86">
        <v>0</v>
      </c>
      <c r="J4335" s="83">
        <f t="shared" si="335"/>
        <v>36200</v>
      </c>
      <c r="K4335" s="83">
        <f t="shared" si="336"/>
        <v>2013</v>
      </c>
      <c r="L4335" s="66">
        <f t="shared" si="337"/>
        <v>0</v>
      </c>
      <c r="M4335" s="66">
        <f t="shared" si="338"/>
        <v>0</v>
      </c>
      <c r="N4335" s="66">
        <f t="shared" si="339"/>
        <v>0</v>
      </c>
    </row>
    <row r="4336" spans="1:14">
      <c r="A4336" s="83">
        <v>36200</v>
      </c>
      <c r="B4336" s="83">
        <v>0</v>
      </c>
      <c r="C4336" s="83">
        <v>2013</v>
      </c>
      <c r="D4336" s="86">
        <v>0</v>
      </c>
      <c r="E4336" s="83">
        <v>0</v>
      </c>
      <c r="F4336" s="86">
        <v>0</v>
      </c>
      <c r="G4336" s="86">
        <v>0</v>
      </c>
      <c r="H4336" s="86">
        <v>0</v>
      </c>
      <c r="J4336" s="83">
        <f t="shared" si="335"/>
        <v>36200</v>
      </c>
      <c r="K4336" s="83">
        <f t="shared" si="336"/>
        <v>2013</v>
      </c>
      <c r="L4336" s="66">
        <f t="shared" si="337"/>
        <v>0</v>
      </c>
      <c r="M4336" s="66">
        <f t="shared" si="338"/>
        <v>0</v>
      </c>
      <c r="N4336" s="66">
        <f t="shared" si="339"/>
        <v>0</v>
      </c>
    </row>
    <row r="4337" spans="1:14">
      <c r="A4337" s="83">
        <v>36200</v>
      </c>
      <c r="B4337" s="83">
        <v>0</v>
      </c>
      <c r="C4337" s="83">
        <v>2013</v>
      </c>
      <c r="D4337" s="86">
        <v>0</v>
      </c>
      <c r="E4337" s="83">
        <v>0</v>
      </c>
      <c r="F4337" s="86">
        <v>0</v>
      </c>
      <c r="G4337" s="86">
        <v>0</v>
      </c>
      <c r="H4337" s="86">
        <v>0</v>
      </c>
      <c r="J4337" s="83">
        <f t="shared" si="335"/>
        <v>36200</v>
      </c>
      <c r="K4337" s="83">
        <f t="shared" si="336"/>
        <v>2013</v>
      </c>
      <c r="L4337" s="66">
        <f t="shared" si="337"/>
        <v>0</v>
      </c>
      <c r="M4337" s="66">
        <f t="shared" si="338"/>
        <v>0</v>
      </c>
      <c r="N4337" s="66">
        <f t="shared" si="339"/>
        <v>0</v>
      </c>
    </row>
    <row r="4338" spans="1:14">
      <c r="A4338" s="83">
        <v>36200</v>
      </c>
      <c r="B4338" s="83">
        <v>0</v>
      </c>
      <c r="C4338" s="83">
        <v>2013</v>
      </c>
      <c r="D4338" s="86">
        <v>0</v>
      </c>
      <c r="E4338" s="83">
        <v>0</v>
      </c>
      <c r="F4338" s="86">
        <v>0</v>
      </c>
      <c r="G4338" s="86">
        <v>0</v>
      </c>
      <c r="H4338" s="86">
        <v>0</v>
      </c>
      <c r="J4338" s="83">
        <f t="shared" si="335"/>
        <v>36200</v>
      </c>
      <c r="K4338" s="83">
        <f t="shared" si="336"/>
        <v>2013</v>
      </c>
      <c r="L4338" s="66">
        <f t="shared" si="337"/>
        <v>0</v>
      </c>
      <c r="M4338" s="66">
        <f t="shared" si="338"/>
        <v>0</v>
      </c>
      <c r="N4338" s="66">
        <f t="shared" si="339"/>
        <v>0</v>
      </c>
    </row>
    <row r="4339" spans="1:14">
      <c r="A4339" s="83">
        <v>36200</v>
      </c>
      <c r="B4339" s="83">
        <v>0</v>
      </c>
      <c r="C4339" s="83">
        <v>2013</v>
      </c>
      <c r="D4339" s="86">
        <v>0</v>
      </c>
      <c r="E4339" s="83">
        <v>0</v>
      </c>
      <c r="F4339" s="86">
        <v>0</v>
      </c>
      <c r="G4339" s="86">
        <v>0</v>
      </c>
      <c r="H4339" s="86">
        <v>0</v>
      </c>
      <c r="J4339" s="83">
        <f t="shared" si="335"/>
        <v>36200</v>
      </c>
      <c r="K4339" s="83">
        <f t="shared" si="336"/>
        <v>2013</v>
      </c>
      <c r="L4339" s="66">
        <f t="shared" si="337"/>
        <v>0</v>
      </c>
      <c r="M4339" s="66">
        <f t="shared" si="338"/>
        <v>0</v>
      </c>
      <c r="N4339" s="66">
        <f t="shared" si="339"/>
        <v>0</v>
      </c>
    </row>
    <row r="4340" spans="1:14">
      <c r="A4340" s="83">
        <v>36200</v>
      </c>
      <c r="B4340" s="83">
        <v>0</v>
      </c>
      <c r="C4340" s="83">
        <v>2013</v>
      </c>
      <c r="D4340" s="86">
        <v>0</v>
      </c>
      <c r="E4340" s="83">
        <v>0</v>
      </c>
      <c r="F4340" s="86">
        <v>0</v>
      </c>
      <c r="G4340" s="86">
        <v>0</v>
      </c>
      <c r="H4340" s="86">
        <v>0</v>
      </c>
      <c r="J4340" s="83">
        <f t="shared" si="335"/>
        <v>36200</v>
      </c>
      <c r="K4340" s="83">
        <f t="shared" si="336"/>
        <v>2013</v>
      </c>
      <c r="L4340" s="66">
        <f t="shared" si="337"/>
        <v>0</v>
      </c>
      <c r="M4340" s="66">
        <f t="shared" si="338"/>
        <v>0</v>
      </c>
      <c r="N4340" s="66">
        <f t="shared" si="339"/>
        <v>0</v>
      </c>
    </row>
    <row r="4341" spans="1:14">
      <c r="A4341" s="83">
        <v>36200</v>
      </c>
      <c r="B4341" s="83">
        <v>0</v>
      </c>
      <c r="C4341" s="83">
        <v>2013</v>
      </c>
      <c r="D4341" s="86">
        <v>0</v>
      </c>
      <c r="E4341" s="83">
        <v>0</v>
      </c>
      <c r="F4341" s="86">
        <v>0</v>
      </c>
      <c r="G4341" s="86">
        <v>0</v>
      </c>
      <c r="H4341" s="86">
        <v>0</v>
      </c>
      <c r="J4341" s="83">
        <f t="shared" si="335"/>
        <v>36200</v>
      </c>
      <c r="K4341" s="83">
        <f t="shared" si="336"/>
        <v>2013</v>
      </c>
      <c r="L4341" s="66">
        <f t="shared" si="337"/>
        <v>0</v>
      </c>
      <c r="M4341" s="66">
        <f t="shared" si="338"/>
        <v>0</v>
      </c>
      <c r="N4341" s="66">
        <f t="shared" si="339"/>
        <v>0</v>
      </c>
    </row>
    <row r="4342" spans="1:14">
      <c r="A4342" s="83">
        <v>36200</v>
      </c>
      <c r="B4342" s="83">
        <v>0</v>
      </c>
      <c r="C4342" s="83">
        <v>2013</v>
      </c>
      <c r="D4342" s="86">
        <v>0</v>
      </c>
      <c r="E4342" s="83">
        <v>0</v>
      </c>
      <c r="F4342" s="86">
        <v>0</v>
      </c>
      <c r="G4342" s="86">
        <v>0</v>
      </c>
      <c r="H4342" s="86">
        <v>0</v>
      </c>
      <c r="J4342" s="83">
        <f t="shared" si="335"/>
        <v>36200</v>
      </c>
      <c r="K4342" s="83">
        <f t="shared" si="336"/>
        <v>2013</v>
      </c>
      <c r="L4342" s="66">
        <f t="shared" si="337"/>
        <v>0</v>
      </c>
      <c r="M4342" s="66">
        <f t="shared" si="338"/>
        <v>0</v>
      </c>
      <c r="N4342" s="66">
        <f t="shared" si="339"/>
        <v>0</v>
      </c>
    </row>
    <row r="4343" spans="1:14">
      <c r="A4343" s="83">
        <v>36200</v>
      </c>
      <c r="B4343" s="83">
        <v>0</v>
      </c>
      <c r="C4343" s="83">
        <v>2013</v>
      </c>
      <c r="D4343" s="86">
        <v>0</v>
      </c>
      <c r="E4343" s="83">
        <v>0</v>
      </c>
      <c r="F4343" s="86">
        <v>0</v>
      </c>
      <c r="G4343" s="86">
        <v>0</v>
      </c>
      <c r="H4343" s="86">
        <v>0</v>
      </c>
      <c r="J4343" s="83">
        <f t="shared" si="335"/>
        <v>36200</v>
      </c>
      <c r="K4343" s="83">
        <f t="shared" si="336"/>
        <v>2013</v>
      </c>
      <c r="L4343" s="66">
        <f t="shared" si="337"/>
        <v>0</v>
      </c>
      <c r="M4343" s="66">
        <f t="shared" si="338"/>
        <v>0</v>
      </c>
      <c r="N4343" s="66">
        <f t="shared" si="339"/>
        <v>0</v>
      </c>
    </row>
    <row r="4344" spans="1:14">
      <c r="A4344" s="83">
        <v>36200</v>
      </c>
      <c r="B4344" s="83">
        <v>0</v>
      </c>
      <c r="C4344" s="83">
        <v>2013</v>
      </c>
      <c r="D4344" s="86">
        <v>-8908070.9900000002</v>
      </c>
      <c r="E4344" s="83">
        <v>0</v>
      </c>
      <c r="F4344" s="86">
        <v>550346.26</v>
      </c>
      <c r="G4344" s="86">
        <v>0</v>
      </c>
      <c r="H4344" s="86">
        <v>0</v>
      </c>
      <c r="J4344" s="83">
        <f t="shared" si="335"/>
        <v>36200</v>
      </c>
      <c r="K4344" s="83">
        <f t="shared" si="336"/>
        <v>2013</v>
      </c>
      <c r="L4344" s="66">
        <f t="shared" si="337"/>
        <v>-8908070.9900000002</v>
      </c>
      <c r="M4344" s="66">
        <f t="shared" si="338"/>
        <v>550346.26</v>
      </c>
      <c r="N4344" s="66">
        <f t="shared" si="339"/>
        <v>0</v>
      </c>
    </row>
    <row r="4345" spans="1:14">
      <c r="A4345" s="83">
        <v>36200</v>
      </c>
      <c r="B4345" s="83">
        <v>0</v>
      </c>
      <c r="C4345" s="83">
        <v>2014</v>
      </c>
      <c r="D4345" s="86">
        <v>0</v>
      </c>
      <c r="E4345" s="83">
        <v>0</v>
      </c>
      <c r="F4345" s="86">
        <v>0</v>
      </c>
      <c r="G4345" s="86">
        <v>0</v>
      </c>
      <c r="H4345" s="86">
        <v>0</v>
      </c>
      <c r="J4345" s="83">
        <f t="shared" si="335"/>
        <v>36200</v>
      </c>
      <c r="K4345" s="83">
        <f t="shared" si="336"/>
        <v>2014</v>
      </c>
      <c r="L4345" s="66">
        <f t="shared" si="337"/>
        <v>0</v>
      </c>
      <c r="M4345" s="66">
        <f t="shared" si="338"/>
        <v>0</v>
      </c>
      <c r="N4345" s="66">
        <f t="shared" si="339"/>
        <v>0</v>
      </c>
    </row>
    <row r="4346" spans="1:14">
      <c r="A4346" s="83">
        <v>36200</v>
      </c>
      <c r="B4346" s="83">
        <v>0</v>
      </c>
      <c r="C4346" s="83">
        <v>2014</v>
      </c>
      <c r="D4346" s="86">
        <v>0</v>
      </c>
      <c r="E4346" s="83">
        <v>0</v>
      </c>
      <c r="F4346" s="86">
        <v>0</v>
      </c>
      <c r="G4346" s="86">
        <v>0</v>
      </c>
      <c r="H4346" s="86">
        <v>0</v>
      </c>
      <c r="J4346" s="83">
        <f t="shared" si="335"/>
        <v>36200</v>
      </c>
      <c r="K4346" s="83">
        <f t="shared" si="336"/>
        <v>2014</v>
      </c>
      <c r="L4346" s="66">
        <f t="shared" si="337"/>
        <v>0</v>
      </c>
      <c r="M4346" s="66">
        <f t="shared" si="338"/>
        <v>0</v>
      </c>
      <c r="N4346" s="66">
        <f t="shared" si="339"/>
        <v>0</v>
      </c>
    </row>
    <row r="4347" spans="1:14">
      <c r="A4347" s="83">
        <v>36200</v>
      </c>
      <c r="B4347" s="83">
        <v>0</v>
      </c>
      <c r="C4347" s="83">
        <v>2014</v>
      </c>
      <c r="D4347" s="86">
        <v>0</v>
      </c>
      <c r="E4347" s="83">
        <v>0</v>
      </c>
      <c r="F4347" s="86">
        <v>0</v>
      </c>
      <c r="G4347" s="86">
        <v>0</v>
      </c>
      <c r="H4347" s="86">
        <v>0</v>
      </c>
      <c r="J4347" s="83">
        <f t="shared" si="335"/>
        <v>36200</v>
      </c>
      <c r="K4347" s="83">
        <f t="shared" si="336"/>
        <v>2014</v>
      </c>
      <c r="L4347" s="66">
        <f t="shared" si="337"/>
        <v>0</v>
      </c>
      <c r="M4347" s="66">
        <f t="shared" si="338"/>
        <v>0</v>
      </c>
      <c r="N4347" s="66">
        <f t="shared" si="339"/>
        <v>0</v>
      </c>
    </row>
    <row r="4348" spans="1:14">
      <c r="A4348" s="83">
        <v>36200</v>
      </c>
      <c r="B4348" s="83">
        <v>0</v>
      </c>
      <c r="C4348" s="83">
        <v>2014</v>
      </c>
      <c r="D4348" s="86">
        <v>0</v>
      </c>
      <c r="E4348" s="83">
        <v>0</v>
      </c>
      <c r="F4348" s="86">
        <v>0</v>
      </c>
      <c r="G4348" s="86">
        <v>0</v>
      </c>
      <c r="H4348" s="86">
        <v>0</v>
      </c>
      <c r="J4348" s="83">
        <f t="shared" si="335"/>
        <v>36200</v>
      </c>
      <c r="K4348" s="83">
        <f t="shared" si="336"/>
        <v>2014</v>
      </c>
      <c r="L4348" s="66">
        <f t="shared" si="337"/>
        <v>0</v>
      </c>
      <c r="M4348" s="66">
        <f t="shared" si="338"/>
        <v>0</v>
      </c>
      <c r="N4348" s="66">
        <f t="shared" si="339"/>
        <v>0</v>
      </c>
    </row>
    <row r="4349" spans="1:14">
      <c r="A4349" s="83">
        <v>36200</v>
      </c>
      <c r="B4349" s="83">
        <v>0</v>
      </c>
      <c r="C4349" s="83">
        <v>2014</v>
      </c>
      <c r="D4349" s="86">
        <v>0</v>
      </c>
      <c r="E4349" s="83">
        <v>0</v>
      </c>
      <c r="F4349" s="86">
        <v>0</v>
      </c>
      <c r="G4349" s="86">
        <v>0</v>
      </c>
      <c r="H4349" s="86">
        <v>0</v>
      </c>
      <c r="J4349" s="83">
        <f t="shared" si="335"/>
        <v>36200</v>
      </c>
      <c r="K4349" s="83">
        <f t="shared" si="336"/>
        <v>2014</v>
      </c>
      <c r="L4349" s="66">
        <f t="shared" si="337"/>
        <v>0</v>
      </c>
      <c r="M4349" s="66">
        <f t="shared" si="338"/>
        <v>0</v>
      </c>
      <c r="N4349" s="66">
        <f t="shared" si="339"/>
        <v>0</v>
      </c>
    </row>
    <row r="4350" spans="1:14">
      <c r="A4350" s="83">
        <v>36200</v>
      </c>
      <c r="B4350" s="83">
        <v>0</v>
      </c>
      <c r="C4350" s="83">
        <v>2014</v>
      </c>
      <c r="D4350" s="86">
        <v>0</v>
      </c>
      <c r="E4350" s="83">
        <v>0</v>
      </c>
      <c r="F4350" s="86">
        <v>0</v>
      </c>
      <c r="G4350" s="86">
        <v>0</v>
      </c>
      <c r="H4350" s="86">
        <v>0</v>
      </c>
      <c r="J4350" s="83">
        <f t="shared" si="335"/>
        <v>36200</v>
      </c>
      <c r="K4350" s="83">
        <f t="shared" si="336"/>
        <v>2014</v>
      </c>
      <c r="L4350" s="66">
        <f t="shared" si="337"/>
        <v>0</v>
      </c>
      <c r="M4350" s="66">
        <f t="shared" si="338"/>
        <v>0</v>
      </c>
      <c r="N4350" s="66">
        <f t="shared" si="339"/>
        <v>0</v>
      </c>
    </row>
    <row r="4351" spans="1:14">
      <c r="A4351" s="83">
        <v>36200</v>
      </c>
      <c r="B4351" s="83">
        <v>0</v>
      </c>
      <c r="C4351" s="83">
        <v>2014</v>
      </c>
      <c r="D4351" s="86">
        <v>0</v>
      </c>
      <c r="E4351" s="83">
        <v>0</v>
      </c>
      <c r="F4351" s="86">
        <v>0</v>
      </c>
      <c r="G4351" s="86">
        <v>0</v>
      </c>
      <c r="H4351" s="86">
        <v>0</v>
      </c>
      <c r="J4351" s="83">
        <f t="shared" si="335"/>
        <v>36200</v>
      </c>
      <c r="K4351" s="83">
        <f t="shared" si="336"/>
        <v>2014</v>
      </c>
      <c r="L4351" s="66">
        <f t="shared" si="337"/>
        <v>0</v>
      </c>
      <c r="M4351" s="66">
        <f t="shared" si="338"/>
        <v>0</v>
      </c>
      <c r="N4351" s="66">
        <f t="shared" si="339"/>
        <v>0</v>
      </c>
    </row>
    <row r="4352" spans="1:14">
      <c r="A4352" s="83">
        <v>36200</v>
      </c>
      <c r="B4352" s="83">
        <v>0</v>
      </c>
      <c r="C4352" s="83">
        <v>2014</v>
      </c>
      <c r="D4352" s="86">
        <v>0</v>
      </c>
      <c r="E4352" s="83">
        <v>0</v>
      </c>
      <c r="F4352" s="86">
        <v>0</v>
      </c>
      <c r="G4352" s="86">
        <v>0</v>
      </c>
      <c r="H4352" s="86">
        <v>0</v>
      </c>
      <c r="J4352" s="83">
        <f t="shared" si="335"/>
        <v>36200</v>
      </c>
      <c r="K4352" s="83">
        <f t="shared" si="336"/>
        <v>2014</v>
      </c>
      <c r="L4352" s="66">
        <f t="shared" si="337"/>
        <v>0</v>
      </c>
      <c r="M4352" s="66">
        <f t="shared" si="338"/>
        <v>0</v>
      </c>
      <c r="N4352" s="66">
        <f t="shared" si="339"/>
        <v>0</v>
      </c>
    </row>
    <row r="4353" spans="1:14">
      <c r="A4353" s="83">
        <v>36200</v>
      </c>
      <c r="B4353" s="83">
        <v>0</v>
      </c>
      <c r="C4353" s="83">
        <v>2014</v>
      </c>
      <c r="D4353" s="86">
        <v>0</v>
      </c>
      <c r="E4353" s="83">
        <v>0</v>
      </c>
      <c r="F4353" s="86">
        <v>0</v>
      </c>
      <c r="G4353" s="86">
        <v>0</v>
      </c>
      <c r="H4353" s="86">
        <v>0</v>
      </c>
      <c r="J4353" s="83">
        <f t="shared" si="335"/>
        <v>36200</v>
      </c>
      <c r="K4353" s="83">
        <f t="shared" si="336"/>
        <v>2014</v>
      </c>
      <c r="L4353" s="66">
        <f t="shared" si="337"/>
        <v>0</v>
      </c>
      <c r="M4353" s="66">
        <f t="shared" si="338"/>
        <v>0</v>
      </c>
      <c r="N4353" s="66">
        <f t="shared" si="339"/>
        <v>0</v>
      </c>
    </row>
    <row r="4354" spans="1:14">
      <c r="A4354" s="83">
        <v>36200</v>
      </c>
      <c r="B4354" s="83">
        <v>0</v>
      </c>
      <c r="C4354" s="83">
        <v>2014</v>
      </c>
      <c r="D4354" s="86">
        <v>0</v>
      </c>
      <c r="E4354" s="83">
        <v>0</v>
      </c>
      <c r="F4354" s="86">
        <v>0</v>
      </c>
      <c r="G4354" s="86">
        <v>0</v>
      </c>
      <c r="H4354" s="86">
        <v>0</v>
      </c>
      <c r="J4354" s="83">
        <f t="shared" si="335"/>
        <v>36200</v>
      </c>
      <c r="K4354" s="83">
        <f t="shared" si="336"/>
        <v>2014</v>
      </c>
      <c r="L4354" s="66">
        <f t="shared" si="337"/>
        <v>0</v>
      </c>
      <c r="M4354" s="66">
        <f t="shared" si="338"/>
        <v>0</v>
      </c>
      <c r="N4354" s="66">
        <f t="shared" si="339"/>
        <v>0</v>
      </c>
    </row>
    <row r="4355" spans="1:14">
      <c r="A4355" s="83">
        <v>36200</v>
      </c>
      <c r="B4355" s="83">
        <v>0</v>
      </c>
      <c r="C4355" s="83">
        <v>2014</v>
      </c>
      <c r="D4355" s="86">
        <v>-2259857.4700000002</v>
      </c>
      <c r="E4355" s="83">
        <v>0</v>
      </c>
      <c r="F4355" s="86">
        <v>198029.22</v>
      </c>
      <c r="G4355" s="86">
        <v>0</v>
      </c>
      <c r="H4355" s="86">
        <v>0</v>
      </c>
      <c r="J4355" s="83">
        <f t="shared" ref="J4355:J4418" si="340">A4355</f>
        <v>36200</v>
      </c>
      <c r="K4355" s="83">
        <f t="shared" ref="K4355:K4418" si="341">IF(E4355=0,C4355,E4355)</f>
        <v>2014</v>
      </c>
      <c r="L4355" s="66">
        <f t="shared" ref="L4355:L4418" si="342">D4355</f>
        <v>-2259857.4700000002</v>
      </c>
      <c r="M4355" s="66">
        <f t="shared" ref="M4355:M4418" si="343">F4355</f>
        <v>198029.22</v>
      </c>
      <c r="N4355" s="66">
        <f t="shared" ref="N4355:N4418" si="344">H4355</f>
        <v>0</v>
      </c>
    </row>
    <row r="4356" spans="1:14">
      <c r="A4356" s="83">
        <v>36200</v>
      </c>
      <c r="B4356" s="83">
        <v>0</v>
      </c>
      <c r="C4356" s="83">
        <v>2014</v>
      </c>
      <c r="D4356" s="86">
        <v>0</v>
      </c>
      <c r="E4356" s="83">
        <v>0</v>
      </c>
      <c r="F4356" s="86">
        <v>0</v>
      </c>
      <c r="G4356" s="86">
        <v>0</v>
      </c>
      <c r="H4356" s="86">
        <v>0</v>
      </c>
      <c r="J4356" s="83">
        <f t="shared" si="340"/>
        <v>36200</v>
      </c>
      <c r="K4356" s="83">
        <f t="shared" si="341"/>
        <v>2014</v>
      </c>
      <c r="L4356" s="66">
        <f t="shared" si="342"/>
        <v>0</v>
      </c>
      <c r="M4356" s="66">
        <f t="shared" si="343"/>
        <v>0</v>
      </c>
      <c r="N4356" s="66">
        <f t="shared" si="344"/>
        <v>0</v>
      </c>
    </row>
    <row r="4357" spans="1:14">
      <c r="A4357" s="83">
        <v>36200</v>
      </c>
      <c r="B4357" s="83">
        <v>0</v>
      </c>
      <c r="C4357" s="83">
        <v>2014</v>
      </c>
      <c r="D4357" s="86">
        <v>0</v>
      </c>
      <c r="E4357" s="83">
        <v>0</v>
      </c>
      <c r="F4357" s="86">
        <v>0</v>
      </c>
      <c r="G4357" s="86">
        <v>0</v>
      </c>
      <c r="H4357" s="86">
        <v>0</v>
      </c>
      <c r="J4357" s="83">
        <f t="shared" si="340"/>
        <v>36200</v>
      </c>
      <c r="K4357" s="83">
        <f t="shared" si="341"/>
        <v>2014</v>
      </c>
      <c r="L4357" s="66">
        <f t="shared" si="342"/>
        <v>0</v>
      </c>
      <c r="M4357" s="66">
        <f t="shared" si="343"/>
        <v>0</v>
      </c>
      <c r="N4357" s="66">
        <f t="shared" si="344"/>
        <v>0</v>
      </c>
    </row>
    <row r="4358" spans="1:14">
      <c r="A4358" s="83">
        <v>36200</v>
      </c>
      <c r="B4358" s="83">
        <v>0</v>
      </c>
      <c r="C4358" s="83">
        <v>2014</v>
      </c>
      <c r="D4358" s="86">
        <v>0</v>
      </c>
      <c r="E4358" s="83">
        <v>0</v>
      </c>
      <c r="F4358" s="86">
        <v>0</v>
      </c>
      <c r="G4358" s="86">
        <v>0</v>
      </c>
      <c r="H4358" s="86">
        <v>0</v>
      </c>
      <c r="J4358" s="83">
        <f t="shared" si="340"/>
        <v>36200</v>
      </c>
      <c r="K4358" s="83">
        <f t="shared" si="341"/>
        <v>2014</v>
      </c>
      <c r="L4358" s="66">
        <f t="shared" si="342"/>
        <v>0</v>
      </c>
      <c r="M4358" s="66">
        <f t="shared" si="343"/>
        <v>0</v>
      </c>
      <c r="N4358" s="66">
        <f t="shared" si="344"/>
        <v>0</v>
      </c>
    </row>
    <row r="4359" spans="1:14">
      <c r="A4359" s="83">
        <v>36200</v>
      </c>
      <c r="B4359" s="83">
        <v>0</v>
      </c>
      <c r="C4359" s="83">
        <v>2014</v>
      </c>
      <c r="D4359" s="86">
        <v>0</v>
      </c>
      <c r="E4359" s="83">
        <v>0</v>
      </c>
      <c r="F4359" s="86">
        <v>0</v>
      </c>
      <c r="G4359" s="86">
        <v>0</v>
      </c>
      <c r="H4359" s="86">
        <v>0</v>
      </c>
      <c r="J4359" s="83">
        <f t="shared" si="340"/>
        <v>36200</v>
      </c>
      <c r="K4359" s="83">
        <f t="shared" si="341"/>
        <v>2014</v>
      </c>
      <c r="L4359" s="66">
        <f t="shared" si="342"/>
        <v>0</v>
      </c>
      <c r="M4359" s="66">
        <f t="shared" si="343"/>
        <v>0</v>
      </c>
      <c r="N4359" s="66">
        <f t="shared" si="344"/>
        <v>0</v>
      </c>
    </row>
    <row r="4360" spans="1:14">
      <c r="A4360" s="83">
        <v>36200</v>
      </c>
      <c r="B4360" s="83">
        <v>0</v>
      </c>
      <c r="C4360" s="83">
        <v>2014</v>
      </c>
      <c r="D4360" s="86">
        <v>0</v>
      </c>
      <c r="E4360" s="83">
        <v>0</v>
      </c>
      <c r="F4360" s="86">
        <v>0</v>
      </c>
      <c r="G4360" s="86">
        <v>0</v>
      </c>
      <c r="H4360" s="86">
        <v>0</v>
      </c>
      <c r="J4360" s="83">
        <f t="shared" si="340"/>
        <v>36200</v>
      </c>
      <c r="K4360" s="83">
        <f t="shared" si="341"/>
        <v>2014</v>
      </c>
      <c r="L4360" s="66">
        <f t="shared" si="342"/>
        <v>0</v>
      </c>
      <c r="M4360" s="66">
        <f t="shared" si="343"/>
        <v>0</v>
      </c>
      <c r="N4360" s="66">
        <f t="shared" si="344"/>
        <v>0</v>
      </c>
    </row>
    <row r="4361" spans="1:14">
      <c r="A4361" s="83">
        <v>36200</v>
      </c>
      <c r="B4361" s="83">
        <v>0</v>
      </c>
      <c r="C4361" s="83">
        <v>2014</v>
      </c>
      <c r="D4361" s="86">
        <v>0</v>
      </c>
      <c r="E4361" s="83">
        <v>0</v>
      </c>
      <c r="F4361" s="86">
        <v>0</v>
      </c>
      <c r="G4361" s="86">
        <v>0</v>
      </c>
      <c r="H4361" s="86">
        <v>0</v>
      </c>
      <c r="J4361" s="83">
        <f t="shared" si="340"/>
        <v>36200</v>
      </c>
      <c r="K4361" s="83">
        <f t="shared" si="341"/>
        <v>2014</v>
      </c>
      <c r="L4361" s="66">
        <f t="shared" si="342"/>
        <v>0</v>
      </c>
      <c r="M4361" s="66">
        <f t="shared" si="343"/>
        <v>0</v>
      </c>
      <c r="N4361" s="66">
        <f t="shared" si="344"/>
        <v>0</v>
      </c>
    </row>
    <row r="4362" spans="1:14">
      <c r="A4362" s="83">
        <v>36200</v>
      </c>
      <c r="B4362" s="83">
        <v>0</v>
      </c>
      <c r="C4362" s="83">
        <v>2014</v>
      </c>
      <c r="D4362" s="86">
        <v>0</v>
      </c>
      <c r="E4362" s="83">
        <v>0</v>
      </c>
      <c r="F4362" s="86">
        <v>0</v>
      </c>
      <c r="G4362" s="86">
        <v>0</v>
      </c>
      <c r="H4362" s="86">
        <v>0</v>
      </c>
      <c r="J4362" s="83">
        <f t="shared" si="340"/>
        <v>36200</v>
      </c>
      <c r="K4362" s="83">
        <f t="shared" si="341"/>
        <v>2014</v>
      </c>
      <c r="L4362" s="66">
        <f t="shared" si="342"/>
        <v>0</v>
      </c>
      <c r="M4362" s="66">
        <f t="shared" si="343"/>
        <v>0</v>
      </c>
      <c r="N4362" s="66">
        <f t="shared" si="344"/>
        <v>0</v>
      </c>
    </row>
    <row r="4363" spans="1:14">
      <c r="A4363" s="83">
        <v>36200</v>
      </c>
      <c r="B4363" s="83">
        <v>0</v>
      </c>
      <c r="C4363" s="83">
        <v>2014</v>
      </c>
      <c r="D4363" s="86">
        <v>0</v>
      </c>
      <c r="E4363" s="83">
        <v>0</v>
      </c>
      <c r="F4363" s="86">
        <v>0</v>
      </c>
      <c r="G4363" s="86">
        <v>0</v>
      </c>
      <c r="H4363" s="86">
        <v>0</v>
      </c>
      <c r="J4363" s="83">
        <f t="shared" si="340"/>
        <v>36200</v>
      </c>
      <c r="K4363" s="83">
        <f t="shared" si="341"/>
        <v>2014</v>
      </c>
      <c r="L4363" s="66">
        <f t="shared" si="342"/>
        <v>0</v>
      </c>
      <c r="M4363" s="66">
        <f t="shared" si="343"/>
        <v>0</v>
      </c>
      <c r="N4363" s="66">
        <f t="shared" si="344"/>
        <v>0</v>
      </c>
    </row>
    <row r="4364" spans="1:14">
      <c r="A4364" s="83">
        <v>36200</v>
      </c>
      <c r="B4364" s="83">
        <v>0</v>
      </c>
      <c r="C4364" s="83">
        <v>2014</v>
      </c>
      <c r="D4364" s="86">
        <v>0</v>
      </c>
      <c r="E4364" s="83">
        <v>0</v>
      </c>
      <c r="F4364" s="86">
        <v>0</v>
      </c>
      <c r="G4364" s="86">
        <v>0</v>
      </c>
      <c r="H4364" s="86">
        <v>0</v>
      </c>
      <c r="J4364" s="83">
        <f t="shared" si="340"/>
        <v>36200</v>
      </c>
      <c r="K4364" s="83">
        <f t="shared" si="341"/>
        <v>2014</v>
      </c>
      <c r="L4364" s="66">
        <f t="shared" si="342"/>
        <v>0</v>
      </c>
      <c r="M4364" s="66">
        <f t="shared" si="343"/>
        <v>0</v>
      </c>
      <c r="N4364" s="66">
        <f t="shared" si="344"/>
        <v>0</v>
      </c>
    </row>
    <row r="4365" spans="1:14">
      <c r="A4365" s="83">
        <v>36200</v>
      </c>
      <c r="B4365" s="83">
        <v>0</v>
      </c>
      <c r="C4365" s="83">
        <v>2014</v>
      </c>
      <c r="D4365" s="86">
        <v>0</v>
      </c>
      <c r="E4365" s="83">
        <v>0</v>
      </c>
      <c r="F4365" s="86">
        <v>0</v>
      </c>
      <c r="G4365" s="86">
        <v>0</v>
      </c>
      <c r="H4365" s="86">
        <v>0</v>
      </c>
      <c r="J4365" s="83">
        <f t="shared" si="340"/>
        <v>36200</v>
      </c>
      <c r="K4365" s="83">
        <f t="shared" si="341"/>
        <v>2014</v>
      </c>
      <c r="L4365" s="66">
        <f t="shared" si="342"/>
        <v>0</v>
      </c>
      <c r="M4365" s="66">
        <f t="shared" si="343"/>
        <v>0</v>
      </c>
      <c r="N4365" s="66">
        <f t="shared" si="344"/>
        <v>0</v>
      </c>
    </row>
    <row r="4366" spans="1:14">
      <c r="A4366" s="83">
        <v>36200</v>
      </c>
      <c r="B4366" s="83">
        <v>0</v>
      </c>
      <c r="C4366" s="83">
        <v>2014</v>
      </c>
      <c r="D4366" s="86">
        <v>0</v>
      </c>
      <c r="E4366" s="83">
        <v>0</v>
      </c>
      <c r="F4366" s="86">
        <v>0</v>
      </c>
      <c r="G4366" s="86">
        <v>0</v>
      </c>
      <c r="H4366" s="86">
        <v>0</v>
      </c>
      <c r="J4366" s="83">
        <f t="shared" si="340"/>
        <v>36200</v>
      </c>
      <c r="K4366" s="83">
        <f t="shared" si="341"/>
        <v>2014</v>
      </c>
      <c r="L4366" s="66">
        <f t="shared" si="342"/>
        <v>0</v>
      </c>
      <c r="M4366" s="66">
        <f t="shared" si="343"/>
        <v>0</v>
      </c>
      <c r="N4366" s="66">
        <f t="shared" si="344"/>
        <v>0</v>
      </c>
    </row>
    <row r="4367" spans="1:14">
      <c r="A4367" s="83">
        <v>36200</v>
      </c>
      <c r="B4367" s="83">
        <v>0</v>
      </c>
      <c r="C4367" s="83">
        <v>2014</v>
      </c>
      <c r="D4367" s="86">
        <v>0</v>
      </c>
      <c r="E4367" s="83">
        <v>0</v>
      </c>
      <c r="F4367" s="86">
        <v>0</v>
      </c>
      <c r="G4367" s="86">
        <v>0</v>
      </c>
      <c r="H4367" s="86">
        <v>0</v>
      </c>
      <c r="J4367" s="83">
        <f t="shared" si="340"/>
        <v>36200</v>
      </c>
      <c r="K4367" s="83">
        <f t="shared" si="341"/>
        <v>2014</v>
      </c>
      <c r="L4367" s="66">
        <f t="shared" si="342"/>
        <v>0</v>
      </c>
      <c r="M4367" s="66">
        <f t="shared" si="343"/>
        <v>0</v>
      </c>
      <c r="N4367" s="66">
        <f t="shared" si="344"/>
        <v>0</v>
      </c>
    </row>
    <row r="4368" spans="1:14">
      <c r="A4368" s="83">
        <v>36200</v>
      </c>
      <c r="B4368" s="83">
        <v>0</v>
      </c>
      <c r="C4368" s="83">
        <v>2014</v>
      </c>
      <c r="D4368" s="86">
        <v>0</v>
      </c>
      <c r="E4368" s="83">
        <v>0</v>
      </c>
      <c r="F4368" s="86">
        <v>0</v>
      </c>
      <c r="G4368" s="86">
        <v>0</v>
      </c>
      <c r="H4368" s="86">
        <v>0</v>
      </c>
      <c r="J4368" s="83">
        <f t="shared" si="340"/>
        <v>36200</v>
      </c>
      <c r="K4368" s="83">
        <f t="shared" si="341"/>
        <v>2014</v>
      </c>
      <c r="L4368" s="66">
        <f t="shared" si="342"/>
        <v>0</v>
      </c>
      <c r="M4368" s="66">
        <f t="shared" si="343"/>
        <v>0</v>
      </c>
      <c r="N4368" s="66">
        <f t="shared" si="344"/>
        <v>0</v>
      </c>
    </row>
    <row r="4369" spans="1:14">
      <c r="A4369" s="83">
        <v>36200</v>
      </c>
      <c r="B4369" s="83">
        <v>0</v>
      </c>
      <c r="C4369" s="83">
        <v>2014</v>
      </c>
      <c r="D4369" s="86">
        <v>0</v>
      </c>
      <c r="E4369" s="83">
        <v>0</v>
      </c>
      <c r="F4369" s="86">
        <v>0</v>
      </c>
      <c r="G4369" s="86">
        <v>0</v>
      </c>
      <c r="H4369" s="86">
        <v>0</v>
      </c>
      <c r="J4369" s="83">
        <f t="shared" si="340"/>
        <v>36200</v>
      </c>
      <c r="K4369" s="83">
        <f t="shared" si="341"/>
        <v>2014</v>
      </c>
      <c r="L4369" s="66">
        <f t="shared" si="342"/>
        <v>0</v>
      </c>
      <c r="M4369" s="66">
        <f t="shared" si="343"/>
        <v>0</v>
      </c>
      <c r="N4369" s="66">
        <f t="shared" si="344"/>
        <v>0</v>
      </c>
    </row>
    <row r="4370" spans="1:14">
      <c r="A4370" s="83">
        <v>36200</v>
      </c>
      <c r="B4370" s="83">
        <v>0</v>
      </c>
      <c r="C4370" s="83">
        <v>2014</v>
      </c>
      <c r="D4370" s="86">
        <v>0</v>
      </c>
      <c r="E4370" s="83">
        <v>0</v>
      </c>
      <c r="F4370" s="86">
        <v>0</v>
      </c>
      <c r="G4370" s="86">
        <v>0</v>
      </c>
      <c r="H4370" s="86">
        <v>0</v>
      </c>
      <c r="J4370" s="83">
        <f t="shared" si="340"/>
        <v>36200</v>
      </c>
      <c r="K4370" s="83">
        <f t="shared" si="341"/>
        <v>2014</v>
      </c>
      <c r="L4370" s="66">
        <f t="shared" si="342"/>
        <v>0</v>
      </c>
      <c r="M4370" s="66">
        <f t="shared" si="343"/>
        <v>0</v>
      </c>
      <c r="N4370" s="66">
        <f t="shared" si="344"/>
        <v>0</v>
      </c>
    </row>
    <row r="4371" spans="1:14">
      <c r="A4371" s="83">
        <v>36200</v>
      </c>
      <c r="B4371" s="83">
        <v>0</v>
      </c>
      <c r="C4371" s="83">
        <v>2014</v>
      </c>
      <c r="D4371" s="86">
        <v>0</v>
      </c>
      <c r="E4371" s="83">
        <v>0</v>
      </c>
      <c r="F4371" s="86">
        <v>0</v>
      </c>
      <c r="G4371" s="86">
        <v>0</v>
      </c>
      <c r="H4371" s="86">
        <v>0</v>
      </c>
      <c r="J4371" s="83">
        <f t="shared" si="340"/>
        <v>36200</v>
      </c>
      <c r="K4371" s="83">
        <f t="shared" si="341"/>
        <v>2014</v>
      </c>
      <c r="L4371" s="66">
        <f t="shared" si="342"/>
        <v>0</v>
      </c>
      <c r="M4371" s="66">
        <f t="shared" si="343"/>
        <v>0</v>
      </c>
      <c r="N4371" s="66">
        <f t="shared" si="344"/>
        <v>0</v>
      </c>
    </row>
    <row r="4372" spans="1:14">
      <c r="A4372" s="83">
        <v>36200</v>
      </c>
      <c r="B4372" s="83">
        <v>0</v>
      </c>
      <c r="C4372" s="83">
        <v>2014</v>
      </c>
      <c r="D4372" s="86">
        <v>0</v>
      </c>
      <c r="E4372" s="83">
        <v>0</v>
      </c>
      <c r="F4372" s="86">
        <v>0</v>
      </c>
      <c r="G4372" s="86">
        <v>0</v>
      </c>
      <c r="H4372" s="86">
        <v>0</v>
      </c>
      <c r="J4372" s="83">
        <f t="shared" si="340"/>
        <v>36200</v>
      </c>
      <c r="K4372" s="83">
        <f t="shared" si="341"/>
        <v>2014</v>
      </c>
      <c r="L4372" s="66">
        <f t="shared" si="342"/>
        <v>0</v>
      </c>
      <c r="M4372" s="66">
        <f t="shared" si="343"/>
        <v>0</v>
      </c>
      <c r="N4372" s="66">
        <f t="shared" si="344"/>
        <v>0</v>
      </c>
    </row>
    <row r="4373" spans="1:14">
      <c r="A4373" s="83">
        <v>36200</v>
      </c>
      <c r="B4373" s="83">
        <v>0</v>
      </c>
      <c r="C4373" s="83">
        <v>2014</v>
      </c>
      <c r="D4373" s="86">
        <v>0</v>
      </c>
      <c r="E4373" s="83">
        <v>0</v>
      </c>
      <c r="F4373" s="86">
        <v>0</v>
      </c>
      <c r="G4373" s="86">
        <v>0</v>
      </c>
      <c r="H4373" s="86">
        <v>0</v>
      </c>
      <c r="J4373" s="83">
        <f t="shared" si="340"/>
        <v>36200</v>
      </c>
      <c r="K4373" s="83">
        <f t="shared" si="341"/>
        <v>2014</v>
      </c>
      <c r="L4373" s="66">
        <f t="shared" si="342"/>
        <v>0</v>
      </c>
      <c r="M4373" s="66">
        <f t="shared" si="343"/>
        <v>0</v>
      </c>
      <c r="N4373" s="66">
        <f t="shared" si="344"/>
        <v>0</v>
      </c>
    </row>
    <row r="4374" spans="1:14">
      <c r="A4374" s="83">
        <v>36200</v>
      </c>
      <c r="B4374" s="83">
        <v>0</v>
      </c>
      <c r="C4374" s="83">
        <v>2014</v>
      </c>
      <c r="D4374" s="86">
        <v>0</v>
      </c>
      <c r="E4374" s="83">
        <v>0</v>
      </c>
      <c r="F4374" s="86">
        <v>0</v>
      </c>
      <c r="G4374" s="86">
        <v>0</v>
      </c>
      <c r="H4374" s="86">
        <v>0</v>
      </c>
      <c r="J4374" s="83">
        <f t="shared" si="340"/>
        <v>36200</v>
      </c>
      <c r="K4374" s="83">
        <f t="shared" si="341"/>
        <v>2014</v>
      </c>
      <c r="L4374" s="66">
        <f t="shared" si="342"/>
        <v>0</v>
      </c>
      <c r="M4374" s="66">
        <f t="shared" si="343"/>
        <v>0</v>
      </c>
      <c r="N4374" s="66">
        <f t="shared" si="344"/>
        <v>0</v>
      </c>
    </row>
    <row r="4375" spans="1:14">
      <c r="A4375" s="83">
        <v>36200</v>
      </c>
      <c r="B4375" s="83">
        <v>0</v>
      </c>
      <c r="C4375" s="83">
        <v>2014</v>
      </c>
      <c r="D4375" s="86">
        <v>0</v>
      </c>
      <c r="E4375" s="83">
        <v>0</v>
      </c>
      <c r="F4375" s="86">
        <v>0</v>
      </c>
      <c r="G4375" s="86">
        <v>0</v>
      </c>
      <c r="H4375" s="86">
        <v>0</v>
      </c>
      <c r="J4375" s="83">
        <f t="shared" si="340"/>
        <v>36200</v>
      </c>
      <c r="K4375" s="83">
        <f t="shared" si="341"/>
        <v>2014</v>
      </c>
      <c r="L4375" s="66">
        <f t="shared" si="342"/>
        <v>0</v>
      </c>
      <c r="M4375" s="66">
        <f t="shared" si="343"/>
        <v>0</v>
      </c>
      <c r="N4375" s="66">
        <f t="shared" si="344"/>
        <v>0</v>
      </c>
    </row>
    <row r="4376" spans="1:14">
      <c r="A4376" s="83">
        <v>36200</v>
      </c>
      <c r="B4376" s="83">
        <v>0</v>
      </c>
      <c r="C4376" s="83">
        <v>2013</v>
      </c>
      <c r="D4376" s="86">
        <v>-36285.629999999997</v>
      </c>
      <c r="E4376" s="83">
        <v>0</v>
      </c>
      <c r="F4376" s="86">
        <v>0</v>
      </c>
      <c r="G4376" s="86">
        <v>0</v>
      </c>
      <c r="H4376" s="86">
        <v>0</v>
      </c>
      <c r="J4376" s="83">
        <f t="shared" si="340"/>
        <v>36200</v>
      </c>
      <c r="K4376" s="83">
        <f t="shared" si="341"/>
        <v>2013</v>
      </c>
      <c r="L4376" s="66">
        <f t="shared" si="342"/>
        <v>-36285.629999999997</v>
      </c>
      <c r="M4376" s="66">
        <f t="shared" si="343"/>
        <v>0</v>
      </c>
      <c r="N4376" s="66">
        <f t="shared" si="344"/>
        <v>0</v>
      </c>
    </row>
    <row r="4377" spans="1:14">
      <c r="A4377" s="83">
        <v>36200</v>
      </c>
      <c r="B4377" s="83">
        <v>0</v>
      </c>
      <c r="C4377" s="83">
        <v>2015</v>
      </c>
      <c r="D4377" s="86">
        <v>0</v>
      </c>
      <c r="E4377" s="83">
        <v>0</v>
      </c>
      <c r="F4377" s="86">
        <v>0</v>
      </c>
      <c r="G4377" s="86">
        <v>0</v>
      </c>
      <c r="H4377" s="86">
        <v>-470375.83</v>
      </c>
      <c r="J4377" s="83">
        <f t="shared" si="340"/>
        <v>36200</v>
      </c>
      <c r="K4377" s="83">
        <f t="shared" si="341"/>
        <v>2015</v>
      </c>
      <c r="L4377" s="66">
        <f t="shared" si="342"/>
        <v>0</v>
      </c>
      <c r="M4377" s="66">
        <f t="shared" si="343"/>
        <v>0</v>
      </c>
      <c r="N4377" s="66">
        <f t="shared" si="344"/>
        <v>-470375.83</v>
      </c>
    </row>
    <row r="4378" spans="1:14">
      <c r="A4378" s="83">
        <v>36200</v>
      </c>
      <c r="B4378" s="83">
        <v>0</v>
      </c>
      <c r="C4378" s="83">
        <v>2013</v>
      </c>
      <c r="D4378" s="86">
        <v>7691401.4400000004</v>
      </c>
      <c r="E4378" s="83">
        <v>0</v>
      </c>
      <c r="F4378" s="86">
        <v>0</v>
      </c>
      <c r="G4378" s="86">
        <v>0</v>
      </c>
      <c r="H4378" s="86">
        <v>0</v>
      </c>
      <c r="J4378" s="83">
        <f t="shared" si="340"/>
        <v>36200</v>
      </c>
      <c r="K4378" s="83">
        <f t="shared" si="341"/>
        <v>2013</v>
      </c>
      <c r="L4378" s="66">
        <f t="shared" si="342"/>
        <v>7691401.4400000004</v>
      </c>
      <c r="M4378" s="66">
        <f t="shared" si="343"/>
        <v>0</v>
      </c>
      <c r="N4378" s="66">
        <f t="shared" si="344"/>
        <v>0</v>
      </c>
    </row>
    <row r="4379" spans="1:14">
      <c r="A4379" s="83">
        <v>36200</v>
      </c>
      <c r="B4379" s="83">
        <v>0</v>
      </c>
      <c r="C4379" s="83">
        <v>2013</v>
      </c>
      <c r="D4379" s="86">
        <v>36285.629999999997</v>
      </c>
      <c r="E4379" s="83">
        <v>2011</v>
      </c>
      <c r="F4379" s="86">
        <v>0</v>
      </c>
      <c r="G4379" s="86">
        <v>0</v>
      </c>
      <c r="H4379" s="86">
        <v>0</v>
      </c>
      <c r="J4379" s="83">
        <f t="shared" si="340"/>
        <v>36200</v>
      </c>
      <c r="K4379" s="83">
        <f t="shared" si="341"/>
        <v>2011</v>
      </c>
      <c r="L4379" s="66">
        <f t="shared" si="342"/>
        <v>36285.629999999997</v>
      </c>
      <c r="M4379" s="66">
        <f t="shared" si="343"/>
        <v>0</v>
      </c>
      <c r="N4379" s="66">
        <f t="shared" si="344"/>
        <v>0</v>
      </c>
    </row>
    <row r="4380" spans="1:14">
      <c r="A4380" s="83">
        <v>36400</v>
      </c>
      <c r="B4380" s="83">
        <v>0</v>
      </c>
      <c r="C4380" s="83">
        <v>2015</v>
      </c>
      <c r="D4380" s="86">
        <v>0</v>
      </c>
      <c r="E4380" s="83">
        <v>0</v>
      </c>
      <c r="F4380" s="86">
        <v>0</v>
      </c>
      <c r="G4380" s="86">
        <v>0</v>
      </c>
      <c r="H4380" s="86">
        <v>0</v>
      </c>
      <c r="J4380" s="83">
        <f t="shared" si="340"/>
        <v>36400</v>
      </c>
      <c r="K4380" s="83">
        <f t="shared" si="341"/>
        <v>2015</v>
      </c>
      <c r="L4380" s="66">
        <f t="shared" si="342"/>
        <v>0</v>
      </c>
      <c r="M4380" s="66">
        <f t="shared" si="343"/>
        <v>0</v>
      </c>
      <c r="N4380" s="66">
        <f t="shared" si="344"/>
        <v>0</v>
      </c>
    </row>
    <row r="4381" spans="1:14">
      <c r="A4381" s="83">
        <v>36400</v>
      </c>
      <c r="B4381" s="83">
        <v>0</v>
      </c>
      <c r="C4381" s="83">
        <v>2015</v>
      </c>
      <c r="D4381" s="86">
        <v>0</v>
      </c>
      <c r="E4381" s="83">
        <v>0</v>
      </c>
      <c r="F4381" s="86">
        <v>0</v>
      </c>
      <c r="G4381" s="86">
        <v>0</v>
      </c>
      <c r="H4381" s="86">
        <v>0</v>
      </c>
      <c r="J4381" s="83">
        <f t="shared" si="340"/>
        <v>36400</v>
      </c>
      <c r="K4381" s="83">
        <f t="shared" si="341"/>
        <v>2015</v>
      </c>
      <c r="L4381" s="66">
        <f t="shared" si="342"/>
        <v>0</v>
      </c>
      <c r="M4381" s="66">
        <f t="shared" si="343"/>
        <v>0</v>
      </c>
      <c r="N4381" s="66">
        <f t="shared" si="344"/>
        <v>0</v>
      </c>
    </row>
    <row r="4382" spans="1:14">
      <c r="A4382" s="83">
        <v>36400</v>
      </c>
      <c r="B4382" s="83">
        <v>0</v>
      </c>
      <c r="C4382" s="83">
        <v>2015</v>
      </c>
      <c r="D4382" s="86">
        <v>0</v>
      </c>
      <c r="E4382" s="83">
        <v>0</v>
      </c>
      <c r="F4382" s="86">
        <v>0</v>
      </c>
      <c r="G4382" s="86">
        <v>0</v>
      </c>
      <c r="H4382" s="86">
        <v>0</v>
      </c>
      <c r="J4382" s="83">
        <f t="shared" si="340"/>
        <v>36400</v>
      </c>
      <c r="K4382" s="83">
        <f t="shared" si="341"/>
        <v>2015</v>
      </c>
      <c r="L4382" s="66">
        <f t="shared" si="342"/>
        <v>0</v>
      </c>
      <c r="M4382" s="66">
        <f t="shared" si="343"/>
        <v>0</v>
      </c>
      <c r="N4382" s="66">
        <f t="shared" si="344"/>
        <v>0</v>
      </c>
    </row>
    <row r="4383" spans="1:14">
      <c r="A4383" s="83">
        <v>36400</v>
      </c>
      <c r="B4383" s="83">
        <v>0</v>
      </c>
      <c r="C4383" s="83">
        <v>2015</v>
      </c>
      <c r="D4383" s="86">
        <v>0</v>
      </c>
      <c r="E4383" s="83">
        <v>0</v>
      </c>
      <c r="F4383" s="86">
        <v>0</v>
      </c>
      <c r="G4383" s="86">
        <v>0</v>
      </c>
      <c r="H4383" s="86">
        <v>0</v>
      </c>
      <c r="J4383" s="83">
        <f t="shared" si="340"/>
        <v>36400</v>
      </c>
      <c r="K4383" s="83">
        <f t="shared" si="341"/>
        <v>2015</v>
      </c>
      <c r="L4383" s="66">
        <f t="shared" si="342"/>
        <v>0</v>
      </c>
      <c r="M4383" s="66">
        <f t="shared" si="343"/>
        <v>0</v>
      </c>
      <c r="N4383" s="66">
        <f t="shared" si="344"/>
        <v>0</v>
      </c>
    </row>
    <row r="4384" spans="1:14">
      <c r="A4384" s="83">
        <v>36400</v>
      </c>
      <c r="B4384" s="83">
        <v>0</v>
      </c>
      <c r="C4384" s="83">
        <v>2015</v>
      </c>
      <c r="D4384" s="86">
        <v>0</v>
      </c>
      <c r="E4384" s="83">
        <v>0</v>
      </c>
      <c r="F4384" s="86">
        <v>0</v>
      </c>
      <c r="G4384" s="86">
        <v>0</v>
      </c>
      <c r="H4384" s="86">
        <v>0</v>
      </c>
      <c r="J4384" s="83">
        <f t="shared" si="340"/>
        <v>36400</v>
      </c>
      <c r="K4384" s="83">
        <f t="shared" si="341"/>
        <v>2015</v>
      </c>
      <c r="L4384" s="66">
        <f t="shared" si="342"/>
        <v>0</v>
      </c>
      <c r="M4384" s="66">
        <f t="shared" si="343"/>
        <v>0</v>
      </c>
      <c r="N4384" s="66">
        <f t="shared" si="344"/>
        <v>0</v>
      </c>
    </row>
    <row r="4385" spans="1:14">
      <c r="A4385" s="83">
        <v>36400</v>
      </c>
      <c r="B4385" s="83">
        <v>0</v>
      </c>
      <c r="C4385" s="83">
        <v>2015</v>
      </c>
      <c r="D4385" s="86">
        <v>0</v>
      </c>
      <c r="E4385" s="83">
        <v>0</v>
      </c>
      <c r="F4385" s="86">
        <v>0</v>
      </c>
      <c r="G4385" s="86">
        <v>0</v>
      </c>
      <c r="H4385" s="86">
        <v>0</v>
      </c>
      <c r="J4385" s="83">
        <f t="shared" si="340"/>
        <v>36400</v>
      </c>
      <c r="K4385" s="83">
        <f t="shared" si="341"/>
        <v>2015</v>
      </c>
      <c r="L4385" s="66">
        <f t="shared" si="342"/>
        <v>0</v>
      </c>
      <c r="M4385" s="66">
        <f t="shared" si="343"/>
        <v>0</v>
      </c>
      <c r="N4385" s="66">
        <f t="shared" si="344"/>
        <v>0</v>
      </c>
    </row>
    <row r="4386" spans="1:14">
      <c r="A4386" s="83">
        <v>36400</v>
      </c>
      <c r="B4386" s="83">
        <v>0</v>
      </c>
      <c r="C4386" s="83">
        <v>2015</v>
      </c>
      <c r="D4386" s="86">
        <v>0</v>
      </c>
      <c r="E4386" s="83">
        <v>0</v>
      </c>
      <c r="F4386" s="86">
        <v>0</v>
      </c>
      <c r="G4386" s="86">
        <v>0</v>
      </c>
      <c r="H4386" s="86">
        <v>0</v>
      </c>
      <c r="J4386" s="83">
        <f t="shared" si="340"/>
        <v>36400</v>
      </c>
      <c r="K4386" s="83">
        <f t="shared" si="341"/>
        <v>2015</v>
      </c>
      <c r="L4386" s="66">
        <f t="shared" si="342"/>
        <v>0</v>
      </c>
      <c r="M4386" s="66">
        <f t="shared" si="343"/>
        <v>0</v>
      </c>
      <c r="N4386" s="66">
        <f t="shared" si="344"/>
        <v>0</v>
      </c>
    </row>
    <row r="4387" spans="1:14">
      <c r="A4387" s="83">
        <v>36400</v>
      </c>
      <c r="B4387" s="83">
        <v>0</v>
      </c>
      <c r="C4387" s="83">
        <v>2015</v>
      </c>
      <c r="D4387" s="86">
        <v>0</v>
      </c>
      <c r="E4387" s="83">
        <v>0</v>
      </c>
      <c r="F4387" s="86">
        <v>0</v>
      </c>
      <c r="G4387" s="86">
        <v>0</v>
      </c>
      <c r="H4387" s="86">
        <v>0</v>
      </c>
      <c r="J4387" s="83">
        <f t="shared" si="340"/>
        <v>36400</v>
      </c>
      <c r="K4387" s="83">
        <f t="shared" si="341"/>
        <v>2015</v>
      </c>
      <c r="L4387" s="66">
        <f t="shared" si="342"/>
        <v>0</v>
      </c>
      <c r="M4387" s="66">
        <f t="shared" si="343"/>
        <v>0</v>
      </c>
      <c r="N4387" s="66">
        <f t="shared" si="344"/>
        <v>0</v>
      </c>
    </row>
    <row r="4388" spans="1:14">
      <c r="A4388" s="83">
        <v>36400</v>
      </c>
      <c r="B4388" s="83">
        <v>0</v>
      </c>
      <c r="C4388" s="83">
        <v>2015</v>
      </c>
      <c r="D4388" s="86">
        <v>0</v>
      </c>
      <c r="E4388" s="83">
        <v>0</v>
      </c>
      <c r="F4388" s="86">
        <v>0</v>
      </c>
      <c r="G4388" s="86">
        <v>0</v>
      </c>
      <c r="H4388" s="86">
        <v>0</v>
      </c>
      <c r="J4388" s="83">
        <f t="shared" si="340"/>
        <v>36400</v>
      </c>
      <c r="K4388" s="83">
        <f t="shared" si="341"/>
        <v>2015</v>
      </c>
      <c r="L4388" s="66">
        <f t="shared" si="342"/>
        <v>0</v>
      </c>
      <c r="M4388" s="66">
        <f t="shared" si="343"/>
        <v>0</v>
      </c>
      <c r="N4388" s="66">
        <f t="shared" si="344"/>
        <v>0</v>
      </c>
    </row>
    <row r="4389" spans="1:14">
      <c r="A4389" s="83">
        <v>36400</v>
      </c>
      <c r="B4389" s="83">
        <v>0</v>
      </c>
      <c r="C4389" s="83">
        <v>2015</v>
      </c>
      <c r="D4389" s="86">
        <v>0</v>
      </c>
      <c r="E4389" s="83">
        <v>0</v>
      </c>
      <c r="F4389" s="86">
        <v>1659370.97</v>
      </c>
      <c r="G4389" s="86">
        <v>0</v>
      </c>
      <c r="H4389" s="86">
        <v>0</v>
      </c>
      <c r="J4389" s="83">
        <f t="shared" si="340"/>
        <v>36400</v>
      </c>
      <c r="K4389" s="83">
        <f t="shared" si="341"/>
        <v>2015</v>
      </c>
      <c r="L4389" s="66">
        <f t="shared" si="342"/>
        <v>0</v>
      </c>
      <c r="M4389" s="66">
        <f t="shared" si="343"/>
        <v>1659370.97</v>
      </c>
      <c r="N4389" s="66">
        <f t="shared" si="344"/>
        <v>0</v>
      </c>
    </row>
    <row r="4390" spans="1:14">
      <c r="A4390" s="83">
        <v>36400</v>
      </c>
      <c r="B4390" s="83">
        <v>0</v>
      </c>
      <c r="C4390" s="83">
        <v>2015</v>
      </c>
      <c r="D4390" s="86">
        <v>-2416438.4</v>
      </c>
      <c r="E4390" s="83">
        <v>0</v>
      </c>
      <c r="F4390" s="86">
        <v>0</v>
      </c>
      <c r="G4390" s="86">
        <v>0</v>
      </c>
      <c r="H4390" s="86">
        <v>0</v>
      </c>
      <c r="J4390" s="83">
        <f t="shared" si="340"/>
        <v>36400</v>
      </c>
      <c r="K4390" s="83">
        <f t="shared" si="341"/>
        <v>2015</v>
      </c>
      <c r="L4390" s="66">
        <f t="shared" si="342"/>
        <v>-2416438.4</v>
      </c>
      <c r="M4390" s="66">
        <f t="shared" si="343"/>
        <v>0</v>
      </c>
      <c r="N4390" s="66">
        <f t="shared" si="344"/>
        <v>0</v>
      </c>
    </row>
    <row r="4391" spans="1:14">
      <c r="A4391" s="83">
        <v>36400</v>
      </c>
      <c r="B4391" s="83">
        <v>0</v>
      </c>
      <c r="C4391" s="83">
        <v>1998</v>
      </c>
      <c r="D4391" s="86">
        <v>-693435</v>
      </c>
      <c r="E4391" s="83">
        <v>0</v>
      </c>
      <c r="F4391" s="86">
        <v>400639.55</v>
      </c>
      <c r="G4391" s="86">
        <v>0</v>
      </c>
      <c r="H4391" s="86">
        <v>-288296.58</v>
      </c>
      <c r="J4391" s="83">
        <f t="shared" si="340"/>
        <v>36400</v>
      </c>
      <c r="K4391" s="83">
        <f t="shared" si="341"/>
        <v>1998</v>
      </c>
      <c r="L4391" s="66">
        <f t="shared" si="342"/>
        <v>-693435</v>
      </c>
      <c r="M4391" s="66">
        <f t="shared" si="343"/>
        <v>400639.55</v>
      </c>
      <c r="N4391" s="66">
        <f t="shared" si="344"/>
        <v>-288296.58</v>
      </c>
    </row>
    <row r="4392" spans="1:14">
      <c r="A4392" s="83">
        <v>36400</v>
      </c>
      <c r="B4392" s="83">
        <v>0</v>
      </c>
      <c r="C4392" s="83">
        <v>1999</v>
      </c>
      <c r="D4392" s="86">
        <v>-685433</v>
      </c>
      <c r="E4392" s="83">
        <v>0</v>
      </c>
      <c r="F4392" s="86">
        <v>303045.03999999998</v>
      </c>
      <c r="G4392" s="86">
        <v>0</v>
      </c>
      <c r="H4392" s="86">
        <v>1883.32</v>
      </c>
      <c r="J4392" s="83">
        <f t="shared" si="340"/>
        <v>36400</v>
      </c>
      <c r="K4392" s="83">
        <f t="shared" si="341"/>
        <v>1999</v>
      </c>
      <c r="L4392" s="66">
        <f t="shared" si="342"/>
        <v>-685433</v>
      </c>
      <c r="M4392" s="66">
        <f t="shared" si="343"/>
        <v>303045.03999999998</v>
      </c>
      <c r="N4392" s="66">
        <f t="shared" si="344"/>
        <v>1883.32</v>
      </c>
    </row>
    <row r="4393" spans="1:14">
      <c r="A4393" s="83">
        <v>36400</v>
      </c>
      <c r="B4393" s="83">
        <v>0</v>
      </c>
      <c r="C4393" s="83">
        <v>2000</v>
      </c>
      <c r="D4393" s="86">
        <v>-391730</v>
      </c>
      <c r="E4393" s="83">
        <v>0</v>
      </c>
      <c r="F4393" s="86">
        <v>244925.43</v>
      </c>
      <c r="G4393" s="86">
        <v>0</v>
      </c>
      <c r="H4393" s="86">
        <v>-602.30999999999995</v>
      </c>
      <c r="J4393" s="83">
        <f t="shared" si="340"/>
        <v>36400</v>
      </c>
      <c r="K4393" s="83">
        <f t="shared" si="341"/>
        <v>2000</v>
      </c>
      <c r="L4393" s="66">
        <f t="shared" si="342"/>
        <v>-391730</v>
      </c>
      <c r="M4393" s="66">
        <f t="shared" si="343"/>
        <v>244925.43</v>
      </c>
      <c r="N4393" s="66">
        <f t="shared" si="344"/>
        <v>-602.30999999999995</v>
      </c>
    </row>
    <row r="4394" spans="1:14">
      <c r="A4394" s="83">
        <v>36400</v>
      </c>
      <c r="B4394" s="83">
        <v>0</v>
      </c>
      <c r="C4394" s="83">
        <v>2001</v>
      </c>
      <c r="D4394" s="86">
        <v>-650868</v>
      </c>
      <c r="E4394" s="83">
        <v>0</v>
      </c>
      <c r="F4394" s="86">
        <v>755268.76</v>
      </c>
      <c r="G4394" s="86">
        <v>0</v>
      </c>
      <c r="H4394" s="86">
        <v>-25442.06</v>
      </c>
      <c r="J4394" s="83">
        <f t="shared" si="340"/>
        <v>36400</v>
      </c>
      <c r="K4394" s="83">
        <f t="shared" si="341"/>
        <v>2001</v>
      </c>
      <c r="L4394" s="66">
        <f t="shared" si="342"/>
        <v>-650868</v>
      </c>
      <c r="M4394" s="66">
        <f t="shared" si="343"/>
        <v>755268.76</v>
      </c>
      <c r="N4394" s="66">
        <f t="shared" si="344"/>
        <v>-25442.06</v>
      </c>
    </row>
    <row r="4395" spans="1:14">
      <c r="A4395" s="83">
        <v>36400</v>
      </c>
      <c r="B4395" s="83">
        <v>0</v>
      </c>
      <c r="C4395" s="83">
        <v>2002</v>
      </c>
      <c r="D4395" s="86">
        <v>-1602782</v>
      </c>
      <c r="E4395" s="83">
        <v>0</v>
      </c>
      <c r="F4395" s="86">
        <v>790521.68</v>
      </c>
      <c r="G4395" s="86">
        <v>0</v>
      </c>
      <c r="H4395" s="86">
        <v>-2282.73</v>
      </c>
      <c r="J4395" s="83">
        <f t="shared" si="340"/>
        <v>36400</v>
      </c>
      <c r="K4395" s="83">
        <f t="shared" si="341"/>
        <v>2002</v>
      </c>
      <c r="L4395" s="66">
        <f t="shared" si="342"/>
        <v>-1602782</v>
      </c>
      <c r="M4395" s="66">
        <f t="shared" si="343"/>
        <v>790521.68</v>
      </c>
      <c r="N4395" s="66">
        <f t="shared" si="344"/>
        <v>-2282.73</v>
      </c>
    </row>
    <row r="4396" spans="1:14">
      <c r="A4396" s="83">
        <v>36400</v>
      </c>
      <c r="B4396" s="83">
        <v>0</v>
      </c>
      <c r="C4396" s="83">
        <v>2003</v>
      </c>
      <c r="D4396" s="86">
        <v>-17851199.010000002</v>
      </c>
      <c r="E4396" s="83">
        <v>0</v>
      </c>
      <c r="F4396" s="86">
        <v>2961894.56</v>
      </c>
      <c r="G4396" s="86">
        <v>0</v>
      </c>
      <c r="H4396" s="86">
        <v>-51447.47</v>
      </c>
      <c r="J4396" s="83">
        <f t="shared" si="340"/>
        <v>36400</v>
      </c>
      <c r="K4396" s="83">
        <f t="shared" si="341"/>
        <v>2003</v>
      </c>
      <c r="L4396" s="66">
        <f t="shared" si="342"/>
        <v>-17851199.010000002</v>
      </c>
      <c r="M4396" s="66">
        <f t="shared" si="343"/>
        <v>2961894.56</v>
      </c>
      <c r="N4396" s="66">
        <f t="shared" si="344"/>
        <v>-51447.47</v>
      </c>
    </row>
    <row r="4397" spans="1:14">
      <c r="A4397" s="83">
        <v>36400</v>
      </c>
      <c r="B4397" s="83">
        <v>0</v>
      </c>
      <c r="C4397" s="83">
        <v>2004</v>
      </c>
      <c r="D4397" s="86">
        <v>-2864676</v>
      </c>
      <c r="E4397" s="83">
        <v>0</v>
      </c>
      <c r="F4397" s="86">
        <v>2294518.65</v>
      </c>
      <c r="G4397" s="86">
        <v>0</v>
      </c>
      <c r="H4397" s="86">
        <v>-88488.639999999999</v>
      </c>
      <c r="J4397" s="83">
        <f t="shared" si="340"/>
        <v>36400</v>
      </c>
      <c r="K4397" s="83">
        <f t="shared" si="341"/>
        <v>2004</v>
      </c>
      <c r="L4397" s="66">
        <f t="shared" si="342"/>
        <v>-2864676</v>
      </c>
      <c r="M4397" s="66">
        <f t="shared" si="343"/>
        <v>2294518.65</v>
      </c>
      <c r="N4397" s="66">
        <f t="shared" si="344"/>
        <v>-88488.639999999999</v>
      </c>
    </row>
    <row r="4398" spans="1:14">
      <c r="A4398" s="83">
        <v>36400</v>
      </c>
      <c r="B4398" s="83">
        <v>0</v>
      </c>
      <c r="C4398" s="83">
        <v>2005</v>
      </c>
      <c r="D4398" s="86">
        <v>-1285796</v>
      </c>
      <c r="E4398" s="83">
        <v>0</v>
      </c>
      <c r="F4398" s="86">
        <v>1301989.1499999999</v>
      </c>
      <c r="G4398" s="86">
        <v>0</v>
      </c>
      <c r="H4398" s="86">
        <v>-21653.73</v>
      </c>
      <c r="J4398" s="83">
        <f t="shared" si="340"/>
        <v>36400</v>
      </c>
      <c r="K4398" s="83">
        <f t="shared" si="341"/>
        <v>2005</v>
      </c>
      <c r="L4398" s="66">
        <f t="shared" si="342"/>
        <v>-1285796</v>
      </c>
      <c r="M4398" s="66">
        <f t="shared" si="343"/>
        <v>1301989.1499999999</v>
      </c>
      <c r="N4398" s="66">
        <f t="shared" si="344"/>
        <v>-21653.73</v>
      </c>
    </row>
    <row r="4399" spans="1:14">
      <c r="A4399" s="83">
        <v>36400</v>
      </c>
      <c r="B4399" s="83">
        <v>0</v>
      </c>
      <c r="C4399" s="83">
        <v>2006</v>
      </c>
      <c r="D4399" s="86">
        <v>-13976193.109999999</v>
      </c>
      <c r="E4399" s="83">
        <v>0</v>
      </c>
      <c r="F4399" s="86">
        <v>2437508.5499999998</v>
      </c>
      <c r="G4399" s="86">
        <v>0</v>
      </c>
      <c r="H4399" s="86">
        <v>-51445.49</v>
      </c>
      <c r="J4399" s="83">
        <f t="shared" si="340"/>
        <v>36400</v>
      </c>
      <c r="K4399" s="83">
        <f t="shared" si="341"/>
        <v>2006</v>
      </c>
      <c r="L4399" s="66">
        <f t="shared" si="342"/>
        <v>-13976193.109999999</v>
      </c>
      <c r="M4399" s="66">
        <f t="shared" si="343"/>
        <v>2437508.5499999998</v>
      </c>
      <c r="N4399" s="66">
        <f t="shared" si="344"/>
        <v>-51445.49</v>
      </c>
    </row>
    <row r="4400" spans="1:14">
      <c r="A4400" s="83">
        <v>36400</v>
      </c>
      <c r="B4400" s="83">
        <v>0</v>
      </c>
      <c r="C4400" s="83">
        <v>2010</v>
      </c>
      <c r="D4400" s="86">
        <v>-2443507.56</v>
      </c>
      <c r="E4400" s="83">
        <v>0</v>
      </c>
      <c r="F4400" s="86">
        <v>2376386.81</v>
      </c>
      <c r="G4400" s="86">
        <v>0</v>
      </c>
      <c r="H4400" s="86">
        <v>0</v>
      </c>
      <c r="J4400" s="83">
        <f t="shared" si="340"/>
        <v>36400</v>
      </c>
      <c r="K4400" s="83">
        <f t="shared" si="341"/>
        <v>2010</v>
      </c>
      <c r="L4400" s="66">
        <f t="shared" si="342"/>
        <v>-2443507.56</v>
      </c>
      <c r="M4400" s="66">
        <f t="shared" si="343"/>
        <v>2376386.81</v>
      </c>
      <c r="N4400" s="66">
        <f t="shared" si="344"/>
        <v>0</v>
      </c>
    </row>
    <row r="4401" spans="1:14">
      <c r="A4401" s="83">
        <v>36400</v>
      </c>
      <c r="B4401" s="83">
        <v>0</v>
      </c>
      <c r="C4401" s="83">
        <v>2009</v>
      </c>
      <c r="D4401" s="86">
        <v>-2333828.17</v>
      </c>
      <c r="E4401" s="83">
        <v>0</v>
      </c>
      <c r="F4401" s="86">
        <v>2890048.53</v>
      </c>
      <c r="G4401" s="86">
        <v>0</v>
      </c>
      <c r="H4401" s="86">
        <v>0</v>
      </c>
      <c r="J4401" s="83">
        <f t="shared" si="340"/>
        <v>36400</v>
      </c>
      <c r="K4401" s="83">
        <f t="shared" si="341"/>
        <v>2009</v>
      </c>
      <c r="L4401" s="66">
        <f t="shared" si="342"/>
        <v>-2333828.17</v>
      </c>
      <c r="M4401" s="66">
        <f t="shared" si="343"/>
        <v>2890048.53</v>
      </c>
      <c r="N4401" s="66">
        <f t="shared" si="344"/>
        <v>0</v>
      </c>
    </row>
    <row r="4402" spans="1:14">
      <c r="A4402" s="83">
        <v>36400</v>
      </c>
      <c r="B4402" s="83">
        <v>0</v>
      </c>
      <c r="C4402" s="83">
        <v>2011</v>
      </c>
      <c r="D4402" s="86">
        <v>-2123529.2400000002</v>
      </c>
      <c r="E4402" s="83">
        <v>0</v>
      </c>
      <c r="F4402" s="86">
        <v>4140713.01</v>
      </c>
      <c r="G4402" s="86">
        <v>0</v>
      </c>
      <c r="H4402" s="86">
        <v>0</v>
      </c>
      <c r="J4402" s="83">
        <f t="shared" si="340"/>
        <v>36400</v>
      </c>
      <c r="K4402" s="83">
        <f t="shared" si="341"/>
        <v>2011</v>
      </c>
      <c r="L4402" s="66">
        <f t="shared" si="342"/>
        <v>-2123529.2400000002</v>
      </c>
      <c r="M4402" s="66">
        <f t="shared" si="343"/>
        <v>4140713.01</v>
      </c>
      <c r="N4402" s="66">
        <f t="shared" si="344"/>
        <v>0</v>
      </c>
    </row>
    <row r="4403" spans="1:14">
      <c r="A4403" s="83">
        <v>36400</v>
      </c>
      <c r="B4403" s="83">
        <v>0</v>
      </c>
      <c r="C4403" s="83">
        <v>2007</v>
      </c>
      <c r="D4403" s="86">
        <v>-530972.75</v>
      </c>
      <c r="E4403" s="83">
        <v>0</v>
      </c>
      <c r="F4403" s="86">
        <v>26394.36</v>
      </c>
      <c r="G4403" s="86">
        <v>0</v>
      </c>
      <c r="H4403" s="86">
        <v>0</v>
      </c>
      <c r="J4403" s="83">
        <f t="shared" si="340"/>
        <v>36400</v>
      </c>
      <c r="K4403" s="83">
        <f t="shared" si="341"/>
        <v>2007</v>
      </c>
      <c r="L4403" s="66">
        <f t="shared" si="342"/>
        <v>-530972.75</v>
      </c>
      <c r="M4403" s="66">
        <f t="shared" si="343"/>
        <v>26394.36</v>
      </c>
      <c r="N4403" s="66">
        <f t="shared" si="344"/>
        <v>0</v>
      </c>
    </row>
    <row r="4404" spans="1:14">
      <c r="A4404" s="83">
        <v>36400</v>
      </c>
      <c r="B4404" s="83">
        <v>0</v>
      </c>
      <c r="C4404" s="83">
        <v>2008</v>
      </c>
      <c r="D4404" s="86">
        <v>-2879255.82</v>
      </c>
      <c r="E4404" s="83">
        <v>0</v>
      </c>
      <c r="F4404" s="86">
        <v>1257202.22</v>
      </c>
      <c r="G4404" s="86">
        <v>0</v>
      </c>
      <c r="H4404" s="86">
        <v>0</v>
      </c>
      <c r="J4404" s="83">
        <f t="shared" si="340"/>
        <v>36400</v>
      </c>
      <c r="K4404" s="83">
        <f t="shared" si="341"/>
        <v>2008</v>
      </c>
      <c r="L4404" s="66">
        <f t="shared" si="342"/>
        <v>-2879255.82</v>
      </c>
      <c r="M4404" s="66">
        <f t="shared" si="343"/>
        <v>1257202.22</v>
      </c>
      <c r="N4404" s="66">
        <f t="shared" si="344"/>
        <v>0</v>
      </c>
    </row>
    <row r="4405" spans="1:14">
      <c r="A4405" s="83">
        <v>36400</v>
      </c>
      <c r="B4405" s="83">
        <v>0</v>
      </c>
      <c r="C4405" s="83">
        <v>2007</v>
      </c>
      <c r="D4405" s="86">
        <v>-1666015.32</v>
      </c>
      <c r="E4405" s="83">
        <v>0</v>
      </c>
      <c r="F4405" s="86">
        <v>1194836.8</v>
      </c>
      <c r="G4405" s="86">
        <v>0</v>
      </c>
      <c r="H4405" s="86">
        <v>202.41</v>
      </c>
      <c r="J4405" s="83">
        <f t="shared" si="340"/>
        <v>36400</v>
      </c>
      <c r="K4405" s="83">
        <f t="shared" si="341"/>
        <v>2007</v>
      </c>
      <c r="L4405" s="66">
        <f t="shared" si="342"/>
        <v>-1666015.32</v>
      </c>
      <c r="M4405" s="66">
        <f t="shared" si="343"/>
        <v>1194836.8</v>
      </c>
      <c r="N4405" s="66">
        <f t="shared" si="344"/>
        <v>202.41</v>
      </c>
    </row>
    <row r="4406" spans="1:14">
      <c r="A4406" s="83">
        <v>36400</v>
      </c>
      <c r="B4406" s="83">
        <v>0</v>
      </c>
      <c r="C4406" s="83">
        <v>2013</v>
      </c>
      <c r="D4406" s="86">
        <v>0</v>
      </c>
      <c r="E4406" s="83">
        <v>0</v>
      </c>
      <c r="F4406" s="86">
        <v>0</v>
      </c>
      <c r="G4406" s="86">
        <v>0</v>
      </c>
      <c r="H4406" s="86">
        <v>0</v>
      </c>
      <c r="J4406" s="83">
        <f t="shared" si="340"/>
        <v>36400</v>
      </c>
      <c r="K4406" s="83">
        <f t="shared" si="341"/>
        <v>2013</v>
      </c>
      <c r="L4406" s="66">
        <f t="shared" si="342"/>
        <v>0</v>
      </c>
      <c r="M4406" s="66">
        <f t="shared" si="343"/>
        <v>0</v>
      </c>
      <c r="N4406" s="66">
        <f t="shared" si="344"/>
        <v>0</v>
      </c>
    </row>
    <row r="4407" spans="1:14">
      <c r="A4407" s="83">
        <v>36400</v>
      </c>
      <c r="B4407" s="83">
        <v>0</v>
      </c>
      <c r="C4407" s="83">
        <v>2013</v>
      </c>
      <c r="D4407" s="86">
        <v>0</v>
      </c>
      <c r="E4407" s="83">
        <v>0</v>
      </c>
      <c r="F4407" s="86">
        <v>0</v>
      </c>
      <c r="G4407" s="86">
        <v>0</v>
      </c>
      <c r="H4407" s="86">
        <v>0</v>
      </c>
      <c r="J4407" s="83">
        <f t="shared" si="340"/>
        <v>36400</v>
      </c>
      <c r="K4407" s="83">
        <f t="shared" si="341"/>
        <v>2013</v>
      </c>
      <c r="L4407" s="66">
        <f t="shared" si="342"/>
        <v>0</v>
      </c>
      <c r="M4407" s="66">
        <f t="shared" si="343"/>
        <v>0</v>
      </c>
      <c r="N4407" s="66">
        <f t="shared" si="344"/>
        <v>0</v>
      </c>
    </row>
    <row r="4408" spans="1:14">
      <c r="A4408" s="83">
        <v>36400</v>
      </c>
      <c r="B4408" s="83">
        <v>0</v>
      </c>
      <c r="C4408" s="83">
        <v>2013</v>
      </c>
      <c r="D4408" s="86">
        <v>0</v>
      </c>
      <c r="E4408" s="83">
        <v>0</v>
      </c>
      <c r="F4408" s="86">
        <v>0</v>
      </c>
      <c r="G4408" s="86">
        <v>0</v>
      </c>
      <c r="H4408" s="86">
        <v>0</v>
      </c>
      <c r="J4408" s="83">
        <f t="shared" si="340"/>
        <v>36400</v>
      </c>
      <c r="K4408" s="83">
        <f t="shared" si="341"/>
        <v>2013</v>
      </c>
      <c r="L4408" s="66">
        <f t="shared" si="342"/>
        <v>0</v>
      </c>
      <c r="M4408" s="66">
        <f t="shared" si="343"/>
        <v>0</v>
      </c>
      <c r="N4408" s="66">
        <f t="shared" si="344"/>
        <v>0</v>
      </c>
    </row>
    <row r="4409" spans="1:14">
      <c r="A4409" s="83">
        <v>36400</v>
      </c>
      <c r="B4409" s="83">
        <v>0</v>
      </c>
      <c r="C4409" s="83">
        <v>2013</v>
      </c>
      <c r="D4409" s="86">
        <v>0</v>
      </c>
      <c r="E4409" s="83">
        <v>0</v>
      </c>
      <c r="F4409" s="86">
        <v>0</v>
      </c>
      <c r="G4409" s="86">
        <v>0</v>
      </c>
      <c r="H4409" s="86">
        <v>0</v>
      </c>
      <c r="J4409" s="83">
        <f t="shared" si="340"/>
        <v>36400</v>
      </c>
      <c r="K4409" s="83">
        <f t="shared" si="341"/>
        <v>2013</v>
      </c>
      <c r="L4409" s="66">
        <f t="shared" si="342"/>
        <v>0</v>
      </c>
      <c r="M4409" s="66">
        <f t="shared" si="343"/>
        <v>0</v>
      </c>
      <c r="N4409" s="66">
        <f t="shared" si="344"/>
        <v>0</v>
      </c>
    </row>
    <row r="4410" spans="1:14">
      <c r="A4410" s="83">
        <v>36400</v>
      </c>
      <c r="B4410" s="83">
        <v>0</v>
      </c>
      <c r="C4410" s="83">
        <v>2013</v>
      </c>
      <c r="D4410" s="86">
        <v>0</v>
      </c>
      <c r="E4410" s="83">
        <v>0</v>
      </c>
      <c r="F4410" s="86">
        <v>0</v>
      </c>
      <c r="G4410" s="86">
        <v>0</v>
      </c>
      <c r="H4410" s="86">
        <v>0</v>
      </c>
      <c r="J4410" s="83">
        <f t="shared" si="340"/>
        <v>36400</v>
      </c>
      <c r="K4410" s="83">
        <f t="shared" si="341"/>
        <v>2013</v>
      </c>
      <c r="L4410" s="66">
        <f t="shared" si="342"/>
        <v>0</v>
      </c>
      <c r="M4410" s="66">
        <f t="shared" si="343"/>
        <v>0</v>
      </c>
      <c r="N4410" s="66">
        <f t="shared" si="344"/>
        <v>0</v>
      </c>
    </row>
    <row r="4411" spans="1:14">
      <c r="A4411" s="83">
        <v>36400</v>
      </c>
      <c r="B4411" s="83">
        <v>0</v>
      </c>
      <c r="C4411" s="83">
        <v>2012</v>
      </c>
      <c r="D4411" s="86">
        <v>0</v>
      </c>
      <c r="E4411" s="83">
        <v>0</v>
      </c>
      <c r="F4411" s="86">
        <v>0</v>
      </c>
      <c r="G4411" s="86">
        <v>0</v>
      </c>
      <c r="H4411" s="86">
        <v>0</v>
      </c>
      <c r="J4411" s="83">
        <f t="shared" si="340"/>
        <v>36400</v>
      </c>
      <c r="K4411" s="83">
        <f t="shared" si="341"/>
        <v>2012</v>
      </c>
      <c r="L4411" s="66">
        <f t="shared" si="342"/>
        <v>0</v>
      </c>
      <c r="M4411" s="66">
        <f t="shared" si="343"/>
        <v>0</v>
      </c>
      <c r="N4411" s="66">
        <f t="shared" si="344"/>
        <v>0</v>
      </c>
    </row>
    <row r="4412" spans="1:14">
      <c r="A4412" s="83">
        <v>36400</v>
      </c>
      <c r="B4412" s="83">
        <v>0</v>
      </c>
      <c r="C4412" s="83">
        <v>2012</v>
      </c>
      <c r="D4412" s="86">
        <v>0</v>
      </c>
      <c r="E4412" s="83">
        <v>0</v>
      </c>
      <c r="F4412" s="86">
        <v>0</v>
      </c>
      <c r="G4412" s="86">
        <v>0</v>
      </c>
      <c r="H4412" s="86">
        <v>0</v>
      </c>
      <c r="J4412" s="83">
        <f t="shared" si="340"/>
        <v>36400</v>
      </c>
      <c r="K4412" s="83">
        <f t="shared" si="341"/>
        <v>2012</v>
      </c>
      <c r="L4412" s="66">
        <f t="shared" si="342"/>
        <v>0</v>
      </c>
      <c r="M4412" s="66">
        <f t="shared" si="343"/>
        <v>0</v>
      </c>
      <c r="N4412" s="66">
        <f t="shared" si="344"/>
        <v>0</v>
      </c>
    </row>
    <row r="4413" spans="1:14">
      <c r="A4413" s="83">
        <v>36400</v>
      </c>
      <c r="B4413" s="83">
        <v>0</v>
      </c>
      <c r="C4413" s="83">
        <v>2012</v>
      </c>
      <c r="D4413" s="86">
        <v>0</v>
      </c>
      <c r="E4413" s="83">
        <v>0</v>
      </c>
      <c r="F4413" s="86">
        <v>0</v>
      </c>
      <c r="G4413" s="86">
        <v>0</v>
      </c>
      <c r="H4413" s="86">
        <v>0</v>
      </c>
      <c r="J4413" s="83">
        <f t="shared" si="340"/>
        <v>36400</v>
      </c>
      <c r="K4413" s="83">
        <f t="shared" si="341"/>
        <v>2012</v>
      </c>
      <c r="L4413" s="66">
        <f t="shared" si="342"/>
        <v>0</v>
      </c>
      <c r="M4413" s="66">
        <f t="shared" si="343"/>
        <v>0</v>
      </c>
      <c r="N4413" s="66">
        <f t="shared" si="344"/>
        <v>0</v>
      </c>
    </row>
    <row r="4414" spans="1:14">
      <c r="A4414" s="83">
        <v>36400</v>
      </c>
      <c r="B4414" s="83">
        <v>0</v>
      </c>
      <c r="C4414" s="83">
        <v>2012</v>
      </c>
      <c r="D4414" s="86">
        <v>0</v>
      </c>
      <c r="E4414" s="83">
        <v>0</v>
      </c>
      <c r="F4414" s="86">
        <v>0</v>
      </c>
      <c r="G4414" s="86">
        <v>0</v>
      </c>
      <c r="H4414" s="86">
        <v>0</v>
      </c>
      <c r="J4414" s="83">
        <f t="shared" si="340"/>
        <v>36400</v>
      </c>
      <c r="K4414" s="83">
        <f t="shared" si="341"/>
        <v>2012</v>
      </c>
      <c r="L4414" s="66">
        <f t="shared" si="342"/>
        <v>0</v>
      </c>
      <c r="M4414" s="66">
        <f t="shared" si="343"/>
        <v>0</v>
      </c>
      <c r="N4414" s="66">
        <f t="shared" si="344"/>
        <v>0</v>
      </c>
    </row>
    <row r="4415" spans="1:14">
      <c r="A4415" s="83">
        <v>36400</v>
      </c>
      <c r="B4415" s="83">
        <v>0</v>
      </c>
      <c r="C4415" s="83">
        <v>2012</v>
      </c>
      <c r="D4415" s="86">
        <v>0</v>
      </c>
      <c r="E4415" s="83">
        <v>0</v>
      </c>
      <c r="F4415" s="86">
        <v>0</v>
      </c>
      <c r="G4415" s="86">
        <v>0</v>
      </c>
      <c r="H4415" s="86">
        <v>0</v>
      </c>
      <c r="J4415" s="83">
        <f t="shared" si="340"/>
        <v>36400</v>
      </c>
      <c r="K4415" s="83">
        <f t="shared" si="341"/>
        <v>2012</v>
      </c>
      <c r="L4415" s="66">
        <f t="shared" si="342"/>
        <v>0</v>
      </c>
      <c r="M4415" s="66">
        <f t="shared" si="343"/>
        <v>0</v>
      </c>
      <c r="N4415" s="66">
        <f t="shared" si="344"/>
        <v>0</v>
      </c>
    </row>
    <row r="4416" spans="1:14">
      <c r="A4416" s="83">
        <v>36400</v>
      </c>
      <c r="B4416" s="83">
        <v>0</v>
      </c>
      <c r="C4416" s="83">
        <v>2012</v>
      </c>
      <c r="D4416" s="86">
        <v>-2126598.02</v>
      </c>
      <c r="E4416" s="83">
        <v>0</v>
      </c>
      <c r="F4416" s="86">
        <v>2669696.91</v>
      </c>
      <c r="G4416" s="86">
        <v>0</v>
      </c>
      <c r="H4416" s="86">
        <v>0</v>
      </c>
      <c r="J4416" s="83">
        <f t="shared" si="340"/>
        <v>36400</v>
      </c>
      <c r="K4416" s="83">
        <f t="shared" si="341"/>
        <v>2012</v>
      </c>
      <c r="L4416" s="66">
        <f t="shared" si="342"/>
        <v>-2126598.02</v>
      </c>
      <c r="M4416" s="66">
        <f t="shared" si="343"/>
        <v>2669696.91</v>
      </c>
      <c r="N4416" s="66">
        <f t="shared" si="344"/>
        <v>0</v>
      </c>
    </row>
    <row r="4417" spans="1:14">
      <c r="A4417" s="83">
        <v>36400</v>
      </c>
      <c r="B4417" s="83">
        <v>0</v>
      </c>
      <c r="C4417" s="83">
        <v>2013</v>
      </c>
      <c r="D4417" s="86">
        <v>-11507641.949999999</v>
      </c>
      <c r="E4417" s="83">
        <v>0</v>
      </c>
      <c r="F4417" s="86">
        <v>2040973.96</v>
      </c>
      <c r="G4417" s="86">
        <v>0</v>
      </c>
      <c r="H4417" s="86">
        <v>0</v>
      </c>
      <c r="J4417" s="83">
        <f t="shared" si="340"/>
        <v>36400</v>
      </c>
      <c r="K4417" s="83">
        <f t="shared" si="341"/>
        <v>2013</v>
      </c>
      <c r="L4417" s="66">
        <f t="shared" si="342"/>
        <v>-11507641.949999999</v>
      </c>
      <c r="M4417" s="66">
        <f t="shared" si="343"/>
        <v>2040973.96</v>
      </c>
      <c r="N4417" s="66">
        <f t="shared" si="344"/>
        <v>0</v>
      </c>
    </row>
    <row r="4418" spans="1:14">
      <c r="A4418" s="83">
        <v>36400</v>
      </c>
      <c r="B4418" s="83">
        <v>0</v>
      </c>
      <c r="C4418" s="83">
        <v>2014</v>
      </c>
      <c r="D4418" s="86">
        <v>0</v>
      </c>
      <c r="E4418" s="83">
        <v>0</v>
      </c>
      <c r="F4418" s="86">
        <v>0</v>
      </c>
      <c r="G4418" s="86">
        <v>0</v>
      </c>
      <c r="H4418" s="86">
        <v>0</v>
      </c>
      <c r="J4418" s="83">
        <f t="shared" si="340"/>
        <v>36400</v>
      </c>
      <c r="K4418" s="83">
        <f t="shared" si="341"/>
        <v>2014</v>
      </c>
      <c r="L4418" s="66">
        <f t="shared" si="342"/>
        <v>0</v>
      </c>
      <c r="M4418" s="66">
        <f t="shared" si="343"/>
        <v>0</v>
      </c>
      <c r="N4418" s="66">
        <f t="shared" si="344"/>
        <v>0</v>
      </c>
    </row>
    <row r="4419" spans="1:14">
      <c r="A4419" s="83">
        <v>36400</v>
      </c>
      <c r="B4419" s="83">
        <v>0</v>
      </c>
      <c r="C4419" s="83">
        <v>2014</v>
      </c>
      <c r="D4419" s="86">
        <v>0</v>
      </c>
      <c r="E4419" s="83">
        <v>0</v>
      </c>
      <c r="F4419" s="86">
        <v>0</v>
      </c>
      <c r="G4419" s="86">
        <v>0</v>
      </c>
      <c r="H4419" s="86">
        <v>0</v>
      </c>
      <c r="J4419" s="83">
        <f t="shared" ref="J4419:J4482" si="345">A4419</f>
        <v>36400</v>
      </c>
      <c r="K4419" s="83">
        <f t="shared" ref="K4419:K4482" si="346">IF(E4419=0,C4419,E4419)</f>
        <v>2014</v>
      </c>
      <c r="L4419" s="66">
        <f t="shared" ref="L4419:L4482" si="347">D4419</f>
        <v>0</v>
      </c>
      <c r="M4419" s="66">
        <f t="shared" ref="M4419:M4482" si="348">F4419</f>
        <v>0</v>
      </c>
      <c r="N4419" s="66">
        <f t="shared" ref="N4419:N4482" si="349">H4419</f>
        <v>0</v>
      </c>
    </row>
    <row r="4420" spans="1:14">
      <c r="A4420" s="83">
        <v>36400</v>
      </c>
      <c r="B4420" s="83">
        <v>0</v>
      </c>
      <c r="C4420" s="83">
        <v>2014</v>
      </c>
      <c r="D4420" s="86">
        <v>0</v>
      </c>
      <c r="E4420" s="83">
        <v>0</v>
      </c>
      <c r="F4420" s="86">
        <v>0</v>
      </c>
      <c r="G4420" s="86">
        <v>0</v>
      </c>
      <c r="H4420" s="86">
        <v>0</v>
      </c>
      <c r="J4420" s="83">
        <f t="shared" si="345"/>
        <v>36400</v>
      </c>
      <c r="K4420" s="83">
        <f t="shared" si="346"/>
        <v>2014</v>
      </c>
      <c r="L4420" s="66">
        <f t="shared" si="347"/>
        <v>0</v>
      </c>
      <c r="M4420" s="66">
        <f t="shared" si="348"/>
        <v>0</v>
      </c>
      <c r="N4420" s="66">
        <f t="shared" si="349"/>
        <v>0</v>
      </c>
    </row>
    <row r="4421" spans="1:14">
      <c r="A4421" s="83">
        <v>36400</v>
      </c>
      <c r="B4421" s="83">
        <v>0</v>
      </c>
      <c r="C4421" s="83">
        <v>2014</v>
      </c>
      <c r="D4421" s="86">
        <v>0</v>
      </c>
      <c r="E4421" s="83">
        <v>0</v>
      </c>
      <c r="F4421" s="86">
        <v>0</v>
      </c>
      <c r="G4421" s="86">
        <v>0</v>
      </c>
      <c r="H4421" s="86">
        <v>0</v>
      </c>
      <c r="J4421" s="83">
        <f t="shared" si="345"/>
        <v>36400</v>
      </c>
      <c r="K4421" s="83">
        <f t="shared" si="346"/>
        <v>2014</v>
      </c>
      <c r="L4421" s="66">
        <f t="shared" si="347"/>
        <v>0</v>
      </c>
      <c r="M4421" s="66">
        <f t="shared" si="348"/>
        <v>0</v>
      </c>
      <c r="N4421" s="66">
        <f t="shared" si="349"/>
        <v>0</v>
      </c>
    </row>
    <row r="4422" spans="1:14">
      <c r="A4422" s="83">
        <v>36400</v>
      </c>
      <c r="B4422" s="83">
        <v>0</v>
      </c>
      <c r="C4422" s="83">
        <v>2014</v>
      </c>
      <c r="D4422" s="86">
        <v>0</v>
      </c>
      <c r="E4422" s="83">
        <v>0</v>
      </c>
      <c r="F4422" s="86">
        <v>0</v>
      </c>
      <c r="G4422" s="86">
        <v>0</v>
      </c>
      <c r="H4422" s="86">
        <v>0</v>
      </c>
      <c r="J4422" s="83">
        <f t="shared" si="345"/>
        <v>36400</v>
      </c>
      <c r="K4422" s="83">
        <f t="shared" si="346"/>
        <v>2014</v>
      </c>
      <c r="L4422" s="66">
        <f t="shared" si="347"/>
        <v>0</v>
      </c>
      <c r="M4422" s="66">
        <f t="shared" si="348"/>
        <v>0</v>
      </c>
      <c r="N4422" s="66">
        <f t="shared" si="349"/>
        <v>0</v>
      </c>
    </row>
    <row r="4423" spans="1:14">
      <c r="A4423" s="83">
        <v>36400</v>
      </c>
      <c r="B4423" s="83">
        <v>0</v>
      </c>
      <c r="C4423" s="83">
        <v>2014</v>
      </c>
      <c r="D4423" s="86">
        <v>-2802637.76</v>
      </c>
      <c r="E4423" s="83">
        <v>0</v>
      </c>
      <c r="F4423" s="86">
        <v>2492581.3199999998</v>
      </c>
      <c r="G4423" s="86">
        <v>0</v>
      </c>
      <c r="H4423" s="86">
        <v>0</v>
      </c>
      <c r="J4423" s="83">
        <f t="shared" si="345"/>
        <v>36400</v>
      </c>
      <c r="K4423" s="83">
        <f t="shared" si="346"/>
        <v>2014</v>
      </c>
      <c r="L4423" s="66">
        <f t="shared" si="347"/>
        <v>-2802637.76</v>
      </c>
      <c r="M4423" s="66">
        <f t="shared" si="348"/>
        <v>2492581.3199999998</v>
      </c>
      <c r="N4423" s="66">
        <f t="shared" si="349"/>
        <v>0</v>
      </c>
    </row>
    <row r="4424" spans="1:14">
      <c r="A4424" s="83">
        <v>36400</v>
      </c>
      <c r="B4424" s="83">
        <v>0</v>
      </c>
      <c r="C4424" s="83">
        <v>2013</v>
      </c>
      <c r="D4424" s="86">
        <v>9533395.25</v>
      </c>
      <c r="E4424" s="83">
        <v>0</v>
      </c>
      <c r="F4424" s="86">
        <v>0</v>
      </c>
      <c r="G4424" s="86">
        <v>0</v>
      </c>
      <c r="H4424" s="86">
        <v>0</v>
      </c>
      <c r="J4424" s="83">
        <f t="shared" si="345"/>
        <v>36400</v>
      </c>
      <c r="K4424" s="83">
        <f t="shared" si="346"/>
        <v>2013</v>
      </c>
      <c r="L4424" s="66">
        <f t="shared" si="347"/>
        <v>9533395.25</v>
      </c>
      <c r="M4424" s="66">
        <f t="shared" si="348"/>
        <v>0</v>
      </c>
      <c r="N4424" s="66">
        <f t="shared" si="349"/>
        <v>0</v>
      </c>
    </row>
    <row r="4425" spans="1:14">
      <c r="A4425" s="83">
        <v>36400</v>
      </c>
      <c r="B4425" s="83">
        <v>0</v>
      </c>
      <c r="C4425" s="83">
        <v>2014</v>
      </c>
      <c r="D4425" s="86">
        <v>1328.26</v>
      </c>
      <c r="E4425" s="83">
        <v>0</v>
      </c>
      <c r="F4425" s="86">
        <v>0</v>
      </c>
      <c r="G4425" s="86">
        <v>0</v>
      </c>
      <c r="H4425" s="86">
        <v>0</v>
      </c>
      <c r="J4425" s="83">
        <f t="shared" si="345"/>
        <v>36400</v>
      </c>
      <c r="K4425" s="83">
        <f t="shared" si="346"/>
        <v>2014</v>
      </c>
      <c r="L4425" s="66">
        <f t="shared" si="347"/>
        <v>1328.26</v>
      </c>
      <c r="M4425" s="66">
        <f t="shared" si="348"/>
        <v>0</v>
      </c>
      <c r="N4425" s="66">
        <f t="shared" si="349"/>
        <v>0</v>
      </c>
    </row>
    <row r="4426" spans="1:14">
      <c r="A4426" s="83">
        <v>36400</v>
      </c>
      <c r="B4426" s="83">
        <v>0</v>
      </c>
      <c r="C4426" s="83">
        <v>2014</v>
      </c>
      <c r="D4426" s="86">
        <v>-1328.26</v>
      </c>
      <c r="E4426" s="83">
        <v>2013</v>
      </c>
      <c r="F4426" s="86">
        <v>0</v>
      </c>
      <c r="G4426" s="86">
        <v>0</v>
      </c>
      <c r="H4426" s="86">
        <v>0</v>
      </c>
      <c r="J4426" s="83">
        <f t="shared" si="345"/>
        <v>36400</v>
      </c>
      <c r="K4426" s="83">
        <f t="shared" si="346"/>
        <v>2013</v>
      </c>
      <c r="L4426" s="66">
        <f t="shared" si="347"/>
        <v>-1328.26</v>
      </c>
      <c r="M4426" s="66">
        <f t="shared" si="348"/>
        <v>0</v>
      </c>
      <c r="N4426" s="66">
        <f t="shared" si="349"/>
        <v>0</v>
      </c>
    </row>
    <row r="4427" spans="1:14">
      <c r="A4427" s="83">
        <v>36500</v>
      </c>
      <c r="B4427" s="83">
        <v>0</v>
      </c>
      <c r="C4427" s="83">
        <v>2015</v>
      </c>
      <c r="D4427" s="86">
        <v>0</v>
      </c>
      <c r="E4427" s="83">
        <v>0</v>
      </c>
      <c r="F4427" s="86">
        <v>0</v>
      </c>
      <c r="G4427" s="86">
        <v>0</v>
      </c>
      <c r="H4427" s="86">
        <v>0</v>
      </c>
      <c r="J4427" s="83">
        <f t="shared" si="345"/>
        <v>36500</v>
      </c>
      <c r="K4427" s="83">
        <f t="shared" si="346"/>
        <v>2015</v>
      </c>
      <c r="L4427" s="66">
        <f t="shared" si="347"/>
        <v>0</v>
      </c>
      <c r="M4427" s="66">
        <f t="shared" si="348"/>
        <v>0</v>
      </c>
      <c r="N4427" s="66">
        <f t="shared" si="349"/>
        <v>0</v>
      </c>
    </row>
    <row r="4428" spans="1:14">
      <c r="A4428" s="83">
        <v>36500</v>
      </c>
      <c r="B4428" s="83">
        <v>0</v>
      </c>
      <c r="C4428" s="83">
        <v>2015</v>
      </c>
      <c r="D4428" s="86">
        <v>0</v>
      </c>
      <c r="E4428" s="83">
        <v>0</v>
      </c>
      <c r="F4428" s="86">
        <v>0</v>
      </c>
      <c r="G4428" s="86">
        <v>0</v>
      </c>
      <c r="H4428" s="86">
        <v>0</v>
      </c>
      <c r="J4428" s="83">
        <f t="shared" si="345"/>
        <v>36500</v>
      </c>
      <c r="K4428" s="83">
        <f t="shared" si="346"/>
        <v>2015</v>
      </c>
      <c r="L4428" s="66">
        <f t="shared" si="347"/>
        <v>0</v>
      </c>
      <c r="M4428" s="66">
        <f t="shared" si="348"/>
        <v>0</v>
      </c>
      <c r="N4428" s="66">
        <f t="shared" si="349"/>
        <v>0</v>
      </c>
    </row>
    <row r="4429" spans="1:14">
      <c r="A4429" s="83">
        <v>36500</v>
      </c>
      <c r="B4429" s="83">
        <v>0</v>
      </c>
      <c r="C4429" s="83">
        <v>2015</v>
      </c>
      <c r="D4429" s="86">
        <v>0</v>
      </c>
      <c r="E4429" s="83">
        <v>0</v>
      </c>
      <c r="F4429" s="86">
        <v>0</v>
      </c>
      <c r="G4429" s="86">
        <v>0</v>
      </c>
      <c r="H4429" s="86">
        <v>0</v>
      </c>
      <c r="J4429" s="83">
        <f t="shared" si="345"/>
        <v>36500</v>
      </c>
      <c r="K4429" s="83">
        <f t="shared" si="346"/>
        <v>2015</v>
      </c>
      <c r="L4429" s="66">
        <f t="shared" si="347"/>
        <v>0</v>
      </c>
      <c r="M4429" s="66">
        <f t="shared" si="348"/>
        <v>0</v>
      </c>
      <c r="N4429" s="66">
        <f t="shared" si="349"/>
        <v>0</v>
      </c>
    </row>
    <row r="4430" spans="1:14">
      <c r="A4430" s="83">
        <v>36500</v>
      </c>
      <c r="B4430" s="83">
        <v>0</v>
      </c>
      <c r="C4430" s="83">
        <v>2015</v>
      </c>
      <c r="D4430" s="86">
        <v>0</v>
      </c>
      <c r="E4430" s="83">
        <v>0</v>
      </c>
      <c r="F4430" s="86">
        <v>0</v>
      </c>
      <c r="G4430" s="86">
        <v>0</v>
      </c>
      <c r="H4430" s="86">
        <v>0</v>
      </c>
      <c r="J4430" s="83">
        <f t="shared" si="345"/>
        <v>36500</v>
      </c>
      <c r="K4430" s="83">
        <f t="shared" si="346"/>
        <v>2015</v>
      </c>
      <c r="L4430" s="66">
        <f t="shared" si="347"/>
        <v>0</v>
      </c>
      <c r="M4430" s="66">
        <f t="shared" si="348"/>
        <v>0</v>
      </c>
      <c r="N4430" s="66">
        <f t="shared" si="349"/>
        <v>0</v>
      </c>
    </row>
    <row r="4431" spans="1:14">
      <c r="A4431" s="83">
        <v>36500</v>
      </c>
      <c r="B4431" s="83">
        <v>0</v>
      </c>
      <c r="C4431" s="83">
        <v>2015</v>
      </c>
      <c r="D4431" s="86">
        <v>0</v>
      </c>
      <c r="E4431" s="83">
        <v>0</v>
      </c>
      <c r="F4431" s="86">
        <v>0</v>
      </c>
      <c r="G4431" s="86">
        <v>0</v>
      </c>
      <c r="H4431" s="86">
        <v>0</v>
      </c>
      <c r="J4431" s="83">
        <f t="shared" si="345"/>
        <v>36500</v>
      </c>
      <c r="K4431" s="83">
        <f t="shared" si="346"/>
        <v>2015</v>
      </c>
      <c r="L4431" s="66">
        <f t="shared" si="347"/>
        <v>0</v>
      </c>
      <c r="M4431" s="66">
        <f t="shared" si="348"/>
        <v>0</v>
      </c>
      <c r="N4431" s="66">
        <f t="shared" si="349"/>
        <v>0</v>
      </c>
    </row>
    <row r="4432" spans="1:14">
      <c r="A4432" s="83">
        <v>36500</v>
      </c>
      <c r="B4432" s="83">
        <v>0</v>
      </c>
      <c r="C4432" s="83">
        <v>2015</v>
      </c>
      <c r="D4432" s="86">
        <v>0</v>
      </c>
      <c r="E4432" s="83">
        <v>0</v>
      </c>
      <c r="F4432" s="86">
        <v>0</v>
      </c>
      <c r="G4432" s="86">
        <v>0</v>
      </c>
      <c r="H4432" s="86">
        <v>0</v>
      </c>
      <c r="J4432" s="83">
        <f t="shared" si="345"/>
        <v>36500</v>
      </c>
      <c r="K4432" s="83">
        <f t="shared" si="346"/>
        <v>2015</v>
      </c>
      <c r="L4432" s="66">
        <f t="shared" si="347"/>
        <v>0</v>
      </c>
      <c r="M4432" s="66">
        <f t="shared" si="348"/>
        <v>0</v>
      </c>
      <c r="N4432" s="66">
        <f t="shared" si="349"/>
        <v>0</v>
      </c>
    </row>
    <row r="4433" spans="1:14">
      <c r="A4433" s="83">
        <v>36500</v>
      </c>
      <c r="B4433" s="83">
        <v>0</v>
      </c>
      <c r="C4433" s="83">
        <v>2015</v>
      </c>
      <c r="D4433" s="86">
        <v>0</v>
      </c>
      <c r="E4433" s="83">
        <v>0</v>
      </c>
      <c r="F4433" s="86">
        <v>0</v>
      </c>
      <c r="G4433" s="86">
        <v>0</v>
      </c>
      <c r="H4433" s="86">
        <v>0</v>
      </c>
      <c r="J4433" s="83">
        <f t="shared" si="345"/>
        <v>36500</v>
      </c>
      <c r="K4433" s="83">
        <f t="shared" si="346"/>
        <v>2015</v>
      </c>
      <c r="L4433" s="66">
        <f t="shared" si="347"/>
        <v>0</v>
      </c>
      <c r="M4433" s="66">
        <f t="shared" si="348"/>
        <v>0</v>
      </c>
      <c r="N4433" s="66">
        <f t="shared" si="349"/>
        <v>0</v>
      </c>
    </row>
    <row r="4434" spans="1:14">
      <c r="A4434" s="83">
        <v>36500</v>
      </c>
      <c r="B4434" s="83">
        <v>0</v>
      </c>
      <c r="C4434" s="83">
        <v>2015</v>
      </c>
      <c r="D4434" s="86">
        <v>0</v>
      </c>
      <c r="E4434" s="83">
        <v>0</v>
      </c>
      <c r="F4434" s="86">
        <v>0</v>
      </c>
      <c r="G4434" s="86">
        <v>0</v>
      </c>
      <c r="H4434" s="86">
        <v>0</v>
      </c>
      <c r="J4434" s="83">
        <f t="shared" si="345"/>
        <v>36500</v>
      </c>
      <c r="K4434" s="83">
        <f t="shared" si="346"/>
        <v>2015</v>
      </c>
      <c r="L4434" s="66">
        <f t="shared" si="347"/>
        <v>0</v>
      </c>
      <c r="M4434" s="66">
        <f t="shared" si="348"/>
        <v>0</v>
      </c>
      <c r="N4434" s="66">
        <f t="shared" si="349"/>
        <v>0</v>
      </c>
    </row>
    <row r="4435" spans="1:14">
      <c r="A4435" s="83">
        <v>36500</v>
      </c>
      <c r="B4435" s="83">
        <v>0</v>
      </c>
      <c r="C4435" s="83">
        <v>2015</v>
      </c>
      <c r="D4435" s="86">
        <v>0</v>
      </c>
      <c r="E4435" s="83">
        <v>0</v>
      </c>
      <c r="F4435" s="86">
        <v>0</v>
      </c>
      <c r="G4435" s="86">
        <v>0</v>
      </c>
      <c r="H4435" s="86">
        <v>0</v>
      </c>
      <c r="J4435" s="83">
        <f t="shared" si="345"/>
        <v>36500</v>
      </c>
      <c r="K4435" s="83">
        <f t="shared" si="346"/>
        <v>2015</v>
      </c>
      <c r="L4435" s="66">
        <f t="shared" si="347"/>
        <v>0</v>
      </c>
      <c r="M4435" s="66">
        <f t="shared" si="348"/>
        <v>0</v>
      </c>
      <c r="N4435" s="66">
        <f t="shared" si="349"/>
        <v>0</v>
      </c>
    </row>
    <row r="4436" spans="1:14">
      <c r="A4436" s="83">
        <v>36500</v>
      </c>
      <c r="B4436" s="83">
        <v>0</v>
      </c>
      <c r="C4436" s="83">
        <v>2015</v>
      </c>
      <c r="D4436" s="86">
        <v>0</v>
      </c>
      <c r="E4436" s="83">
        <v>0</v>
      </c>
      <c r="F4436" s="86">
        <v>0</v>
      </c>
      <c r="G4436" s="86">
        <v>0</v>
      </c>
      <c r="H4436" s="86">
        <v>0</v>
      </c>
      <c r="J4436" s="83">
        <f t="shared" si="345"/>
        <v>36500</v>
      </c>
      <c r="K4436" s="83">
        <f t="shared" si="346"/>
        <v>2015</v>
      </c>
      <c r="L4436" s="66">
        <f t="shared" si="347"/>
        <v>0</v>
      </c>
      <c r="M4436" s="66">
        <f t="shared" si="348"/>
        <v>0</v>
      </c>
      <c r="N4436" s="66">
        <f t="shared" si="349"/>
        <v>0</v>
      </c>
    </row>
    <row r="4437" spans="1:14">
      <c r="A4437" s="83">
        <v>36500</v>
      </c>
      <c r="B4437" s="83">
        <v>0</v>
      </c>
      <c r="C4437" s="83">
        <v>2015</v>
      </c>
      <c r="D4437" s="86">
        <v>0</v>
      </c>
      <c r="E4437" s="83">
        <v>0</v>
      </c>
      <c r="F4437" s="86">
        <v>1533288.13</v>
      </c>
      <c r="G4437" s="86">
        <v>0</v>
      </c>
      <c r="H4437" s="86">
        <v>0</v>
      </c>
      <c r="J4437" s="83">
        <f t="shared" si="345"/>
        <v>36500</v>
      </c>
      <c r="K4437" s="83">
        <f t="shared" si="346"/>
        <v>2015</v>
      </c>
      <c r="L4437" s="66">
        <f t="shared" si="347"/>
        <v>0</v>
      </c>
      <c r="M4437" s="66">
        <f t="shared" si="348"/>
        <v>1533288.13</v>
      </c>
      <c r="N4437" s="66">
        <f t="shared" si="349"/>
        <v>0</v>
      </c>
    </row>
    <row r="4438" spans="1:14">
      <c r="A4438" s="83">
        <v>36500</v>
      </c>
      <c r="B4438" s="83">
        <v>0</v>
      </c>
      <c r="C4438" s="83">
        <v>2015</v>
      </c>
      <c r="D4438" s="86">
        <v>-5539768.6399999997</v>
      </c>
      <c r="E4438" s="83">
        <v>0</v>
      </c>
      <c r="F4438" s="86">
        <v>0</v>
      </c>
      <c r="G4438" s="86">
        <v>0</v>
      </c>
      <c r="H4438" s="86">
        <v>0</v>
      </c>
      <c r="J4438" s="83">
        <f t="shared" si="345"/>
        <v>36500</v>
      </c>
      <c r="K4438" s="83">
        <f t="shared" si="346"/>
        <v>2015</v>
      </c>
      <c r="L4438" s="66">
        <f t="shared" si="347"/>
        <v>-5539768.6399999997</v>
      </c>
      <c r="M4438" s="66">
        <f t="shared" si="348"/>
        <v>0</v>
      </c>
      <c r="N4438" s="66">
        <f t="shared" si="349"/>
        <v>0</v>
      </c>
    </row>
    <row r="4439" spans="1:14">
      <c r="A4439" s="83">
        <v>36500</v>
      </c>
      <c r="B4439" s="83">
        <v>0</v>
      </c>
      <c r="C4439" s="83">
        <v>1998</v>
      </c>
      <c r="D4439" s="86">
        <v>-503982</v>
      </c>
      <c r="E4439" s="83">
        <v>0</v>
      </c>
      <c r="F4439" s="86">
        <v>238148.99</v>
      </c>
      <c r="G4439" s="86">
        <v>0</v>
      </c>
      <c r="H4439" s="86">
        <v>-198429.65</v>
      </c>
      <c r="J4439" s="83">
        <f t="shared" si="345"/>
        <v>36500</v>
      </c>
      <c r="K4439" s="83">
        <f t="shared" si="346"/>
        <v>1998</v>
      </c>
      <c r="L4439" s="66">
        <f t="shared" si="347"/>
        <v>-503982</v>
      </c>
      <c r="M4439" s="66">
        <f t="shared" si="348"/>
        <v>238148.99</v>
      </c>
      <c r="N4439" s="66">
        <f t="shared" si="349"/>
        <v>-198429.65</v>
      </c>
    </row>
    <row r="4440" spans="1:14">
      <c r="A4440" s="83">
        <v>36500</v>
      </c>
      <c r="B4440" s="83">
        <v>0</v>
      </c>
      <c r="C4440" s="83">
        <v>1999</v>
      </c>
      <c r="D4440" s="86">
        <v>-3237647</v>
      </c>
      <c r="E4440" s="83">
        <v>0</v>
      </c>
      <c r="F4440" s="86">
        <v>697459.16</v>
      </c>
      <c r="G4440" s="86">
        <v>0</v>
      </c>
      <c r="H4440" s="86">
        <v>-3577.76</v>
      </c>
      <c r="J4440" s="83">
        <f t="shared" si="345"/>
        <v>36500</v>
      </c>
      <c r="K4440" s="83">
        <f t="shared" si="346"/>
        <v>1999</v>
      </c>
      <c r="L4440" s="66">
        <f t="shared" si="347"/>
        <v>-3237647</v>
      </c>
      <c r="M4440" s="66">
        <f t="shared" si="348"/>
        <v>697459.16</v>
      </c>
      <c r="N4440" s="66">
        <f t="shared" si="349"/>
        <v>-3577.76</v>
      </c>
    </row>
    <row r="4441" spans="1:14">
      <c r="A4441" s="83">
        <v>36500</v>
      </c>
      <c r="B4441" s="83">
        <v>0</v>
      </c>
      <c r="C4441" s="83">
        <v>2000</v>
      </c>
      <c r="D4441" s="86">
        <v>-1483386</v>
      </c>
      <c r="E4441" s="83">
        <v>0</v>
      </c>
      <c r="F4441" s="86">
        <v>192102.94</v>
      </c>
      <c r="G4441" s="86">
        <v>0</v>
      </c>
      <c r="H4441" s="86">
        <v>-2421.8200000000002</v>
      </c>
      <c r="J4441" s="83">
        <f t="shared" si="345"/>
        <v>36500</v>
      </c>
      <c r="K4441" s="83">
        <f t="shared" si="346"/>
        <v>2000</v>
      </c>
      <c r="L4441" s="66">
        <f t="shared" si="347"/>
        <v>-1483386</v>
      </c>
      <c r="M4441" s="66">
        <f t="shared" si="348"/>
        <v>192102.94</v>
      </c>
      <c r="N4441" s="66">
        <f t="shared" si="349"/>
        <v>-2421.8200000000002</v>
      </c>
    </row>
    <row r="4442" spans="1:14">
      <c r="A4442" s="83">
        <v>36500</v>
      </c>
      <c r="B4442" s="83">
        <v>0</v>
      </c>
      <c r="C4442" s="83">
        <v>2001</v>
      </c>
      <c r="D4442" s="86">
        <v>-2384601</v>
      </c>
      <c r="E4442" s="83">
        <v>0</v>
      </c>
      <c r="F4442" s="86">
        <v>787544.76</v>
      </c>
      <c r="G4442" s="86">
        <v>0</v>
      </c>
      <c r="H4442" s="86">
        <v>-24231.94</v>
      </c>
      <c r="J4442" s="83">
        <f t="shared" si="345"/>
        <v>36500</v>
      </c>
      <c r="K4442" s="83">
        <f t="shared" si="346"/>
        <v>2001</v>
      </c>
      <c r="L4442" s="66">
        <f t="shared" si="347"/>
        <v>-2384601</v>
      </c>
      <c r="M4442" s="66">
        <f t="shared" si="348"/>
        <v>787544.76</v>
      </c>
      <c r="N4442" s="66">
        <f t="shared" si="349"/>
        <v>-24231.94</v>
      </c>
    </row>
    <row r="4443" spans="1:14">
      <c r="A4443" s="83">
        <v>36500</v>
      </c>
      <c r="B4443" s="83">
        <v>0</v>
      </c>
      <c r="C4443" s="83">
        <v>2002</v>
      </c>
      <c r="D4443" s="86">
        <v>-2856339</v>
      </c>
      <c r="E4443" s="83">
        <v>0</v>
      </c>
      <c r="F4443" s="86">
        <v>545662.06999999995</v>
      </c>
      <c r="G4443" s="86">
        <v>0</v>
      </c>
      <c r="H4443" s="86">
        <v>-6738.48</v>
      </c>
      <c r="J4443" s="83">
        <f t="shared" si="345"/>
        <v>36500</v>
      </c>
      <c r="K4443" s="83">
        <f t="shared" si="346"/>
        <v>2002</v>
      </c>
      <c r="L4443" s="66">
        <f t="shared" si="347"/>
        <v>-2856339</v>
      </c>
      <c r="M4443" s="66">
        <f t="shared" si="348"/>
        <v>545662.06999999995</v>
      </c>
      <c r="N4443" s="66">
        <f t="shared" si="349"/>
        <v>-6738.48</v>
      </c>
    </row>
    <row r="4444" spans="1:14">
      <c r="A4444" s="83">
        <v>36500</v>
      </c>
      <c r="B4444" s="83">
        <v>0</v>
      </c>
      <c r="C4444" s="83">
        <v>2003</v>
      </c>
      <c r="D4444" s="86">
        <v>-3950303</v>
      </c>
      <c r="E4444" s="83">
        <v>0</v>
      </c>
      <c r="F4444" s="86">
        <v>1555975.83</v>
      </c>
      <c r="G4444" s="86">
        <v>0</v>
      </c>
      <c r="H4444" s="86">
        <v>-45197.02</v>
      </c>
      <c r="J4444" s="83">
        <f t="shared" si="345"/>
        <v>36500</v>
      </c>
      <c r="K4444" s="83">
        <f t="shared" si="346"/>
        <v>2003</v>
      </c>
      <c r="L4444" s="66">
        <f t="shared" si="347"/>
        <v>-3950303</v>
      </c>
      <c r="M4444" s="66">
        <f t="shared" si="348"/>
        <v>1555975.83</v>
      </c>
      <c r="N4444" s="66">
        <f t="shared" si="349"/>
        <v>-45197.02</v>
      </c>
    </row>
    <row r="4445" spans="1:14">
      <c r="A4445" s="83">
        <v>36500</v>
      </c>
      <c r="B4445" s="83">
        <v>0</v>
      </c>
      <c r="C4445" s="83">
        <v>2004</v>
      </c>
      <c r="D4445" s="86">
        <v>-5119006</v>
      </c>
      <c r="E4445" s="83">
        <v>0</v>
      </c>
      <c r="F4445" s="86">
        <v>1156075.08</v>
      </c>
      <c r="G4445" s="86">
        <v>0</v>
      </c>
      <c r="H4445" s="86">
        <v>-59876.39</v>
      </c>
      <c r="J4445" s="83">
        <f t="shared" si="345"/>
        <v>36500</v>
      </c>
      <c r="K4445" s="83">
        <f t="shared" si="346"/>
        <v>2004</v>
      </c>
      <c r="L4445" s="66">
        <f t="shared" si="347"/>
        <v>-5119006</v>
      </c>
      <c r="M4445" s="66">
        <f t="shared" si="348"/>
        <v>1156075.08</v>
      </c>
      <c r="N4445" s="66">
        <f t="shared" si="349"/>
        <v>-59876.39</v>
      </c>
    </row>
    <row r="4446" spans="1:14">
      <c r="A4446" s="83">
        <v>36500</v>
      </c>
      <c r="B4446" s="83">
        <v>0</v>
      </c>
      <c r="C4446" s="83">
        <v>2005</v>
      </c>
      <c r="D4446" s="86">
        <v>-3009089</v>
      </c>
      <c r="E4446" s="83">
        <v>0</v>
      </c>
      <c r="F4446" s="86">
        <v>797138.48</v>
      </c>
      <c r="G4446" s="86">
        <v>0</v>
      </c>
      <c r="H4446" s="86">
        <v>-23509.51</v>
      </c>
      <c r="J4446" s="83">
        <f t="shared" si="345"/>
        <v>36500</v>
      </c>
      <c r="K4446" s="83">
        <f t="shared" si="346"/>
        <v>2005</v>
      </c>
      <c r="L4446" s="66">
        <f t="shared" si="347"/>
        <v>-3009089</v>
      </c>
      <c r="M4446" s="66">
        <f t="shared" si="348"/>
        <v>797138.48</v>
      </c>
      <c r="N4446" s="66">
        <f t="shared" si="349"/>
        <v>-23509.51</v>
      </c>
    </row>
    <row r="4447" spans="1:14">
      <c r="A4447" s="83">
        <v>36500</v>
      </c>
      <c r="B4447" s="83">
        <v>0</v>
      </c>
      <c r="C4447" s="83">
        <v>2006</v>
      </c>
      <c r="D4447" s="86">
        <v>-5910139.8099999996</v>
      </c>
      <c r="E4447" s="83">
        <v>0</v>
      </c>
      <c r="F4447" s="86">
        <v>1491408.95</v>
      </c>
      <c r="G4447" s="86">
        <v>0</v>
      </c>
      <c r="H4447" s="86">
        <v>-1391770.14</v>
      </c>
      <c r="J4447" s="83">
        <f t="shared" si="345"/>
        <v>36500</v>
      </c>
      <c r="K4447" s="83">
        <f t="shared" si="346"/>
        <v>2006</v>
      </c>
      <c r="L4447" s="66">
        <f t="shared" si="347"/>
        <v>-5910139.8099999996</v>
      </c>
      <c r="M4447" s="66">
        <f t="shared" si="348"/>
        <v>1491408.95</v>
      </c>
      <c r="N4447" s="66">
        <f t="shared" si="349"/>
        <v>-1391770.14</v>
      </c>
    </row>
    <row r="4448" spans="1:14">
      <c r="A4448" s="83">
        <v>36500</v>
      </c>
      <c r="B4448" s="83">
        <v>0</v>
      </c>
      <c r="C4448" s="83">
        <v>2008</v>
      </c>
      <c r="D4448" s="86">
        <v>-6254888.3499999996</v>
      </c>
      <c r="E4448" s="83">
        <v>0</v>
      </c>
      <c r="F4448" s="86">
        <v>1838979.35</v>
      </c>
      <c r="G4448" s="86">
        <v>0</v>
      </c>
      <c r="H4448" s="86">
        <v>0</v>
      </c>
      <c r="J4448" s="83">
        <f t="shared" si="345"/>
        <v>36500</v>
      </c>
      <c r="K4448" s="83">
        <f t="shared" si="346"/>
        <v>2008</v>
      </c>
      <c r="L4448" s="66">
        <f t="shared" si="347"/>
        <v>-6254888.3499999996</v>
      </c>
      <c r="M4448" s="66">
        <f t="shared" si="348"/>
        <v>1838979.35</v>
      </c>
      <c r="N4448" s="66">
        <f t="shared" si="349"/>
        <v>0</v>
      </c>
    </row>
    <row r="4449" spans="1:14">
      <c r="A4449" s="83">
        <v>36500</v>
      </c>
      <c r="B4449" s="83">
        <v>0</v>
      </c>
      <c r="C4449" s="83">
        <v>2011</v>
      </c>
      <c r="D4449" s="86">
        <v>-6015150.1500000004</v>
      </c>
      <c r="E4449" s="83">
        <v>0</v>
      </c>
      <c r="F4449" s="86">
        <v>2367746.39</v>
      </c>
      <c r="G4449" s="86">
        <v>0</v>
      </c>
      <c r="H4449" s="86">
        <v>0</v>
      </c>
      <c r="J4449" s="83">
        <f t="shared" si="345"/>
        <v>36500</v>
      </c>
      <c r="K4449" s="83">
        <f t="shared" si="346"/>
        <v>2011</v>
      </c>
      <c r="L4449" s="66">
        <f t="shared" si="347"/>
        <v>-6015150.1500000004</v>
      </c>
      <c r="M4449" s="66">
        <f t="shared" si="348"/>
        <v>2367746.39</v>
      </c>
      <c r="N4449" s="66">
        <f t="shared" si="349"/>
        <v>0</v>
      </c>
    </row>
    <row r="4450" spans="1:14">
      <c r="A4450" s="83">
        <v>36500</v>
      </c>
      <c r="B4450" s="83">
        <v>0</v>
      </c>
      <c r="C4450" s="83">
        <v>2010</v>
      </c>
      <c r="D4450" s="86">
        <v>-5035698.75</v>
      </c>
      <c r="E4450" s="83">
        <v>0</v>
      </c>
      <c r="F4450" s="86">
        <v>1745138.71</v>
      </c>
      <c r="G4450" s="86">
        <v>0</v>
      </c>
      <c r="H4450" s="86">
        <v>0</v>
      </c>
      <c r="J4450" s="83">
        <f t="shared" si="345"/>
        <v>36500</v>
      </c>
      <c r="K4450" s="83">
        <f t="shared" si="346"/>
        <v>2010</v>
      </c>
      <c r="L4450" s="66">
        <f t="shared" si="347"/>
        <v>-5035698.75</v>
      </c>
      <c r="M4450" s="66">
        <f t="shared" si="348"/>
        <v>1745138.71</v>
      </c>
      <c r="N4450" s="66">
        <f t="shared" si="349"/>
        <v>0</v>
      </c>
    </row>
    <row r="4451" spans="1:14">
      <c r="A4451" s="83">
        <v>36500</v>
      </c>
      <c r="B4451" s="83">
        <v>0</v>
      </c>
      <c r="C4451" s="83">
        <v>2009</v>
      </c>
      <c r="D4451" s="86">
        <v>-3797419.39</v>
      </c>
      <c r="E4451" s="83">
        <v>0</v>
      </c>
      <c r="F4451" s="86">
        <v>1407403.57</v>
      </c>
      <c r="G4451" s="86">
        <v>0</v>
      </c>
      <c r="H4451" s="86">
        <v>0</v>
      </c>
      <c r="J4451" s="83">
        <f t="shared" si="345"/>
        <v>36500</v>
      </c>
      <c r="K4451" s="83">
        <f t="shared" si="346"/>
        <v>2009</v>
      </c>
      <c r="L4451" s="66">
        <f t="shared" si="347"/>
        <v>-3797419.39</v>
      </c>
      <c r="M4451" s="66">
        <f t="shared" si="348"/>
        <v>1407403.57</v>
      </c>
      <c r="N4451" s="66">
        <f t="shared" si="349"/>
        <v>0</v>
      </c>
    </row>
    <row r="4452" spans="1:14">
      <c r="A4452" s="83">
        <v>36500</v>
      </c>
      <c r="B4452" s="83">
        <v>0</v>
      </c>
      <c r="C4452" s="83">
        <v>2007</v>
      </c>
      <c r="D4452" s="86">
        <v>-1940394.08</v>
      </c>
      <c r="E4452" s="83">
        <v>0</v>
      </c>
      <c r="F4452" s="86">
        <v>-39290.379999999997</v>
      </c>
      <c r="G4452" s="86">
        <v>0</v>
      </c>
      <c r="H4452" s="86">
        <v>0</v>
      </c>
      <c r="J4452" s="83">
        <f t="shared" si="345"/>
        <v>36500</v>
      </c>
      <c r="K4452" s="83">
        <f t="shared" si="346"/>
        <v>2007</v>
      </c>
      <c r="L4452" s="66">
        <f t="shared" si="347"/>
        <v>-1940394.08</v>
      </c>
      <c r="M4452" s="66">
        <f t="shared" si="348"/>
        <v>-39290.379999999997</v>
      </c>
      <c r="N4452" s="66">
        <f t="shared" si="349"/>
        <v>0</v>
      </c>
    </row>
    <row r="4453" spans="1:14">
      <c r="A4453" s="83">
        <v>36500</v>
      </c>
      <c r="B4453" s="83">
        <v>0</v>
      </c>
      <c r="C4453" s="83">
        <v>2007</v>
      </c>
      <c r="D4453" s="86">
        <v>-3437024.58</v>
      </c>
      <c r="E4453" s="83">
        <v>0</v>
      </c>
      <c r="F4453" s="86">
        <v>896849.43</v>
      </c>
      <c r="G4453" s="86">
        <v>0</v>
      </c>
      <c r="H4453" s="86">
        <v>-815679.4</v>
      </c>
      <c r="J4453" s="83">
        <f t="shared" si="345"/>
        <v>36500</v>
      </c>
      <c r="K4453" s="83">
        <f t="shared" si="346"/>
        <v>2007</v>
      </c>
      <c r="L4453" s="66">
        <f t="shared" si="347"/>
        <v>-3437024.58</v>
      </c>
      <c r="M4453" s="66">
        <f t="shared" si="348"/>
        <v>896849.43</v>
      </c>
      <c r="N4453" s="66">
        <f t="shared" si="349"/>
        <v>-815679.4</v>
      </c>
    </row>
    <row r="4454" spans="1:14">
      <c r="A4454" s="83">
        <v>36500</v>
      </c>
      <c r="B4454" s="83">
        <v>0</v>
      </c>
      <c r="C4454" s="83">
        <v>2013</v>
      </c>
      <c r="D4454" s="86">
        <v>0</v>
      </c>
      <c r="E4454" s="83">
        <v>0</v>
      </c>
      <c r="F4454" s="86">
        <v>0</v>
      </c>
      <c r="G4454" s="86">
        <v>0</v>
      </c>
      <c r="H4454" s="86">
        <v>0</v>
      </c>
      <c r="J4454" s="83">
        <f t="shared" si="345"/>
        <v>36500</v>
      </c>
      <c r="K4454" s="83">
        <f t="shared" si="346"/>
        <v>2013</v>
      </c>
      <c r="L4454" s="66">
        <f t="shared" si="347"/>
        <v>0</v>
      </c>
      <c r="M4454" s="66">
        <f t="shared" si="348"/>
        <v>0</v>
      </c>
      <c r="N4454" s="66">
        <f t="shared" si="349"/>
        <v>0</v>
      </c>
    </row>
    <row r="4455" spans="1:14">
      <c r="A4455" s="83">
        <v>36500</v>
      </c>
      <c r="B4455" s="83">
        <v>0</v>
      </c>
      <c r="C4455" s="83">
        <v>2013</v>
      </c>
      <c r="D4455" s="86">
        <v>0</v>
      </c>
      <c r="E4455" s="83">
        <v>0</v>
      </c>
      <c r="F4455" s="86">
        <v>0</v>
      </c>
      <c r="G4455" s="86">
        <v>0</v>
      </c>
      <c r="H4455" s="86">
        <v>0</v>
      </c>
      <c r="J4455" s="83">
        <f t="shared" si="345"/>
        <v>36500</v>
      </c>
      <c r="K4455" s="83">
        <f t="shared" si="346"/>
        <v>2013</v>
      </c>
      <c r="L4455" s="66">
        <f t="shared" si="347"/>
        <v>0</v>
      </c>
      <c r="M4455" s="66">
        <f t="shared" si="348"/>
        <v>0</v>
      </c>
      <c r="N4455" s="66">
        <f t="shared" si="349"/>
        <v>0</v>
      </c>
    </row>
    <row r="4456" spans="1:14">
      <c r="A4456" s="83">
        <v>36500</v>
      </c>
      <c r="B4456" s="83">
        <v>0</v>
      </c>
      <c r="C4456" s="83">
        <v>2013</v>
      </c>
      <c r="D4456" s="86">
        <v>0</v>
      </c>
      <c r="E4456" s="83">
        <v>0</v>
      </c>
      <c r="F4456" s="86">
        <v>0</v>
      </c>
      <c r="G4456" s="86">
        <v>0</v>
      </c>
      <c r="H4456" s="86">
        <v>0</v>
      </c>
      <c r="J4456" s="83">
        <f t="shared" si="345"/>
        <v>36500</v>
      </c>
      <c r="K4456" s="83">
        <f t="shared" si="346"/>
        <v>2013</v>
      </c>
      <c r="L4456" s="66">
        <f t="shared" si="347"/>
        <v>0</v>
      </c>
      <c r="M4456" s="66">
        <f t="shared" si="348"/>
        <v>0</v>
      </c>
      <c r="N4456" s="66">
        <f t="shared" si="349"/>
        <v>0</v>
      </c>
    </row>
    <row r="4457" spans="1:14">
      <c r="A4457" s="83">
        <v>36500</v>
      </c>
      <c r="B4457" s="83">
        <v>0</v>
      </c>
      <c r="C4457" s="83">
        <v>2013</v>
      </c>
      <c r="D4457" s="86">
        <v>0</v>
      </c>
      <c r="E4457" s="83">
        <v>0</v>
      </c>
      <c r="F4457" s="86">
        <v>0</v>
      </c>
      <c r="G4457" s="86">
        <v>0</v>
      </c>
      <c r="H4457" s="86">
        <v>0</v>
      </c>
      <c r="J4457" s="83">
        <f t="shared" si="345"/>
        <v>36500</v>
      </c>
      <c r="K4457" s="83">
        <f t="shared" si="346"/>
        <v>2013</v>
      </c>
      <c r="L4457" s="66">
        <f t="shared" si="347"/>
        <v>0</v>
      </c>
      <c r="M4457" s="66">
        <f t="shared" si="348"/>
        <v>0</v>
      </c>
      <c r="N4457" s="66">
        <f t="shared" si="349"/>
        <v>0</v>
      </c>
    </row>
    <row r="4458" spans="1:14">
      <c r="A4458" s="83">
        <v>36500</v>
      </c>
      <c r="B4458" s="83">
        <v>0</v>
      </c>
      <c r="C4458" s="83">
        <v>2012</v>
      </c>
      <c r="D4458" s="86">
        <v>0</v>
      </c>
      <c r="E4458" s="83">
        <v>0</v>
      </c>
      <c r="F4458" s="86">
        <v>0</v>
      </c>
      <c r="G4458" s="86">
        <v>0</v>
      </c>
      <c r="H4458" s="86">
        <v>0</v>
      </c>
      <c r="J4458" s="83">
        <f t="shared" si="345"/>
        <v>36500</v>
      </c>
      <c r="K4458" s="83">
        <f t="shared" si="346"/>
        <v>2012</v>
      </c>
      <c r="L4458" s="66">
        <f t="shared" si="347"/>
        <v>0</v>
      </c>
      <c r="M4458" s="66">
        <f t="shared" si="348"/>
        <v>0</v>
      </c>
      <c r="N4458" s="66">
        <f t="shared" si="349"/>
        <v>0</v>
      </c>
    </row>
    <row r="4459" spans="1:14">
      <c r="A4459" s="83">
        <v>36500</v>
      </c>
      <c r="B4459" s="83">
        <v>0</v>
      </c>
      <c r="C4459" s="83">
        <v>2012</v>
      </c>
      <c r="D4459" s="86">
        <v>0</v>
      </c>
      <c r="E4459" s="83">
        <v>0</v>
      </c>
      <c r="F4459" s="86">
        <v>0</v>
      </c>
      <c r="G4459" s="86">
        <v>0</v>
      </c>
      <c r="H4459" s="86">
        <v>0</v>
      </c>
      <c r="J4459" s="83">
        <f t="shared" si="345"/>
        <v>36500</v>
      </c>
      <c r="K4459" s="83">
        <f t="shared" si="346"/>
        <v>2012</v>
      </c>
      <c r="L4459" s="66">
        <f t="shared" si="347"/>
        <v>0</v>
      </c>
      <c r="M4459" s="66">
        <f t="shared" si="348"/>
        <v>0</v>
      </c>
      <c r="N4459" s="66">
        <f t="shared" si="349"/>
        <v>0</v>
      </c>
    </row>
    <row r="4460" spans="1:14">
      <c r="A4460" s="83">
        <v>36500</v>
      </c>
      <c r="B4460" s="83">
        <v>0</v>
      </c>
      <c r="C4460" s="83">
        <v>2012</v>
      </c>
      <c r="D4460" s="86">
        <v>0</v>
      </c>
      <c r="E4460" s="83">
        <v>0</v>
      </c>
      <c r="F4460" s="86">
        <v>0</v>
      </c>
      <c r="G4460" s="86">
        <v>0</v>
      </c>
      <c r="H4460" s="86">
        <v>0</v>
      </c>
      <c r="J4460" s="83">
        <f t="shared" si="345"/>
        <v>36500</v>
      </c>
      <c r="K4460" s="83">
        <f t="shared" si="346"/>
        <v>2012</v>
      </c>
      <c r="L4460" s="66">
        <f t="shared" si="347"/>
        <v>0</v>
      </c>
      <c r="M4460" s="66">
        <f t="shared" si="348"/>
        <v>0</v>
      </c>
      <c r="N4460" s="66">
        <f t="shared" si="349"/>
        <v>0</v>
      </c>
    </row>
    <row r="4461" spans="1:14">
      <c r="A4461" s="83">
        <v>36500</v>
      </c>
      <c r="B4461" s="83">
        <v>0</v>
      </c>
      <c r="C4461" s="83">
        <v>2012</v>
      </c>
      <c r="D4461" s="86">
        <v>0</v>
      </c>
      <c r="E4461" s="83">
        <v>0</v>
      </c>
      <c r="F4461" s="86">
        <v>0</v>
      </c>
      <c r="G4461" s="86">
        <v>0</v>
      </c>
      <c r="H4461" s="86">
        <v>0</v>
      </c>
      <c r="J4461" s="83">
        <f t="shared" si="345"/>
        <v>36500</v>
      </c>
      <c r="K4461" s="83">
        <f t="shared" si="346"/>
        <v>2012</v>
      </c>
      <c r="L4461" s="66">
        <f t="shared" si="347"/>
        <v>0</v>
      </c>
      <c r="M4461" s="66">
        <f t="shared" si="348"/>
        <v>0</v>
      </c>
      <c r="N4461" s="66">
        <f t="shared" si="349"/>
        <v>0</v>
      </c>
    </row>
    <row r="4462" spans="1:14">
      <c r="A4462" s="83">
        <v>36500</v>
      </c>
      <c r="B4462" s="83">
        <v>0</v>
      </c>
      <c r="C4462" s="83">
        <v>2012</v>
      </c>
      <c r="D4462" s="86">
        <v>0</v>
      </c>
      <c r="E4462" s="83">
        <v>0</v>
      </c>
      <c r="F4462" s="86">
        <v>0</v>
      </c>
      <c r="G4462" s="86">
        <v>0</v>
      </c>
      <c r="H4462" s="86">
        <v>0</v>
      </c>
      <c r="J4462" s="83">
        <f t="shared" si="345"/>
        <v>36500</v>
      </c>
      <c r="K4462" s="83">
        <f t="shared" si="346"/>
        <v>2012</v>
      </c>
      <c r="L4462" s="66">
        <f t="shared" si="347"/>
        <v>0</v>
      </c>
      <c r="M4462" s="66">
        <f t="shared" si="348"/>
        <v>0</v>
      </c>
      <c r="N4462" s="66">
        <f t="shared" si="349"/>
        <v>0</v>
      </c>
    </row>
    <row r="4463" spans="1:14">
      <c r="A4463" s="83">
        <v>36500</v>
      </c>
      <c r="B4463" s="83">
        <v>0</v>
      </c>
      <c r="C4463" s="83">
        <v>2012</v>
      </c>
      <c r="D4463" s="86">
        <v>-7448088.6500000004</v>
      </c>
      <c r="E4463" s="83">
        <v>0</v>
      </c>
      <c r="F4463" s="86">
        <v>1419348.94</v>
      </c>
      <c r="G4463" s="86">
        <v>0</v>
      </c>
      <c r="H4463" s="86">
        <v>-1569.82</v>
      </c>
      <c r="J4463" s="83">
        <f t="shared" si="345"/>
        <v>36500</v>
      </c>
      <c r="K4463" s="83">
        <f t="shared" si="346"/>
        <v>2012</v>
      </c>
      <c r="L4463" s="66">
        <f t="shared" si="347"/>
        <v>-7448088.6500000004</v>
      </c>
      <c r="M4463" s="66">
        <f t="shared" si="348"/>
        <v>1419348.94</v>
      </c>
      <c r="N4463" s="66">
        <f t="shared" si="349"/>
        <v>-1569.82</v>
      </c>
    </row>
    <row r="4464" spans="1:14">
      <c r="A4464" s="83">
        <v>36500</v>
      </c>
      <c r="B4464" s="83">
        <v>0</v>
      </c>
      <c r="C4464" s="83">
        <v>2013</v>
      </c>
      <c r="D4464" s="86">
        <v>0</v>
      </c>
      <c r="E4464" s="83">
        <v>0</v>
      </c>
      <c r="F4464" s="86">
        <v>0</v>
      </c>
      <c r="G4464" s="86">
        <v>0</v>
      </c>
      <c r="H4464" s="86">
        <v>0</v>
      </c>
      <c r="J4464" s="83">
        <f t="shared" si="345"/>
        <v>36500</v>
      </c>
      <c r="K4464" s="83">
        <f t="shared" si="346"/>
        <v>2013</v>
      </c>
      <c r="L4464" s="66">
        <f t="shared" si="347"/>
        <v>0</v>
      </c>
      <c r="M4464" s="66">
        <f t="shared" si="348"/>
        <v>0</v>
      </c>
      <c r="N4464" s="66">
        <f t="shared" si="349"/>
        <v>0</v>
      </c>
    </row>
    <row r="4465" spans="1:14">
      <c r="A4465" s="83">
        <v>36500</v>
      </c>
      <c r="B4465" s="83">
        <v>0</v>
      </c>
      <c r="C4465" s="83">
        <v>2013</v>
      </c>
      <c r="D4465" s="86">
        <v>-15987052.369999999</v>
      </c>
      <c r="E4465" s="83">
        <v>0</v>
      </c>
      <c r="F4465" s="86">
        <v>2161844.4</v>
      </c>
      <c r="G4465" s="86">
        <v>0</v>
      </c>
      <c r="H4465" s="86">
        <v>0</v>
      </c>
      <c r="J4465" s="83">
        <f t="shared" si="345"/>
        <v>36500</v>
      </c>
      <c r="K4465" s="83">
        <f t="shared" si="346"/>
        <v>2013</v>
      </c>
      <c r="L4465" s="66">
        <f t="shared" si="347"/>
        <v>-15987052.369999999</v>
      </c>
      <c r="M4465" s="66">
        <f t="shared" si="348"/>
        <v>2161844.4</v>
      </c>
      <c r="N4465" s="66">
        <f t="shared" si="349"/>
        <v>0</v>
      </c>
    </row>
    <row r="4466" spans="1:14">
      <c r="A4466" s="83">
        <v>36500</v>
      </c>
      <c r="B4466" s="83">
        <v>0</v>
      </c>
      <c r="C4466" s="83">
        <v>2014</v>
      </c>
      <c r="D4466" s="86">
        <v>0</v>
      </c>
      <c r="E4466" s="83">
        <v>0</v>
      </c>
      <c r="F4466" s="86">
        <v>0</v>
      </c>
      <c r="G4466" s="86">
        <v>0</v>
      </c>
      <c r="H4466" s="86">
        <v>0</v>
      </c>
      <c r="J4466" s="83">
        <f t="shared" si="345"/>
        <v>36500</v>
      </c>
      <c r="K4466" s="83">
        <f t="shared" si="346"/>
        <v>2014</v>
      </c>
      <c r="L4466" s="66">
        <f t="shared" si="347"/>
        <v>0</v>
      </c>
      <c r="M4466" s="66">
        <f t="shared" si="348"/>
        <v>0</v>
      </c>
      <c r="N4466" s="66">
        <f t="shared" si="349"/>
        <v>0</v>
      </c>
    </row>
    <row r="4467" spans="1:14">
      <c r="A4467" s="83">
        <v>36500</v>
      </c>
      <c r="B4467" s="83">
        <v>0</v>
      </c>
      <c r="C4467" s="83">
        <v>2014</v>
      </c>
      <c r="D4467" s="86">
        <v>0</v>
      </c>
      <c r="E4467" s="83">
        <v>0</v>
      </c>
      <c r="F4467" s="86">
        <v>0</v>
      </c>
      <c r="G4467" s="86">
        <v>0</v>
      </c>
      <c r="H4467" s="86">
        <v>0</v>
      </c>
      <c r="J4467" s="83">
        <f t="shared" si="345"/>
        <v>36500</v>
      </c>
      <c r="K4467" s="83">
        <f t="shared" si="346"/>
        <v>2014</v>
      </c>
      <c r="L4467" s="66">
        <f t="shared" si="347"/>
        <v>0</v>
      </c>
      <c r="M4467" s="66">
        <f t="shared" si="348"/>
        <v>0</v>
      </c>
      <c r="N4467" s="66">
        <f t="shared" si="349"/>
        <v>0</v>
      </c>
    </row>
    <row r="4468" spans="1:14">
      <c r="A4468" s="83">
        <v>36500</v>
      </c>
      <c r="B4468" s="83">
        <v>0</v>
      </c>
      <c r="C4468" s="83">
        <v>2014</v>
      </c>
      <c r="D4468" s="86">
        <v>-6336968.21</v>
      </c>
      <c r="E4468" s="83">
        <v>0</v>
      </c>
      <c r="F4468" s="86">
        <v>2201361.5699999998</v>
      </c>
      <c r="G4468" s="86">
        <v>0</v>
      </c>
      <c r="H4468" s="86">
        <v>0</v>
      </c>
      <c r="J4468" s="83">
        <f t="shared" si="345"/>
        <v>36500</v>
      </c>
      <c r="K4468" s="83">
        <f t="shared" si="346"/>
        <v>2014</v>
      </c>
      <c r="L4468" s="66">
        <f t="shared" si="347"/>
        <v>-6336968.21</v>
      </c>
      <c r="M4468" s="66">
        <f t="shared" si="348"/>
        <v>2201361.5699999998</v>
      </c>
      <c r="N4468" s="66">
        <f t="shared" si="349"/>
        <v>0</v>
      </c>
    </row>
    <row r="4469" spans="1:14">
      <c r="A4469" s="83">
        <v>36500</v>
      </c>
      <c r="B4469" s="83">
        <v>0</v>
      </c>
      <c r="C4469" s="83">
        <v>2014</v>
      </c>
      <c r="D4469" s="86">
        <v>0</v>
      </c>
      <c r="E4469" s="83">
        <v>0</v>
      </c>
      <c r="F4469" s="86">
        <v>0</v>
      </c>
      <c r="G4469" s="86">
        <v>0</v>
      </c>
      <c r="H4469" s="86">
        <v>0</v>
      </c>
      <c r="J4469" s="83">
        <f t="shared" si="345"/>
        <v>36500</v>
      </c>
      <c r="K4469" s="83">
        <f t="shared" si="346"/>
        <v>2014</v>
      </c>
      <c r="L4469" s="66">
        <f t="shared" si="347"/>
        <v>0</v>
      </c>
      <c r="M4469" s="66">
        <f t="shared" si="348"/>
        <v>0</v>
      </c>
      <c r="N4469" s="66">
        <f t="shared" si="349"/>
        <v>0</v>
      </c>
    </row>
    <row r="4470" spans="1:14">
      <c r="A4470" s="83">
        <v>36500</v>
      </c>
      <c r="B4470" s="83">
        <v>0</v>
      </c>
      <c r="C4470" s="83">
        <v>2014</v>
      </c>
      <c r="D4470" s="86">
        <v>0</v>
      </c>
      <c r="E4470" s="83">
        <v>0</v>
      </c>
      <c r="F4470" s="86">
        <v>0</v>
      </c>
      <c r="G4470" s="86">
        <v>0</v>
      </c>
      <c r="H4470" s="86">
        <v>0</v>
      </c>
      <c r="J4470" s="83">
        <f t="shared" si="345"/>
        <v>36500</v>
      </c>
      <c r="K4470" s="83">
        <f t="shared" si="346"/>
        <v>2014</v>
      </c>
      <c r="L4470" s="66">
        <f t="shared" si="347"/>
        <v>0</v>
      </c>
      <c r="M4470" s="66">
        <f t="shared" si="348"/>
        <v>0</v>
      </c>
      <c r="N4470" s="66">
        <f t="shared" si="349"/>
        <v>0</v>
      </c>
    </row>
    <row r="4471" spans="1:14">
      <c r="A4471" s="83">
        <v>36500</v>
      </c>
      <c r="B4471" s="83">
        <v>0</v>
      </c>
      <c r="C4471" s="83">
        <v>2014</v>
      </c>
      <c r="D4471" s="86">
        <v>0</v>
      </c>
      <c r="E4471" s="83">
        <v>0</v>
      </c>
      <c r="F4471" s="86">
        <v>0</v>
      </c>
      <c r="G4471" s="86">
        <v>0</v>
      </c>
      <c r="H4471" s="86">
        <v>0</v>
      </c>
      <c r="J4471" s="83">
        <f t="shared" si="345"/>
        <v>36500</v>
      </c>
      <c r="K4471" s="83">
        <f t="shared" si="346"/>
        <v>2014</v>
      </c>
      <c r="L4471" s="66">
        <f t="shared" si="347"/>
        <v>0</v>
      </c>
      <c r="M4471" s="66">
        <f t="shared" si="348"/>
        <v>0</v>
      </c>
      <c r="N4471" s="66">
        <f t="shared" si="349"/>
        <v>0</v>
      </c>
    </row>
    <row r="4472" spans="1:14">
      <c r="A4472" s="83">
        <v>36500</v>
      </c>
      <c r="B4472" s="83">
        <v>0</v>
      </c>
      <c r="C4472" s="83">
        <v>2013</v>
      </c>
      <c r="D4472" s="86">
        <v>10208202.99</v>
      </c>
      <c r="E4472" s="83">
        <v>0</v>
      </c>
      <c r="F4472" s="86">
        <v>0</v>
      </c>
      <c r="G4472" s="86">
        <v>0</v>
      </c>
      <c r="H4472" s="86">
        <v>0</v>
      </c>
      <c r="J4472" s="83">
        <f t="shared" si="345"/>
        <v>36500</v>
      </c>
      <c r="K4472" s="83">
        <f t="shared" si="346"/>
        <v>2013</v>
      </c>
      <c r="L4472" s="66">
        <f t="shared" si="347"/>
        <v>10208202.99</v>
      </c>
      <c r="M4472" s="66">
        <f t="shared" si="348"/>
        <v>0</v>
      </c>
      <c r="N4472" s="66">
        <f t="shared" si="349"/>
        <v>0</v>
      </c>
    </row>
    <row r="4473" spans="1:14">
      <c r="A4473" s="83">
        <v>36600</v>
      </c>
      <c r="B4473" s="83">
        <v>0</v>
      </c>
      <c r="C4473" s="83">
        <v>2015</v>
      </c>
      <c r="D4473" s="86">
        <v>0</v>
      </c>
      <c r="E4473" s="83">
        <v>0</v>
      </c>
      <c r="F4473" s="86">
        <v>0</v>
      </c>
      <c r="G4473" s="86">
        <v>0</v>
      </c>
      <c r="H4473" s="86">
        <v>0</v>
      </c>
      <c r="J4473" s="83">
        <f t="shared" si="345"/>
        <v>36600</v>
      </c>
      <c r="K4473" s="83">
        <f t="shared" si="346"/>
        <v>2015</v>
      </c>
      <c r="L4473" s="66">
        <f t="shared" si="347"/>
        <v>0</v>
      </c>
      <c r="M4473" s="66">
        <f t="shared" si="348"/>
        <v>0</v>
      </c>
      <c r="N4473" s="66">
        <f t="shared" si="349"/>
        <v>0</v>
      </c>
    </row>
    <row r="4474" spans="1:14">
      <c r="A4474" s="83">
        <v>36600</v>
      </c>
      <c r="B4474" s="83">
        <v>0</v>
      </c>
      <c r="C4474" s="83">
        <v>2015</v>
      </c>
      <c r="D4474" s="86">
        <v>0</v>
      </c>
      <c r="E4474" s="83">
        <v>0</v>
      </c>
      <c r="F4474" s="86">
        <v>0</v>
      </c>
      <c r="G4474" s="86">
        <v>0</v>
      </c>
      <c r="H4474" s="86">
        <v>0</v>
      </c>
      <c r="J4474" s="83">
        <f t="shared" si="345"/>
        <v>36600</v>
      </c>
      <c r="K4474" s="83">
        <f t="shared" si="346"/>
        <v>2015</v>
      </c>
      <c r="L4474" s="66">
        <f t="shared" si="347"/>
        <v>0</v>
      </c>
      <c r="M4474" s="66">
        <f t="shared" si="348"/>
        <v>0</v>
      </c>
      <c r="N4474" s="66">
        <f t="shared" si="349"/>
        <v>0</v>
      </c>
    </row>
    <row r="4475" spans="1:14">
      <c r="A4475" s="83">
        <v>36600</v>
      </c>
      <c r="B4475" s="83">
        <v>0</v>
      </c>
      <c r="C4475" s="83">
        <v>2015</v>
      </c>
      <c r="D4475" s="86">
        <v>0</v>
      </c>
      <c r="E4475" s="83">
        <v>0</v>
      </c>
      <c r="F4475" s="86">
        <v>0</v>
      </c>
      <c r="G4475" s="86">
        <v>0</v>
      </c>
      <c r="H4475" s="86">
        <v>0</v>
      </c>
      <c r="J4475" s="83">
        <f t="shared" si="345"/>
        <v>36600</v>
      </c>
      <c r="K4475" s="83">
        <f t="shared" si="346"/>
        <v>2015</v>
      </c>
      <c r="L4475" s="66">
        <f t="shared" si="347"/>
        <v>0</v>
      </c>
      <c r="M4475" s="66">
        <f t="shared" si="348"/>
        <v>0</v>
      </c>
      <c r="N4475" s="66">
        <f t="shared" si="349"/>
        <v>0</v>
      </c>
    </row>
    <row r="4476" spans="1:14">
      <c r="A4476" s="83">
        <v>36600</v>
      </c>
      <c r="B4476" s="83">
        <v>0</v>
      </c>
      <c r="C4476" s="83">
        <v>2015</v>
      </c>
      <c r="D4476" s="86">
        <v>0</v>
      </c>
      <c r="E4476" s="83">
        <v>0</v>
      </c>
      <c r="F4476" s="86">
        <v>0</v>
      </c>
      <c r="G4476" s="86">
        <v>0</v>
      </c>
      <c r="H4476" s="86">
        <v>0</v>
      </c>
      <c r="J4476" s="83">
        <f t="shared" si="345"/>
        <v>36600</v>
      </c>
      <c r="K4476" s="83">
        <f t="shared" si="346"/>
        <v>2015</v>
      </c>
      <c r="L4476" s="66">
        <f t="shared" si="347"/>
        <v>0</v>
      </c>
      <c r="M4476" s="66">
        <f t="shared" si="348"/>
        <v>0</v>
      </c>
      <c r="N4476" s="66">
        <f t="shared" si="349"/>
        <v>0</v>
      </c>
    </row>
    <row r="4477" spans="1:14">
      <c r="A4477" s="83">
        <v>36600</v>
      </c>
      <c r="B4477" s="83">
        <v>0</v>
      </c>
      <c r="C4477" s="83">
        <v>2015</v>
      </c>
      <c r="D4477" s="86">
        <v>0</v>
      </c>
      <c r="E4477" s="83">
        <v>0</v>
      </c>
      <c r="F4477" s="86">
        <v>0</v>
      </c>
      <c r="G4477" s="86">
        <v>0</v>
      </c>
      <c r="H4477" s="86">
        <v>0</v>
      </c>
      <c r="J4477" s="83">
        <f t="shared" si="345"/>
        <v>36600</v>
      </c>
      <c r="K4477" s="83">
        <f t="shared" si="346"/>
        <v>2015</v>
      </c>
      <c r="L4477" s="66">
        <f t="shared" si="347"/>
        <v>0</v>
      </c>
      <c r="M4477" s="66">
        <f t="shared" si="348"/>
        <v>0</v>
      </c>
      <c r="N4477" s="66">
        <f t="shared" si="349"/>
        <v>0</v>
      </c>
    </row>
    <row r="4478" spans="1:14">
      <c r="A4478" s="83">
        <v>36600</v>
      </c>
      <c r="B4478" s="83">
        <v>0</v>
      </c>
      <c r="C4478" s="83">
        <v>2015</v>
      </c>
      <c r="D4478" s="86">
        <v>0</v>
      </c>
      <c r="E4478" s="83">
        <v>0</v>
      </c>
      <c r="F4478" s="86">
        <v>145854.84</v>
      </c>
      <c r="G4478" s="86">
        <v>0</v>
      </c>
      <c r="H4478" s="86">
        <v>0</v>
      </c>
      <c r="J4478" s="83">
        <f t="shared" si="345"/>
        <v>36600</v>
      </c>
      <c r="K4478" s="83">
        <f t="shared" si="346"/>
        <v>2015</v>
      </c>
      <c r="L4478" s="66">
        <f t="shared" si="347"/>
        <v>0</v>
      </c>
      <c r="M4478" s="66">
        <f t="shared" si="348"/>
        <v>145854.84</v>
      </c>
      <c r="N4478" s="66">
        <f t="shared" si="349"/>
        <v>0</v>
      </c>
    </row>
    <row r="4479" spans="1:14">
      <c r="A4479" s="83">
        <v>36600</v>
      </c>
      <c r="B4479" s="83">
        <v>0</v>
      </c>
      <c r="C4479" s="83">
        <v>2015</v>
      </c>
      <c r="D4479" s="86">
        <v>-1134282.28</v>
      </c>
      <c r="E4479" s="83">
        <v>0</v>
      </c>
      <c r="F4479" s="86">
        <v>0</v>
      </c>
      <c r="G4479" s="86">
        <v>0</v>
      </c>
      <c r="H4479" s="86">
        <v>0</v>
      </c>
      <c r="J4479" s="83">
        <f t="shared" si="345"/>
        <v>36600</v>
      </c>
      <c r="K4479" s="83">
        <f t="shared" si="346"/>
        <v>2015</v>
      </c>
      <c r="L4479" s="66">
        <f t="shared" si="347"/>
        <v>-1134282.28</v>
      </c>
      <c r="M4479" s="66">
        <f t="shared" si="348"/>
        <v>0</v>
      </c>
      <c r="N4479" s="66">
        <f t="shared" si="349"/>
        <v>0</v>
      </c>
    </row>
    <row r="4480" spans="1:14">
      <c r="A4480" s="83">
        <v>36600</v>
      </c>
      <c r="B4480" s="83">
        <v>0</v>
      </c>
      <c r="C4480" s="83">
        <v>2015</v>
      </c>
      <c r="D4480" s="86">
        <v>0</v>
      </c>
      <c r="E4480" s="83">
        <v>0</v>
      </c>
      <c r="F4480" s="86">
        <v>0</v>
      </c>
      <c r="G4480" s="86">
        <v>0</v>
      </c>
      <c r="H4480" s="86">
        <v>0</v>
      </c>
      <c r="J4480" s="83">
        <f t="shared" si="345"/>
        <v>36600</v>
      </c>
      <c r="K4480" s="83">
        <f t="shared" si="346"/>
        <v>2015</v>
      </c>
      <c r="L4480" s="66">
        <f t="shared" si="347"/>
        <v>0</v>
      </c>
      <c r="M4480" s="66">
        <f t="shared" si="348"/>
        <v>0</v>
      </c>
      <c r="N4480" s="66">
        <f t="shared" si="349"/>
        <v>0</v>
      </c>
    </row>
    <row r="4481" spans="1:14">
      <c r="A4481" s="83">
        <v>36600</v>
      </c>
      <c r="B4481" s="83">
        <v>0</v>
      </c>
      <c r="C4481" s="83">
        <v>2015</v>
      </c>
      <c r="D4481" s="86">
        <v>0</v>
      </c>
      <c r="E4481" s="83">
        <v>0</v>
      </c>
      <c r="F4481" s="86">
        <v>0</v>
      </c>
      <c r="G4481" s="86">
        <v>0</v>
      </c>
      <c r="H4481" s="86">
        <v>0</v>
      </c>
      <c r="J4481" s="83">
        <f t="shared" si="345"/>
        <v>36600</v>
      </c>
      <c r="K4481" s="83">
        <f t="shared" si="346"/>
        <v>2015</v>
      </c>
      <c r="L4481" s="66">
        <f t="shared" si="347"/>
        <v>0</v>
      </c>
      <c r="M4481" s="66">
        <f t="shared" si="348"/>
        <v>0</v>
      </c>
      <c r="N4481" s="66">
        <f t="shared" si="349"/>
        <v>0</v>
      </c>
    </row>
    <row r="4482" spans="1:14">
      <c r="A4482" s="83">
        <v>36600</v>
      </c>
      <c r="B4482" s="83">
        <v>0</v>
      </c>
      <c r="C4482" s="83">
        <v>2015</v>
      </c>
      <c r="D4482" s="86">
        <v>0</v>
      </c>
      <c r="E4482" s="83">
        <v>0</v>
      </c>
      <c r="F4482" s="86">
        <v>0</v>
      </c>
      <c r="G4482" s="86">
        <v>0</v>
      </c>
      <c r="H4482" s="86">
        <v>0</v>
      </c>
      <c r="J4482" s="83">
        <f t="shared" si="345"/>
        <v>36600</v>
      </c>
      <c r="K4482" s="83">
        <f t="shared" si="346"/>
        <v>2015</v>
      </c>
      <c r="L4482" s="66">
        <f t="shared" si="347"/>
        <v>0</v>
      </c>
      <c r="M4482" s="66">
        <f t="shared" si="348"/>
        <v>0</v>
      </c>
      <c r="N4482" s="66">
        <f t="shared" si="349"/>
        <v>0</v>
      </c>
    </row>
    <row r="4483" spans="1:14">
      <c r="A4483" s="83">
        <v>36600</v>
      </c>
      <c r="B4483" s="83">
        <v>0</v>
      </c>
      <c r="C4483" s="83">
        <v>2015</v>
      </c>
      <c r="D4483" s="86">
        <v>0</v>
      </c>
      <c r="E4483" s="83">
        <v>0</v>
      </c>
      <c r="F4483" s="86">
        <v>0</v>
      </c>
      <c r="G4483" s="86">
        <v>0</v>
      </c>
      <c r="H4483" s="86">
        <v>0</v>
      </c>
      <c r="J4483" s="83">
        <f t="shared" ref="J4483:J4546" si="350">A4483</f>
        <v>36600</v>
      </c>
      <c r="K4483" s="83">
        <f t="shared" ref="K4483:K4546" si="351">IF(E4483=0,C4483,E4483)</f>
        <v>2015</v>
      </c>
      <c r="L4483" s="66">
        <f t="shared" ref="L4483:L4546" si="352">D4483</f>
        <v>0</v>
      </c>
      <c r="M4483" s="66">
        <f t="shared" ref="M4483:M4546" si="353">F4483</f>
        <v>0</v>
      </c>
      <c r="N4483" s="66">
        <f t="shared" ref="N4483:N4546" si="354">H4483</f>
        <v>0</v>
      </c>
    </row>
    <row r="4484" spans="1:14">
      <c r="A4484" s="83">
        <v>36600</v>
      </c>
      <c r="B4484" s="83">
        <v>0</v>
      </c>
      <c r="C4484" s="83">
        <v>1998</v>
      </c>
      <c r="D4484" s="86">
        <v>-89657</v>
      </c>
      <c r="E4484" s="83">
        <v>0</v>
      </c>
      <c r="F4484" s="86">
        <v>19875.22</v>
      </c>
      <c r="G4484" s="86">
        <v>0</v>
      </c>
      <c r="H4484" s="86">
        <v>0</v>
      </c>
      <c r="J4484" s="83">
        <f t="shared" si="350"/>
        <v>36600</v>
      </c>
      <c r="K4484" s="83">
        <f t="shared" si="351"/>
        <v>1998</v>
      </c>
      <c r="L4484" s="66">
        <f t="shared" si="352"/>
        <v>-89657</v>
      </c>
      <c r="M4484" s="66">
        <f t="shared" si="353"/>
        <v>19875.22</v>
      </c>
      <c r="N4484" s="66">
        <f t="shared" si="354"/>
        <v>0</v>
      </c>
    </row>
    <row r="4485" spans="1:14">
      <c r="A4485" s="83">
        <v>36600</v>
      </c>
      <c r="B4485" s="83">
        <v>0</v>
      </c>
      <c r="C4485" s="83">
        <v>1999</v>
      </c>
      <c r="D4485" s="86">
        <v>-59572</v>
      </c>
      <c r="E4485" s="83">
        <v>0</v>
      </c>
      <c r="F4485" s="86">
        <v>23935.14</v>
      </c>
      <c r="G4485" s="86">
        <v>0</v>
      </c>
      <c r="H4485" s="86">
        <v>0</v>
      </c>
      <c r="J4485" s="83">
        <f t="shared" si="350"/>
        <v>36600</v>
      </c>
      <c r="K4485" s="83">
        <f t="shared" si="351"/>
        <v>1999</v>
      </c>
      <c r="L4485" s="66">
        <f t="shared" si="352"/>
        <v>-59572</v>
      </c>
      <c r="M4485" s="66">
        <f t="shared" si="353"/>
        <v>23935.14</v>
      </c>
      <c r="N4485" s="66">
        <f t="shared" si="354"/>
        <v>0</v>
      </c>
    </row>
    <row r="4486" spans="1:14">
      <c r="A4486" s="83">
        <v>36600</v>
      </c>
      <c r="B4486" s="83">
        <v>0</v>
      </c>
      <c r="C4486" s="83">
        <v>2000</v>
      </c>
      <c r="D4486" s="86">
        <v>-93418</v>
      </c>
      <c r="E4486" s="83">
        <v>0</v>
      </c>
      <c r="F4486" s="86">
        <v>16251.53</v>
      </c>
      <c r="G4486" s="86">
        <v>0</v>
      </c>
      <c r="H4486" s="86">
        <v>-100.34</v>
      </c>
      <c r="J4486" s="83">
        <f t="shared" si="350"/>
        <v>36600</v>
      </c>
      <c r="K4486" s="83">
        <f t="shared" si="351"/>
        <v>2000</v>
      </c>
      <c r="L4486" s="66">
        <f t="shared" si="352"/>
        <v>-93418</v>
      </c>
      <c r="M4486" s="66">
        <f t="shared" si="353"/>
        <v>16251.53</v>
      </c>
      <c r="N4486" s="66">
        <f t="shared" si="354"/>
        <v>-100.34</v>
      </c>
    </row>
    <row r="4487" spans="1:14">
      <c r="A4487" s="83">
        <v>36600</v>
      </c>
      <c r="B4487" s="83">
        <v>0</v>
      </c>
      <c r="C4487" s="83">
        <v>2001</v>
      </c>
      <c r="D4487" s="86">
        <v>-197427</v>
      </c>
      <c r="E4487" s="83">
        <v>0</v>
      </c>
      <c r="F4487" s="86">
        <v>51993.64</v>
      </c>
      <c r="G4487" s="86">
        <v>0</v>
      </c>
      <c r="H4487" s="86">
        <v>-150.26</v>
      </c>
      <c r="J4487" s="83">
        <f t="shared" si="350"/>
        <v>36600</v>
      </c>
      <c r="K4487" s="83">
        <f t="shared" si="351"/>
        <v>2001</v>
      </c>
      <c r="L4487" s="66">
        <f t="shared" si="352"/>
        <v>-197427</v>
      </c>
      <c r="M4487" s="66">
        <f t="shared" si="353"/>
        <v>51993.64</v>
      </c>
      <c r="N4487" s="66">
        <f t="shared" si="354"/>
        <v>-150.26</v>
      </c>
    </row>
    <row r="4488" spans="1:14">
      <c r="A4488" s="83">
        <v>36600</v>
      </c>
      <c r="B4488" s="83">
        <v>0</v>
      </c>
      <c r="C4488" s="83">
        <v>2002</v>
      </c>
      <c r="D4488" s="86">
        <v>-451464</v>
      </c>
      <c r="E4488" s="83">
        <v>0</v>
      </c>
      <c r="F4488" s="86">
        <v>79825.600000000006</v>
      </c>
      <c r="G4488" s="86">
        <v>0</v>
      </c>
      <c r="H4488" s="86">
        <v>0</v>
      </c>
      <c r="J4488" s="83">
        <f t="shared" si="350"/>
        <v>36600</v>
      </c>
      <c r="K4488" s="83">
        <f t="shared" si="351"/>
        <v>2002</v>
      </c>
      <c r="L4488" s="66">
        <f t="shared" si="352"/>
        <v>-451464</v>
      </c>
      <c r="M4488" s="66">
        <f t="shared" si="353"/>
        <v>79825.600000000006</v>
      </c>
      <c r="N4488" s="66">
        <f t="shared" si="354"/>
        <v>0</v>
      </c>
    </row>
    <row r="4489" spans="1:14">
      <c r="A4489" s="83">
        <v>36600</v>
      </c>
      <c r="B4489" s="83">
        <v>0</v>
      </c>
      <c r="C4489" s="83">
        <v>2003</v>
      </c>
      <c r="D4489" s="86">
        <v>-974530</v>
      </c>
      <c r="E4489" s="83">
        <v>0</v>
      </c>
      <c r="F4489" s="86">
        <v>351770.87</v>
      </c>
      <c r="G4489" s="86">
        <v>0</v>
      </c>
      <c r="H4489" s="86">
        <v>-1618.26</v>
      </c>
      <c r="J4489" s="83">
        <f t="shared" si="350"/>
        <v>36600</v>
      </c>
      <c r="K4489" s="83">
        <f t="shared" si="351"/>
        <v>2003</v>
      </c>
      <c r="L4489" s="66">
        <f t="shared" si="352"/>
        <v>-974530</v>
      </c>
      <c r="M4489" s="66">
        <f t="shared" si="353"/>
        <v>351770.87</v>
      </c>
      <c r="N4489" s="66">
        <f t="shared" si="354"/>
        <v>-1618.26</v>
      </c>
    </row>
    <row r="4490" spans="1:14">
      <c r="A4490" s="83">
        <v>36600</v>
      </c>
      <c r="B4490" s="83">
        <v>0</v>
      </c>
      <c r="C4490" s="83">
        <v>2004</v>
      </c>
      <c r="D4490" s="86">
        <v>-1234454</v>
      </c>
      <c r="E4490" s="83">
        <v>0</v>
      </c>
      <c r="F4490" s="86">
        <v>64134.48</v>
      </c>
      <c r="G4490" s="86">
        <v>0</v>
      </c>
      <c r="H4490" s="86">
        <v>-2674.17</v>
      </c>
      <c r="J4490" s="83">
        <f t="shared" si="350"/>
        <v>36600</v>
      </c>
      <c r="K4490" s="83">
        <f t="shared" si="351"/>
        <v>2004</v>
      </c>
      <c r="L4490" s="66">
        <f t="shared" si="352"/>
        <v>-1234454</v>
      </c>
      <c r="M4490" s="66">
        <f t="shared" si="353"/>
        <v>64134.48</v>
      </c>
      <c r="N4490" s="66">
        <f t="shared" si="354"/>
        <v>-2674.17</v>
      </c>
    </row>
    <row r="4491" spans="1:14">
      <c r="A4491" s="83">
        <v>36600</v>
      </c>
      <c r="B4491" s="83">
        <v>0</v>
      </c>
      <c r="C4491" s="83">
        <v>2005</v>
      </c>
      <c r="D4491" s="86">
        <v>-934893</v>
      </c>
      <c r="E4491" s="83">
        <v>0</v>
      </c>
      <c r="F4491" s="86">
        <v>153010.48000000001</v>
      </c>
      <c r="G4491" s="86">
        <v>0</v>
      </c>
      <c r="H4491" s="86">
        <v>-2127.39</v>
      </c>
      <c r="J4491" s="83">
        <f t="shared" si="350"/>
        <v>36600</v>
      </c>
      <c r="K4491" s="83">
        <f t="shared" si="351"/>
        <v>2005</v>
      </c>
      <c r="L4491" s="66">
        <f t="shared" si="352"/>
        <v>-934893</v>
      </c>
      <c r="M4491" s="66">
        <f t="shared" si="353"/>
        <v>153010.48000000001</v>
      </c>
      <c r="N4491" s="66">
        <f t="shared" si="354"/>
        <v>-2127.39</v>
      </c>
    </row>
    <row r="4492" spans="1:14">
      <c r="A4492" s="83">
        <v>36600</v>
      </c>
      <c r="B4492" s="83">
        <v>0</v>
      </c>
      <c r="C4492" s="83">
        <v>2006</v>
      </c>
      <c r="D4492" s="86">
        <v>-928513.33</v>
      </c>
      <c r="E4492" s="83">
        <v>0</v>
      </c>
      <c r="F4492" s="86">
        <v>143611.93</v>
      </c>
      <c r="G4492" s="86">
        <v>0</v>
      </c>
      <c r="H4492" s="86">
        <v>-2296.19</v>
      </c>
      <c r="J4492" s="83">
        <f t="shared" si="350"/>
        <v>36600</v>
      </c>
      <c r="K4492" s="83">
        <f t="shared" si="351"/>
        <v>2006</v>
      </c>
      <c r="L4492" s="66">
        <f t="shared" si="352"/>
        <v>-928513.33</v>
      </c>
      <c r="M4492" s="66">
        <f t="shared" si="353"/>
        <v>143611.93</v>
      </c>
      <c r="N4492" s="66">
        <f t="shared" si="354"/>
        <v>-2296.19</v>
      </c>
    </row>
    <row r="4493" spans="1:14">
      <c r="A4493" s="83">
        <v>36600</v>
      </c>
      <c r="B4493" s="83">
        <v>0</v>
      </c>
      <c r="C4493" s="83">
        <v>2011</v>
      </c>
      <c r="D4493" s="86">
        <v>-3293031.13</v>
      </c>
      <c r="E4493" s="83">
        <v>0</v>
      </c>
      <c r="F4493" s="86">
        <v>221776.65</v>
      </c>
      <c r="G4493" s="86">
        <v>0</v>
      </c>
      <c r="H4493" s="86">
        <v>0</v>
      </c>
      <c r="J4493" s="83">
        <f t="shared" si="350"/>
        <v>36600</v>
      </c>
      <c r="K4493" s="83">
        <f t="shared" si="351"/>
        <v>2011</v>
      </c>
      <c r="L4493" s="66">
        <f t="shared" si="352"/>
        <v>-3293031.13</v>
      </c>
      <c r="M4493" s="66">
        <f t="shared" si="353"/>
        <v>221776.65</v>
      </c>
      <c r="N4493" s="66">
        <f t="shared" si="354"/>
        <v>0</v>
      </c>
    </row>
    <row r="4494" spans="1:14">
      <c r="A4494" s="83">
        <v>36600</v>
      </c>
      <c r="B4494" s="83">
        <v>0</v>
      </c>
      <c r="C4494" s="83">
        <v>2008</v>
      </c>
      <c r="D4494" s="86">
        <v>-1248783.1499999999</v>
      </c>
      <c r="E4494" s="83">
        <v>0</v>
      </c>
      <c r="F4494" s="86">
        <v>121841.07</v>
      </c>
      <c r="G4494" s="86">
        <v>0</v>
      </c>
      <c r="H4494" s="86">
        <v>0</v>
      </c>
      <c r="J4494" s="83">
        <f t="shared" si="350"/>
        <v>36600</v>
      </c>
      <c r="K4494" s="83">
        <f t="shared" si="351"/>
        <v>2008</v>
      </c>
      <c r="L4494" s="66">
        <f t="shared" si="352"/>
        <v>-1248783.1499999999</v>
      </c>
      <c r="M4494" s="66">
        <f t="shared" si="353"/>
        <v>121841.07</v>
      </c>
      <c r="N4494" s="66">
        <f t="shared" si="354"/>
        <v>0</v>
      </c>
    </row>
    <row r="4495" spans="1:14">
      <c r="A4495" s="83">
        <v>36600</v>
      </c>
      <c r="B4495" s="83">
        <v>0</v>
      </c>
      <c r="C4495" s="83">
        <v>2010</v>
      </c>
      <c r="D4495" s="86">
        <v>-1032148.8</v>
      </c>
      <c r="E4495" s="83">
        <v>0</v>
      </c>
      <c r="F4495" s="86">
        <v>199322.86</v>
      </c>
      <c r="G4495" s="86">
        <v>0</v>
      </c>
      <c r="H4495" s="86">
        <v>0</v>
      </c>
      <c r="J4495" s="83">
        <f t="shared" si="350"/>
        <v>36600</v>
      </c>
      <c r="K4495" s="83">
        <f t="shared" si="351"/>
        <v>2010</v>
      </c>
      <c r="L4495" s="66">
        <f t="shared" si="352"/>
        <v>-1032148.8</v>
      </c>
      <c r="M4495" s="66">
        <f t="shared" si="353"/>
        <v>199322.86</v>
      </c>
      <c r="N4495" s="66">
        <f t="shared" si="354"/>
        <v>0</v>
      </c>
    </row>
    <row r="4496" spans="1:14">
      <c r="A4496" s="83">
        <v>36600</v>
      </c>
      <c r="B4496" s="83">
        <v>0</v>
      </c>
      <c r="C4496" s="83">
        <v>2009</v>
      </c>
      <c r="D4496" s="86">
        <v>-884363.59</v>
      </c>
      <c r="E4496" s="83">
        <v>0</v>
      </c>
      <c r="F4496" s="86">
        <v>246902.54</v>
      </c>
      <c r="G4496" s="86">
        <v>0</v>
      </c>
      <c r="H4496" s="86">
        <v>0</v>
      </c>
      <c r="J4496" s="83">
        <f t="shared" si="350"/>
        <v>36600</v>
      </c>
      <c r="K4496" s="83">
        <f t="shared" si="351"/>
        <v>2009</v>
      </c>
      <c r="L4496" s="66">
        <f t="shared" si="352"/>
        <v>-884363.59</v>
      </c>
      <c r="M4496" s="66">
        <f t="shared" si="353"/>
        <v>246902.54</v>
      </c>
      <c r="N4496" s="66">
        <f t="shared" si="354"/>
        <v>0</v>
      </c>
    </row>
    <row r="4497" spans="1:14">
      <c r="A4497" s="83">
        <v>36600</v>
      </c>
      <c r="B4497" s="83">
        <v>0</v>
      </c>
      <c r="C4497" s="83">
        <v>2007</v>
      </c>
      <c r="D4497" s="86">
        <v>-303387.69</v>
      </c>
      <c r="E4497" s="83">
        <v>0</v>
      </c>
      <c r="F4497" s="86">
        <v>-65163.1</v>
      </c>
      <c r="G4497" s="86">
        <v>0</v>
      </c>
      <c r="H4497" s="86">
        <v>0</v>
      </c>
      <c r="J4497" s="83">
        <f t="shared" si="350"/>
        <v>36600</v>
      </c>
      <c r="K4497" s="83">
        <f t="shared" si="351"/>
        <v>2007</v>
      </c>
      <c r="L4497" s="66">
        <f t="shared" si="352"/>
        <v>-303387.69</v>
      </c>
      <c r="M4497" s="66">
        <f t="shared" si="353"/>
        <v>-65163.1</v>
      </c>
      <c r="N4497" s="66">
        <f t="shared" si="354"/>
        <v>0</v>
      </c>
    </row>
    <row r="4498" spans="1:14">
      <c r="A4498" s="83">
        <v>36600</v>
      </c>
      <c r="B4498" s="83">
        <v>0</v>
      </c>
      <c r="C4498" s="83">
        <v>2007</v>
      </c>
      <c r="D4498" s="86">
        <v>-759851.89</v>
      </c>
      <c r="E4498" s="83">
        <v>0</v>
      </c>
      <c r="F4498" s="86">
        <v>167019.49</v>
      </c>
      <c r="G4498" s="86">
        <v>0</v>
      </c>
      <c r="H4498" s="86">
        <v>-497.1</v>
      </c>
      <c r="J4498" s="83">
        <f t="shared" si="350"/>
        <v>36600</v>
      </c>
      <c r="K4498" s="83">
        <f t="shared" si="351"/>
        <v>2007</v>
      </c>
      <c r="L4498" s="66">
        <f t="shared" si="352"/>
        <v>-759851.89</v>
      </c>
      <c r="M4498" s="66">
        <f t="shared" si="353"/>
        <v>167019.49</v>
      </c>
      <c r="N4498" s="66">
        <f t="shared" si="354"/>
        <v>-497.1</v>
      </c>
    </row>
    <row r="4499" spans="1:14">
      <c r="A4499" s="83">
        <v>36600</v>
      </c>
      <c r="B4499" s="83">
        <v>0</v>
      </c>
      <c r="C4499" s="83">
        <v>2013</v>
      </c>
      <c r="D4499" s="86">
        <v>0</v>
      </c>
      <c r="E4499" s="83">
        <v>0</v>
      </c>
      <c r="F4499" s="86">
        <v>0</v>
      </c>
      <c r="G4499" s="86">
        <v>0</v>
      </c>
      <c r="H4499" s="86">
        <v>0</v>
      </c>
      <c r="J4499" s="83">
        <f t="shared" si="350"/>
        <v>36600</v>
      </c>
      <c r="K4499" s="83">
        <f t="shared" si="351"/>
        <v>2013</v>
      </c>
      <c r="L4499" s="66">
        <f t="shared" si="352"/>
        <v>0</v>
      </c>
      <c r="M4499" s="66">
        <f t="shared" si="353"/>
        <v>0</v>
      </c>
      <c r="N4499" s="66">
        <f t="shared" si="354"/>
        <v>0</v>
      </c>
    </row>
    <row r="4500" spans="1:14">
      <c r="A4500" s="83">
        <v>36600</v>
      </c>
      <c r="B4500" s="83">
        <v>0</v>
      </c>
      <c r="C4500" s="83">
        <v>2013</v>
      </c>
      <c r="D4500" s="86">
        <v>0</v>
      </c>
      <c r="E4500" s="83">
        <v>0</v>
      </c>
      <c r="F4500" s="86">
        <v>0</v>
      </c>
      <c r="G4500" s="86">
        <v>0</v>
      </c>
      <c r="H4500" s="86">
        <v>0</v>
      </c>
      <c r="J4500" s="83">
        <f t="shared" si="350"/>
        <v>36600</v>
      </c>
      <c r="K4500" s="83">
        <f t="shared" si="351"/>
        <v>2013</v>
      </c>
      <c r="L4500" s="66">
        <f t="shared" si="352"/>
        <v>0</v>
      </c>
      <c r="M4500" s="66">
        <f t="shared" si="353"/>
        <v>0</v>
      </c>
      <c r="N4500" s="66">
        <f t="shared" si="354"/>
        <v>0</v>
      </c>
    </row>
    <row r="4501" spans="1:14">
      <c r="A4501" s="83">
        <v>36600</v>
      </c>
      <c r="B4501" s="83">
        <v>0</v>
      </c>
      <c r="C4501" s="83">
        <v>2013</v>
      </c>
      <c r="D4501" s="86">
        <v>0</v>
      </c>
      <c r="E4501" s="83">
        <v>0</v>
      </c>
      <c r="F4501" s="86">
        <v>0</v>
      </c>
      <c r="G4501" s="86">
        <v>0</v>
      </c>
      <c r="H4501" s="86">
        <v>0</v>
      </c>
      <c r="J4501" s="83">
        <f t="shared" si="350"/>
        <v>36600</v>
      </c>
      <c r="K4501" s="83">
        <f t="shared" si="351"/>
        <v>2013</v>
      </c>
      <c r="L4501" s="66">
        <f t="shared" si="352"/>
        <v>0</v>
      </c>
      <c r="M4501" s="66">
        <f t="shared" si="353"/>
        <v>0</v>
      </c>
      <c r="N4501" s="66">
        <f t="shared" si="354"/>
        <v>0</v>
      </c>
    </row>
    <row r="4502" spans="1:14">
      <c r="A4502" s="83">
        <v>36600</v>
      </c>
      <c r="B4502" s="83">
        <v>0</v>
      </c>
      <c r="C4502" s="83">
        <v>2013</v>
      </c>
      <c r="D4502" s="86">
        <v>0</v>
      </c>
      <c r="E4502" s="83">
        <v>0</v>
      </c>
      <c r="F4502" s="86">
        <v>0</v>
      </c>
      <c r="G4502" s="86">
        <v>0</v>
      </c>
      <c r="H4502" s="86">
        <v>0</v>
      </c>
      <c r="J4502" s="83">
        <f t="shared" si="350"/>
        <v>36600</v>
      </c>
      <c r="K4502" s="83">
        <f t="shared" si="351"/>
        <v>2013</v>
      </c>
      <c r="L4502" s="66">
        <f t="shared" si="352"/>
        <v>0</v>
      </c>
      <c r="M4502" s="66">
        <f t="shared" si="353"/>
        <v>0</v>
      </c>
      <c r="N4502" s="66">
        <f t="shared" si="354"/>
        <v>0</v>
      </c>
    </row>
    <row r="4503" spans="1:14">
      <c r="A4503" s="83">
        <v>36600</v>
      </c>
      <c r="B4503" s="83">
        <v>0</v>
      </c>
      <c r="C4503" s="83">
        <v>2013</v>
      </c>
      <c r="D4503" s="86">
        <v>0</v>
      </c>
      <c r="E4503" s="83">
        <v>0</v>
      </c>
      <c r="F4503" s="86">
        <v>0</v>
      </c>
      <c r="G4503" s="86">
        <v>0</v>
      </c>
      <c r="H4503" s="86">
        <v>0</v>
      </c>
      <c r="J4503" s="83">
        <f t="shared" si="350"/>
        <v>36600</v>
      </c>
      <c r="K4503" s="83">
        <f t="shared" si="351"/>
        <v>2013</v>
      </c>
      <c r="L4503" s="66">
        <f t="shared" si="352"/>
        <v>0</v>
      </c>
      <c r="M4503" s="66">
        <f t="shared" si="353"/>
        <v>0</v>
      </c>
      <c r="N4503" s="66">
        <f t="shared" si="354"/>
        <v>0</v>
      </c>
    </row>
    <row r="4504" spans="1:14">
      <c r="A4504" s="83">
        <v>36600</v>
      </c>
      <c r="B4504" s="83">
        <v>0</v>
      </c>
      <c r="C4504" s="83">
        <v>2012</v>
      </c>
      <c r="D4504" s="86">
        <v>0</v>
      </c>
      <c r="E4504" s="83">
        <v>0</v>
      </c>
      <c r="F4504" s="86">
        <v>0</v>
      </c>
      <c r="G4504" s="86">
        <v>0</v>
      </c>
      <c r="H4504" s="86">
        <v>0</v>
      </c>
      <c r="J4504" s="83">
        <f t="shared" si="350"/>
        <v>36600</v>
      </c>
      <c r="K4504" s="83">
        <f t="shared" si="351"/>
        <v>2012</v>
      </c>
      <c r="L4504" s="66">
        <f t="shared" si="352"/>
        <v>0</v>
      </c>
      <c r="M4504" s="66">
        <f t="shared" si="353"/>
        <v>0</v>
      </c>
      <c r="N4504" s="66">
        <f t="shared" si="354"/>
        <v>0</v>
      </c>
    </row>
    <row r="4505" spans="1:14">
      <c r="A4505" s="83">
        <v>36600</v>
      </c>
      <c r="B4505" s="83">
        <v>0</v>
      </c>
      <c r="C4505" s="83">
        <v>2012</v>
      </c>
      <c r="D4505" s="86">
        <v>0</v>
      </c>
      <c r="E4505" s="83">
        <v>0</v>
      </c>
      <c r="F4505" s="86">
        <v>0</v>
      </c>
      <c r="G4505" s="86">
        <v>0</v>
      </c>
      <c r="H4505" s="86">
        <v>0</v>
      </c>
      <c r="J4505" s="83">
        <f t="shared" si="350"/>
        <v>36600</v>
      </c>
      <c r="K4505" s="83">
        <f t="shared" si="351"/>
        <v>2012</v>
      </c>
      <c r="L4505" s="66">
        <f t="shared" si="352"/>
        <v>0</v>
      </c>
      <c r="M4505" s="66">
        <f t="shared" si="353"/>
        <v>0</v>
      </c>
      <c r="N4505" s="66">
        <f t="shared" si="354"/>
        <v>0</v>
      </c>
    </row>
    <row r="4506" spans="1:14">
      <c r="A4506" s="83">
        <v>36600</v>
      </c>
      <c r="B4506" s="83">
        <v>0</v>
      </c>
      <c r="C4506" s="83">
        <v>2012</v>
      </c>
      <c r="D4506" s="86">
        <v>0</v>
      </c>
      <c r="E4506" s="83">
        <v>0</v>
      </c>
      <c r="F4506" s="86">
        <v>0</v>
      </c>
      <c r="G4506" s="86">
        <v>0</v>
      </c>
      <c r="H4506" s="86">
        <v>0</v>
      </c>
      <c r="J4506" s="83">
        <f t="shared" si="350"/>
        <v>36600</v>
      </c>
      <c r="K4506" s="83">
        <f t="shared" si="351"/>
        <v>2012</v>
      </c>
      <c r="L4506" s="66">
        <f t="shared" si="352"/>
        <v>0</v>
      </c>
      <c r="M4506" s="66">
        <f t="shared" si="353"/>
        <v>0</v>
      </c>
      <c r="N4506" s="66">
        <f t="shared" si="354"/>
        <v>0</v>
      </c>
    </row>
    <row r="4507" spans="1:14">
      <c r="A4507" s="83">
        <v>36600</v>
      </c>
      <c r="B4507" s="83">
        <v>0</v>
      </c>
      <c r="C4507" s="83">
        <v>2012</v>
      </c>
      <c r="D4507" s="86">
        <v>0</v>
      </c>
      <c r="E4507" s="83">
        <v>0</v>
      </c>
      <c r="F4507" s="86">
        <v>0</v>
      </c>
      <c r="G4507" s="86">
        <v>0</v>
      </c>
      <c r="H4507" s="86">
        <v>0</v>
      </c>
      <c r="J4507" s="83">
        <f t="shared" si="350"/>
        <v>36600</v>
      </c>
      <c r="K4507" s="83">
        <f t="shared" si="351"/>
        <v>2012</v>
      </c>
      <c r="L4507" s="66">
        <f t="shared" si="352"/>
        <v>0</v>
      </c>
      <c r="M4507" s="66">
        <f t="shared" si="353"/>
        <v>0</v>
      </c>
      <c r="N4507" s="66">
        <f t="shared" si="354"/>
        <v>0</v>
      </c>
    </row>
    <row r="4508" spans="1:14">
      <c r="A4508" s="83">
        <v>36600</v>
      </c>
      <c r="B4508" s="83">
        <v>0</v>
      </c>
      <c r="C4508" s="83">
        <v>2012</v>
      </c>
      <c r="D4508" s="86">
        <v>0</v>
      </c>
      <c r="E4508" s="83">
        <v>0</v>
      </c>
      <c r="F4508" s="86">
        <v>0</v>
      </c>
      <c r="G4508" s="86">
        <v>0</v>
      </c>
      <c r="H4508" s="86">
        <v>0</v>
      </c>
      <c r="J4508" s="83">
        <f t="shared" si="350"/>
        <v>36600</v>
      </c>
      <c r="K4508" s="83">
        <f t="shared" si="351"/>
        <v>2012</v>
      </c>
      <c r="L4508" s="66">
        <f t="shared" si="352"/>
        <v>0</v>
      </c>
      <c r="M4508" s="66">
        <f t="shared" si="353"/>
        <v>0</v>
      </c>
      <c r="N4508" s="66">
        <f t="shared" si="354"/>
        <v>0</v>
      </c>
    </row>
    <row r="4509" spans="1:14">
      <c r="A4509" s="83">
        <v>36600</v>
      </c>
      <c r="B4509" s="83">
        <v>0</v>
      </c>
      <c r="C4509" s="83">
        <v>2012</v>
      </c>
      <c r="D4509" s="86">
        <v>4168619.18</v>
      </c>
      <c r="E4509" s="83">
        <v>0</v>
      </c>
      <c r="F4509" s="86">
        <v>-748577.95</v>
      </c>
      <c r="G4509" s="86">
        <v>0</v>
      </c>
      <c r="H4509" s="86">
        <v>-845.29</v>
      </c>
      <c r="J4509" s="83">
        <f t="shared" si="350"/>
        <v>36600</v>
      </c>
      <c r="K4509" s="83">
        <f t="shared" si="351"/>
        <v>2012</v>
      </c>
      <c r="L4509" s="66">
        <f t="shared" si="352"/>
        <v>4168619.18</v>
      </c>
      <c r="M4509" s="66">
        <f t="shared" si="353"/>
        <v>-748577.95</v>
      </c>
      <c r="N4509" s="66">
        <f t="shared" si="354"/>
        <v>-845.29</v>
      </c>
    </row>
    <row r="4510" spans="1:14">
      <c r="A4510" s="83">
        <v>36600</v>
      </c>
      <c r="B4510" s="83">
        <v>0</v>
      </c>
      <c r="C4510" s="83">
        <v>2013</v>
      </c>
      <c r="D4510" s="86">
        <v>-9553273.6600000001</v>
      </c>
      <c r="E4510" s="83">
        <v>0</v>
      </c>
      <c r="F4510" s="86">
        <v>211746.66</v>
      </c>
      <c r="G4510" s="86">
        <v>0</v>
      </c>
      <c r="H4510" s="86">
        <v>0</v>
      </c>
      <c r="J4510" s="83">
        <f t="shared" si="350"/>
        <v>36600</v>
      </c>
      <c r="K4510" s="83">
        <f t="shared" si="351"/>
        <v>2013</v>
      </c>
      <c r="L4510" s="66">
        <f t="shared" si="352"/>
        <v>-9553273.6600000001</v>
      </c>
      <c r="M4510" s="66">
        <f t="shared" si="353"/>
        <v>211746.66</v>
      </c>
      <c r="N4510" s="66">
        <f t="shared" si="354"/>
        <v>0</v>
      </c>
    </row>
    <row r="4511" spans="1:14">
      <c r="A4511" s="83">
        <v>36600</v>
      </c>
      <c r="B4511" s="83">
        <v>0</v>
      </c>
      <c r="C4511" s="83">
        <v>2014</v>
      </c>
      <c r="D4511" s="86">
        <v>-801544.03</v>
      </c>
      <c r="E4511" s="83">
        <v>0</v>
      </c>
      <c r="F4511" s="86">
        <v>143046.5</v>
      </c>
      <c r="G4511" s="86">
        <v>0</v>
      </c>
      <c r="H4511" s="86">
        <v>0</v>
      </c>
      <c r="J4511" s="83">
        <f t="shared" si="350"/>
        <v>36600</v>
      </c>
      <c r="K4511" s="83">
        <f t="shared" si="351"/>
        <v>2014</v>
      </c>
      <c r="L4511" s="66">
        <f t="shared" si="352"/>
        <v>-801544.03</v>
      </c>
      <c r="M4511" s="66">
        <f t="shared" si="353"/>
        <v>143046.5</v>
      </c>
      <c r="N4511" s="66">
        <f t="shared" si="354"/>
        <v>0</v>
      </c>
    </row>
    <row r="4512" spans="1:14">
      <c r="A4512" s="83">
        <v>36600</v>
      </c>
      <c r="B4512" s="83">
        <v>0</v>
      </c>
      <c r="C4512" s="83">
        <v>2014</v>
      </c>
      <c r="D4512" s="86">
        <v>0</v>
      </c>
      <c r="E4512" s="83">
        <v>0</v>
      </c>
      <c r="F4512" s="86">
        <v>0</v>
      </c>
      <c r="G4512" s="86">
        <v>0</v>
      </c>
      <c r="H4512" s="86">
        <v>0</v>
      </c>
      <c r="J4512" s="83">
        <f t="shared" si="350"/>
        <v>36600</v>
      </c>
      <c r="K4512" s="83">
        <f t="shared" si="351"/>
        <v>2014</v>
      </c>
      <c r="L4512" s="66">
        <f t="shared" si="352"/>
        <v>0</v>
      </c>
      <c r="M4512" s="66">
        <f t="shared" si="353"/>
        <v>0</v>
      </c>
      <c r="N4512" s="66">
        <f t="shared" si="354"/>
        <v>0</v>
      </c>
    </row>
    <row r="4513" spans="1:14">
      <c r="A4513" s="83">
        <v>36600</v>
      </c>
      <c r="B4513" s="83">
        <v>0</v>
      </c>
      <c r="C4513" s="83">
        <v>2014</v>
      </c>
      <c r="D4513" s="86">
        <v>0</v>
      </c>
      <c r="E4513" s="83">
        <v>0</v>
      </c>
      <c r="F4513" s="86">
        <v>0</v>
      </c>
      <c r="G4513" s="86">
        <v>0</v>
      </c>
      <c r="H4513" s="86">
        <v>0</v>
      </c>
      <c r="J4513" s="83">
        <f t="shared" si="350"/>
        <v>36600</v>
      </c>
      <c r="K4513" s="83">
        <f t="shared" si="351"/>
        <v>2014</v>
      </c>
      <c r="L4513" s="66">
        <f t="shared" si="352"/>
        <v>0</v>
      </c>
      <c r="M4513" s="66">
        <f t="shared" si="353"/>
        <v>0</v>
      </c>
      <c r="N4513" s="66">
        <f t="shared" si="354"/>
        <v>0</v>
      </c>
    </row>
    <row r="4514" spans="1:14">
      <c r="A4514" s="83">
        <v>36600</v>
      </c>
      <c r="B4514" s="83">
        <v>0</v>
      </c>
      <c r="C4514" s="83">
        <v>2014</v>
      </c>
      <c r="D4514" s="86">
        <v>0</v>
      </c>
      <c r="E4514" s="83">
        <v>0</v>
      </c>
      <c r="F4514" s="86">
        <v>0</v>
      </c>
      <c r="G4514" s="86">
        <v>0</v>
      </c>
      <c r="H4514" s="86">
        <v>0</v>
      </c>
      <c r="J4514" s="83">
        <f t="shared" si="350"/>
        <v>36600</v>
      </c>
      <c r="K4514" s="83">
        <f t="shared" si="351"/>
        <v>2014</v>
      </c>
      <c r="L4514" s="66">
        <f t="shared" si="352"/>
        <v>0</v>
      </c>
      <c r="M4514" s="66">
        <f t="shared" si="353"/>
        <v>0</v>
      </c>
      <c r="N4514" s="66">
        <f t="shared" si="354"/>
        <v>0</v>
      </c>
    </row>
    <row r="4515" spans="1:14">
      <c r="A4515" s="83">
        <v>36600</v>
      </c>
      <c r="B4515" s="83">
        <v>0</v>
      </c>
      <c r="C4515" s="83">
        <v>2014</v>
      </c>
      <c r="D4515" s="86">
        <v>0</v>
      </c>
      <c r="E4515" s="83">
        <v>0</v>
      </c>
      <c r="F4515" s="86">
        <v>0</v>
      </c>
      <c r="G4515" s="86">
        <v>0</v>
      </c>
      <c r="H4515" s="86">
        <v>0</v>
      </c>
      <c r="J4515" s="83">
        <f t="shared" si="350"/>
        <v>36600</v>
      </c>
      <c r="K4515" s="83">
        <f t="shared" si="351"/>
        <v>2014</v>
      </c>
      <c r="L4515" s="66">
        <f t="shared" si="352"/>
        <v>0</v>
      </c>
      <c r="M4515" s="66">
        <f t="shared" si="353"/>
        <v>0</v>
      </c>
      <c r="N4515" s="66">
        <f t="shared" si="354"/>
        <v>0</v>
      </c>
    </row>
    <row r="4516" spans="1:14">
      <c r="A4516" s="83">
        <v>36600</v>
      </c>
      <c r="B4516" s="83">
        <v>0</v>
      </c>
      <c r="C4516" s="83">
        <v>2014</v>
      </c>
      <c r="D4516" s="86">
        <v>0</v>
      </c>
      <c r="E4516" s="83">
        <v>0</v>
      </c>
      <c r="F4516" s="86">
        <v>0</v>
      </c>
      <c r="G4516" s="86">
        <v>0</v>
      </c>
      <c r="H4516" s="86">
        <v>0</v>
      </c>
      <c r="J4516" s="83">
        <f t="shared" si="350"/>
        <v>36600</v>
      </c>
      <c r="K4516" s="83">
        <f t="shared" si="351"/>
        <v>2014</v>
      </c>
      <c r="L4516" s="66">
        <f t="shared" si="352"/>
        <v>0</v>
      </c>
      <c r="M4516" s="66">
        <f t="shared" si="353"/>
        <v>0</v>
      </c>
      <c r="N4516" s="66">
        <f t="shared" si="354"/>
        <v>0</v>
      </c>
    </row>
    <row r="4517" spans="1:14">
      <c r="A4517" s="83">
        <v>36600</v>
      </c>
      <c r="B4517" s="83">
        <v>0</v>
      </c>
      <c r="C4517" s="83">
        <v>2013</v>
      </c>
      <c r="D4517" s="86">
        <v>8345736.3600000003</v>
      </c>
      <c r="E4517" s="83">
        <v>0</v>
      </c>
      <c r="F4517" s="86">
        <v>0</v>
      </c>
      <c r="G4517" s="86">
        <v>0</v>
      </c>
      <c r="H4517" s="86">
        <v>0</v>
      </c>
      <c r="J4517" s="83">
        <f t="shared" si="350"/>
        <v>36600</v>
      </c>
      <c r="K4517" s="83">
        <f t="shared" si="351"/>
        <v>2013</v>
      </c>
      <c r="L4517" s="66">
        <f t="shared" si="352"/>
        <v>8345736.3600000003</v>
      </c>
      <c r="M4517" s="66">
        <f t="shared" si="353"/>
        <v>0</v>
      </c>
      <c r="N4517" s="66">
        <f t="shared" si="354"/>
        <v>0</v>
      </c>
    </row>
    <row r="4518" spans="1:14">
      <c r="A4518" s="83">
        <v>36600</v>
      </c>
      <c r="B4518" s="83">
        <v>0</v>
      </c>
      <c r="C4518" s="83">
        <v>2014</v>
      </c>
      <c r="D4518" s="86">
        <v>202.13</v>
      </c>
      <c r="E4518" s="83">
        <v>0</v>
      </c>
      <c r="F4518" s="86">
        <v>0</v>
      </c>
      <c r="G4518" s="86">
        <v>0</v>
      </c>
      <c r="H4518" s="86">
        <v>0</v>
      </c>
      <c r="J4518" s="83">
        <f t="shared" si="350"/>
        <v>36600</v>
      </c>
      <c r="K4518" s="83">
        <f t="shared" si="351"/>
        <v>2014</v>
      </c>
      <c r="L4518" s="66">
        <f t="shared" si="352"/>
        <v>202.13</v>
      </c>
      <c r="M4518" s="66">
        <f t="shared" si="353"/>
        <v>0</v>
      </c>
      <c r="N4518" s="66">
        <f t="shared" si="354"/>
        <v>0</v>
      </c>
    </row>
    <row r="4519" spans="1:14">
      <c r="A4519" s="83">
        <v>36600</v>
      </c>
      <c r="B4519" s="83">
        <v>0</v>
      </c>
      <c r="C4519" s="83">
        <v>2014</v>
      </c>
      <c r="D4519" s="86">
        <v>-202.13</v>
      </c>
      <c r="E4519" s="83">
        <v>2013</v>
      </c>
      <c r="F4519" s="86">
        <v>0</v>
      </c>
      <c r="G4519" s="86">
        <v>0</v>
      </c>
      <c r="H4519" s="86">
        <v>0</v>
      </c>
      <c r="J4519" s="83">
        <f t="shared" si="350"/>
        <v>36600</v>
      </c>
      <c r="K4519" s="83">
        <f t="shared" si="351"/>
        <v>2013</v>
      </c>
      <c r="L4519" s="66">
        <f t="shared" si="352"/>
        <v>-202.13</v>
      </c>
      <c r="M4519" s="66">
        <f t="shared" si="353"/>
        <v>0</v>
      </c>
      <c r="N4519" s="66">
        <f t="shared" si="354"/>
        <v>0</v>
      </c>
    </row>
    <row r="4520" spans="1:14">
      <c r="A4520" s="83">
        <v>36600</v>
      </c>
      <c r="B4520" s="83">
        <v>0</v>
      </c>
      <c r="C4520" s="83">
        <v>2010</v>
      </c>
      <c r="D4520" s="86">
        <v>924335.38</v>
      </c>
      <c r="E4520" s="83">
        <v>0</v>
      </c>
      <c r="F4520" s="86">
        <v>0</v>
      </c>
      <c r="G4520" s="86">
        <v>0</v>
      </c>
      <c r="H4520" s="86">
        <v>0</v>
      </c>
      <c r="J4520" s="83">
        <f t="shared" si="350"/>
        <v>36600</v>
      </c>
      <c r="K4520" s="83">
        <f t="shared" si="351"/>
        <v>2010</v>
      </c>
      <c r="L4520" s="66">
        <f t="shared" si="352"/>
        <v>924335.38</v>
      </c>
      <c r="M4520" s="66">
        <f t="shared" si="353"/>
        <v>0</v>
      </c>
      <c r="N4520" s="66">
        <f t="shared" si="354"/>
        <v>0</v>
      </c>
    </row>
    <row r="4521" spans="1:14">
      <c r="A4521" s="83">
        <v>36600</v>
      </c>
      <c r="B4521" s="83">
        <v>0</v>
      </c>
      <c r="C4521" s="83">
        <v>2011</v>
      </c>
      <c r="D4521" s="86">
        <v>2949056.49</v>
      </c>
      <c r="E4521" s="83">
        <v>0</v>
      </c>
      <c r="F4521" s="86">
        <v>0</v>
      </c>
      <c r="G4521" s="86">
        <v>0</v>
      </c>
      <c r="H4521" s="86">
        <v>0</v>
      </c>
      <c r="J4521" s="83">
        <f t="shared" si="350"/>
        <v>36600</v>
      </c>
      <c r="K4521" s="83">
        <f t="shared" si="351"/>
        <v>2011</v>
      </c>
      <c r="L4521" s="66">
        <f t="shared" si="352"/>
        <v>2949056.49</v>
      </c>
      <c r="M4521" s="66">
        <f t="shared" si="353"/>
        <v>0</v>
      </c>
      <c r="N4521" s="66">
        <f t="shared" si="354"/>
        <v>0</v>
      </c>
    </row>
    <row r="4522" spans="1:14">
      <c r="A4522" s="83">
        <v>36600</v>
      </c>
      <c r="B4522" s="83">
        <v>0</v>
      </c>
      <c r="C4522" s="83">
        <v>2012</v>
      </c>
      <c r="D4522" s="86">
        <v>-4954795.4400000004</v>
      </c>
      <c r="E4522" s="83">
        <v>0</v>
      </c>
      <c r="F4522" s="86">
        <v>0</v>
      </c>
      <c r="G4522" s="86">
        <v>0</v>
      </c>
      <c r="H4522" s="86">
        <v>0</v>
      </c>
      <c r="J4522" s="83">
        <f t="shared" si="350"/>
        <v>36600</v>
      </c>
      <c r="K4522" s="83">
        <f t="shared" si="351"/>
        <v>2012</v>
      </c>
      <c r="L4522" s="66">
        <f t="shared" si="352"/>
        <v>-4954795.4400000004</v>
      </c>
      <c r="M4522" s="66">
        <f t="shared" si="353"/>
        <v>0</v>
      </c>
      <c r="N4522" s="66">
        <f t="shared" si="354"/>
        <v>0</v>
      </c>
    </row>
    <row r="4523" spans="1:14">
      <c r="A4523" s="83">
        <v>36600</v>
      </c>
      <c r="B4523" s="83">
        <v>0</v>
      </c>
      <c r="C4523" s="83">
        <v>2013</v>
      </c>
      <c r="D4523" s="86">
        <v>1081403.5900000001</v>
      </c>
      <c r="E4523" s="83">
        <v>0</v>
      </c>
      <c r="F4523" s="86">
        <v>0</v>
      </c>
      <c r="G4523" s="86">
        <v>0</v>
      </c>
      <c r="H4523" s="86">
        <v>0</v>
      </c>
      <c r="J4523" s="83">
        <f t="shared" si="350"/>
        <v>36600</v>
      </c>
      <c r="K4523" s="83">
        <f t="shared" si="351"/>
        <v>2013</v>
      </c>
      <c r="L4523" s="66">
        <f t="shared" si="352"/>
        <v>1081403.5900000001</v>
      </c>
      <c r="M4523" s="66">
        <f t="shared" si="353"/>
        <v>0</v>
      </c>
      <c r="N4523" s="66">
        <f t="shared" si="354"/>
        <v>0</v>
      </c>
    </row>
    <row r="4524" spans="1:14">
      <c r="A4524" s="83">
        <v>36700</v>
      </c>
      <c r="B4524" s="83">
        <v>0</v>
      </c>
      <c r="C4524" s="83">
        <v>2015</v>
      </c>
      <c r="D4524" s="86">
        <v>0</v>
      </c>
      <c r="E4524" s="83">
        <v>0</v>
      </c>
      <c r="F4524" s="86">
        <v>0</v>
      </c>
      <c r="G4524" s="86">
        <v>0</v>
      </c>
      <c r="H4524" s="86">
        <v>0</v>
      </c>
      <c r="J4524" s="83">
        <f t="shared" si="350"/>
        <v>36700</v>
      </c>
      <c r="K4524" s="83">
        <f t="shared" si="351"/>
        <v>2015</v>
      </c>
      <c r="L4524" s="66">
        <f t="shared" si="352"/>
        <v>0</v>
      </c>
      <c r="M4524" s="66">
        <f t="shared" si="353"/>
        <v>0</v>
      </c>
      <c r="N4524" s="66">
        <f t="shared" si="354"/>
        <v>0</v>
      </c>
    </row>
    <row r="4525" spans="1:14">
      <c r="A4525" s="83">
        <v>36700</v>
      </c>
      <c r="B4525" s="83">
        <v>0</v>
      </c>
      <c r="C4525" s="83">
        <v>2015</v>
      </c>
      <c r="D4525" s="86">
        <v>0</v>
      </c>
      <c r="E4525" s="83">
        <v>0</v>
      </c>
      <c r="F4525" s="86">
        <v>0</v>
      </c>
      <c r="G4525" s="86">
        <v>0</v>
      </c>
      <c r="H4525" s="86">
        <v>0</v>
      </c>
      <c r="J4525" s="83">
        <f t="shared" si="350"/>
        <v>36700</v>
      </c>
      <c r="K4525" s="83">
        <f t="shared" si="351"/>
        <v>2015</v>
      </c>
      <c r="L4525" s="66">
        <f t="shared" si="352"/>
        <v>0</v>
      </c>
      <c r="M4525" s="66">
        <f t="shared" si="353"/>
        <v>0</v>
      </c>
      <c r="N4525" s="66">
        <f t="shared" si="354"/>
        <v>0</v>
      </c>
    </row>
    <row r="4526" spans="1:14">
      <c r="A4526" s="83">
        <v>36700</v>
      </c>
      <c r="B4526" s="83">
        <v>0</v>
      </c>
      <c r="C4526" s="83">
        <v>2015</v>
      </c>
      <c r="D4526" s="86">
        <v>0</v>
      </c>
      <c r="E4526" s="83">
        <v>0</v>
      </c>
      <c r="F4526" s="86">
        <v>0</v>
      </c>
      <c r="G4526" s="86">
        <v>0</v>
      </c>
      <c r="H4526" s="86">
        <v>0</v>
      </c>
      <c r="J4526" s="83">
        <f t="shared" si="350"/>
        <v>36700</v>
      </c>
      <c r="K4526" s="83">
        <f t="shared" si="351"/>
        <v>2015</v>
      </c>
      <c r="L4526" s="66">
        <f t="shared" si="352"/>
        <v>0</v>
      </c>
      <c r="M4526" s="66">
        <f t="shared" si="353"/>
        <v>0</v>
      </c>
      <c r="N4526" s="66">
        <f t="shared" si="354"/>
        <v>0</v>
      </c>
    </row>
    <row r="4527" spans="1:14">
      <c r="A4527" s="83">
        <v>36700</v>
      </c>
      <c r="B4527" s="83">
        <v>0</v>
      </c>
      <c r="C4527" s="83">
        <v>2015</v>
      </c>
      <c r="D4527" s="86">
        <v>0</v>
      </c>
      <c r="E4527" s="83">
        <v>0</v>
      </c>
      <c r="F4527" s="86">
        <v>0</v>
      </c>
      <c r="G4527" s="86">
        <v>0</v>
      </c>
      <c r="H4527" s="86">
        <v>0</v>
      </c>
      <c r="J4527" s="83">
        <f t="shared" si="350"/>
        <v>36700</v>
      </c>
      <c r="K4527" s="83">
        <f t="shared" si="351"/>
        <v>2015</v>
      </c>
      <c r="L4527" s="66">
        <f t="shared" si="352"/>
        <v>0</v>
      </c>
      <c r="M4527" s="66">
        <f t="shared" si="353"/>
        <v>0</v>
      </c>
      <c r="N4527" s="66">
        <f t="shared" si="354"/>
        <v>0</v>
      </c>
    </row>
    <row r="4528" spans="1:14">
      <c r="A4528" s="83">
        <v>36700</v>
      </c>
      <c r="B4528" s="83">
        <v>0</v>
      </c>
      <c r="C4528" s="83">
        <v>2015</v>
      </c>
      <c r="D4528" s="86">
        <v>0</v>
      </c>
      <c r="E4528" s="83">
        <v>0</v>
      </c>
      <c r="F4528" s="86">
        <v>0</v>
      </c>
      <c r="G4528" s="86">
        <v>0</v>
      </c>
      <c r="H4528" s="86">
        <v>0</v>
      </c>
      <c r="J4528" s="83">
        <f t="shared" si="350"/>
        <v>36700</v>
      </c>
      <c r="K4528" s="83">
        <f t="shared" si="351"/>
        <v>2015</v>
      </c>
      <c r="L4528" s="66">
        <f t="shared" si="352"/>
        <v>0</v>
      </c>
      <c r="M4528" s="66">
        <f t="shared" si="353"/>
        <v>0</v>
      </c>
      <c r="N4528" s="66">
        <f t="shared" si="354"/>
        <v>0</v>
      </c>
    </row>
    <row r="4529" spans="1:14">
      <c r="A4529" s="83">
        <v>36700</v>
      </c>
      <c r="B4529" s="83">
        <v>0</v>
      </c>
      <c r="C4529" s="83">
        <v>2015</v>
      </c>
      <c r="D4529" s="86">
        <v>0</v>
      </c>
      <c r="E4529" s="83">
        <v>0</v>
      </c>
      <c r="F4529" s="86">
        <v>0</v>
      </c>
      <c r="G4529" s="86">
        <v>0</v>
      </c>
      <c r="H4529" s="86">
        <v>0</v>
      </c>
      <c r="J4529" s="83">
        <f t="shared" si="350"/>
        <v>36700</v>
      </c>
      <c r="K4529" s="83">
        <f t="shared" si="351"/>
        <v>2015</v>
      </c>
      <c r="L4529" s="66">
        <f t="shared" si="352"/>
        <v>0</v>
      </c>
      <c r="M4529" s="66">
        <f t="shared" si="353"/>
        <v>0</v>
      </c>
      <c r="N4529" s="66">
        <f t="shared" si="354"/>
        <v>0</v>
      </c>
    </row>
    <row r="4530" spans="1:14">
      <c r="A4530" s="83">
        <v>36700</v>
      </c>
      <c r="B4530" s="83">
        <v>0</v>
      </c>
      <c r="C4530" s="83">
        <v>2015</v>
      </c>
      <c r="D4530" s="86">
        <v>0</v>
      </c>
      <c r="E4530" s="83">
        <v>0</v>
      </c>
      <c r="F4530" s="86">
        <v>0</v>
      </c>
      <c r="G4530" s="86">
        <v>0</v>
      </c>
      <c r="H4530" s="86">
        <v>0</v>
      </c>
      <c r="J4530" s="83">
        <f t="shared" si="350"/>
        <v>36700</v>
      </c>
      <c r="K4530" s="83">
        <f t="shared" si="351"/>
        <v>2015</v>
      </c>
      <c r="L4530" s="66">
        <f t="shared" si="352"/>
        <v>0</v>
      </c>
      <c r="M4530" s="66">
        <f t="shared" si="353"/>
        <v>0</v>
      </c>
      <c r="N4530" s="66">
        <f t="shared" si="354"/>
        <v>0</v>
      </c>
    </row>
    <row r="4531" spans="1:14">
      <c r="A4531" s="83">
        <v>36700</v>
      </c>
      <c r="B4531" s="83">
        <v>0</v>
      </c>
      <c r="C4531" s="83">
        <v>2015</v>
      </c>
      <c r="D4531" s="86">
        <v>0</v>
      </c>
      <c r="E4531" s="83">
        <v>0</v>
      </c>
      <c r="F4531" s="86">
        <v>0</v>
      </c>
      <c r="G4531" s="86">
        <v>0</v>
      </c>
      <c r="H4531" s="86">
        <v>0</v>
      </c>
      <c r="J4531" s="83">
        <f t="shared" si="350"/>
        <v>36700</v>
      </c>
      <c r="K4531" s="83">
        <f t="shared" si="351"/>
        <v>2015</v>
      </c>
      <c r="L4531" s="66">
        <f t="shared" si="352"/>
        <v>0</v>
      </c>
      <c r="M4531" s="66">
        <f t="shared" si="353"/>
        <v>0</v>
      </c>
      <c r="N4531" s="66">
        <f t="shared" si="354"/>
        <v>0</v>
      </c>
    </row>
    <row r="4532" spans="1:14">
      <c r="A4532" s="83">
        <v>36700</v>
      </c>
      <c r="B4532" s="83">
        <v>0</v>
      </c>
      <c r="C4532" s="83">
        <v>2015</v>
      </c>
      <c r="D4532" s="86">
        <v>0</v>
      </c>
      <c r="E4532" s="83">
        <v>0</v>
      </c>
      <c r="F4532" s="86">
        <v>1321015.17</v>
      </c>
      <c r="G4532" s="86">
        <v>0</v>
      </c>
      <c r="H4532" s="86">
        <v>0</v>
      </c>
      <c r="J4532" s="83">
        <f t="shared" si="350"/>
        <v>36700</v>
      </c>
      <c r="K4532" s="83">
        <f t="shared" si="351"/>
        <v>2015</v>
      </c>
      <c r="L4532" s="66">
        <f t="shared" si="352"/>
        <v>0</v>
      </c>
      <c r="M4532" s="66">
        <f t="shared" si="353"/>
        <v>1321015.17</v>
      </c>
      <c r="N4532" s="66">
        <f t="shared" si="354"/>
        <v>0</v>
      </c>
    </row>
    <row r="4533" spans="1:14">
      <c r="A4533" s="83">
        <v>36700</v>
      </c>
      <c r="B4533" s="83">
        <v>0</v>
      </c>
      <c r="C4533" s="83">
        <v>2015</v>
      </c>
      <c r="D4533" s="86">
        <v>-5013875.84</v>
      </c>
      <c r="E4533" s="83">
        <v>0</v>
      </c>
      <c r="F4533" s="86">
        <v>0</v>
      </c>
      <c r="G4533" s="86">
        <v>0</v>
      </c>
      <c r="H4533" s="86">
        <v>0</v>
      </c>
      <c r="J4533" s="83">
        <f t="shared" si="350"/>
        <v>36700</v>
      </c>
      <c r="K4533" s="83">
        <f t="shared" si="351"/>
        <v>2015</v>
      </c>
      <c r="L4533" s="66">
        <f t="shared" si="352"/>
        <v>-5013875.84</v>
      </c>
      <c r="M4533" s="66">
        <f t="shared" si="353"/>
        <v>0</v>
      </c>
      <c r="N4533" s="66">
        <f t="shared" si="354"/>
        <v>0</v>
      </c>
    </row>
    <row r="4534" spans="1:14">
      <c r="A4534" s="83">
        <v>36700</v>
      </c>
      <c r="B4534" s="83">
        <v>0</v>
      </c>
      <c r="C4534" s="83">
        <v>1998</v>
      </c>
      <c r="D4534" s="86">
        <v>-840772</v>
      </c>
      <c r="E4534" s="83">
        <v>0</v>
      </c>
      <c r="F4534" s="86">
        <v>502499.54</v>
      </c>
      <c r="G4534" s="86">
        <v>0</v>
      </c>
      <c r="H4534" s="86">
        <v>-385991</v>
      </c>
      <c r="J4534" s="83">
        <f t="shared" si="350"/>
        <v>36700</v>
      </c>
      <c r="K4534" s="83">
        <f t="shared" si="351"/>
        <v>1998</v>
      </c>
      <c r="L4534" s="66">
        <f t="shared" si="352"/>
        <v>-840772</v>
      </c>
      <c r="M4534" s="66">
        <f t="shared" si="353"/>
        <v>502499.54</v>
      </c>
      <c r="N4534" s="66">
        <f t="shared" si="354"/>
        <v>-385991</v>
      </c>
    </row>
    <row r="4535" spans="1:14">
      <c r="A4535" s="83">
        <v>36700</v>
      </c>
      <c r="B4535" s="83">
        <v>0</v>
      </c>
      <c r="C4535" s="83">
        <v>1999</v>
      </c>
      <c r="D4535" s="86">
        <v>-4273607</v>
      </c>
      <c r="E4535" s="83">
        <v>0</v>
      </c>
      <c r="F4535" s="86">
        <v>259225.7</v>
      </c>
      <c r="G4535" s="86">
        <v>0</v>
      </c>
      <c r="H4535" s="86">
        <v>-0.14000000000000001</v>
      </c>
      <c r="J4535" s="83">
        <f t="shared" si="350"/>
        <v>36700</v>
      </c>
      <c r="K4535" s="83">
        <f t="shared" si="351"/>
        <v>1999</v>
      </c>
      <c r="L4535" s="66">
        <f t="shared" si="352"/>
        <v>-4273607</v>
      </c>
      <c r="M4535" s="66">
        <f t="shared" si="353"/>
        <v>259225.7</v>
      </c>
      <c r="N4535" s="66">
        <f t="shared" si="354"/>
        <v>-0.14000000000000001</v>
      </c>
    </row>
    <row r="4536" spans="1:14">
      <c r="A4536" s="83">
        <v>36700</v>
      </c>
      <c r="B4536" s="83">
        <v>0</v>
      </c>
      <c r="C4536" s="83">
        <v>2000</v>
      </c>
      <c r="D4536" s="86">
        <v>-1859136</v>
      </c>
      <c r="E4536" s="83">
        <v>0</v>
      </c>
      <c r="F4536" s="86">
        <v>221963.01</v>
      </c>
      <c r="G4536" s="86">
        <v>0</v>
      </c>
      <c r="H4536" s="86">
        <v>-100.36</v>
      </c>
      <c r="J4536" s="83">
        <f t="shared" si="350"/>
        <v>36700</v>
      </c>
      <c r="K4536" s="83">
        <f t="shared" si="351"/>
        <v>2000</v>
      </c>
      <c r="L4536" s="66">
        <f t="shared" si="352"/>
        <v>-1859136</v>
      </c>
      <c r="M4536" s="66">
        <f t="shared" si="353"/>
        <v>221963.01</v>
      </c>
      <c r="N4536" s="66">
        <f t="shared" si="354"/>
        <v>-100.36</v>
      </c>
    </row>
    <row r="4537" spans="1:14">
      <c r="A4537" s="83">
        <v>36700</v>
      </c>
      <c r="B4537" s="83">
        <v>0</v>
      </c>
      <c r="C4537" s="83">
        <v>2001</v>
      </c>
      <c r="D4537" s="86">
        <v>-2705242</v>
      </c>
      <c r="E4537" s="83">
        <v>0</v>
      </c>
      <c r="F4537" s="86">
        <v>287230.65000000002</v>
      </c>
      <c r="G4537" s="86">
        <v>0</v>
      </c>
      <c r="H4537" s="86">
        <v>-976.38</v>
      </c>
      <c r="J4537" s="83">
        <f t="shared" si="350"/>
        <v>36700</v>
      </c>
      <c r="K4537" s="83">
        <f t="shared" si="351"/>
        <v>2001</v>
      </c>
      <c r="L4537" s="66">
        <f t="shared" si="352"/>
        <v>-2705242</v>
      </c>
      <c r="M4537" s="66">
        <f t="shared" si="353"/>
        <v>287230.65000000002</v>
      </c>
      <c r="N4537" s="66">
        <f t="shared" si="354"/>
        <v>-976.38</v>
      </c>
    </row>
    <row r="4538" spans="1:14">
      <c r="A4538" s="83">
        <v>36700</v>
      </c>
      <c r="B4538" s="83">
        <v>0</v>
      </c>
      <c r="C4538" s="83">
        <v>2002</v>
      </c>
      <c r="D4538" s="86">
        <v>-3707798</v>
      </c>
      <c r="E4538" s="83">
        <v>0</v>
      </c>
      <c r="F4538" s="86">
        <v>798334.66</v>
      </c>
      <c r="G4538" s="86">
        <v>0</v>
      </c>
      <c r="H4538" s="86">
        <v>-22.63</v>
      </c>
      <c r="J4538" s="83">
        <f t="shared" si="350"/>
        <v>36700</v>
      </c>
      <c r="K4538" s="83">
        <f t="shared" si="351"/>
        <v>2002</v>
      </c>
      <c r="L4538" s="66">
        <f t="shared" si="352"/>
        <v>-3707798</v>
      </c>
      <c r="M4538" s="66">
        <f t="shared" si="353"/>
        <v>798334.66</v>
      </c>
      <c r="N4538" s="66">
        <f t="shared" si="354"/>
        <v>-22.63</v>
      </c>
    </row>
    <row r="4539" spans="1:14">
      <c r="A4539" s="83">
        <v>36700</v>
      </c>
      <c r="B4539" s="83">
        <v>0</v>
      </c>
      <c r="C4539" s="83">
        <v>2003</v>
      </c>
      <c r="D4539" s="86">
        <v>-6043696</v>
      </c>
      <c r="E4539" s="83">
        <v>0</v>
      </c>
      <c r="F4539" s="86">
        <v>1496220.04</v>
      </c>
      <c r="G4539" s="86">
        <v>0</v>
      </c>
      <c r="H4539" s="86">
        <v>-27731.09</v>
      </c>
      <c r="J4539" s="83">
        <f t="shared" si="350"/>
        <v>36700</v>
      </c>
      <c r="K4539" s="83">
        <f t="shared" si="351"/>
        <v>2003</v>
      </c>
      <c r="L4539" s="66">
        <f t="shared" si="352"/>
        <v>-6043696</v>
      </c>
      <c r="M4539" s="66">
        <f t="shared" si="353"/>
        <v>1496220.04</v>
      </c>
      <c r="N4539" s="66">
        <f t="shared" si="354"/>
        <v>-27731.09</v>
      </c>
    </row>
    <row r="4540" spans="1:14">
      <c r="A4540" s="83">
        <v>36700</v>
      </c>
      <c r="B4540" s="83">
        <v>0</v>
      </c>
      <c r="C4540" s="83">
        <v>2008</v>
      </c>
      <c r="D4540" s="86">
        <v>-5093322.91</v>
      </c>
      <c r="E4540" s="83">
        <v>0</v>
      </c>
      <c r="F4540" s="86">
        <v>2346506.7000000002</v>
      </c>
      <c r="G4540" s="86">
        <v>0</v>
      </c>
      <c r="H4540" s="86">
        <v>0</v>
      </c>
      <c r="J4540" s="83">
        <f t="shared" si="350"/>
        <v>36700</v>
      </c>
      <c r="K4540" s="83">
        <f t="shared" si="351"/>
        <v>2008</v>
      </c>
      <c r="L4540" s="66">
        <f t="shared" si="352"/>
        <v>-5093322.91</v>
      </c>
      <c r="M4540" s="66">
        <f t="shared" si="353"/>
        <v>2346506.7000000002</v>
      </c>
      <c r="N4540" s="66">
        <f t="shared" si="354"/>
        <v>0</v>
      </c>
    </row>
    <row r="4541" spans="1:14">
      <c r="A4541" s="83">
        <v>36700</v>
      </c>
      <c r="B4541" s="83">
        <v>0</v>
      </c>
      <c r="C4541" s="83">
        <v>2010</v>
      </c>
      <c r="D4541" s="86">
        <v>-5020194.5199999996</v>
      </c>
      <c r="E4541" s="83">
        <v>0</v>
      </c>
      <c r="F4541" s="86">
        <v>3040554.53</v>
      </c>
      <c r="G4541" s="86">
        <v>0</v>
      </c>
      <c r="H4541" s="86">
        <v>0</v>
      </c>
      <c r="J4541" s="83">
        <f t="shared" si="350"/>
        <v>36700</v>
      </c>
      <c r="K4541" s="83">
        <f t="shared" si="351"/>
        <v>2010</v>
      </c>
      <c r="L4541" s="66">
        <f t="shared" si="352"/>
        <v>-5020194.5199999996</v>
      </c>
      <c r="M4541" s="66">
        <f t="shared" si="353"/>
        <v>3040554.53</v>
      </c>
      <c r="N4541" s="66">
        <f t="shared" si="354"/>
        <v>0</v>
      </c>
    </row>
    <row r="4542" spans="1:14">
      <c r="A4542" s="83">
        <v>36700</v>
      </c>
      <c r="B4542" s="83">
        <v>0</v>
      </c>
      <c r="C4542" s="83">
        <v>2009</v>
      </c>
      <c r="D4542" s="86">
        <v>-4253024.96</v>
      </c>
      <c r="E4542" s="83">
        <v>0</v>
      </c>
      <c r="F4542" s="86">
        <v>3005158.64</v>
      </c>
      <c r="G4542" s="86">
        <v>0</v>
      </c>
      <c r="H4542" s="86">
        <v>0</v>
      </c>
      <c r="J4542" s="83">
        <f t="shared" si="350"/>
        <v>36700</v>
      </c>
      <c r="K4542" s="83">
        <f t="shared" si="351"/>
        <v>2009</v>
      </c>
      <c r="L4542" s="66">
        <f t="shared" si="352"/>
        <v>-4253024.96</v>
      </c>
      <c r="M4542" s="66">
        <f t="shared" si="353"/>
        <v>3005158.64</v>
      </c>
      <c r="N4542" s="66">
        <f t="shared" si="354"/>
        <v>0</v>
      </c>
    </row>
    <row r="4543" spans="1:14">
      <c r="A4543" s="83">
        <v>36700</v>
      </c>
      <c r="B4543" s="83">
        <v>0</v>
      </c>
      <c r="C4543" s="83">
        <v>2011</v>
      </c>
      <c r="D4543" s="86">
        <v>-3747739.71</v>
      </c>
      <c r="E4543" s="83">
        <v>0</v>
      </c>
      <c r="F4543" s="86">
        <v>1773096.7</v>
      </c>
      <c r="G4543" s="86">
        <v>0</v>
      </c>
      <c r="H4543" s="86">
        <v>0</v>
      </c>
      <c r="J4543" s="83">
        <f t="shared" si="350"/>
        <v>36700</v>
      </c>
      <c r="K4543" s="83">
        <f t="shared" si="351"/>
        <v>2011</v>
      </c>
      <c r="L4543" s="66">
        <f t="shared" si="352"/>
        <v>-3747739.71</v>
      </c>
      <c r="M4543" s="66">
        <f t="shared" si="353"/>
        <v>1773096.7</v>
      </c>
      <c r="N4543" s="66">
        <f t="shared" si="354"/>
        <v>0</v>
      </c>
    </row>
    <row r="4544" spans="1:14">
      <c r="A4544" s="83">
        <v>36700</v>
      </c>
      <c r="B4544" s="83">
        <v>0</v>
      </c>
      <c r="C4544" s="83">
        <v>2007</v>
      </c>
      <c r="D4544" s="86">
        <v>-1630928.94</v>
      </c>
      <c r="E4544" s="83">
        <v>0</v>
      </c>
      <c r="F4544" s="86">
        <v>15221.17</v>
      </c>
      <c r="G4544" s="86">
        <v>0</v>
      </c>
      <c r="H4544" s="86">
        <v>0</v>
      </c>
      <c r="J4544" s="83">
        <f t="shared" si="350"/>
        <v>36700</v>
      </c>
      <c r="K4544" s="83">
        <f t="shared" si="351"/>
        <v>2007</v>
      </c>
      <c r="L4544" s="66">
        <f t="shared" si="352"/>
        <v>-1630928.94</v>
      </c>
      <c r="M4544" s="66">
        <f t="shared" si="353"/>
        <v>15221.17</v>
      </c>
      <c r="N4544" s="66">
        <f t="shared" si="354"/>
        <v>0</v>
      </c>
    </row>
    <row r="4545" spans="1:14">
      <c r="A4545" s="83">
        <v>36700</v>
      </c>
      <c r="B4545" s="83">
        <v>0</v>
      </c>
      <c r="C4545" s="83">
        <v>2004</v>
      </c>
      <c r="D4545" s="86">
        <v>-6272075</v>
      </c>
      <c r="E4545" s="83">
        <v>0</v>
      </c>
      <c r="F4545" s="86">
        <v>1779158.3</v>
      </c>
      <c r="G4545" s="86">
        <v>0</v>
      </c>
      <c r="H4545" s="86">
        <v>-99024.5</v>
      </c>
      <c r="J4545" s="83">
        <f t="shared" si="350"/>
        <v>36700</v>
      </c>
      <c r="K4545" s="83">
        <f t="shared" si="351"/>
        <v>2004</v>
      </c>
      <c r="L4545" s="66">
        <f t="shared" si="352"/>
        <v>-6272075</v>
      </c>
      <c r="M4545" s="66">
        <f t="shared" si="353"/>
        <v>1779158.3</v>
      </c>
      <c r="N4545" s="66">
        <f t="shared" si="354"/>
        <v>-99024.5</v>
      </c>
    </row>
    <row r="4546" spans="1:14">
      <c r="A4546" s="83">
        <v>36700</v>
      </c>
      <c r="B4546" s="83">
        <v>0</v>
      </c>
      <c r="C4546" s="83">
        <v>2005</v>
      </c>
      <c r="D4546" s="86">
        <v>-3582490</v>
      </c>
      <c r="E4546" s="83">
        <v>0</v>
      </c>
      <c r="F4546" s="86">
        <v>1444681.1</v>
      </c>
      <c r="G4546" s="86">
        <v>0</v>
      </c>
      <c r="H4546" s="86">
        <v>-193423.85</v>
      </c>
      <c r="J4546" s="83">
        <f t="shared" si="350"/>
        <v>36700</v>
      </c>
      <c r="K4546" s="83">
        <f t="shared" si="351"/>
        <v>2005</v>
      </c>
      <c r="L4546" s="66">
        <f t="shared" si="352"/>
        <v>-3582490</v>
      </c>
      <c r="M4546" s="66">
        <f t="shared" si="353"/>
        <v>1444681.1</v>
      </c>
      <c r="N4546" s="66">
        <f t="shared" si="354"/>
        <v>-193423.85</v>
      </c>
    </row>
    <row r="4547" spans="1:14">
      <c r="A4547" s="83">
        <v>36700</v>
      </c>
      <c r="B4547" s="83">
        <v>0</v>
      </c>
      <c r="C4547" s="83">
        <v>2006</v>
      </c>
      <c r="D4547" s="86">
        <v>-5350400.4800000004</v>
      </c>
      <c r="E4547" s="83">
        <v>0</v>
      </c>
      <c r="F4547" s="86">
        <v>2153140.5</v>
      </c>
      <c r="G4547" s="86">
        <v>0</v>
      </c>
      <c r="H4547" s="86">
        <v>-809590.11</v>
      </c>
      <c r="J4547" s="83">
        <f t="shared" ref="J4547:J4610" si="355">A4547</f>
        <v>36700</v>
      </c>
      <c r="K4547" s="83">
        <f t="shared" ref="K4547:K4610" si="356">IF(E4547=0,C4547,E4547)</f>
        <v>2006</v>
      </c>
      <c r="L4547" s="66">
        <f t="shared" ref="L4547:L4610" si="357">D4547</f>
        <v>-5350400.4800000004</v>
      </c>
      <c r="M4547" s="66">
        <f t="shared" ref="M4547:M4610" si="358">F4547</f>
        <v>2153140.5</v>
      </c>
      <c r="N4547" s="66">
        <f t="shared" ref="N4547:N4610" si="359">H4547</f>
        <v>-809590.11</v>
      </c>
    </row>
    <row r="4548" spans="1:14">
      <c r="A4548" s="83">
        <v>36700</v>
      </c>
      <c r="B4548" s="83">
        <v>0</v>
      </c>
      <c r="C4548" s="83">
        <v>2007</v>
      </c>
      <c r="D4548" s="86">
        <v>-3898108.81</v>
      </c>
      <c r="E4548" s="83">
        <v>0</v>
      </c>
      <c r="F4548" s="86">
        <v>1871977.93</v>
      </c>
      <c r="G4548" s="86">
        <v>0</v>
      </c>
      <c r="H4548" s="86">
        <v>-442435.61</v>
      </c>
      <c r="J4548" s="83">
        <f t="shared" si="355"/>
        <v>36700</v>
      </c>
      <c r="K4548" s="83">
        <f t="shared" si="356"/>
        <v>2007</v>
      </c>
      <c r="L4548" s="66">
        <f t="shared" si="357"/>
        <v>-3898108.81</v>
      </c>
      <c r="M4548" s="66">
        <f t="shared" si="358"/>
        <v>1871977.93</v>
      </c>
      <c r="N4548" s="66">
        <f t="shared" si="359"/>
        <v>-442435.61</v>
      </c>
    </row>
    <row r="4549" spans="1:14">
      <c r="A4549" s="83">
        <v>36700</v>
      </c>
      <c r="B4549" s="83">
        <v>0</v>
      </c>
      <c r="C4549" s="83">
        <v>2013</v>
      </c>
      <c r="D4549" s="86">
        <v>0</v>
      </c>
      <c r="E4549" s="83">
        <v>0</v>
      </c>
      <c r="F4549" s="86">
        <v>0</v>
      </c>
      <c r="G4549" s="86">
        <v>0</v>
      </c>
      <c r="H4549" s="86">
        <v>0</v>
      </c>
      <c r="J4549" s="83">
        <f t="shared" si="355"/>
        <v>36700</v>
      </c>
      <c r="K4549" s="83">
        <f t="shared" si="356"/>
        <v>2013</v>
      </c>
      <c r="L4549" s="66">
        <f t="shared" si="357"/>
        <v>0</v>
      </c>
      <c r="M4549" s="66">
        <f t="shared" si="358"/>
        <v>0</v>
      </c>
      <c r="N4549" s="66">
        <f t="shared" si="359"/>
        <v>0</v>
      </c>
    </row>
    <row r="4550" spans="1:14">
      <c r="A4550" s="83">
        <v>36700</v>
      </c>
      <c r="B4550" s="83">
        <v>0</v>
      </c>
      <c r="C4550" s="83">
        <v>2013</v>
      </c>
      <c r="D4550" s="86">
        <v>0</v>
      </c>
      <c r="E4550" s="83">
        <v>0</v>
      </c>
      <c r="F4550" s="86">
        <v>0</v>
      </c>
      <c r="G4550" s="86">
        <v>0</v>
      </c>
      <c r="H4550" s="86">
        <v>0</v>
      </c>
      <c r="J4550" s="83">
        <f t="shared" si="355"/>
        <v>36700</v>
      </c>
      <c r="K4550" s="83">
        <f t="shared" si="356"/>
        <v>2013</v>
      </c>
      <c r="L4550" s="66">
        <f t="shared" si="357"/>
        <v>0</v>
      </c>
      <c r="M4550" s="66">
        <f t="shared" si="358"/>
        <v>0</v>
      </c>
      <c r="N4550" s="66">
        <f t="shared" si="359"/>
        <v>0</v>
      </c>
    </row>
    <row r="4551" spans="1:14">
      <c r="A4551" s="83">
        <v>36700</v>
      </c>
      <c r="B4551" s="83">
        <v>0</v>
      </c>
      <c r="C4551" s="83">
        <v>2013</v>
      </c>
      <c r="D4551" s="86">
        <v>0</v>
      </c>
      <c r="E4551" s="83">
        <v>0</v>
      </c>
      <c r="F4551" s="86">
        <v>0</v>
      </c>
      <c r="G4551" s="86">
        <v>0</v>
      </c>
      <c r="H4551" s="86">
        <v>0</v>
      </c>
      <c r="J4551" s="83">
        <f t="shared" si="355"/>
        <v>36700</v>
      </c>
      <c r="K4551" s="83">
        <f t="shared" si="356"/>
        <v>2013</v>
      </c>
      <c r="L4551" s="66">
        <f t="shared" si="357"/>
        <v>0</v>
      </c>
      <c r="M4551" s="66">
        <f t="shared" si="358"/>
        <v>0</v>
      </c>
      <c r="N4551" s="66">
        <f t="shared" si="359"/>
        <v>0</v>
      </c>
    </row>
    <row r="4552" spans="1:14">
      <c r="A4552" s="83">
        <v>36700</v>
      </c>
      <c r="B4552" s="83">
        <v>0</v>
      </c>
      <c r="C4552" s="83">
        <v>2013</v>
      </c>
      <c r="D4552" s="86">
        <v>0</v>
      </c>
      <c r="E4552" s="83">
        <v>0</v>
      </c>
      <c r="F4552" s="86">
        <v>0</v>
      </c>
      <c r="G4552" s="86">
        <v>0</v>
      </c>
      <c r="H4552" s="86">
        <v>0</v>
      </c>
      <c r="J4552" s="83">
        <f t="shared" si="355"/>
        <v>36700</v>
      </c>
      <c r="K4552" s="83">
        <f t="shared" si="356"/>
        <v>2013</v>
      </c>
      <c r="L4552" s="66">
        <f t="shared" si="357"/>
        <v>0</v>
      </c>
      <c r="M4552" s="66">
        <f t="shared" si="358"/>
        <v>0</v>
      </c>
      <c r="N4552" s="66">
        <f t="shared" si="359"/>
        <v>0</v>
      </c>
    </row>
    <row r="4553" spans="1:14">
      <c r="A4553" s="83">
        <v>36700</v>
      </c>
      <c r="B4553" s="83">
        <v>0</v>
      </c>
      <c r="C4553" s="83">
        <v>2012</v>
      </c>
      <c r="D4553" s="86">
        <v>0</v>
      </c>
      <c r="E4553" s="83">
        <v>0</v>
      </c>
      <c r="F4553" s="86">
        <v>0</v>
      </c>
      <c r="G4553" s="86">
        <v>0</v>
      </c>
      <c r="H4553" s="86">
        <v>0</v>
      </c>
      <c r="J4553" s="83">
        <f t="shared" si="355"/>
        <v>36700</v>
      </c>
      <c r="K4553" s="83">
        <f t="shared" si="356"/>
        <v>2012</v>
      </c>
      <c r="L4553" s="66">
        <f t="shared" si="357"/>
        <v>0</v>
      </c>
      <c r="M4553" s="66">
        <f t="shared" si="358"/>
        <v>0</v>
      </c>
      <c r="N4553" s="66">
        <f t="shared" si="359"/>
        <v>0</v>
      </c>
    </row>
    <row r="4554" spans="1:14">
      <c r="A4554" s="83">
        <v>36700</v>
      </c>
      <c r="B4554" s="83">
        <v>0</v>
      </c>
      <c r="C4554" s="83">
        <v>2012</v>
      </c>
      <c r="D4554" s="86">
        <v>0</v>
      </c>
      <c r="E4554" s="83">
        <v>0</v>
      </c>
      <c r="F4554" s="86">
        <v>0</v>
      </c>
      <c r="G4554" s="86">
        <v>0</v>
      </c>
      <c r="H4554" s="86">
        <v>0</v>
      </c>
      <c r="J4554" s="83">
        <f t="shared" si="355"/>
        <v>36700</v>
      </c>
      <c r="K4554" s="83">
        <f t="shared" si="356"/>
        <v>2012</v>
      </c>
      <c r="L4554" s="66">
        <f t="shared" si="357"/>
        <v>0</v>
      </c>
      <c r="M4554" s="66">
        <f t="shared" si="358"/>
        <v>0</v>
      </c>
      <c r="N4554" s="66">
        <f t="shared" si="359"/>
        <v>0</v>
      </c>
    </row>
    <row r="4555" spans="1:14">
      <c r="A4555" s="83">
        <v>36700</v>
      </c>
      <c r="B4555" s="83">
        <v>0</v>
      </c>
      <c r="C4555" s="83">
        <v>2012</v>
      </c>
      <c r="D4555" s="86">
        <v>0</v>
      </c>
      <c r="E4555" s="83">
        <v>0</v>
      </c>
      <c r="F4555" s="86">
        <v>0</v>
      </c>
      <c r="G4555" s="86">
        <v>0</v>
      </c>
      <c r="H4555" s="86">
        <v>0</v>
      </c>
      <c r="J4555" s="83">
        <f t="shared" si="355"/>
        <v>36700</v>
      </c>
      <c r="K4555" s="83">
        <f t="shared" si="356"/>
        <v>2012</v>
      </c>
      <c r="L4555" s="66">
        <f t="shared" si="357"/>
        <v>0</v>
      </c>
      <c r="M4555" s="66">
        <f t="shared" si="358"/>
        <v>0</v>
      </c>
      <c r="N4555" s="66">
        <f t="shared" si="359"/>
        <v>0</v>
      </c>
    </row>
    <row r="4556" spans="1:14">
      <c r="A4556" s="83">
        <v>36700</v>
      </c>
      <c r="B4556" s="83">
        <v>0</v>
      </c>
      <c r="C4556" s="83">
        <v>2012</v>
      </c>
      <c r="D4556" s="86">
        <v>0</v>
      </c>
      <c r="E4556" s="83">
        <v>0</v>
      </c>
      <c r="F4556" s="86">
        <v>0</v>
      </c>
      <c r="G4556" s="86">
        <v>0</v>
      </c>
      <c r="H4556" s="86">
        <v>0</v>
      </c>
      <c r="J4556" s="83">
        <f t="shared" si="355"/>
        <v>36700</v>
      </c>
      <c r="K4556" s="83">
        <f t="shared" si="356"/>
        <v>2012</v>
      </c>
      <c r="L4556" s="66">
        <f t="shared" si="357"/>
        <v>0</v>
      </c>
      <c r="M4556" s="66">
        <f t="shared" si="358"/>
        <v>0</v>
      </c>
      <c r="N4556" s="66">
        <f t="shared" si="359"/>
        <v>0</v>
      </c>
    </row>
    <row r="4557" spans="1:14">
      <c r="A4557" s="83">
        <v>36700</v>
      </c>
      <c r="B4557" s="83">
        <v>0</v>
      </c>
      <c r="C4557" s="83">
        <v>2012</v>
      </c>
      <c r="D4557" s="86">
        <v>-3745228.65</v>
      </c>
      <c r="E4557" s="83">
        <v>0</v>
      </c>
      <c r="F4557" s="86">
        <v>2857508.19</v>
      </c>
      <c r="G4557" s="86">
        <v>0</v>
      </c>
      <c r="H4557" s="86">
        <v>0</v>
      </c>
      <c r="J4557" s="83">
        <f t="shared" si="355"/>
        <v>36700</v>
      </c>
      <c r="K4557" s="83">
        <f t="shared" si="356"/>
        <v>2012</v>
      </c>
      <c r="L4557" s="66">
        <f t="shared" si="357"/>
        <v>-3745228.65</v>
      </c>
      <c r="M4557" s="66">
        <f t="shared" si="358"/>
        <v>2857508.19</v>
      </c>
      <c r="N4557" s="66">
        <f t="shared" si="359"/>
        <v>0</v>
      </c>
    </row>
    <row r="4558" spans="1:14">
      <c r="A4558" s="83">
        <v>36700</v>
      </c>
      <c r="B4558" s="83">
        <v>0</v>
      </c>
      <c r="C4558" s="83">
        <v>2013</v>
      </c>
      <c r="D4558" s="86">
        <v>-18557446.960000001</v>
      </c>
      <c r="E4558" s="83">
        <v>0</v>
      </c>
      <c r="F4558" s="86">
        <v>1777490.14</v>
      </c>
      <c r="G4558" s="86">
        <v>0</v>
      </c>
      <c r="H4558" s="86">
        <v>0</v>
      </c>
      <c r="J4558" s="83">
        <f t="shared" si="355"/>
        <v>36700</v>
      </c>
      <c r="K4558" s="83">
        <f t="shared" si="356"/>
        <v>2013</v>
      </c>
      <c r="L4558" s="66">
        <f t="shared" si="357"/>
        <v>-18557446.960000001</v>
      </c>
      <c r="M4558" s="66">
        <f t="shared" si="358"/>
        <v>1777490.14</v>
      </c>
      <c r="N4558" s="66">
        <f t="shared" si="359"/>
        <v>0</v>
      </c>
    </row>
    <row r="4559" spans="1:14">
      <c r="A4559" s="83">
        <v>36700</v>
      </c>
      <c r="B4559" s="83">
        <v>0</v>
      </c>
      <c r="C4559" s="83">
        <v>2014</v>
      </c>
      <c r="D4559" s="86">
        <v>-1691463.6799999999</v>
      </c>
      <c r="E4559" s="83">
        <v>0</v>
      </c>
      <c r="F4559" s="86">
        <v>2367608.75</v>
      </c>
      <c r="G4559" s="86">
        <v>0</v>
      </c>
      <c r="H4559" s="86">
        <v>-1.8</v>
      </c>
      <c r="J4559" s="83">
        <f t="shared" si="355"/>
        <v>36700</v>
      </c>
      <c r="K4559" s="83">
        <f t="shared" si="356"/>
        <v>2014</v>
      </c>
      <c r="L4559" s="66">
        <f t="shared" si="357"/>
        <v>-1691463.6799999999</v>
      </c>
      <c r="M4559" s="66">
        <f t="shared" si="358"/>
        <v>2367608.75</v>
      </c>
      <c r="N4559" s="66">
        <f t="shared" si="359"/>
        <v>-1.8</v>
      </c>
    </row>
    <row r="4560" spans="1:14">
      <c r="A4560" s="83">
        <v>36700</v>
      </c>
      <c r="B4560" s="83">
        <v>0</v>
      </c>
      <c r="C4560" s="83">
        <v>2014</v>
      </c>
      <c r="D4560" s="86">
        <v>0</v>
      </c>
      <c r="E4560" s="83">
        <v>0</v>
      </c>
      <c r="F4560" s="86">
        <v>0</v>
      </c>
      <c r="G4560" s="86">
        <v>0</v>
      </c>
      <c r="H4560" s="86">
        <v>0</v>
      </c>
      <c r="J4560" s="83">
        <f t="shared" si="355"/>
        <v>36700</v>
      </c>
      <c r="K4560" s="83">
        <f t="shared" si="356"/>
        <v>2014</v>
      </c>
      <c r="L4560" s="66">
        <f t="shared" si="357"/>
        <v>0</v>
      </c>
      <c r="M4560" s="66">
        <f t="shared" si="358"/>
        <v>0</v>
      </c>
      <c r="N4560" s="66">
        <f t="shared" si="359"/>
        <v>0</v>
      </c>
    </row>
    <row r="4561" spans="1:14">
      <c r="A4561" s="83">
        <v>36700</v>
      </c>
      <c r="B4561" s="83">
        <v>0</v>
      </c>
      <c r="C4561" s="83">
        <v>2014</v>
      </c>
      <c r="D4561" s="86">
        <v>0</v>
      </c>
      <c r="E4561" s="83">
        <v>0</v>
      </c>
      <c r="F4561" s="86">
        <v>0</v>
      </c>
      <c r="G4561" s="86">
        <v>0</v>
      </c>
      <c r="H4561" s="86">
        <v>0</v>
      </c>
      <c r="J4561" s="83">
        <f t="shared" si="355"/>
        <v>36700</v>
      </c>
      <c r="K4561" s="83">
        <f t="shared" si="356"/>
        <v>2014</v>
      </c>
      <c r="L4561" s="66">
        <f t="shared" si="357"/>
        <v>0</v>
      </c>
      <c r="M4561" s="66">
        <f t="shared" si="358"/>
        <v>0</v>
      </c>
      <c r="N4561" s="66">
        <f t="shared" si="359"/>
        <v>0</v>
      </c>
    </row>
    <row r="4562" spans="1:14">
      <c r="A4562" s="83">
        <v>36700</v>
      </c>
      <c r="B4562" s="83">
        <v>0</v>
      </c>
      <c r="C4562" s="83">
        <v>2014</v>
      </c>
      <c r="D4562" s="86">
        <v>0</v>
      </c>
      <c r="E4562" s="83">
        <v>0</v>
      </c>
      <c r="F4562" s="86">
        <v>0</v>
      </c>
      <c r="G4562" s="86">
        <v>0</v>
      </c>
      <c r="H4562" s="86">
        <v>0</v>
      </c>
      <c r="J4562" s="83">
        <f t="shared" si="355"/>
        <v>36700</v>
      </c>
      <c r="K4562" s="83">
        <f t="shared" si="356"/>
        <v>2014</v>
      </c>
      <c r="L4562" s="66">
        <f t="shared" si="357"/>
        <v>0</v>
      </c>
      <c r="M4562" s="66">
        <f t="shared" si="358"/>
        <v>0</v>
      </c>
      <c r="N4562" s="66">
        <f t="shared" si="359"/>
        <v>0</v>
      </c>
    </row>
    <row r="4563" spans="1:14">
      <c r="A4563" s="83">
        <v>36700</v>
      </c>
      <c r="B4563" s="83">
        <v>0</v>
      </c>
      <c r="C4563" s="83">
        <v>2014</v>
      </c>
      <c r="D4563" s="86">
        <v>0</v>
      </c>
      <c r="E4563" s="83">
        <v>0</v>
      </c>
      <c r="F4563" s="86">
        <v>0</v>
      </c>
      <c r="G4563" s="86">
        <v>0</v>
      </c>
      <c r="H4563" s="86">
        <v>0</v>
      </c>
      <c r="J4563" s="83">
        <f t="shared" si="355"/>
        <v>36700</v>
      </c>
      <c r="K4563" s="83">
        <f t="shared" si="356"/>
        <v>2014</v>
      </c>
      <c r="L4563" s="66">
        <f t="shared" si="357"/>
        <v>0</v>
      </c>
      <c r="M4563" s="66">
        <f t="shared" si="358"/>
        <v>0</v>
      </c>
      <c r="N4563" s="66">
        <f t="shared" si="359"/>
        <v>0</v>
      </c>
    </row>
    <row r="4564" spans="1:14">
      <c r="A4564" s="83">
        <v>36700</v>
      </c>
      <c r="B4564" s="83">
        <v>0</v>
      </c>
      <c r="C4564" s="83">
        <v>2013</v>
      </c>
      <c r="D4564" s="86">
        <v>268265.84999999998</v>
      </c>
      <c r="E4564" s="83">
        <v>0</v>
      </c>
      <c r="F4564" s="86">
        <v>0</v>
      </c>
      <c r="G4564" s="86">
        <v>0</v>
      </c>
      <c r="H4564" s="86">
        <v>0</v>
      </c>
      <c r="J4564" s="83">
        <f t="shared" si="355"/>
        <v>36700</v>
      </c>
      <c r="K4564" s="83">
        <f t="shared" si="356"/>
        <v>2013</v>
      </c>
      <c r="L4564" s="66">
        <f t="shared" si="357"/>
        <v>268265.84999999998</v>
      </c>
      <c r="M4564" s="66">
        <f t="shared" si="358"/>
        <v>0</v>
      </c>
      <c r="N4564" s="66">
        <f t="shared" si="359"/>
        <v>0</v>
      </c>
    </row>
    <row r="4565" spans="1:14">
      <c r="A4565" s="83">
        <v>36700</v>
      </c>
      <c r="B4565" s="83">
        <v>0</v>
      </c>
      <c r="C4565" s="83">
        <v>2013</v>
      </c>
      <c r="D4565" s="86">
        <v>12671741.539999999</v>
      </c>
      <c r="E4565" s="83">
        <v>0</v>
      </c>
      <c r="F4565" s="86">
        <v>0</v>
      </c>
      <c r="G4565" s="86">
        <v>0</v>
      </c>
      <c r="H4565" s="86">
        <v>0</v>
      </c>
      <c r="J4565" s="83">
        <f t="shared" si="355"/>
        <v>36700</v>
      </c>
      <c r="K4565" s="83">
        <f t="shared" si="356"/>
        <v>2013</v>
      </c>
      <c r="L4565" s="66">
        <f t="shared" si="357"/>
        <v>12671741.539999999</v>
      </c>
      <c r="M4565" s="66">
        <f t="shared" si="358"/>
        <v>0</v>
      </c>
      <c r="N4565" s="66">
        <f t="shared" si="359"/>
        <v>0</v>
      </c>
    </row>
    <row r="4566" spans="1:14">
      <c r="A4566" s="83">
        <v>36700</v>
      </c>
      <c r="B4566" s="83">
        <v>0</v>
      </c>
      <c r="C4566" s="83">
        <v>2013</v>
      </c>
      <c r="D4566" s="86">
        <v>-268265.84000000003</v>
      </c>
      <c r="E4566" s="83">
        <v>2012</v>
      </c>
      <c r="F4566" s="86">
        <v>0</v>
      </c>
      <c r="G4566" s="86">
        <v>0</v>
      </c>
      <c r="H4566" s="86">
        <v>0</v>
      </c>
      <c r="J4566" s="83">
        <f t="shared" si="355"/>
        <v>36700</v>
      </c>
      <c r="K4566" s="83">
        <f t="shared" si="356"/>
        <v>2012</v>
      </c>
      <c r="L4566" s="66">
        <f t="shared" si="357"/>
        <v>-268265.84000000003</v>
      </c>
      <c r="M4566" s="66">
        <f t="shared" si="358"/>
        <v>0</v>
      </c>
      <c r="N4566" s="66">
        <f t="shared" si="359"/>
        <v>0</v>
      </c>
    </row>
    <row r="4567" spans="1:14">
      <c r="A4567" s="83">
        <v>36700</v>
      </c>
      <c r="B4567" s="83">
        <v>0</v>
      </c>
      <c r="C4567" s="83">
        <v>2014</v>
      </c>
      <c r="D4567" s="86">
        <v>-1976916.87</v>
      </c>
      <c r="E4567" s="83">
        <v>0</v>
      </c>
      <c r="F4567" s="86">
        <v>0</v>
      </c>
      <c r="G4567" s="86">
        <v>0</v>
      </c>
      <c r="H4567" s="86">
        <v>0</v>
      </c>
      <c r="J4567" s="83">
        <f t="shared" si="355"/>
        <v>36700</v>
      </c>
      <c r="K4567" s="83">
        <f t="shared" si="356"/>
        <v>2014</v>
      </c>
      <c r="L4567" s="66">
        <f t="shared" si="357"/>
        <v>-1976916.87</v>
      </c>
      <c r="M4567" s="66">
        <f t="shared" si="358"/>
        <v>0</v>
      </c>
      <c r="N4567" s="66">
        <f t="shared" si="359"/>
        <v>0</v>
      </c>
    </row>
    <row r="4568" spans="1:14">
      <c r="A4568" s="83">
        <v>36700</v>
      </c>
      <c r="B4568" s="83">
        <v>0</v>
      </c>
      <c r="C4568" s="83">
        <v>2014</v>
      </c>
      <c r="D4568" s="86">
        <v>-79377</v>
      </c>
      <c r="E4568" s="83">
        <v>0</v>
      </c>
      <c r="F4568" s="86">
        <v>0</v>
      </c>
      <c r="G4568" s="86">
        <v>0</v>
      </c>
      <c r="H4568" s="86">
        <v>0</v>
      </c>
      <c r="J4568" s="83">
        <f t="shared" si="355"/>
        <v>36700</v>
      </c>
      <c r="K4568" s="83">
        <f t="shared" si="356"/>
        <v>2014</v>
      </c>
      <c r="L4568" s="66">
        <f t="shared" si="357"/>
        <v>-79377</v>
      </c>
      <c r="M4568" s="66">
        <f t="shared" si="358"/>
        <v>0</v>
      </c>
      <c r="N4568" s="66">
        <f t="shared" si="359"/>
        <v>0</v>
      </c>
    </row>
    <row r="4569" spans="1:14">
      <c r="A4569" s="83">
        <v>36700</v>
      </c>
      <c r="B4569" s="83">
        <v>0</v>
      </c>
      <c r="C4569" s="83">
        <v>2014</v>
      </c>
      <c r="D4569" s="86">
        <v>1976916.87</v>
      </c>
      <c r="E4569" s="83">
        <v>2013</v>
      </c>
      <c r="F4569" s="86">
        <v>0</v>
      </c>
      <c r="G4569" s="86">
        <v>0</v>
      </c>
      <c r="H4569" s="86">
        <v>0</v>
      </c>
      <c r="J4569" s="83">
        <f t="shared" si="355"/>
        <v>36700</v>
      </c>
      <c r="K4569" s="83">
        <f t="shared" si="356"/>
        <v>2013</v>
      </c>
      <c r="L4569" s="66">
        <f t="shared" si="357"/>
        <v>1976916.87</v>
      </c>
      <c r="M4569" s="66">
        <f t="shared" si="358"/>
        <v>0</v>
      </c>
      <c r="N4569" s="66">
        <f t="shared" si="359"/>
        <v>0</v>
      </c>
    </row>
    <row r="4570" spans="1:14">
      <c r="A4570" s="83">
        <v>36700</v>
      </c>
      <c r="B4570" s="83">
        <v>0</v>
      </c>
      <c r="C4570" s="83">
        <v>2014</v>
      </c>
      <c r="D4570" s="86">
        <v>79377</v>
      </c>
      <c r="E4570" s="83">
        <v>2013</v>
      </c>
      <c r="F4570" s="86">
        <v>0</v>
      </c>
      <c r="G4570" s="86">
        <v>0</v>
      </c>
      <c r="H4570" s="86">
        <v>0</v>
      </c>
      <c r="J4570" s="83">
        <f t="shared" si="355"/>
        <v>36700</v>
      </c>
      <c r="K4570" s="83">
        <f t="shared" si="356"/>
        <v>2013</v>
      </c>
      <c r="L4570" s="66">
        <f t="shared" si="357"/>
        <v>79377</v>
      </c>
      <c r="M4570" s="66">
        <f t="shared" si="358"/>
        <v>0</v>
      </c>
      <c r="N4570" s="66">
        <f t="shared" si="359"/>
        <v>0</v>
      </c>
    </row>
    <row r="4571" spans="1:14">
      <c r="A4571" s="83">
        <v>36700</v>
      </c>
      <c r="B4571" s="83">
        <v>0</v>
      </c>
      <c r="C4571" s="83">
        <v>2015</v>
      </c>
      <c r="D4571" s="86">
        <v>0</v>
      </c>
      <c r="E4571" s="83">
        <v>0</v>
      </c>
      <c r="F4571" s="86">
        <v>0</v>
      </c>
      <c r="G4571" s="86">
        <v>0</v>
      </c>
      <c r="H4571" s="86">
        <v>-169561.71</v>
      </c>
      <c r="J4571" s="83">
        <f t="shared" si="355"/>
        <v>36700</v>
      </c>
      <c r="K4571" s="83">
        <f t="shared" si="356"/>
        <v>2015</v>
      </c>
      <c r="L4571" s="66">
        <f t="shared" si="357"/>
        <v>0</v>
      </c>
      <c r="M4571" s="66">
        <f t="shared" si="358"/>
        <v>0</v>
      </c>
      <c r="N4571" s="66">
        <f t="shared" si="359"/>
        <v>-169561.71</v>
      </c>
    </row>
    <row r="4572" spans="1:14">
      <c r="A4572" s="83">
        <v>36800</v>
      </c>
      <c r="B4572" s="83">
        <v>0</v>
      </c>
      <c r="C4572" s="83">
        <v>2015</v>
      </c>
      <c r="D4572" s="86">
        <v>0</v>
      </c>
      <c r="E4572" s="83">
        <v>0</v>
      </c>
      <c r="F4572" s="86">
        <v>2680323.37</v>
      </c>
      <c r="G4572" s="86">
        <v>0</v>
      </c>
      <c r="H4572" s="86">
        <v>0</v>
      </c>
      <c r="J4572" s="83">
        <f t="shared" si="355"/>
        <v>36800</v>
      </c>
      <c r="K4572" s="83">
        <f t="shared" si="356"/>
        <v>2015</v>
      </c>
      <c r="L4572" s="66">
        <f t="shared" si="357"/>
        <v>0</v>
      </c>
      <c r="M4572" s="66">
        <f t="shared" si="358"/>
        <v>2680323.37</v>
      </c>
      <c r="N4572" s="66">
        <f t="shared" si="359"/>
        <v>0</v>
      </c>
    </row>
    <row r="4573" spans="1:14">
      <c r="A4573" s="83">
        <v>36800</v>
      </c>
      <c r="B4573" s="83">
        <v>0</v>
      </c>
      <c r="C4573" s="83">
        <v>2015</v>
      </c>
      <c r="D4573" s="86">
        <v>-4224811.24</v>
      </c>
      <c r="E4573" s="83">
        <v>0</v>
      </c>
      <c r="F4573" s="86">
        <v>0</v>
      </c>
      <c r="G4573" s="86">
        <v>0</v>
      </c>
      <c r="H4573" s="86">
        <v>0</v>
      </c>
      <c r="J4573" s="83">
        <f t="shared" si="355"/>
        <v>36800</v>
      </c>
      <c r="K4573" s="83">
        <f t="shared" si="356"/>
        <v>2015</v>
      </c>
      <c r="L4573" s="66">
        <f t="shared" si="357"/>
        <v>-4224811.24</v>
      </c>
      <c r="M4573" s="66">
        <f t="shared" si="358"/>
        <v>0</v>
      </c>
      <c r="N4573" s="66">
        <f t="shared" si="359"/>
        <v>0</v>
      </c>
    </row>
    <row r="4574" spans="1:14">
      <c r="A4574" s="83">
        <v>36800</v>
      </c>
      <c r="B4574" s="83">
        <v>0</v>
      </c>
      <c r="C4574" s="83">
        <v>2011</v>
      </c>
      <c r="D4574" s="86">
        <v>-3924380.93</v>
      </c>
      <c r="E4574" s="83">
        <v>0</v>
      </c>
      <c r="F4574" s="86">
        <v>4838061.7300000004</v>
      </c>
      <c r="G4574" s="86">
        <v>0</v>
      </c>
      <c r="H4574" s="86">
        <v>-2968</v>
      </c>
      <c r="J4574" s="83">
        <f t="shared" si="355"/>
        <v>36800</v>
      </c>
      <c r="K4574" s="83">
        <f t="shared" si="356"/>
        <v>2011</v>
      </c>
      <c r="L4574" s="66">
        <f t="shared" si="357"/>
        <v>-3924380.93</v>
      </c>
      <c r="M4574" s="66">
        <f t="shared" si="358"/>
        <v>4838061.7300000004</v>
      </c>
      <c r="N4574" s="66">
        <f t="shared" si="359"/>
        <v>-2968</v>
      </c>
    </row>
    <row r="4575" spans="1:14">
      <c r="A4575" s="83">
        <v>36800</v>
      </c>
      <c r="B4575" s="83">
        <v>0</v>
      </c>
      <c r="C4575" s="83">
        <v>2008</v>
      </c>
      <c r="D4575" s="86">
        <v>-3470507.22</v>
      </c>
      <c r="E4575" s="83">
        <v>0</v>
      </c>
      <c r="F4575" s="86">
        <v>348521.24</v>
      </c>
      <c r="G4575" s="86">
        <v>0</v>
      </c>
      <c r="H4575" s="86">
        <v>0</v>
      </c>
      <c r="J4575" s="83">
        <f t="shared" si="355"/>
        <v>36800</v>
      </c>
      <c r="K4575" s="83">
        <f t="shared" si="356"/>
        <v>2008</v>
      </c>
      <c r="L4575" s="66">
        <f t="shared" si="357"/>
        <v>-3470507.22</v>
      </c>
      <c r="M4575" s="66">
        <f t="shared" si="358"/>
        <v>348521.24</v>
      </c>
      <c r="N4575" s="66">
        <f t="shared" si="359"/>
        <v>0</v>
      </c>
    </row>
    <row r="4576" spans="1:14">
      <c r="A4576" s="83">
        <v>36800</v>
      </c>
      <c r="B4576" s="83">
        <v>0</v>
      </c>
      <c r="C4576" s="83">
        <v>2009</v>
      </c>
      <c r="D4576" s="86">
        <v>-2953937.03</v>
      </c>
      <c r="E4576" s="83">
        <v>0</v>
      </c>
      <c r="F4576" s="86">
        <v>2682083.08</v>
      </c>
      <c r="G4576" s="86">
        <v>0</v>
      </c>
      <c r="H4576" s="86">
        <v>-11253.99</v>
      </c>
      <c r="J4576" s="83">
        <f t="shared" si="355"/>
        <v>36800</v>
      </c>
      <c r="K4576" s="83">
        <f t="shared" si="356"/>
        <v>2009</v>
      </c>
      <c r="L4576" s="66">
        <f t="shared" si="357"/>
        <v>-2953937.03</v>
      </c>
      <c r="M4576" s="66">
        <f t="shared" si="358"/>
        <v>2682083.08</v>
      </c>
      <c r="N4576" s="66">
        <f t="shared" si="359"/>
        <v>-11253.99</v>
      </c>
    </row>
    <row r="4577" spans="1:14">
      <c r="A4577" s="83">
        <v>36800</v>
      </c>
      <c r="B4577" s="83">
        <v>0</v>
      </c>
      <c r="C4577" s="83">
        <v>2010</v>
      </c>
      <c r="D4577" s="86">
        <v>-2929729.53</v>
      </c>
      <c r="E4577" s="83">
        <v>0</v>
      </c>
      <c r="F4577" s="86">
        <v>2350153.02</v>
      </c>
      <c r="G4577" s="86">
        <v>0</v>
      </c>
      <c r="H4577" s="86">
        <v>0</v>
      </c>
      <c r="J4577" s="83">
        <f t="shared" si="355"/>
        <v>36800</v>
      </c>
      <c r="K4577" s="83">
        <f t="shared" si="356"/>
        <v>2010</v>
      </c>
      <c r="L4577" s="66">
        <f t="shared" si="357"/>
        <v>-2929729.53</v>
      </c>
      <c r="M4577" s="66">
        <f t="shared" si="358"/>
        <v>2350153.02</v>
      </c>
      <c r="N4577" s="66">
        <f t="shared" si="359"/>
        <v>0</v>
      </c>
    </row>
    <row r="4578" spans="1:14">
      <c r="A4578" s="83">
        <v>36800</v>
      </c>
      <c r="B4578" s="83">
        <v>0</v>
      </c>
      <c r="C4578" s="83">
        <v>2007</v>
      </c>
      <c r="D4578" s="86">
        <v>-1111869.9099999999</v>
      </c>
      <c r="E4578" s="83">
        <v>0</v>
      </c>
      <c r="F4578" s="86">
        <v>698421.9</v>
      </c>
      <c r="G4578" s="86">
        <v>0</v>
      </c>
      <c r="H4578" s="86">
        <v>0</v>
      </c>
      <c r="J4578" s="83">
        <f t="shared" si="355"/>
        <v>36800</v>
      </c>
      <c r="K4578" s="83">
        <f t="shared" si="356"/>
        <v>2007</v>
      </c>
      <c r="L4578" s="66">
        <f t="shared" si="357"/>
        <v>-1111869.9099999999</v>
      </c>
      <c r="M4578" s="66">
        <f t="shared" si="358"/>
        <v>698421.9</v>
      </c>
      <c r="N4578" s="66">
        <f t="shared" si="359"/>
        <v>0</v>
      </c>
    </row>
    <row r="4579" spans="1:14">
      <c r="A4579" s="83">
        <v>36800</v>
      </c>
      <c r="B4579" s="83">
        <v>0</v>
      </c>
      <c r="C4579" s="83">
        <v>1998</v>
      </c>
      <c r="D4579" s="86">
        <v>-1011326</v>
      </c>
      <c r="E4579" s="83">
        <v>0</v>
      </c>
      <c r="F4579" s="86">
        <v>588101.42000000004</v>
      </c>
      <c r="G4579" s="86">
        <v>0</v>
      </c>
      <c r="H4579" s="86">
        <v>-451745.38</v>
      </c>
      <c r="J4579" s="83">
        <f t="shared" si="355"/>
        <v>36800</v>
      </c>
      <c r="K4579" s="83">
        <f t="shared" si="356"/>
        <v>1998</v>
      </c>
      <c r="L4579" s="66">
        <f t="shared" si="357"/>
        <v>-1011326</v>
      </c>
      <c r="M4579" s="66">
        <f t="shared" si="358"/>
        <v>588101.42000000004</v>
      </c>
      <c r="N4579" s="66">
        <f t="shared" si="359"/>
        <v>-451745.38</v>
      </c>
    </row>
    <row r="4580" spans="1:14">
      <c r="A4580" s="83">
        <v>36800</v>
      </c>
      <c r="B4580" s="83">
        <v>0</v>
      </c>
      <c r="C4580" s="83">
        <v>1999</v>
      </c>
      <c r="D4580" s="86">
        <v>-2658067</v>
      </c>
      <c r="E4580" s="83">
        <v>0</v>
      </c>
      <c r="F4580" s="86">
        <v>798529.36</v>
      </c>
      <c r="G4580" s="86">
        <v>0</v>
      </c>
      <c r="H4580" s="86">
        <v>0</v>
      </c>
      <c r="J4580" s="83">
        <f t="shared" si="355"/>
        <v>36800</v>
      </c>
      <c r="K4580" s="83">
        <f t="shared" si="356"/>
        <v>1999</v>
      </c>
      <c r="L4580" s="66">
        <f t="shared" si="357"/>
        <v>-2658067</v>
      </c>
      <c r="M4580" s="66">
        <f t="shared" si="358"/>
        <v>798529.36</v>
      </c>
      <c r="N4580" s="66">
        <f t="shared" si="359"/>
        <v>0</v>
      </c>
    </row>
    <row r="4581" spans="1:14">
      <c r="A4581" s="83">
        <v>36800</v>
      </c>
      <c r="B4581" s="83">
        <v>0</v>
      </c>
      <c r="C4581" s="83">
        <v>2000</v>
      </c>
      <c r="D4581" s="86">
        <v>-1911699</v>
      </c>
      <c r="E4581" s="83">
        <v>0</v>
      </c>
      <c r="F4581" s="86">
        <v>309295.76</v>
      </c>
      <c r="G4581" s="86">
        <v>0</v>
      </c>
      <c r="H4581" s="86">
        <v>-11323.38</v>
      </c>
      <c r="J4581" s="83">
        <f t="shared" si="355"/>
        <v>36800</v>
      </c>
      <c r="K4581" s="83">
        <f t="shared" si="356"/>
        <v>2000</v>
      </c>
      <c r="L4581" s="66">
        <f t="shared" si="357"/>
        <v>-1911699</v>
      </c>
      <c r="M4581" s="66">
        <f t="shared" si="358"/>
        <v>309295.76</v>
      </c>
      <c r="N4581" s="66">
        <f t="shared" si="359"/>
        <v>-11323.38</v>
      </c>
    </row>
    <row r="4582" spans="1:14">
      <c r="A4582" s="83">
        <v>36800</v>
      </c>
      <c r="B4582" s="83">
        <v>0</v>
      </c>
      <c r="C4582" s="83">
        <v>2001</v>
      </c>
      <c r="D4582" s="86">
        <v>-967544</v>
      </c>
      <c r="E4582" s="83">
        <v>0</v>
      </c>
      <c r="F4582" s="86">
        <v>196801.31</v>
      </c>
      <c r="G4582" s="86">
        <v>0</v>
      </c>
      <c r="H4582" s="86">
        <v>0</v>
      </c>
      <c r="J4582" s="83">
        <f t="shared" si="355"/>
        <v>36800</v>
      </c>
      <c r="K4582" s="83">
        <f t="shared" si="356"/>
        <v>2001</v>
      </c>
      <c r="L4582" s="66">
        <f t="shared" si="357"/>
        <v>-967544</v>
      </c>
      <c r="M4582" s="66">
        <f t="shared" si="358"/>
        <v>196801.31</v>
      </c>
      <c r="N4582" s="66">
        <f t="shared" si="359"/>
        <v>0</v>
      </c>
    </row>
    <row r="4583" spans="1:14">
      <c r="A4583" s="83">
        <v>36800</v>
      </c>
      <c r="B4583" s="83">
        <v>0</v>
      </c>
      <c r="C4583" s="83">
        <v>2002</v>
      </c>
      <c r="D4583" s="86">
        <v>-1295024</v>
      </c>
      <c r="E4583" s="83">
        <v>0</v>
      </c>
      <c r="F4583" s="86">
        <v>286519.96000000002</v>
      </c>
      <c r="G4583" s="86">
        <v>0</v>
      </c>
      <c r="H4583" s="86">
        <v>0</v>
      </c>
      <c r="J4583" s="83">
        <f t="shared" si="355"/>
        <v>36800</v>
      </c>
      <c r="K4583" s="83">
        <f t="shared" si="356"/>
        <v>2002</v>
      </c>
      <c r="L4583" s="66">
        <f t="shared" si="357"/>
        <v>-1295024</v>
      </c>
      <c r="M4583" s="66">
        <f t="shared" si="358"/>
        <v>286519.96000000002</v>
      </c>
      <c r="N4583" s="66">
        <f t="shared" si="359"/>
        <v>0</v>
      </c>
    </row>
    <row r="4584" spans="1:14">
      <c r="A4584" s="83">
        <v>36800</v>
      </c>
      <c r="B4584" s="83">
        <v>0</v>
      </c>
      <c r="C4584" s="83">
        <v>2003</v>
      </c>
      <c r="D4584" s="86">
        <v>-2322591</v>
      </c>
      <c r="E4584" s="83">
        <v>0</v>
      </c>
      <c r="F4584" s="86">
        <v>244227.32</v>
      </c>
      <c r="G4584" s="86">
        <v>0</v>
      </c>
      <c r="H4584" s="86">
        <v>-1367.97</v>
      </c>
      <c r="J4584" s="83">
        <f t="shared" si="355"/>
        <v>36800</v>
      </c>
      <c r="K4584" s="83">
        <f t="shared" si="356"/>
        <v>2003</v>
      </c>
      <c r="L4584" s="66">
        <f t="shared" si="357"/>
        <v>-2322591</v>
      </c>
      <c r="M4584" s="66">
        <f t="shared" si="358"/>
        <v>244227.32</v>
      </c>
      <c r="N4584" s="66">
        <f t="shared" si="359"/>
        <v>-1367.97</v>
      </c>
    </row>
    <row r="4585" spans="1:14">
      <c r="A4585" s="83">
        <v>36800</v>
      </c>
      <c r="B4585" s="83">
        <v>0</v>
      </c>
      <c r="C4585" s="83">
        <v>2004</v>
      </c>
      <c r="D4585" s="86">
        <v>-2075306</v>
      </c>
      <c r="E4585" s="83">
        <v>0</v>
      </c>
      <c r="F4585" s="86">
        <v>733497</v>
      </c>
      <c r="G4585" s="86">
        <v>0</v>
      </c>
      <c r="H4585" s="86">
        <v>16441.93</v>
      </c>
      <c r="J4585" s="83">
        <f t="shared" si="355"/>
        <v>36800</v>
      </c>
      <c r="K4585" s="83">
        <f t="shared" si="356"/>
        <v>2004</v>
      </c>
      <c r="L4585" s="66">
        <f t="shared" si="357"/>
        <v>-2075306</v>
      </c>
      <c r="M4585" s="66">
        <f t="shared" si="358"/>
        <v>733497</v>
      </c>
      <c r="N4585" s="66">
        <f t="shared" si="359"/>
        <v>16441.93</v>
      </c>
    </row>
    <row r="4586" spans="1:14">
      <c r="A4586" s="83">
        <v>36800</v>
      </c>
      <c r="B4586" s="83">
        <v>0</v>
      </c>
      <c r="C4586" s="83">
        <v>2005</v>
      </c>
      <c r="D4586" s="86">
        <v>-1768298</v>
      </c>
      <c r="E4586" s="83">
        <v>0</v>
      </c>
      <c r="F4586" s="86">
        <v>781562.81</v>
      </c>
      <c r="G4586" s="86">
        <v>0</v>
      </c>
      <c r="H4586" s="86">
        <v>0</v>
      </c>
      <c r="J4586" s="83">
        <f t="shared" si="355"/>
        <v>36800</v>
      </c>
      <c r="K4586" s="83">
        <f t="shared" si="356"/>
        <v>2005</v>
      </c>
      <c r="L4586" s="66">
        <f t="shared" si="357"/>
        <v>-1768298</v>
      </c>
      <c r="M4586" s="66">
        <f t="shared" si="358"/>
        <v>781562.81</v>
      </c>
      <c r="N4586" s="66">
        <f t="shared" si="359"/>
        <v>0</v>
      </c>
    </row>
    <row r="4587" spans="1:14">
      <c r="A4587" s="83">
        <v>36800</v>
      </c>
      <c r="B4587" s="83">
        <v>0</v>
      </c>
      <c r="C4587" s="83">
        <v>2006</v>
      </c>
      <c r="D4587" s="86">
        <v>-3570006.7</v>
      </c>
      <c r="E4587" s="83">
        <v>0</v>
      </c>
      <c r="F4587" s="86">
        <v>3906852.63</v>
      </c>
      <c r="G4587" s="86">
        <v>0</v>
      </c>
      <c r="H4587" s="86">
        <v>-5598.78</v>
      </c>
      <c r="J4587" s="83">
        <f t="shared" si="355"/>
        <v>36800</v>
      </c>
      <c r="K4587" s="83">
        <f t="shared" si="356"/>
        <v>2006</v>
      </c>
      <c r="L4587" s="66">
        <f t="shared" si="357"/>
        <v>-3570006.7</v>
      </c>
      <c r="M4587" s="66">
        <f t="shared" si="358"/>
        <v>3906852.63</v>
      </c>
      <c r="N4587" s="66">
        <f t="shared" si="359"/>
        <v>-5598.78</v>
      </c>
    </row>
    <row r="4588" spans="1:14">
      <c r="A4588" s="83">
        <v>36800</v>
      </c>
      <c r="B4588" s="83">
        <v>0</v>
      </c>
      <c r="C4588" s="83">
        <v>2007</v>
      </c>
      <c r="D4588" s="86">
        <v>-2066586.25</v>
      </c>
      <c r="E4588" s="83">
        <v>0</v>
      </c>
      <c r="F4588" s="86">
        <v>1756840.48</v>
      </c>
      <c r="G4588" s="86">
        <v>0</v>
      </c>
      <c r="H4588" s="86">
        <v>-345023.03</v>
      </c>
      <c r="J4588" s="83">
        <f t="shared" si="355"/>
        <v>36800</v>
      </c>
      <c r="K4588" s="83">
        <f t="shared" si="356"/>
        <v>2007</v>
      </c>
      <c r="L4588" s="66">
        <f t="shared" si="357"/>
        <v>-2066586.25</v>
      </c>
      <c r="M4588" s="66">
        <f t="shared" si="358"/>
        <v>1756840.48</v>
      </c>
      <c r="N4588" s="66">
        <f t="shared" si="359"/>
        <v>-345023.03</v>
      </c>
    </row>
    <row r="4589" spans="1:14">
      <c r="A4589" s="83">
        <v>36800</v>
      </c>
      <c r="B4589" s="83">
        <v>0</v>
      </c>
      <c r="C4589" s="83">
        <v>2012</v>
      </c>
      <c r="D4589" s="86">
        <v>-3283941.44</v>
      </c>
      <c r="E4589" s="83">
        <v>0</v>
      </c>
      <c r="F4589" s="86">
        <v>477017.3</v>
      </c>
      <c r="G4589" s="86">
        <v>0</v>
      </c>
      <c r="H4589" s="86">
        <v>-10529</v>
      </c>
      <c r="J4589" s="83">
        <f t="shared" si="355"/>
        <v>36800</v>
      </c>
      <c r="K4589" s="83">
        <f t="shared" si="356"/>
        <v>2012</v>
      </c>
      <c r="L4589" s="66">
        <f t="shared" si="357"/>
        <v>-3283941.44</v>
      </c>
      <c r="M4589" s="66">
        <f t="shared" si="358"/>
        <v>477017.3</v>
      </c>
      <c r="N4589" s="66">
        <f t="shared" si="359"/>
        <v>-10529</v>
      </c>
    </row>
    <row r="4590" spans="1:14">
      <c r="A4590" s="83">
        <v>36800</v>
      </c>
      <c r="B4590" s="83">
        <v>0</v>
      </c>
      <c r="C4590" s="83">
        <v>2013</v>
      </c>
      <c r="D4590" s="86">
        <v>-12680100.439999999</v>
      </c>
      <c r="E4590" s="83">
        <v>0</v>
      </c>
      <c r="F4590" s="86">
        <v>2804777.7</v>
      </c>
      <c r="G4590" s="86">
        <v>0</v>
      </c>
      <c r="H4590" s="86">
        <v>0</v>
      </c>
      <c r="J4590" s="83">
        <f t="shared" si="355"/>
        <v>36800</v>
      </c>
      <c r="K4590" s="83">
        <f t="shared" si="356"/>
        <v>2013</v>
      </c>
      <c r="L4590" s="66">
        <f t="shared" si="357"/>
        <v>-12680100.439999999</v>
      </c>
      <c r="M4590" s="66">
        <f t="shared" si="358"/>
        <v>2804777.7</v>
      </c>
      <c r="N4590" s="66">
        <f t="shared" si="359"/>
        <v>0</v>
      </c>
    </row>
    <row r="4591" spans="1:14">
      <c r="A4591" s="83">
        <v>36800</v>
      </c>
      <c r="B4591" s="83">
        <v>0</v>
      </c>
      <c r="C4591" s="83">
        <v>2014</v>
      </c>
      <c r="D4591" s="86">
        <v>-3372762.38</v>
      </c>
      <c r="E4591" s="83">
        <v>0</v>
      </c>
      <c r="F4591" s="86">
        <v>984825.85</v>
      </c>
      <c r="G4591" s="86">
        <v>0</v>
      </c>
      <c r="H4591" s="86">
        <v>-8549.99</v>
      </c>
      <c r="J4591" s="83">
        <f t="shared" si="355"/>
        <v>36800</v>
      </c>
      <c r="K4591" s="83">
        <f t="shared" si="356"/>
        <v>2014</v>
      </c>
      <c r="L4591" s="66">
        <f t="shared" si="357"/>
        <v>-3372762.38</v>
      </c>
      <c r="M4591" s="66">
        <f t="shared" si="358"/>
        <v>984825.85</v>
      </c>
      <c r="N4591" s="66">
        <f t="shared" si="359"/>
        <v>-8549.99</v>
      </c>
    </row>
    <row r="4592" spans="1:14">
      <c r="A4592" s="83">
        <v>36800</v>
      </c>
      <c r="B4592" s="83">
        <v>0</v>
      </c>
      <c r="C4592" s="83">
        <v>2013</v>
      </c>
      <c r="D4592" s="86">
        <v>9463724.7799999993</v>
      </c>
      <c r="E4592" s="83">
        <v>0</v>
      </c>
      <c r="F4592" s="86">
        <v>0</v>
      </c>
      <c r="G4592" s="86">
        <v>0</v>
      </c>
      <c r="H4592" s="86">
        <v>0</v>
      </c>
      <c r="J4592" s="83">
        <f t="shared" si="355"/>
        <v>36800</v>
      </c>
      <c r="K4592" s="83">
        <f t="shared" si="356"/>
        <v>2013</v>
      </c>
      <c r="L4592" s="66">
        <f t="shared" si="357"/>
        <v>9463724.7799999993</v>
      </c>
      <c r="M4592" s="66">
        <f t="shared" si="358"/>
        <v>0</v>
      </c>
      <c r="N4592" s="66">
        <f t="shared" si="359"/>
        <v>0</v>
      </c>
    </row>
    <row r="4593" spans="1:14">
      <c r="A4593" s="83">
        <v>36900</v>
      </c>
      <c r="B4593" s="83">
        <v>0</v>
      </c>
      <c r="C4593" s="83">
        <v>2015</v>
      </c>
      <c r="D4593" s="86">
        <v>0</v>
      </c>
      <c r="E4593" s="83">
        <v>0</v>
      </c>
      <c r="F4593" s="86">
        <v>407789.97</v>
      </c>
      <c r="G4593" s="86">
        <v>0</v>
      </c>
      <c r="H4593" s="86">
        <v>0</v>
      </c>
      <c r="J4593" s="83">
        <f t="shared" si="355"/>
        <v>36900</v>
      </c>
      <c r="K4593" s="83">
        <f t="shared" si="356"/>
        <v>2015</v>
      </c>
      <c r="L4593" s="66">
        <f t="shared" si="357"/>
        <v>0</v>
      </c>
      <c r="M4593" s="66">
        <f t="shared" si="358"/>
        <v>407789.97</v>
      </c>
      <c r="N4593" s="66">
        <f t="shared" si="359"/>
        <v>0</v>
      </c>
    </row>
    <row r="4594" spans="1:14">
      <c r="A4594" s="83">
        <v>36900</v>
      </c>
      <c r="B4594" s="83">
        <v>0</v>
      </c>
      <c r="C4594" s="83">
        <v>2015</v>
      </c>
      <c r="D4594" s="86">
        <v>-414993.12</v>
      </c>
      <c r="E4594" s="83">
        <v>0</v>
      </c>
      <c r="F4594" s="86">
        <v>0</v>
      </c>
      <c r="G4594" s="86">
        <v>0</v>
      </c>
      <c r="H4594" s="86">
        <v>0</v>
      </c>
      <c r="J4594" s="83">
        <f t="shared" si="355"/>
        <v>36900</v>
      </c>
      <c r="K4594" s="83">
        <f t="shared" si="356"/>
        <v>2015</v>
      </c>
      <c r="L4594" s="66">
        <f t="shared" si="357"/>
        <v>-414993.12</v>
      </c>
      <c r="M4594" s="66">
        <f t="shared" si="358"/>
        <v>0</v>
      </c>
      <c r="N4594" s="66">
        <f t="shared" si="359"/>
        <v>0</v>
      </c>
    </row>
    <row r="4595" spans="1:14">
      <c r="A4595" s="83">
        <v>36900</v>
      </c>
      <c r="B4595" s="83">
        <v>0</v>
      </c>
      <c r="C4595" s="83">
        <v>2008</v>
      </c>
      <c r="D4595" s="86">
        <v>-1082271.21</v>
      </c>
      <c r="E4595" s="83">
        <v>0</v>
      </c>
      <c r="F4595" s="86">
        <v>292430.78000000003</v>
      </c>
      <c r="G4595" s="86">
        <v>0</v>
      </c>
      <c r="H4595" s="86">
        <v>0</v>
      </c>
      <c r="J4595" s="83">
        <f t="shared" si="355"/>
        <v>36900</v>
      </c>
      <c r="K4595" s="83">
        <f t="shared" si="356"/>
        <v>2008</v>
      </c>
      <c r="L4595" s="66">
        <f t="shared" si="357"/>
        <v>-1082271.21</v>
      </c>
      <c r="M4595" s="66">
        <f t="shared" si="358"/>
        <v>292430.78000000003</v>
      </c>
      <c r="N4595" s="66">
        <f t="shared" si="359"/>
        <v>0</v>
      </c>
    </row>
    <row r="4596" spans="1:14">
      <c r="A4596" s="83">
        <v>36900</v>
      </c>
      <c r="B4596" s="83">
        <v>0</v>
      </c>
      <c r="C4596" s="83">
        <v>2011</v>
      </c>
      <c r="D4596" s="86">
        <v>-829633.55</v>
      </c>
      <c r="E4596" s="83">
        <v>0</v>
      </c>
      <c r="F4596" s="86">
        <v>917808.71</v>
      </c>
      <c r="G4596" s="86">
        <v>0</v>
      </c>
      <c r="H4596" s="86">
        <v>0</v>
      </c>
      <c r="J4596" s="83">
        <f t="shared" si="355"/>
        <v>36900</v>
      </c>
      <c r="K4596" s="83">
        <f t="shared" si="356"/>
        <v>2011</v>
      </c>
      <c r="L4596" s="66">
        <f t="shared" si="357"/>
        <v>-829633.55</v>
      </c>
      <c r="M4596" s="66">
        <f t="shared" si="358"/>
        <v>917808.71</v>
      </c>
      <c r="N4596" s="66">
        <f t="shared" si="359"/>
        <v>0</v>
      </c>
    </row>
    <row r="4597" spans="1:14">
      <c r="A4597" s="83">
        <v>36900</v>
      </c>
      <c r="B4597" s="83">
        <v>0</v>
      </c>
      <c r="C4597" s="83">
        <v>2010</v>
      </c>
      <c r="D4597" s="86">
        <v>-425365.85</v>
      </c>
      <c r="E4597" s="83">
        <v>0</v>
      </c>
      <c r="F4597" s="86">
        <v>472015.16</v>
      </c>
      <c r="G4597" s="86">
        <v>0</v>
      </c>
      <c r="H4597" s="86">
        <v>0</v>
      </c>
      <c r="J4597" s="83">
        <f t="shared" si="355"/>
        <v>36900</v>
      </c>
      <c r="K4597" s="83">
        <f t="shared" si="356"/>
        <v>2010</v>
      </c>
      <c r="L4597" s="66">
        <f t="shared" si="357"/>
        <v>-425365.85</v>
      </c>
      <c r="M4597" s="66">
        <f t="shared" si="358"/>
        <v>472015.16</v>
      </c>
      <c r="N4597" s="66">
        <f t="shared" si="359"/>
        <v>0</v>
      </c>
    </row>
    <row r="4598" spans="1:14">
      <c r="A4598" s="83">
        <v>36900</v>
      </c>
      <c r="B4598" s="83">
        <v>0</v>
      </c>
      <c r="C4598" s="83">
        <v>2009</v>
      </c>
      <c r="D4598" s="86">
        <v>-111822.56</v>
      </c>
      <c r="E4598" s="83">
        <v>0</v>
      </c>
      <c r="F4598" s="86">
        <v>734132.69</v>
      </c>
      <c r="G4598" s="86">
        <v>0</v>
      </c>
      <c r="H4598" s="86">
        <v>0</v>
      </c>
      <c r="J4598" s="83">
        <f t="shared" si="355"/>
        <v>36900</v>
      </c>
      <c r="K4598" s="83">
        <f t="shared" si="356"/>
        <v>2009</v>
      </c>
      <c r="L4598" s="66">
        <f t="shared" si="357"/>
        <v>-111822.56</v>
      </c>
      <c r="M4598" s="66">
        <f t="shared" si="358"/>
        <v>734132.69</v>
      </c>
      <c r="N4598" s="66">
        <f t="shared" si="359"/>
        <v>0</v>
      </c>
    </row>
    <row r="4599" spans="1:14">
      <c r="A4599" s="83">
        <v>36900</v>
      </c>
      <c r="B4599" s="83">
        <v>0</v>
      </c>
      <c r="C4599" s="83">
        <v>2007</v>
      </c>
      <c r="D4599" s="86">
        <v>-49057.440000000002</v>
      </c>
      <c r="E4599" s="83">
        <v>0</v>
      </c>
      <c r="F4599" s="86">
        <v>-1061.4100000000001</v>
      </c>
      <c r="G4599" s="86">
        <v>0</v>
      </c>
      <c r="H4599" s="86">
        <v>0</v>
      </c>
      <c r="J4599" s="83">
        <f t="shared" si="355"/>
        <v>36900</v>
      </c>
      <c r="K4599" s="83">
        <f t="shared" si="356"/>
        <v>2007</v>
      </c>
      <c r="L4599" s="66">
        <f t="shared" si="357"/>
        <v>-49057.440000000002</v>
      </c>
      <c r="M4599" s="66">
        <f t="shared" si="358"/>
        <v>-1061.4100000000001</v>
      </c>
      <c r="N4599" s="66">
        <f t="shared" si="359"/>
        <v>0</v>
      </c>
    </row>
    <row r="4600" spans="1:14">
      <c r="A4600" s="83">
        <v>36900</v>
      </c>
      <c r="B4600" s="83">
        <v>0</v>
      </c>
      <c r="C4600" s="83">
        <v>1998</v>
      </c>
      <c r="D4600" s="86">
        <v>-10432</v>
      </c>
      <c r="E4600" s="83">
        <v>0</v>
      </c>
      <c r="F4600" s="86">
        <v>6240.32</v>
      </c>
      <c r="G4600" s="86">
        <v>0</v>
      </c>
      <c r="H4600" s="86">
        <v>-4793.46</v>
      </c>
      <c r="J4600" s="83">
        <f t="shared" si="355"/>
        <v>36900</v>
      </c>
      <c r="K4600" s="83">
        <f t="shared" si="356"/>
        <v>1998</v>
      </c>
      <c r="L4600" s="66">
        <f t="shared" si="357"/>
        <v>-10432</v>
      </c>
      <c r="M4600" s="66">
        <f t="shared" si="358"/>
        <v>6240.32</v>
      </c>
      <c r="N4600" s="66">
        <f t="shared" si="359"/>
        <v>-4793.46</v>
      </c>
    </row>
    <row r="4601" spans="1:14">
      <c r="A4601" s="83">
        <v>36900</v>
      </c>
      <c r="B4601" s="83">
        <v>0</v>
      </c>
      <c r="C4601" s="83">
        <v>1999</v>
      </c>
      <c r="D4601" s="86">
        <v>-3739118</v>
      </c>
      <c r="E4601" s="83">
        <v>0</v>
      </c>
      <c r="F4601" s="86">
        <v>52600.59</v>
      </c>
      <c r="G4601" s="86">
        <v>0</v>
      </c>
      <c r="H4601" s="86">
        <v>-1296.97</v>
      </c>
      <c r="J4601" s="83">
        <f t="shared" si="355"/>
        <v>36900</v>
      </c>
      <c r="K4601" s="83">
        <f t="shared" si="356"/>
        <v>1999</v>
      </c>
      <c r="L4601" s="66">
        <f t="shared" si="357"/>
        <v>-3739118</v>
      </c>
      <c r="M4601" s="66">
        <f t="shared" si="358"/>
        <v>52600.59</v>
      </c>
      <c r="N4601" s="66">
        <f t="shared" si="359"/>
        <v>-1296.97</v>
      </c>
    </row>
    <row r="4602" spans="1:14">
      <c r="A4602" s="83">
        <v>36900</v>
      </c>
      <c r="B4602" s="83">
        <v>0</v>
      </c>
      <c r="C4602" s="83">
        <v>2000</v>
      </c>
      <c r="D4602" s="86">
        <v>-941989</v>
      </c>
      <c r="E4602" s="83">
        <v>0</v>
      </c>
      <c r="F4602" s="86">
        <v>31588.87</v>
      </c>
      <c r="G4602" s="86">
        <v>0</v>
      </c>
      <c r="H4602" s="86">
        <v>-150.21</v>
      </c>
      <c r="J4602" s="83">
        <f t="shared" si="355"/>
        <v>36900</v>
      </c>
      <c r="K4602" s="83">
        <f t="shared" si="356"/>
        <v>2000</v>
      </c>
      <c r="L4602" s="66">
        <f t="shared" si="357"/>
        <v>-941989</v>
      </c>
      <c r="M4602" s="66">
        <f t="shared" si="358"/>
        <v>31588.87</v>
      </c>
      <c r="N4602" s="66">
        <f t="shared" si="359"/>
        <v>-150.21</v>
      </c>
    </row>
    <row r="4603" spans="1:14">
      <c r="A4603" s="83">
        <v>36900</v>
      </c>
      <c r="B4603" s="83">
        <v>0</v>
      </c>
      <c r="C4603" s="83">
        <v>2001</v>
      </c>
      <c r="D4603" s="86">
        <v>-743823</v>
      </c>
      <c r="E4603" s="83">
        <v>0</v>
      </c>
      <c r="F4603" s="86">
        <v>65043.41</v>
      </c>
      <c r="G4603" s="86">
        <v>0</v>
      </c>
      <c r="H4603" s="86">
        <v>0</v>
      </c>
      <c r="J4603" s="83">
        <f t="shared" si="355"/>
        <v>36900</v>
      </c>
      <c r="K4603" s="83">
        <f t="shared" si="356"/>
        <v>2001</v>
      </c>
      <c r="L4603" s="66">
        <f t="shared" si="357"/>
        <v>-743823</v>
      </c>
      <c r="M4603" s="66">
        <f t="shared" si="358"/>
        <v>65043.41</v>
      </c>
      <c r="N4603" s="66">
        <f t="shared" si="359"/>
        <v>0</v>
      </c>
    </row>
    <row r="4604" spans="1:14">
      <c r="A4604" s="83">
        <v>36900</v>
      </c>
      <c r="B4604" s="83">
        <v>0</v>
      </c>
      <c r="C4604" s="83">
        <v>2002</v>
      </c>
      <c r="D4604" s="86">
        <v>-1182343</v>
      </c>
      <c r="E4604" s="83">
        <v>0</v>
      </c>
      <c r="F4604" s="86">
        <v>525518.16</v>
      </c>
      <c r="G4604" s="86">
        <v>0</v>
      </c>
      <c r="H4604" s="86">
        <v>-25.91</v>
      </c>
      <c r="J4604" s="83">
        <f t="shared" si="355"/>
        <v>36900</v>
      </c>
      <c r="K4604" s="83">
        <f t="shared" si="356"/>
        <v>2002</v>
      </c>
      <c r="L4604" s="66">
        <f t="shared" si="357"/>
        <v>-1182343</v>
      </c>
      <c r="M4604" s="66">
        <f t="shared" si="358"/>
        <v>525518.16</v>
      </c>
      <c r="N4604" s="66">
        <f t="shared" si="359"/>
        <v>-25.91</v>
      </c>
    </row>
    <row r="4605" spans="1:14">
      <c r="A4605" s="83">
        <v>36900</v>
      </c>
      <c r="B4605" s="83">
        <v>0</v>
      </c>
      <c r="C4605" s="83">
        <v>2003</v>
      </c>
      <c r="D4605" s="86">
        <v>-699836</v>
      </c>
      <c r="E4605" s="83">
        <v>0</v>
      </c>
      <c r="F4605" s="86">
        <v>609646.36</v>
      </c>
      <c r="G4605" s="86">
        <v>0</v>
      </c>
      <c r="H4605" s="86">
        <v>0</v>
      </c>
      <c r="J4605" s="83">
        <f t="shared" si="355"/>
        <v>36900</v>
      </c>
      <c r="K4605" s="83">
        <f t="shared" si="356"/>
        <v>2003</v>
      </c>
      <c r="L4605" s="66">
        <f t="shared" si="357"/>
        <v>-699836</v>
      </c>
      <c r="M4605" s="66">
        <f t="shared" si="358"/>
        <v>609646.36</v>
      </c>
      <c r="N4605" s="66">
        <f t="shared" si="359"/>
        <v>0</v>
      </c>
    </row>
    <row r="4606" spans="1:14">
      <c r="A4606" s="83">
        <v>36900</v>
      </c>
      <c r="B4606" s="83">
        <v>0</v>
      </c>
      <c r="C4606" s="83">
        <v>2004</v>
      </c>
      <c r="D4606" s="86">
        <v>-888390</v>
      </c>
      <c r="E4606" s="83">
        <v>0</v>
      </c>
      <c r="F4606" s="86">
        <v>574468</v>
      </c>
      <c r="G4606" s="86">
        <v>0</v>
      </c>
      <c r="H4606" s="86">
        <v>-83.84</v>
      </c>
      <c r="J4606" s="83">
        <f t="shared" si="355"/>
        <v>36900</v>
      </c>
      <c r="K4606" s="83">
        <f t="shared" si="356"/>
        <v>2004</v>
      </c>
      <c r="L4606" s="66">
        <f t="shared" si="357"/>
        <v>-888390</v>
      </c>
      <c r="M4606" s="66">
        <f t="shared" si="358"/>
        <v>574468</v>
      </c>
      <c r="N4606" s="66">
        <f t="shared" si="359"/>
        <v>-83.84</v>
      </c>
    </row>
    <row r="4607" spans="1:14">
      <c r="A4607" s="83">
        <v>36900</v>
      </c>
      <c r="B4607" s="83">
        <v>0</v>
      </c>
      <c r="C4607" s="83">
        <v>2005</v>
      </c>
      <c r="D4607" s="86">
        <v>-1030532</v>
      </c>
      <c r="E4607" s="83">
        <v>0</v>
      </c>
      <c r="F4607" s="86">
        <v>815125.52</v>
      </c>
      <c r="G4607" s="86">
        <v>0</v>
      </c>
      <c r="H4607" s="86">
        <v>-1214.48</v>
      </c>
      <c r="J4607" s="83">
        <f t="shared" si="355"/>
        <v>36900</v>
      </c>
      <c r="K4607" s="83">
        <f t="shared" si="356"/>
        <v>2005</v>
      </c>
      <c r="L4607" s="66">
        <f t="shared" si="357"/>
        <v>-1030532</v>
      </c>
      <c r="M4607" s="66">
        <f t="shared" si="358"/>
        <v>815125.52</v>
      </c>
      <c r="N4607" s="66">
        <f t="shared" si="359"/>
        <v>-1214.48</v>
      </c>
    </row>
    <row r="4608" spans="1:14">
      <c r="A4608" s="83">
        <v>36900</v>
      </c>
      <c r="B4608" s="83">
        <v>0</v>
      </c>
      <c r="C4608" s="83">
        <v>2006</v>
      </c>
      <c r="D4608" s="86">
        <v>-677450.83</v>
      </c>
      <c r="E4608" s="83">
        <v>0</v>
      </c>
      <c r="F4608" s="86">
        <v>612424.13</v>
      </c>
      <c r="G4608" s="86">
        <v>0</v>
      </c>
      <c r="H4608" s="86">
        <v>-17.87</v>
      </c>
      <c r="J4608" s="83">
        <f t="shared" si="355"/>
        <v>36900</v>
      </c>
      <c r="K4608" s="83">
        <f t="shared" si="356"/>
        <v>2006</v>
      </c>
      <c r="L4608" s="66">
        <f t="shared" si="357"/>
        <v>-677450.83</v>
      </c>
      <c r="M4608" s="66">
        <f t="shared" si="358"/>
        <v>612424.13</v>
      </c>
      <c r="N4608" s="66">
        <f t="shared" si="359"/>
        <v>-17.87</v>
      </c>
    </row>
    <row r="4609" spans="1:14">
      <c r="A4609" s="83">
        <v>36900</v>
      </c>
      <c r="B4609" s="83">
        <v>0</v>
      </c>
      <c r="C4609" s="83">
        <v>2007</v>
      </c>
      <c r="D4609" s="86">
        <v>-632740.66</v>
      </c>
      <c r="E4609" s="83">
        <v>0</v>
      </c>
      <c r="F4609" s="86">
        <v>121743.56</v>
      </c>
      <c r="G4609" s="86">
        <v>0</v>
      </c>
      <c r="H4609" s="86">
        <v>-32.840000000000003</v>
      </c>
      <c r="J4609" s="83">
        <f t="shared" si="355"/>
        <v>36900</v>
      </c>
      <c r="K4609" s="83">
        <f t="shared" si="356"/>
        <v>2007</v>
      </c>
      <c r="L4609" s="66">
        <f t="shared" si="357"/>
        <v>-632740.66</v>
      </c>
      <c r="M4609" s="66">
        <f t="shared" si="358"/>
        <v>121743.56</v>
      </c>
      <c r="N4609" s="66">
        <f t="shared" si="359"/>
        <v>-32.840000000000003</v>
      </c>
    </row>
    <row r="4610" spans="1:14">
      <c r="A4610" s="83">
        <v>36900</v>
      </c>
      <c r="B4610" s="83">
        <v>0</v>
      </c>
      <c r="C4610" s="83">
        <v>2012</v>
      </c>
      <c r="D4610" s="86">
        <v>-302606.3</v>
      </c>
      <c r="E4610" s="83">
        <v>0</v>
      </c>
      <c r="F4610" s="86">
        <v>542005.06999999995</v>
      </c>
      <c r="G4610" s="86">
        <v>0</v>
      </c>
      <c r="H4610" s="86">
        <v>0</v>
      </c>
      <c r="J4610" s="83">
        <f t="shared" si="355"/>
        <v>36900</v>
      </c>
      <c r="K4610" s="83">
        <f t="shared" si="356"/>
        <v>2012</v>
      </c>
      <c r="L4610" s="66">
        <f t="shared" si="357"/>
        <v>-302606.3</v>
      </c>
      <c r="M4610" s="66">
        <f t="shared" si="358"/>
        <v>542005.06999999995</v>
      </c>
      <c r="N4610" s="66">
        <f t="shared" si="359"/>
        <v>0</v>
      </c>
    </row>
    <row r="4611" spans="1:14">
      <c r="A4611" s="83">
        <v>36900</v>
      </c>
      <c r="B4611" s="83">
        <v>0</v>
      </c>
      <c r="C4611" s="83">
        <v>2013</v>
      </c>
      <c r="D4611" s="86">
        <v>-6279819.54</v>
      </c>
      <c r="E4611" s="83">
        <v>0</v>
      </c>
      <c r="F4611" s="86">
        <v>657449.15</v>
      </c>
      <c r="G4611" s="86">
        <v>0</v>
      </c>
      <c r="H4611" s="86">
        <v>0</v>
      </c>
      <c r="J4611" s="83">
        <f t="shared" ref="J4611:J4674" si="360">A4611</f>
        <v>36900</v>
      </c>
      <c r="K4611" s="83">
        <f t="shared" ref="K4611:K4674" si="361">IF(E4611=0,C4611,E4611)</f>
        <v>2013</v>
      </c>
      <c r="L4611" s="66">
        <f t="shared" ref="L4611:L4674" si="362">D4611</f>
        <v>-6279819.54</v>
      </c>
      <c r="M4611" s="66">
        <f t="shared" ref="M4611:M4674" si="363">F4611</f>
        <v>657449.15</v>
      </c>
      <c r="N4611" s="66">
        <f t="shared" ref="N4611:N4674" si="364">H4611</f>
        <v>0</v>
      </c>
    </row>
    <row r="4612" spans="1:14">
      <c r="A4612" s="83">
        <v>36900</v>
      </c>
      <c r="B4612" s="83">
        <v>0</v>
      </c>
      <c r="C4612" s="83">
        <v>2014</v>
      </c>
      <c r="D4612" s="86">
        <v>-341262.7</v>
      </c>
      <c r="E4612" s="83">
        <v>0</v>
      </c>
      <c r="F4612" s="86">
        <v>464836.78</v>
      </c>
      <c r="G4612" s="86">
        <v>0</v>
      </c>
      <c r="H4612" s="86">
        <v>0</v>
      </c>
      <c r="J4612" s="83">
        <f t="shared" si="360"/>
        <v>36900</v>
      </c>
      <c r="K4612" s="83">
        <f t="shared" si="361"/>
        <v>2014</v>
      </c>
      <c r="L4612" s="66">
        <f t="shared" si="362"/>
        <v>-341262.7</v>
      </c>
      <c r="M4612" s="66">
        <f t="shared" si="363"/>
        <v>464836.78</v>
      </c>
      <c r="N4612" s="66">
        <f t="shared" si="364"/>
        <v>0</v>
      </c>
    </row>
    <row r="4613" spans="1:14">
      <c r="A4613" s="83">
        <v>36900</v>
      </c>
      <c r="B4613" s="83">
        <v>0</v>
      </c>
      <c r="C4613" s="83">
        <v>2013</v>
      </c>
      <c r="D4613" s="86">
        <v>5733834.7300000004</v>
      </c>
      <c r="E4613" s="83">
        <v>0</v>
      </c>
      <c r="F4613" s="86">
        <v>0</v>
      </c>
      <c r="G4613" s="86">
        <v>0</v>
      </c>
      <c r="H4613" s="86">
        <v>0</v>
      </c>
      <c r="J4613" s="83">
        <f t="shared" si="360"/>
        <v>36900</v>
      </c>
      <c r="K4613" s="83">
        <f t="shared" si="361"/>
        <v>2013</v>
      </c>
      <c r="L4613" s="66">
        <f t="shared" si="362"/>
        <v>5733834.7300000004</v>
      </c>
      <c r="M4613" s="66">
        <f t="shared" si="363"/>
        <v>0</v>
      </c>
      <c r="N4613" s="66">
        <f t="shared" si="364"/>
        <v>0</v>
      </c>
    </row>
    <row r="4614" spans="1:14">
      <c r="A4614" s="83">
        <v>37000</v>
      </c>
      <c r="B4614" s="83">
        <v>0</v>
      </c>
      <c r="C4614" s="83">
        <v>2015</v>
      </c>
      <c r="D4614" s="86">
        <v>0</v>
      </c>
      <c r="E4614" s="83">
        <v>0</v>
      </c>
      <c r="F4614" s="86">
        <v>1703317.54</v>
      </c>
      <c r="G4614" s="86">
        <v>0</v>
      </c>
      <c r="H4614" s="86">
        <v>0</v>
      </c>
      <c r="J4614" s="83">
        <f t="shared" si="360"/>
        <v>37000</v>
      </c>
      <c r="K4614" s="83">
        <f t="shared" si="361"/>
        <v>2015</v>
      </c>
      <c r="L4614" s="66">
        <f t="shared" si="362"/>
        <v>0</v>
      </c>
      <c r="M4614" s="66">
        <f t="shared" si="363"/>
        <v>1703317.54</v>
      </c>
      <c r="N4614" s="66">
        <f t="shared" si="364"/>
        <v>0</v>
      </c>
    </row>
    <row r="4615" spans="1:14">
      <c r="A4615" s="83">
        <v>37000</v>
      </c>
      <c r="B4615" s="83">
        <v>0</v>
      </c>
      <c r="C4615" s="83">
        <v>2015</v>
      </c>
      <c r="D4615" s="86">
        <v>-1496348.24</v>
      </c>
      <c r="E4615" s="83">
        <v>0</v>
      </c>
      <c r="F4615" s="86">
        <v>0</v>
      </c>
      <c r="G4615" s="86">
        <v>0</v>
      </c>
      <c r="H4615" s="86">
        <v>0</v>
      </c>
      <c r="J4615" s="83">
        <f t="shared" si="360"/>
        <v>37000</v>
      </c>
      <c r="K4615" s="83">
        <f t="shared" si="361"/>
        <v>2015</v>
      </c>
      <c r="L4615" s="66">
        <f t="shared" si="362"/>
        <v>-1496348.24</v>
      </c>
      <c r="M4615" s="66">
        <f t="shared" si="363"/>
        <v>0</v>
      </c>
      <c r="N4615" s="66">
        <f t="shared" si="364"/>
        <v>0</v>
      </c>
    </row>
    <row r="4616" spans="1:14">
      <c r="A4616" s="83">
        <v>37000</v>
      </c>
      <c r="B4616" s="83">
        <v>0</v>
      </c>
      <c r="C4616" s="83">
        <v>1998</v>
      </c>
      <c r="D4616" s="86">
        <v>-72322</v>
      </c>
      <c r="E4616" s="83">
        <v>0</v>
      </c>
      <c r="F4616" s="86">
        <v>35991.81</v>
      </c>
      <c r="G4616" s="86">
        <v>0</v>
      </c>
      <c r="H4616" s="86">
        <v>-26117.360000000001</v>
      </c>
      <c r="J4616" s="83">
        <f t="shared" si="360"/>
        <v>37000</v>
      </c>
      <c r="K4616" s="83">
        <f t="shared" si="361"/>
        <v>1998</v>
      </c>
      <c r="L4616" s="66">
        <f t="shared" si="362"/>
        <v>-72322</v>
      </c>
      <c r="M4616" s="66">
        <f t="shared" si="363"/>
        <v>35991.81</v>
      </c>
      <c r="N4616" s="66">
        <f t="shared" si="364"/>
        <v>-26117.360000000001</v>
      </c>
    </row>
    <row r="4617" spans="1:14">
      <c r="A4617" s="83">
        <v>37000</v>
      </c>
      <c r="B4617" s="83">
        <v>0</v>
      </c>
      <c r="C4617" s="83">
        <v>1999</v>
      </c>
      <c r="D4617" s="86">
        <v>-2065181</v>
      </c>
      <c r="E4617" s="83">
        <v>0</v>
      </c>
      <c r="F4617" s="86">
        <v>1064270.3999999999</v>
      </c>
      <c r="G4617" s="86">
        <v>0</v>
      </c>
      <c r="H4617" s="86">
        <v>-1894.92</v>
      </c>
      <c r="J4617" s="83">
        <f t="shared" si="360"/>
        <v>37000</v>
      </c>
      <c r="K4617" s="83">
        <f t="shared" si="361"/>
        <v>1999</v>
      </c>
      <c r="L4617" s="66">
        <f t="shared" si="362"/>
        <v>-2065181</v>
      </c>
      <c r="M4617" s="66">
        <f t="shared" si="363"/>
        <v>1064270.3999999999</v>
      </c>
      <c r="N4617" s="66">
        <f t="shared" si="364"/>
        <v>-1894.92</v>
      </c>
    </row>
    <row r="4618" spans="1:14">
      <c r="A4618" s="83">
        <v>37000</v>
      </c>
      <c r="B4618" s="83">
        <v>0</v>
      </c>
      <c r="C4618" s="83">
        <v>2000</v>
      </c>
      <c r="D4618" s="86">
        <v>-21506</v>
      </c>
      <c r="E4618" s="83">
        <v>0</v>
      </c>
      <c r="F4618" s="86">
        <v>10539</v>
      </c>
      <c r="G4618" s="86">
        <v>0</v>
      </c>
      <c r="H4618" s="86">
        <v>-290.74</v>
      </c>
      <c r="J4618" s="83">
        <f t="shared" si="360"/>
        <v>37000</v>
      </c>
      <c r="K4618" s="83">
        <f t="shared" si="361"/>
        <v>2000</v>
      </c>
      <c r="L4618" s="66">
        <f t="shared" si="362"/>
        <v>-21506</v>
      </c>
      <c r="M4618" s="66">
        <f t="shared" si="363"/>
        <v>10539</v>
      </c>
      <c r="N4618" s="66">
        <f t="shared" si="364"/>
        <v>-290.74</v>
      </c>
    </row>
    <row r="4619" spans="1:14">
      <c r="A4619" s="83">
        <v>37000</v>
      </c>
      <c r="B4619" s="83">
        <v>0</v>
      </c>
      <c r="C4619" s="83">
        <v>2001</v>
      </c>
      <c r="D4619" s="86">
        <v>-148337</v>
      </c>
      <c r="E4619" s="83">
        <v>0</v>
      </c>
      <c r="F4619" s="86">
        <v>45727.86</v>
      </c>
      <c r="G4619" s="86">
        <v>0</v>
      </c>
      <c r="H4619" s="86">
        <v>0</v>
      </c>
      <c r="J4619" s="83">
        <f t="shared" si="360"/>
        <v>37000</v>
      </c>
      <c r="K4619" s="83">
        <f t="shared" si="361"/>
        <v>2001</v>
      </c>
      <c r="L4619" s="66">
        <f t="shared" si="362"/>
        <v>-148337</v>
      </c>
      <c r="M4619" s="66">
        <f t="shared" si="363"/>
        <v>45727.86</v>
      </c>
      <c r="N4619" s="66">
        <f t="shared" si="364"/>
        <v>0</v>
      </c>
    </row>
    <row r="4620" spans="1:14">
      <c r="A4620" s="83">
        <v>37000</v>
      </c>
      <c r="B4620" s="83">
        <v>0</v>
      </c>
      <c r="C4620" s="83">
        <v>2002</v>
      </c>
      <c r="D4620" s="86">
        <v>-6149806</v>
      </c>
      <c r="E4620" s="83">
        <v>0</v>
      </c>
      <c r="F4620" s="86">
        <v>18586.7</v>
      </c>
      <c r="G4620" s="86">
        <v>0</v>
      </c>
      <c r="H4620" s="86">
        <v>0</v>
      </c>
      <c r="J4620" s="83">
        <f t="shared" si="360"/>
        <v>37000</v>
      </c>
      <c r="K4620" s="83">
        <f t="shared" si="361"/>
        <v>2002</v>
      </c>
      <c r="L4620" s="66">
        <f t="shared" si="362"/>
        <v>-6149806</v>
      </c>
      <c r="M4620" s="66">
        <f t="shared" si="363"/>
        <v>18586.7</v>
      </c>
      <c r="N4620" s="66">
        <f t="shared" si="364"/>
        <v>0</v>
      </c>
    </row>
    <row r="4621" spans="1:14">
      <c r="A4621" s="83">
        <v>37000</v>
      </c>
      <c r="B4621" s="83">
        <v>0</v>
      </c>
      <c r="C4621" s="83">
        <v>2003</v>
      </c>
      <c r="D4621" s="86">
        <v>-531856</v>
      </c>
      <c r="E4621" s="83">
        <v>0</v>
      </c>
      <c r="F4621" s="86">
        <v>33900.1</v>
      </c>
      <c r="G4621" s="86">
        <v>0</v>
      </c>
      <c r="H4621" s="86">
        <v>0</v>
      </c>
      <c r="J4621" s="83">
        <f t="shared" si="360"/>
        <v>37000</v>
      </c>
      <c r="K4621" s="83">
        <f t="shared" si="361"/>
        <v>2003</v>
      </c>
      <c r="L4621" s="66">
        <f t="shared" si="362"/>
        <v>-531856</v>
      </c>
      <c r="M4621" s="66">
        <f t="shared" si="363"/>
        <v>33900.1</v>
      </c>
      <c r="N4621" s="66">
        <f t="shared" si="364"/>
        <v>0</v>
      </c>
    </row>
    <row r="4622" spans="1:14">
      <c r="A4622" s="83">
        <v>37000</v>
      </c>
      <c r="B4622" s="83">
        <v>0</v>
      </c>
      <c r="C4622" s="83">
        <v>2004</v>
      </c>
      <c r="D4622" s="86">
        <v>-1927034</v>
      </c>
      <c r="E4622" s="83">
        <v>0</v>
      </c>
      <c r="F4622" s="86">
        <v>160055.93</v>
      </c>
      <c r="G4622" s="86">
        <v>0</v>
      </c>
      <c r="H4622" s="86">
        <v>0</v>
      </c>
      <c r="J4622" s="83">
        <f t="shared" si="360"/>
        <v>37000</v>
      </c>
      <c r="K4622" s="83">
        <f t="shared" si="361"/>
        <v>2004</v>
      </c>
      <c r="L4622" s="66">
        <f t="shared" si="362"/>
        <v>-1927034</v>
      </c>
      <c r="M4622" s="66">
        <f t="shared" si="363"/>
        <v>160055.93</v>
      </c>
      <c r="N4622" s="66">
        <f t="shared" si="364"/>
        <v>0</v>
      </c>
    </row>
    <row r="4623" spans="1:14">
      <c r="A4623" s="83">
        <v>37000</v>
      </c>
      <c r="B4623" s="83">
        <v>0</v>
      </c>
      <c r="C4623" s="83">
        <v>2005</v>
      </c>
      <c r="D4623" s="86">
        <v>-839941</v>
      </c>
      <c r="E4623" s="83">
        <v>0</v>
      </c>
      <c r="F4623" s="86">
        <v>49064.28</v>
      </c>
      <c r="G4623" s="86">
        <v>0</v>
      </c>
      <c r="H4623" s="86">
        <v>0</v>
      </c>
      <c r="J4623" s="83">
        <f t="shared" si="360"/>
        <v>37000</v>
      </c>
      <c r="K4623" s="83">
        <f t="shared" si="361"/>
        <v>2005</v>
      </c>
      <c r="L4623" s="66">
        <f t="shared" si="362"/>
        <v>-839941</v>
      </c>
      <c r="M4623" s="66">
        <f t="shared" si="363"/>
        <v>49064.28</v>
      </c>
      <c r="N4623" s="66">
        <f t="shared" si="364"/>
        <v>0</v>
      </c>
    </row>
    <row r="4624" spans="1:14">
      <c r="A4624" s="83">
        <v>37000</v>
      </c>
      <c r="B4624" s="83">
        <v>0</v>
      </c>
      <c r="C4624" s="83">
        <v>2006</v>
      </c>
      <c r="D4624" s="86">
        <v>-1147774.58</v>
      </c>
      <c r="E4624" s="83">
        <v>0</v>
      </c>
      <c r="F4624" s="86">
        <v>59763.9</v>
      </c>
      <c r="G4624" s="86">
        <v>0</v>
      </c>
      <c r="H4624" s="86">
        <v>0</v>
      </c>
      <c r="J4624" s="83">
        <f t="shared" si="360"/>
        <v>37000</v>
      </c>
      <c r="K4624" s="83">
        <f t="shared" si="361"/>
        <v>2006</v>
      </c>
      <c r="L4624" s="66">
        <f t="shared" si="362"/>
        <v>-1147774.58</v>
      </c>
      <c r="M4624" s="66">
        <f t="shared" si="363"/>
        <v>59763.9</v>
      </c>
      <c r="N4624" s="66">
        <f t="shared" si="364"/>
        <v>0</v>
      </c>
    </row>
    <row r="4625" spans="1:14">
      <c r="A4625" s="83">
        <v>37000</v>
      </c>
      <c r="B4625" s="83">
        <v>0</v>
      </c>
      <c r="C4625" s="83">
        <v>2010</v>
      </c>
      <c r="D4625" s="86">
        <v>-6939924.5599999996</v>
      </c>
      <c r="E4625" s="83">
        <v>0</v>
      </c>
      <c r="F4625" s="86">
        <v>1090247.1499999999</v>
      </c>
      <c r="G4625" s="86">
        <v>0</v>
      </c>
      <c r="H4625" s="86">
        <v>0</v>
      </c>
      <c r="J4625" s="83">
        <f t="shared" si="360"/>
        <v>37000</v>
      </c>
      <c r="K4625" s="83">
        <f t="shared" si="361"/>
        <v>2010</v>
      </c>
      <c r="L4625" s="66">
        <f t="shared" si="362"/>
        <v>-6939924.5599999996</v>
      </c>
      <c r="M4625" s="66">
        <f t="shared" si="363"/>
        <v>1090247.1499999999</v>
      </c>
      <c r="N4625" s="66">
        <f t="shared" si="364"/>
        <v>0</v>
      </c>
    </row>
    <row r="4626" spans="1:14">
      <c r="A4626" s="83">
        <v>37000</v>
      </c>
      <c r="B4626" s="83">
        <v>0</v>
      </c>
      <c r="C4626" s="83">
        <v>2008</v>
      </c>
      <c r="D4626" s="86">
        <v>-3471314.51</v>
      </c>
      <c r="E4626" s="83">
        <v>0</v>
      </c>
      <c r="F4626" s="86">
        <v>193203.43</v>
      </c>
      <c r="G4626" s="86">
        <v>0</v>
      </c>
      <c r="H4626" s="86">
        <v>0</v>
      </c>
      <c r="J4626" s="83">
        <f t="shared" si="360"/>
        <v>37000</v>
      </c>
      <c r="K4626" s="83">
        <f t="shared" si="361"/>
        <v>2008</v>
      </c>
      <c r="L4626" s="66">
        <f t="shared" si="362"/>
        <v>-3471314.51</v>
      </c>
      <c r="M4626" s="66">
        <f t="shared" si="363"/>
        <v>193203.43</v>
      </c>
      <c r="N4626" s="66">
        <f t="shared" si="364"/>
        <v>0</v>
      </c>
    </row>
    <row r="4627" spans="1:14">
      <c r="A4627" s="83">
        <v>37000</v>
      </c>
      <c r="B4627" s="83">
        <v>0</v>
      </c>
      <c r="C4627" s="83">
        <v>2011</v>
      </c>
      <c r="D4627" s="86">
        <v>-2253500.0499999998</v>
      </c>
      <c r="E4627" s="83">
        <v>0</v>
      </c>
      <c r="F4627" s="86">
        <v>1149182.48</v>
      </c>
      <c r="G4627" s="86">
        <v>0</v>
      </c>
      <c r="H4627" s="86">
        <v>0</v>
      </c>
      <c r="J4627" s="83">
        <f t="shared" si="360"/>
        <v>37000</v>
      </c>
      <c r="K4627" s="83">
        <f t="shared" si="361"/>
        <v>2011</v>
      </c>
      <c r="L4627" s="66">
        <f t="shared" si="362"/>
        <v>-2253500.0499999998</v>
      </c>
      <c r="M4627" s="66">
        <f t="shared" si="363"/>
        <v>1149182.48</v>
      </c>
      <c r="N4627" s="66">
        <f t="shared" si="364"/>
        <v>0</v>
      </c>
    </row>
    <row r="4628" spans="1:14">
      <c r="A4628" s="83">
        <v>37000</v>
      </c>
      <c r="B4628" s="83">
        <v>0</v>
      </c>
      <c r="C4628" s="83">
        <v>2009</v>
      </c>
      <c r="D4628" s="86">
        <v>-7308.52</v>
      </c>
      <c r="E4628" s="83">
        <v>0</v>
      </c>
      <c r="F4628" s="86">
        <v>166900.60999999999</v>
      </c>
      <c r="G4628" s="86">
        <v>0</v>
      </c>
      <c r="H4628" s="86">
        <v>0</v>
      </c>
      <c r="J4628" s="83">
        <f t="shared" si="360"/>
        <v>37000</v>
      </c>
      <c r="K4628" s="83">
        <f t="shared" si="361"/>
        <v>2009</v>
      </c>
      <c r="L4628" s="66">
        <f t="shared" si="362"/>
        <v>-7308.52</v>
      </c>
      <c r="M4628" s="66">
        <f t="shared" si="363"/>
        <v>166900.60999999999</v>
      </c>
      <c r="N4628" s="66">
        <f t="shared" si="364"/>
        <v>0</v>
      </c>
    </row>
    <row r="4629" spans="1:14">
      <c r="A4629" s="83">
        <v>37000</v>
      </c>
      <c r="B4629" s="83">
        <v>0</v>
      </c>
      <c r="C4629" s="83">
        <v>2007</v>
      </c>
      <c r="D4629" s="86">
        <v>-6236.93</v>
      </c>
      <c r="E4629" s="83">
        <v>0</v>
      </c>
      <c r="F4629" s="86">
        <v>17580.05</v>
      </c>
      <c r="G4629" s="86">
        <v>0</v>
      </c>
      <c r="H4629" s="86">
        <v>0</v>
      </c>
      <c r="J4629" s="83">
        <f t="shared" si="360"/>
        <v>37000</v>
      </c>
      <c r="K4629" s="83">
        <f t="shared" si="361"/>
        <v>2007</v>
      </c>
      <c r="L4629" s="66">
        <f t="shared" si="362"/>
        <v>-6236.93</v>
      </c>
      <c r="M4629" s="66">
        <f t="shared" si="363"/>
        <v>17580.05</v>
      </c>
      <c r="N4629" s="66">
        <f t="shared" si="364"/>
        <v>0</v>
      </c>
    </row>
    <row r="4630" spans="1:14">
      <c r="A4630" s="83">
        <v>37000</v>
      </c>
      <c r="B4630" s="83">
        <v>0</v>
      </c>
      <c r="C4630" s="83">
        <v>2007</v>
      </c>
      <c r="D4630" s="86">
        <v>-12147363.390000001</v>
      </c>
      <c r="E4630" s="83">
        <v>0</v>
      </c>
      <c r="F4630" s="86">
        <v>318132.53999999998</v>
      </c>
      <c r="G4630" s="86">
        <v>0</v>
      </c>
      <c r="H4630" s="86">
        <v>0</v>
      </c>
      <c r="J4630" s="83">
        <f t="shared" si="360"/>
        <v>37000</v>
      </c>
      <c r="K4630" s="83">
        <f t="shared" si="361"/>
        <v>2007</v>
      </c>
      <c r="L4630" s="66">
        <f t="shared" si="362"/>
        <v>-12147363.390000001</v>
      </c>
      <c r="M4630" s="66">
        <f t="shared" si="363"/>
        <v>318132.53999999998</v>
      </c>
      <c r="N4630" s="66">
        <f t="shared" si="364"/>
        <v>0</v>
      </c>
    </row>
    <row r="4631" spans="1:14">
      <c r="A4631" s="83">
        <v>37000</v>
      </c>
      <c r="B4631" s="83">
        <v>0</v>
      </c>
      <c r="C4631" s="83">
        <v>2012</v>
      </c>
      <c r="D4631" s="86">
        <v>-697716.06</v>
      </c>
      <c r="E4631" s="83">
        <v>0</v>
      </c>
      <c r="F4631" s="86">
        <v>784819.11</v>
      </c>
      <c r="G4631" s="86">
        <v>0</v>
      </c>
      <c r="H4631" s="86">
        <v>0</v>
      </c>
      <c r="J4631" s="83">
        <f t="shared" si="360"/>
        <v>37000</v>
      </c>
      <c r="K4631" s="83">
        <f t="shared" si="361"/>
        <v>2012</v>
      </c>
      <c r="L4631" s="66">
        <f t="shared" si="362"/>
        <v>-697716.06</v>
      </c>
      <c r="M4631" s="66">
        <f t="shared" si="363"/>
        <v>784819.11</v>
      </c>
      <c r="N4631" s="66">
        <f t="shared" si="364"/>
        <v>0</v>
      </c>
    </row>
    <row r="4632" spans="1:14">
      <c r="A4632" s="83">
        <v>37000</v>
      </c>
      <c r="B4632" s="83">
        <v>0</v>
      </c>
      <c r="C4632" s="83">
        <v>2013</v>
      </c>
      <c r="D4632" s="86">
        <v>-2679715.36</v>
      </c>
      <c r="E4632" s="83">
        <v>0</v>
      </c>
      <c r="F4632" s="86">
        <v>1164934.71</v>
      </c>
      <c r="G4632" s="86">
        <v>0</v>
      </c>
      <c r="H4632" s="86">
        <v>0</v>
      </c>
      <c r="J4632" s="83">
        <f t="shared" si="360"/>
        <v>37000</v>
      </c>
      <c r="K4632" s="83">
        <f t="shared" si="361"/>
        <v>2013</v>
      </c>
      <c r="L4632" s="66">
        <f t="shared" si="362"/>
        <v>-2679715.36</v>
      </c>
      <c r="M4632" s="66">
        <f t="shared" si="363"/>
        <v>1164934.71</v>
      </c>
      <c r="N4632" s="66">
        <f t="shared" si="364"/>
        <v>0</v>
      </c>
    </row>
    <row r="4633" spans="1:14">
      <c r="A4633" s="83">
        <v>37000</v>
      </c>
      <c r="B4633" s="83">
        <v>0</v>
      </c>
      <c r="C4633" s="83">
        <v>2014</v>
      </c>
      <c r="D4633" s="86">
        <v>-992404.63</v>
      </c>
      <c r="E4633" s="83">
        <v>0</v>
      </c>
      <c r="F4633" s="86">
        <v>984321.75</v>
      </c>
      <c r="G4633" s="86">
        <v>0</v>
      </c>
      <c r="H4633" s="86">
        <v>0</v>
      </c>
      <c r="J4633" s="83">
        <f t="shared" si="360"/>
        <v>37000</v>
      </c>
      <c r="K4633" s="83">
        <f t="shared" si="361"/>
        <v>2014</v>
      </c>
      <c r="L4633" s="66">
        <f t="shared" si="362"/>
        <v>-992404.63</v>
      </c>
      <c r="M4633" s="66">
        <f t="shared" si="363"/>
        <v>984321.75</v>
      </c>
      <c r="N4633" s="66">
        <f t="shared" si="364"/>
        <v>0</v>
      </c>
    </row>
    <row r="4634" spans="1:14">
      <c r="A4634" s="83">
        <v>37000</v>
      </c>
      <c r="B4634" s="83">
        <v>0</v>
      </c>
      <c r="C4634" s="83">
        <v>2013</v>
      </c>
      <c r="D4634" s="86">
        <v>974546.44</v>
      </c>
      <c r="E4634" s="83">
        <v>0</v>
      </c>
      <c r="F4634" s="86">
        <v>0</v>
      </c>
      <c r="G4634" s="86">
        <v>0</v>
      </c>
      <c r="H4634" s="86">
        <v>0</v>
      </c>
      <c r="J4634" s="83">
        <f t="shared" si="360"/>
        <v>37000</v>
      </c>
      <c r="K4634" s="83">
        <f t="shared" si="361"/>
        <v>2013</v>
      </c>
      <c r="L4634" s="66">
        <f t="shared" si="362"/>
        <v>974546.44</v>
      </c>
      <c r="M4634" s="66">
        <f t="shared" si="363"/>
        <v>0</v>
      </c>
      <c r="N4634" s="66">
        <f t="shared" si="364"/>
        <v>0</v>
      </c>
    </row>
    <row r="4635" spans="1:14">
      <c r="A4635" s="83">
        <v>37300</v>
      </c>
      <c r="B4635" s="83">
        <v>0</v>
      </c>
      <c r="C4635" s="83">
        <v>2015</v>
      </c>
      <c r="D4635" s="86">
        <v>0</v>
      </c>
      <c r="E4635" s="83">
        <v>0</v>
      </c>
      <c r="F4635" s="86">
        <v>348303.81</v>
      </c>
      <c r="G4635" s="86">
        <v>0</v>
      </c>
      <c r="H4635" s="86">
        <v>0</v>
      </c>
      <c r="J4635" s="83">
        <f t="shared" si="360"/>
        <v>37300</v>
      </c>
      <c r="K4635" s="83">
        <f t="shared" si="361"/>
        <v>2015</v>
      </c>
      <c r="L4635" s="66">
        <f t="shared" si="362"/>
        <v>0</v>
      </c>
      <c r="M4635" s="66">
        <f t="shared" si="363"/>
        <v>348303.81</v>
      </c>
      <c r="N4635" s="66">
        <f t="shared" si="364"/>
        <v>0</v>
      </c>
    </row>
    <row r="4636" spans="1:14">
      <c r="A4636" s="83">
        <v>37300</v>
      </c>
      <c r="B4636" s="83">
        <v>0</v>
      </c>
      <c r="C4636" s="83">
        <v>2015</v>
      </c>
      <c r="D4636" s="86">
        <v>-1112659.3400000001</v>
      </c>
      <c r="E4636" s="83">
        <v>0</v>
      </c>
      <c r="F4636" s="86">
        <v>0</v>
      </c>
      <c r="G4636" s="86">
        <v>0</v>
      </c>
      <c r="H4636" s="86">
        <v>0</v>
      </c>
      <c r="J4636" s="83">
        <f t="shared" si="360"/>
        <v>37300</v>
      </c>
      <c r="K4636" s="83">
        <f t="shared" si="361"/>
        <v>2015</v>
      </c>
      <c r="L4636" s="66">
        <f t="shared" si="362"/>
        <v>-1112659.3400000001</v>
      </c>
      <c r="M4636" s="66">
        <f t="shared" si="363"/>
        <v>0</v>
      </c>
      <c r="N4636" s="66">
        <f t="shared" si="364"/>
        <v>0</v>
      </c>
    </row>
    <row r="4637" spans="1:14">
      <c r="A4637" s="83">
        <v>37300</v>
      </c>
      <c r="B4637" s="83">
        <v>0</v>
      </c>
      <c r="C4637" s="83">
        <v>2001</v>
      </c>
      <c r="D4637" s="86">
        <v>-47923</v>
      </c>
      <c r="E4637" s="83">
        <v>0</v>
      </c>
      <c r="F4637" s="86">
        <v>15553.23</v>
      </c>
      <c r="G4637" s="86">
        <v>0</v>
      </c>
      <c r="H4637" s="86">
        <v>-122.42</v>
      </c>
      <c r="J4637" s="83">
        <f t="shared" si="360"/>
        <v>37300</v>
      </c>
      <c r="K4637" s="83">
        <f t="shared" si="361"/>
        <v>2001</v>
      </c>
      <c r="L4637" s="66">
        <f t="shared" si="362"/>
        <v>-47923</v>
      </c>
      <c r="M4637" s="66">
        <f t="shared" si="363"/>
        <v>15553.23</v>
      </c>
      <c r="N4637" s="66">
        <f t="shared" si="364"/>
        <v>-122.42</v>
      </c>
    </row>
    <row r="4638" spans="1:14">
      <c r="A4638" s="83">
        <v>37300</v>
      </c>
      <c r="B4638" s="83">
        <v>0</v>
      </c>
      <c r="C4638" s="83">
        <v>2002</v>
      </c>
      <c r="D4638" s="86">
        <v>-386981</v>
      </c>
      <c r="E4638" s="83">
        <v>0</v>
      </c>
      <c r="F4638" s="86">
        <v>109079.26</v>
      </c>
      <c r="G4638" s="86">
        <v>0</v>
      </c>
      <c r="H4638" s="86">
        <v>-4849.5200000000004</v>
      </c>
      <c r="J4638" s="83">
        <f t="shared" si="360"/>
        <v>37300</v>
      </c>
      <c r="K4638" s="83">
        <f t="shared" si="361"/>
        <v>2002</v>
      </c>
      <c r="L4638" s="66">
        <f t="shared" si="362"/>
        <v>-386981</v>
      </c>
      <c r="M4638" s="66">
        <f t="shared" si="363"/>
        <v>109079.26</v>
      </c>
      <c r="N4638" s="66">
        <f t="shared" si="364"/>
        <v>-4849.5200000000004</v>
      </c>
    </row>
    <row r="4639" spans="1:14">
      <c r="A4639" s="83">
        <v>37300</v>
      </c>
      <c r="B4639" s="83">
        <v>0</v>
      </c>
      <c r="C4639" s="83">
        <v>2003</v>
      </c>
      <c r="D4639" s="86">
        <v>-5260802</v>
      </c>
      <c r="E4639" s="83">
        <v>0</v>
      </c>
      <c r="F4639" s="86">
        <v>265362.88</v>
      </c>
      <c r="G4639" s="86">
        <v>0</v>
      </c>
      <c r="H4639" s="86">
        <v>-25276.81</v>
      </c>
      <c r="J4639" s="83">
        <f t="shared" si="360"/>
        <v>37300</v>
      </c>
      <c r="K4639" s="83">
        <f t="shared" si="361"/>
        <v>2003</v>
      </c>
      <c r="L4639" s="66">
        <f t="shared" si="362"/>
        <v>-5260802</v>
      </c>
      <c r="M4639" s="66">
        <f t="shared" si="363"/>
        <v>265362.88</v>
      </c>
      <c r="N4639" s="66">
        <f t="shared" si="364"/>
        <v>-25276.81</v>
      </c>
    </row>
    <row r="4640" spans="1:14">
      <c r="A4640" s="83">
        <v>37300</v>
      </c>
      <c r="B4640" s="83">
        <v>0</v>
      </c>
      <c r="C4640" s="83">
        <v>2004</v>
      </c>
      <c r="D4640" s="86">
        <v>-401996</v>
      </c>
      <c r="E4640" s="83">
        <v>0</v>
      </c>
      <c r="F4640" s="86">
        <v>301632.2</v>
      </c>
      <c r="G4640" s="86">
        <v>0</v>
      </c>
      <c r="H4640" s="86">
        <v>-12770.36</v>
      </c>
      <c r="J4640" s="83">
        <f t="shared" si="360"/>
        <v>37300</v>
      </c>
      <c r="K4640" s="83">
        <f t="shared" si="361"/>
        <v>2004</v>
      </c>
      <c r="L4640" s="66">
        <f t="shared" si="362"/>
        <v>-401996</v>
      </c>
      <c r="M4640" s="66">
        <f t="shared" si="363"/>
        <v>301632.2</v>
      </c>
      <c r="N4640" s="66">
        <f t="shared" si="364"/>
        <v>-12770.36</v>
      </c>
    </row>
    <row r="4641" spans="1:14">
      <c r="A4641" s="83">
        <v>37300</v>
      </c>
      <c r="B4641" s="83">
        <v>0</v>
      </c>
      <c r="C4641" s="83">
        <v>2005</v>
      </c>
      <c r="D4641" s="86">
        <v>-1078600</v>
      </c>
      <c r="E4641" s="83">
        <v>0</v>
      </c>
      <c r="F4641" s="86">
        <v>472921.34</v>
      </c>
      <c r="G4641" s="86">
        <v>0</v>
      </c>
      <c r="H4641" s="86">
        <v>-22607.31</v>
      </c>
      <c r="J4641" s="83">
        <f t="shared" si="360"/>
        <v>37300</v>
      </c>
      <c r="K4641" s="83">
        <f t="shared" si="361"/>
        <v>2005</v>
      </c>
      <c r="L4641" s="66">
        <f t="shared" si="362"/>
        <v>-1078600</v>
      </c>
      <c r="M4641" s="66">
        <f t="shared" si="363"/>
        <v>472921.34</v>
      </c>
      <c r="N4641" s="66">
        <f t="shared" si="364"/>
        <v>-22607.31</v>
      </c>
    </row>
    <row r="4642" spans="1:14">
      <c r="A4642" s="83">
        <v>37300</v>
      </c>
      <c r="B4642" s="83">
        <v>0</v>
      </c>
      <c r="C4642" s="83">
        <v>2006</v>
      </c>
      <c r="D4642" s="86">
        <v>-423281.4</v>
      </c>
      <c r="E4642" s="83">
        <v>0</v>
      </c>
      <c r="F4642" s="86">
        <v>288655.83</v>
      </c>
      <c r="G4642" s="86">
        <v>0</v>
      </c>
      <c r="H4642" s="86">
        <v>-5218.0200000000004</v>
      </c>
      <c r="J4642" s="83">
        <f t="shared" si="360"/>
        <v>37300</v>
      </c>
      <c r="K4642" s="83">
        <f t="shared" si="361"/>
        <v>2006</v>
      </c>
      <c r="L4642" s="66">
        <f t="shared" si="362"/>
        <v>-423281.4</v>
      </c>
      <c r="M4642" s="66">
        <f t="shared" si="363"/>
        <v>288655.83</v>
      </c>
      <c r="N4642" s="66">
        <f t="shared" si="364"/>
        <v>-5218.0200000000004</v>
      </c>
    </row>
    <row r="4643" spans="1:14">
      <c r="A4643" s="83">
        <v>37300</v>
      </c>
      <c r="B4643" s="83">
        <v>0</v>
      </c>
      <c r="C4643" s="83">
        <v>1998</v>
      </c>
      <c r="D4643" s="86">
        <v>-27317</v>
      </c>
      <c r="E4643" s="83">
        <v>0</v>
      </c>
      <c r="F4643" s="86">
        <v>13850.67</v>
      </c>
      <c r="G4643" s="86">
        <v>0</v>
      </c>
      <c r="H4643" s="86">
        <v>-10639.28</v>
      </c>
      <c r="J4643" s="83">
        <f t="shared" si="360"/>
        <v>37300</v>
      </c>
      <c r="K4643" s="83">
        <f t="shared" si="361"/>
        <v>1998</v>
      </c>
      <c r="L4643" s="66">
        <f t="shared" si="362"/>
        <v>-27317</v>
      </c>
      <c r="M4643" s="66">
        <f t="shared" si="363"/>
        <v>13850.67</v>
      </c>
      <c r="N4643" s="66">
        <f t="shared" si="364"/>
        <v>-10639.28</v>
      </c>
    </row>
    <row r="4644" spans="1:14">
      <c r="A4644" s="83">
        <v>37300</v>
      </c>
      <c r="B4644" s="83">
        <v>0</v>
      </c>
      <c r="C4644" s="83">
        <v>1999</v>
      </c>
      <c r="D4644" s="86">
        <v>-18111</v>
      </c>
      <c r="E4644" s="83">
        <v>0</v>
      </c>
      <c r="F4644" s="86">
        <v>10032.17</v>
      </c>
      <c r="G4644" s="86">
        <v>0</v>
      </c>
      <c r="H4644" s="86">
        <v>-2768.56</v>
      </c>
      <c r="J4644" s="83">
        <f t="shared" si="360"/>
        <v>37300</v>
      </c>
      <c r="K4644" s="83">
        <f t="shared" si="361"/>
        <v>1999</v>
      </c>
      <c r="L4644" s="66">
        <f t="shared" si="362"/>
        <v>-18111</v>
      </c>
      <c r="M4644" s="66">
        <f t="shared" si="363"/>
        <v>10032.17</v>
      </c>
      <c r="N4644" s="66">
        <f t="shared" si="364"/>
        <v>-2768.56</v>
      </c>
    </row>
    <row r="4645" spans="1:14">
      <c r="A4645" s="83">
        <v>37300</v>
      </c>
      <c r="B4645" s="83">
        <v>0</v>
      </c>
      <c r="C4645" s="83">
        <v>2000</v>
      </c>
      <c r="D4645" s="86">
        <v>-15481</v>
      </c>
      <c r="E4645" s="83">
        <v>0</v>
      </c>
      <c r="F4645" s="86">
        <v>6124.62</v>
      </c>
      <c r="G4645" s="86">
        <v>0</v>
      </c>
      <c r="H4645" s="86">
        <v>0</v>
      </c>
      <c r="J4645" s="83">
        <f t="shared" si="360"/>
        <v>37300</v>
      </c>
      <c r="K4645" s="83">
        <f t="shared" si="361"/>
        <v>2000</v>
      </c>
      <c r="L4645" s="66">
        <f t="shared" si="362"/>
        <v>-15481</v>
      </c>
      <c r="M4645" s="66">
        <f t="shared" si="363"/>
        <v>6124.62</v>
      </c>
      <c r="N4645" s="66">
        <f t="shared" si="364"/>
        <v>0</v>
      </c>
    </row>
    <row r="4646" spans="1:14">
      <c r="A4646" s="83">
        <v>37300</v>
      </c>
      <c r="B4646" s="83">
        <v>0</v>
      </c>
      <c r="C4646" s="83">
        <v>2010</v>
      </c>
      <c r="D4646" s="86">
        <v>-10752282.710000001</v>
      </c>
      <c r="E4646" s="83">
        <v>0</v>
      </c>
      <c r="F4646" s="86">
        <v>335474.96000000002</v>
      </c>
      <c r="G4646" s="86">
        <v>0</v>
      </c>
      <c r="H4646" s="86">
        <v>0</v>
      </c>
      <c r="J4646" s="83">
        <f t="shared" si="360"/>
        <v>37300</v>
      </c>
      <c r="K4646" s="83">
        <f t="shared" si="361"/>
        <v>2010</v>
      </c>
      <c r="L4646" s="66">
        <f t="shared" si="362"/>
        <v>-10752282.710000001</v>
      </c>
      <c r="M4646" s="66">
        <f t="shared" si="363"/>
        <v>335474.96000000002</v>
      </c>
      <c r="N4646" s="66">
        <f t="shared" si="364"/>
        <v>0</v>
      </c>
    </row>
    <row r="4647" spans="1:14">
      <c r="A4647" s="83">
        <v>37300</v>
      </c>
      <c r="B4647" s="83">
        <v>0</v>
      </c>
      <c r="C4647" s="83">
        <v>2011</v>
      </c>
      <c r="D4647" s="86">
        <v>-313335.90999999997</v>
      </c>
      <c r="E4647" s="83">
        <v>0</v>
      </c>
      <c r="F4647" s="86">
        <v>245748.93</v>
      </c>
      <c r="G4647" s="86">
        <v>0</v>
      </c>
      <c r="H4647" s="86">
        <v>0</v>
      </c>
      <c r="J4647" s="83">
        <f t="shared" si="360"/>
        <v>37300</v>
      </c>
      <c r="K4647" s="83">
        <f t="shared" si="361"/>
        <v>2011</v>
      </c>
      <c r="L4647" s="66">
        <f t="shared" si="362"/>
        <v>-313335.90999999997</v>
      </c>
      <c r="M4647" s="66">
        <f t="shared" si="363"/>
        <v>245748.93</v>
      </c>
      <c r="N4647" s="66">
        <f t="shared" si="364"/>
        <v>0</v>
      </c>
    </row>
    <row r="4648" spans="1:14">
      <c r="A4648" s="83">
        <v>37300</v>
      </c>
      <c r="B4648" s="83">
        <v>0</v>
      </c>
      <c r="C4648" s="83">
        <v>2007</v>
      </c>
      <c r="D4648" s="86">
        <v>-291630.53999999998</v>
      </c>
      <c r="E4648" s="83">
        <v>0</v>
      </c>
      <c r="F4648" s="86">
        <v>5934.47</v>
      </c>
      <c r="G4648" s="86">
        <v>0</v>
      </c>
      <c r="H4648" s="86">
        <v>0</v>
      </c>
      <c r="J4648" s="83">
        <f t="shared" si="360"/>
        <v>37300</v>
      </c>
      <c r="K4648" s="83">
        <f t="shared" si="361"/>
        <v>2007</v>
      </c>
      <c r="L4648" s="66">
        <f t="shared" si="362"/>
        <v>-291630.53999999998</v>
      </c>
      <c r="M4648" s="66">
        <f t="shared" si="363"/>
        <v>5934.47</v>
      </c>
      <c r="N4648" s="66">
        <f t="shared" si="364"/>
        <v>0</v>
      </c>
    </row>
    <row r="4649" spans="1:14">
      <c r="A4649" s="83">
        <v>37300</v>
      </c>
      <c r="B4649" s="83">
        <v>0</v>
      </c>
      <c r="C4649" s="83">
        <v>2008</v>
      </c>
      <c r="D4649" s="86">
        <v>-263005.36</v>
      </c>
      <c r="E4649" s="83">
        <v>0</v>
      </c>
      <c r="F4649" s="86">
        <v>345313.12</v>
      </c>
      <c r="G4649" s="86">
        <v>0</v>
      </c>
      <c r="H4649" s="86">
        <v>0</v>
      </c>
      <c r="J4649" s="83">
        <f t="shared" si="360"/>
        <v>37300</v>
      </c>
      <c r="K4649" s="83">
        <f t="shared" si="361"/>
        <v>2008</v>
      </c>
      <c r="L4649" s="66">
        <f t="shared" si="362"/>
        <v>-263005.36</v>
      </c>
      <c r="M4649" s="66">
        <f t="shared" si="363"/>
        <v>345313.12</v>
      </c>
      <c r="N4649" s="66">
        <f t="shared" si="364"/>
        <v>0</v>
      </c>
    </row>
    <row r="4650" spans="1:14">
      <c r="A4650" s="83">
        <v>37300</v>
      </c>
      <c r="B4650" s="83">
        <v>0</v>
      </c>
      <c r="C4650" s="83">
        <v>2009</v>
      </c>
      <c r="D4650" s="86">
        <v>-164451.65</v>
      </c>
      <c r="E4650" s="83">
        <v>0</v>
      </c>
      <c r="F4650" s="86">
        <v>380865.07</v>
      </c>
      <c r="G4650" s="86">
        <v>0</v>
      </c>
      <c r="H4650" s="86">
        <v>0</v>
      </c>
      <c r="J4650" s="83">
        <f t="shared" si="360"/>
        <v>37300</v>
      </c>
      <c r="K4650" s="83">
        <f t="shared" si="361"/>
        <v>2009</v>
      </c>
      <c r="L4650" s="66">
        <f t="shared" si="362"/>
        <v>-164451.65</v>
      </c>
      <c r="M4650" s="66">
        <f t="shared" si="363"/>
        <v>380865.07</v>
      </c>
      <c r="N4650" s="66">
        <f t="shared" si="364"/>
        <v>0</v>
      </c>
    </row>
    <row r="4651" spans="1:14">
      <c r="A4651" s="83">
        <v>37300</v>
      </c>
      <c r="B4651" s="83">
        <v>0</v>
      </c>
      <c r="C4651" s="83">
        <v>2007</v>
      </c>
      <c r="D4651" s="86">
        <v>-176451.74</v>
      </c>
      <c r="E4651" s="83">
        <v>0</v>
      </c>
      <c r="F4651" s="86">
        <v>161159.01</v>
      </c>
      <c r="G4651" s="86">
        <v>0</v>
      </c>
      <c r="H4651" s="86">
        <v>-7178.49</v>
      </c>
      <c r="J4651" s="83">
        <f t="shared" si="360"/>
        <v>37300</v>
      </c>
      <c r="K4651" s="83">
        <f t="shared" si="361"/>
        <v>2007</v>
      </c>
      <c r="L4651" s="66">
        <f t="shared" si="362"/>
        <v>-176451.74</v>
      </c>
      <c r="M4651" s="66">
        <f t="shared" si="363"/>
        <v>161159.01</v>
      </c>
      <c r="N4651" s="66">
        <f t="shared" si="364"/>
        <v>-7178.49</v>
      </c>
    </row>
    <row r="4652" spans="1:14">
      <c r="A4652" s="83">
        <v>37300</v>
      </c>
      <c r="B4652" s="83">
        <v>0</v>
      </c>
      <c r="C4652" s="83">
        <v>2012</v>
      </c>
      <c r="D4652" s="86">
        <v>-224226.86</v>
      </c>
      <c r="E4652" s="83">
        <v>0</v>
      </c>
      <c r="F4652" s="86">
        <v>373861.09</v>
      </c>
      <c r="G4652" s="86">
        <v>0</v>
      </c>
      <c r="H4652" s="86">
        <v>0</v>
      </c>
      <c r="J4652" s="83">
        <f t="shared" si="360"/>
        <v>37300</v>
      </c>
      <c r="K4652" s="83">
        <f t="shared" si="361"/>
        <v>2012</v>
      </c>
      <c r="L4652" s="66">
        <f t="shared" si="362"/>
        <v>-224226.86</v>
      </c>
      <c r="M4652" s="66">
        <f t="shared" si="363"/>
        <v>373861.09</v>
      </c>
      <c r="N4652" s="66">
        <f t="shared" si="364"/>
        <v>0</v>
      </c>
    </row>
    <row r="4653" spans="1:14">
      <c r="A4653" s="83">
        <v>37300</v>
      </c>
      <c r="B4653" s="83">
        <v>0</v>
      </c>
      <c r="C4653" s="83">
        <v>2013</v>
      </c>
      <c r="D4653" s="86">
        <v>-703946.33</v>
      </c>
      <c r="E4653" s="83">
        <v>0</v>
      </c>
      <c r="F4653" s="86">
        <v>230021.51</v>
      </c>
      <c r="G4653" s="86">
        <v>0</v>
      </c>
      <c r="H4653" s="86">
        <v>0</v>
      </c>
      <c r="J4653" s="83">
        <f t="shared" si="360"/>
        <v>37300</v>
      </c>
      <c r="K4653" s="83">
        <f t="shared" si="361"/>
        <v>2013</v>
      </c>
      <c r="L4653" s="66">
        <f t="shared" si="362"/>
        <v>-703946.33</v>
      </c>
      <c r="M4653" s="66">
        <f t="shared" si="363"/>
        <v>230021.51</v>
      </c>
      <c r="N4653" s="66">
        <f t="shared" si="364"/>
        <v>0</v>
      </c>
    </row>
    <row r="4654" spans="1:14">
      <c r="A4654" s="83">
        <v>37300</v>
      </c>
      <c r="B4654" s="83">
        <v>0</v>
      </c>
      <c r="C4654" s="83">
        <v>2014</v>
      </c>
      <c r="D4654" s="86">
        <v>-489965.7</v>
      </c>
      <c r="E4654" s="83">
        <v>0</v>
      </c>
      <c r="F4654" s="86">
        <v>364392.13</v>
      </c>
      <c r="G4654" s="86">
        <v>0</v>
      </c>
      <c r="H4654" s="86">
        <v>0</v>
      </c>
      <c r="J4654" s="83">
        <f t="shared" si="360"/>
        <v>37300</v>
      </c>
      <c r="K4654" s="83">
        <f t="shared" si="361"/>
        <v>2014</v>
      </c>
      <c r="L4654" s="66">
        <f t="shared" si="362"/>
        <v>-489965.7</v>
      </c>
      <c r="M4654" s="66">
        <f t="shared" si="363"/>
        <v>364392.13</v>
      </c>
      <c r="N4654" s="66">
        <f t="shared" si="364"/>
        <v>0</v>
      </c>
    </row>
    <row r="4655" spans="1:14">
      <c r="A4655" s="83">
        <v>37300</v>
      </c>
      <c r="B4655" s="83">
        <v>0</v>
      </c>
      <c r="C4655" s="83">
        <v>2013</v>
      </c>
      <c r="D4655" s="86">
        <v>346591.22</v>
      </c>
      <c r="E4655" s="83">
        <v>0</v>
      </c>
      <c r="F4655" s="86">
        <v>0</v>
      </c>
      <c r="G4655" s="86">
        <v>0</v>
      </c>
      <c r="H4655" s="86">
        <v>0</v>
      </c>
      <c r="J4655" s="83">
        <f t="shared" si="360"/>
        <v>37300</v>
      </c>
      <c r="K4655" s="83">
        <f t="shared" si="361"/>
        <v>2013</v>
      </c>
      <c r="L4655" s="66">
        <f t="shared" si="362"/>
        <v>346591.22</v>
      </c>
      <c r="M4655" s="66">
        <f t="shared" si="363"/>
        <v>0</v>
      </c>
      <c r="N4655" s="66">
        <f t="shared" si="364"/>
        <v>0</v>
      </c>
    </row>
    <row r="4656" spans="1:14">
      <c r="A4656" s="83">
        <v>39000</v>
      </c>
      <c r="B4656" s="83">
        <v>0</v>
      </c>
      <c r="C4656" s="83">
        <v>2015</v>
      </c>
      <c r="D4656" s="86">
        <v>0</v>
      </c>
      <c r="E4656" s="83">
        <v>0</v>
      </c>
      <c r="F4656" s="86">
        <v>0</v>
      </c>
      <c r="G4656" s="86">
        <v>0</v>
      </c>
      <c r="H4656" s="86">
        <v>0</v>
      </c>
      <c r="J4656" s="83">
        <f t="shared" si="360"/>
        <v>39000</v>
      </c>
      <c r="K4656" s="83">
        <f t="shared" si="361"/>
        <v>2015</v>
      </c>
      <c r="L4656" s="66">
        <f t="shared" si="362"/>
        <v>0</v>
      </c>
      <c r="M4656" s="66">
        <f t="shared" si="363"/>
        <v>0</v>
      </c>
      <c r="N4656" s="66">
        <f t="shared" si="364"/>
        <v>0</v>
      </c>
    </row>
    <row r="4657" spans="1:14">
      <c r="A4657" s="83">
        <v>39000</v>
      </c>
      <c r="B4657" s="83">
        <v>0</v>
      </c>
      <c r="C4657" s="83">
        <v>2015</v>
      </c>
      <c r="D4657" s="86">
        <v>0</v>
      </c>
      <c r="E4657" s="83">
        <v>0</v>
      </c>
      <c r="F4657" s="86">
        <v>0</v>
      </c>
      <c r="G4657" s="86">
        <v>0</v>
      </c>
      <c r="H4657" s="86">
        <v>0</v>
      </c>
      <c r="J4657" s="83">
        <f t="shared" si="360"/>
        <v>39000</v>
      </c>
      <c r="K4657" s="83">
        <f t="shared" si="361"/>
        <v>2015</v>
      </c>
      <c r="L4657" s="66">
        <f t="shared" si="362"/>
        <v>0</v>
      </c>
      <c r="M4657" s="66">
        <f t="shared" si="363"/>
        <v>0</v>
      </c>
      <c r="N4657" s="66">
        <f t="shared" si="364"/>
        <v>0</v>
      </c>
    </row>
    <row r="4658" spans="1:14">
      <c r="A4658" s="83">
        <v>39000</v>
      </c>
      <c r="B4658" s="83">
        <v>0</v>
      </c>
      <c r="C4658" s="83">
        <v>2015</v>
      </c>
      <c r="D4658" s="86">
        <v>0</v>
      </c>
      <c r="E4658" s="83">
        <v>0</v>
      </c>
      <c r="F4658" s="86">
        <v>0</v>
      </c>
      <c r="G4658" s="86">
        <v>0</v>
      </c>
      <c r="H4658" s="86">
        <v>0</v>
      </c>
      <c r="J4658" s="83">
        <f t="shared" si="360"/>
        <v>39000</v>
      </c>
      <c r="K4658" s="83">
        <f t="shared" si="361"/>
        <v>2015</v>
      </c>
      <c r="L4658" s="66">
        <f t="shared" si="362"/>
        <v>0</v>
      </c>
      <c r="M4658" s="66">
        <f t="shared" si="363"/>
        <v>0</v>
      </c>
      <c r="N4658" s="66">
        <f t="shared" si="364"/>
        <v>0</v>
      </c>
    </row>
    <row r="4659" spans="1:14">
      <c r="A4659" s="83">
        <v>39000</v>
      </c>
      <c r="B4659" s="83">
        <v>0</v>
      </c>
      <c r="C4659" s="83">
        <v>2015</v>
      </c>
      <c r="D4659" s="86">
        <v>0</v>
      </c>
      <c r="E4659" s="83">
        <v>0</v>
      </c>
      <c r="F4659" s="86">
        <v>0</v>
      </c>
      <c r="G4659" s="86">
        <v>0</v>
      </c>
      <c r="H4659" s="86">
        <v>0</v>
      </c>
      <c r="J4659" s="83">
        <f t="shared" si="360"/>
        <v>39000</v>
      </c>
      <c r="K4659" s="83">
        <f t="shared" si="361"/>
        <v>2015</v>
      </c>
      <c r="L4659" s="66">
        <f t="shared" si="362"/>
        <v>0</v>
      </c>
      <c r="M4659" s="66">
        <f t="shared" si="363"/>
        <v>0</v>
      </c>
      <c r="N4659" s="66">
        <f t="shared" si="364"/>
        <v>0</v>
      </c>
    </row>
    <row r="4660" spans="1:14">
      <c r="A4660" s="83">
        <v>39000</v>
      </c>
      <c r="B4660" s="83">
        <v>0</v>
      </c>
      <c r="C4660" s="83">
        <v>2015</v>
      </c>
      <c r="D4660" s="86">
        <v>0</v>
      </c>
      <c r="E4660" s="83">
        <v>0</v>
      </c>
      <c r="F4660" s="86">
        <v>0</v>
      </c>
      <c r="G4660" s="86">
        <v>0</v>
      </c>
      <c r="H4660" s="86">
        <v>0</v>
      </c>
      <c r="J4660" s="83">
        <f t="shared" si="360"/>
        <v>39000</v>
      </c>
      <c r="K4660" s="83">
        <f t="shared" si="361"/>
        <v>2015</v>
      </c>
      <c r="L4660" s="66">
        <f t="shared" si="362"/>
        <v>0</v>
      </c>
      <c r="M4660" s="66">
        <f t="shared" si="363"/>
        <v>0</v>
      </c>
      <c r="N4660" s="66">
        <f t="shared" si="364"/>
        <v>0</v>
      </c>
    </row>
    <row r="4661" spans="1:14">
      <c r="A4661" s="83">
        <v>39000</v>
      </c>
      <c r="B4661" s="83">
        <v>0</v>
      </c>
      <c r="C4661" s="83">
        <v>2015</v>
      </c>
      <c r="D4661" s="86">
        <v>0</v>
      </c>
      <c r="E4661" s="83">
        <v>0</v>
      </c>
      <c r="F4661" s="86">
        <v>0</v>
      </c>
      <c r="G4661" s="86">
        <v>0</v>
      </c>
      <c r="H4661" s="86">
        <v>0</v>
      </c>
      <c r="J4661" s="83">
        <f t="shared" si="360"/>
        <v>39000</v>
      </c>
      <c r="K4661" s="83">
        <f t="shared" si="361"/>
        <v>2015</v>
      </c>
      <c r="L4661" s="66">
        <f t="shared" si="362"/>
        <v>0</v>
      </c>
      <c r="M4661" s="66">
        <f t="shared" si="363"/>
        <v>0</v>
      </c>
      <c r="N4661" s="66">
        <f t="shared" si="364"/>
        <v>0</v>
      </c>
    </row>
    <row r="4662" spans="1:14">
      <c r="A4662" s="83">
        <v>39000</v>
      </c>
      <c r="B4662" s="83">
        <v>0</v>
      </c>
      <c r="C4662" s="83">
        <v>2015</v>
      </c>
      <c r="D4662" s="86">
        <v>0</v>
      </c>
      <c r="E4662" s="83">
        <v>0</v>
      </c>
      <c r="F4662" s="86">
        <v>0</v>
      </c>
      <c r="G4662" s="86">
        <v>0</v>
      </c>
      <c r="H4662" s="86">
        <v>0</v>
      </c>
      <c r="J4662" s="83">
        <f t="shared" si="360"/>
        <v>39000</v>
      </c>
      <c r="K4662" s="83">
        <f t="shared" si="361"/>
        <v>2015</v>
      </c>
      <c r="L4662" s="66">
        <f t="shared" si="362"/>
        <v>0</v>
      </c>
      <c r="M4662" s="66">
        <f t="shared" si="363"/>
        <v>0</v>
      </c>
      <c r="N4662" s="66">
        <f t="shared" si="364"/>
        <v>0</v>
      </c>
    </row>
    <row r="4663" spans="1:14">
      <c r="A4663" s="83">
        <v>39000</v>
      </c>
      <c r="B4663" s="83">
        <v>0</v>
      </c>
      <c r="C4663" s="83">
        <v>2015</v>
      </c>
      <c r="D4663" s="86">
        <v>0</v>
      </c>
      <c r="E4663" s="83">
        <v>0</v>
      </c>
      <c r="F4663" s="86">
        <v>0</v>
      </c>
      <c r="G4663" s="86">
        <v>0</v>
      </c>
      <c r="H4663" s="86">
        <v>0</v>
      </c>
      <c r="J4663" s="83">
        <f t="shared" si="360"/>
        <v>39000</v>
      </c>
      <c r="K4663" s="83">
        <f t="shared" si="361"/>
        <v>2015</v>
      </c>
      <c r="L4663" s="66">
        <f t="shared" si="362"/>
        <v>0</v>
      </c>
      <c r="M4663" s="66">
        <f t="shared" si="363"/>
        <v>0</v>
      </c>
      <c r="N4663" s="66">
        <f t="shared" si="364"/>
        <v>0</v>
      </c>
    </row>
    <row r="4664" spans="1:14">
      <c r="A4664" s="83">
        <v>39000</v>
      </c>
      <c r="B4664" s="83">
        <v>0</v>
      </c>
      <c r="C4664" s="83">
        <v>2015</v>
      </c>
      <c r="D4664" s="86">
        <v>0</v>
      </c>
      <c r="E4664" s="83">
        <v>0</v>
      </c>
      <c r="F4664" s="86">
        <v>0</v>
      </c>
      <c r="G4664" s="86">
        <v>0</v>
      </c>
      <c r="H4664" s="86">
        <v>0</v>
      </c>
      <c r="J4664" s="83">
        <f t="shared" si="360"/>
        <v>39000</v>
      </c>
      <c r="K4664" s="83">
        <f t="shared" si="361"/>
        <v>2015</v>
      </c>
      <c r="L4664" s="66">
        <f t="shared" si="362"/>
        <v>0</v>
      </c>
      <c r="M4664" s="66">
        <f t="shared" si="363"/>
        <v>0</v>
      </c>
      <c r="N4664" s="66">
        <f t="shared" si="364"/>
        <v>0</v>
      </c>
    </row>
    <row r="4665" spans="1:14">
      <c r="A4665" s="83">
        <v>39000</v>
      </c>
      <c r="B4665" s="83">
        <v>0</v>
      </c>
      <c r="C4665" s="83">
        <v>2015</v>
      </c>
      <c r="D4665" s="86">
        <v>0</v>
      </c>
      <c r="E4665" s="83">
        <v>0</v>
      </c>
      <c r="F4665" s="86">
        <v>0</v>
      </c>
      <c r="G4665" s="86">
        <v>0</v>
      </c>
      <c r="H4665" s="86">
        <v>0</v>
      </c>
      <c r="J4665" s="83">
        <f t="shared" si="360"/>
        <v>39000</v>
      </c>
      <c r="K4665" s="83">
        <f t="shared" si="361"/>
        <v>2015</v>
      </c>
      <c r="L4665" s="66">
        <f t="shared" si="362"/>
        <v>0</v>
      </c>
      <c r="M4665" s="66">
        <f t="shared" si="363"/>
        <v>0</v>
      </c>
      <c r="N4665" s="66">
        <f t="shared" si="364"/>
        <v>0</v>
      </c>
    </row>
    <row r="4666" spans="1:14">
      <c r="A4666" s="83">
        <v>39000</v>
      </c>
      <c r="B4666" s="83">
        <v>0</v>
      </c>
      <c r="C4666" s="83">
        <v>2015</v>
      </c>
      <c r="D4666" s="86">
        <v>0</v>
      </c>
      <c r="E4666" s="83">
        <v>0</v>
      </c>
      <c r="F4666" s="86">
        <v>0</v>
      </c>
      <c r="G4666" s="86">
        <v>0</v>
      </c>
      <c r="H4666" s="86">
        <v>0</v>
      </c>
      <c r="J4666" s="83">
        <f t="shared" si="360"/>
        <v>39000</v>
      </c>
      <c r="K4666" s="83">
        <f t="shared" si="361"/>
        <v>2015</v>
      </c>
      <c r="L4666" s="66">
        <f t="shared" si="362"/>
        <v>0</v>
      </c>
      <c r="M4666" s="66">
        <f t="shared" si="363"/>
        <v>0</v>
      </c>
      <c r="N4666" s="66">
        <f t="shared" si="364"/>
        <v>0</v>
      </c>
    </row>
    <row r="4667" spans="1:14">
      <c r="A4667" s="83">
        <v>39000</v>
      </c>
      <c r="B4667" s="83">
        <v>0</v>
      </c>
      <c r="C4667" s="83">
        <v>2015</v>
      </c>
      <c r="D4667" s="86">
        <v>0</v>
      </c>
      <c r="E4667" s="83">
        <v>0</v>
      </c>
      <c r="F4667" s="86">
        <v>0</v>
      </c>
      <c r="G4667" s="86">
        <v>0</v>
      </c>
      <c r="H4667" s="86">
        <v>0</v>
      </c>
      <c r="J4667" s="83">
        <f t="shared" si="360"/>
        <v>39000</v>
      </c>
      <c r="K4667" s="83">
        <f t="shared" si="361"/>
        <v>2015</v>
      </c>
      <c r="L4667" s="66">
        <f t="shared" si="362"/>
        <v>0</v>
      </c>
      <c r="M4667" s="66">
        <f t="shared" si="363"/>
        <v>0</v>
      </c>
      <c r="N4667" s="66">
        <f t="shared" si="364"/>
        <v>0</v>
      </c>
    </row>
    <row r="4668" spans="1:14">
      <c r="A4668" s="83">
        <v>39000</v>
      </c>
      <c r="B4668" s="83">
        <v>0</v>
      </c>
      <c r="C4668" s="83">
        <v>2015</v>
      </c>
      <c r="D4668" s="86">
        <v>0</v>
      </c>
      <c r="E4668" s="83">
        <v>0</v>
      </c>
      <c r="F4668" s="86">
        <v>0</v>
      </c>
      <c r="G4668" s="86">
        <v>0</v>
      </c>
      <c r="H4668" s="86">
        <v>0</v>
      </c>
      <c r="J4668" s="83">
        <f t="shared" si="360"/>
        <v>39000</v>
      </c>
      <c r="K4668" s="83">
        <f t="shared" si="361"/>
        <v>2015</v>
      </c>
      <c r="L4668" s="66">
        <f t="shared" si="362"/>
        <v>0</v>
      </c>
      <c r="M4668" s="66">
        <f t="shared" si="363"/>
        <v>0</v>
      </c>
      <c r="N4668" s="66">
        <f t="shared" si="364"/>
        <v>0</v>
      </c>
    </row>
    <row r="4669" spans="1:14">
      <c r="A4669" s="83">
        <v>39000</v>
      </c>
      <c r="B4669" s="83">
        <v>0</v>
      </c>
      <c r="C4669" s="83">
        <v>2015</v>
      </c>
      <c r="D4669" s="86">
        <v>0</v>
      </c>
      <c r="E4669" s="83">
        <v>0</v>
      </c>
      <c r="F4669" s="86">
        <v>0</v>
      </c>
      <c r="G4669" s="86">
        <v>0</v>
      </c>
      <c r="H4669" s="86">
        <v>0</v>
      </c>
      <c r="J4669" s="83">
        <f t="shared" si="360"/>
        <v>39000</v>
      </c>
      <c r="K4669" s="83">
        <f t="shared" si="361"/>
        <v>2015</v>
      </c>
      <c r="L4669" s="66">
        <f t="shared" si="362"/>
        <v>0</v>
      </c>
      <c r="M4669" s="66">
        <f t="shared" si="363"/>
        <v>0</v>
      </c>
      <c r="N4669" s="66">
        <f t="shared" si="364"/>
        <v>0</v>
      </c>
    </row>
    <row r="4670" spans="1:14">
      <c r="A4670" s="83">
        <v>39000</v>
      </c>
      <c r="B4670" s="83">
        <v>0</v>
      </c>
      <c r="C4670" s="83">
        <v>2015</v>
      </c>
      <c r="D4670" s="86">
        <v>0</v>
      </c>
      <c r="E4670" s="83">
        <v>0</v>
      </c>
      <c r="F4670" s="86">
        <v>0</v>
      </c>
      <c r="G4670" s="86">
        <v>0</v>
      </c>
      <c r="H4670" s="86">
        <v>0</v>
      </c>
      <c r="J4670" s="83">
        <f t="shared" si="360"/>
        <v>39000</v>
      </c>
      <c r="K4670" s="83">
        <f t="shared" si="361"/>
        <v>2015</v>
      </c>
      <c r="L4670" s="66">
        <f t="shared" si="362"/>
        <v>0</v>
      </c>
      <c r="M4670" s="66">
        <f t="shared" si="363"/>
        <v>0</v>
      </c>
      <c r="N4670" s="66">
        <f t="shared" si="364"/>
        <v>0</v>
      </c>
    </row>
    <row r="4671" spans="1:14">
      <c r="A4671" s="83">
        <v>39000</v>
      </c>
      <c r="B4671" s="83">
        <v>0</v>
      </c>
      <c r="C4671" s="83">
        <v>2015</v>
      </c>
      <c r="D4671" s="86">
        <v>0</v>
      </c>
      <c r="E4671" s="83">
        <v>0</v>
      </c>
      <c r="F4671" s="86">
        <v>0</v>
      </c>
      <c r="G4671" s="86">
        <v>0</v>
      </c>
      <c r="H4671" s="86">
        <v>0</v>
      </c>
      <c r="J4671" s="83">
        <f t="shared" si="360"/>
        <v>39000</v>
      </c>
      <c r="K4671" s="83">
        <f t="shared" si="361"/>
        <v>2015</v>
      </c>
      <c r="L4671" s="66">
        <f t="shared" si="362"/>
        <v>0</v>
      </c>
      <c r="M4671" s="66">
        <f t="shared" si="363"/>
        <v>0</v>
      </c>
      <c r="N4671" s="66">
        <f t="shared" si="364"/>
        <v>0</v>
      </c>
    </row>
    <row r="4672" spans="1:14">
      <c r="A4672" s="83">
        <v>39000</v>
      </c>
      <c r="B4672" s="83">
        <v>0</v>
      </c>
      <c r="C4672" s="83">
        <v>2015</v>
      </c>
      <c r="D4672" s="86">
        <v>0</v>
      </c>
      <c r="E4672" s="83">
        <v>0</v>
      </c>
      <c r="F4672" s="86">
        <v>0</v>
      </c>
      <c r="G4672" s="86">
        <v>0</v>
      </c>
      <c r="H4672" s="86">
        <v>0</v>
      </c>
      <c r="J4672" s="83">
        <f t="shared" si="360"/>
        <v>39000</v>
      </c>
      <c r="K4672" s="83">
        <f t="shared" si="361"/>
        <v>2015</v>
      </c>
      <c r="L4672" s="66">
        <f t="shared" si="362"/>
        <v>0</v>
      </c>
      <c r="M4672" s="66">
        <f t="shared" si="363"/>
        <v>0</v>
      </c>
      <c r="N4672" s="66">
        <f t="shared" si="364"/>
        <v>0</v>
      </c>
    </row>
    <row r="4673" spans="1:14">
      <c r="A4673" s="83">
        <v>39000</v>
      </c>
      <c r="B4673" s="83">
        <v>0</v>
      </c>
      <c r="C4673" s="83">
        <v>2015</v>
      </c>
      <c r="D4673" s="86">
        <v>0</v>
      </c>
      <c r="E4673" s="83">
        <v>0</v>
      </c>
      <c r="F4673" s="86">
        <v>0</v>
      </c>
      <c r="G4673" s="86">
        <v>0</v>
      </c>
      <c r="H4673" s="86">
        <v>0</v>
      </c>
      <c r="J4673" s="83">
        <f t="shared" si="360"/>
        <v>39000</v>
      </c>
      <c r="K4673" s="83">
        <f t="shared" si="361"/>
        <v>2015</v>
      </c>
      <c r="L4673" s="66">
        <f t="shared" si="362"/>
        <v>0</v>
      </c>
      <c r="M4673" s="66">
        <f t="shared" si="363"/>
        <v>0</v>
      </c>
      <c r="N4673" s="66">
        <f t="shared" si="364"/>
        <v>0</v>
      </c>
    </row>
    <row r="4674" spans="1:14">
      <c r="A4674" s="83">
        <v>39000</v>
      </c>
      <c r="B4674" s="83">
        <v>0</v>
      </c>
      <c r="C4674" s="83">
        <v>2015</v>
      </c>
      <c r="D4674" s="86">
        <v>0</v>
      </c>
      <c r="E4674" s="83">
        <v>0</v>
      </c>
      <c r="F4674" s="86">
        <v>0</v>
      </c>
      <c r="G4674" s="86">
        <v>0</v>
      </c>
      <c r="H4674" s="86">
        <v>0</v>
      </c>
      <c r="J4674" s="83">
        <f t="shared" si="360"/>
        <v>39000</v>
      </c>
      <c r="K4674" s="83">
        <f t="shared" si="361"/>
        <v>2015</v>
      </c>
      <c r="L4674" s="66">
        <f t="shared" si="362"/>
        <v>0</v>
      </c>
      <c r="M4674" s="66">
        <f t="shared" si="363"/>
        <v>0</v>
      </c>
      <c r="N4674" s="66">
        <f t="shared" si="364"/>
        <v>0</v>
      </c>
    </row>
    <row r="4675" spans="1:14">
      <c r="A4675" s="83">
        <v>39000</v>
      </c>
      <c r="B4675" s="83">
        <v>0</v>
      </c>
      <c r="C4675" s="83">
        <v>2015</v>
      </c>
      <c r="D4675" s="86">
        <v>0</v>
      </c>
      <c r="E4675" s="83">
        <v>0</v>
      </c>
      <c r="F4675" s="86">
        <v>0</v>
      </c>
      <c r="G4675" s="86">
        <v>0</v>
      </c>
      <c r="H4675" s="86">
        <v>0</v>
      </c>
      <c r="J4675" s="83">
        <f t="shared" ref="J4675:J4738" si="365">A4675</f>
        <v>39000</v>
      </c>
      <c r="K4675" s="83">
        <f t="shared" ref="K4675:K4738" si="366">IF(E4675=0,C4675,E4675)</f>
        <v>2015</v>
      </c>
      <c r="L4675" s="66">
        <f t="shared" ref="L4675:L4738" si="367">D4675</f>
        <v>0</v>
      </c>
      <c r="M4675" s="66">
        <f t="shared" ref="M4675:M4738" si="368">F4675</f>
        <v>0</v>
      </c>
      <c r="N4675" s="66">
        <f t="shared" ref="N4675:N4738" si="369">H4675</f>
        <v>0</v>
      </c>
    </row>
    <row r="4676" spans="1:14">
      <c r="A4676" s="83">
        <v>39000</v>
      </c>
      <c r="B4676" s="83">
        <v>0</v>
      </c>
      <c r="C4676" s="83">
        <v>2015</v>
      </c>
      <c r="D4676" s="86">
        <v>0</v>
      </c>
      <c r="E4676" s="83">
        <v>0</v>
      </c>
      <c r="F4676" s="86">
        <v>0</v>
      </c>
      <c r="G4676" s="86">
        <v>0</v>
      </c>
      <c r="H4676" s="86">
        <v>0</v>
      </c>
      <c r="J4676" s="83">
        <f t="shared" si="365"/>
        <v>39000</v>
      </c>
      <c r="K4676" s="83">
        <f t="shared" si="366"/>
        <v>2015</v>
      </c>
      <c r="L4676" s="66">
        <f t="shared" si="367"/>
        <v>0</v>
      </c>
      <c r="M4676" s="66">
        <f t="shared" si="368"/>
        <v>0</v>
      </c>
      <c r="N4676" s="66">
        <f t="shared" si="369"/>
        <v>0</v>
      </c>
    </row>
    <row r="4677" spans="1:14">
      <c r="A4677" s="83">
        <v>39000</v>
      </c>
      <c r="B4677" s="83">
        <v>0</v>
      </c>
      <c r="C4677" s="83">
        <v>2015</v>
      </c>
      <c r="D4677" s="86">
        <v>0</v>
      </c>
      <c r="E4677" s="83">
        <v>0</v>
      </c>
      <c r="F4677" s="86">
        <v>0</v>
      </c>
      <c r="G4677" s="86">
        <v>0</v>
      </c>
      <c r="H4677" s="86">
        <v>0</v>
      </c>
      <c r="J4677" s="83">
        <f t="shared" si="365"/>
        <v>39000</v>
      </c>
      <c r="K4677" s="83">
        <f t="shared" si="366"/>
        <v>2015</v>
      </c>
      <c r="L4677" s="66">
        <f t="shared" si="367"/>
        <v>0</v>
      </c>
      <c r="M4677" s="66">
        <f t="shared" si="368"/>
        <v>0</v>
      </c>
      <c r="N4677" s="66">
        <f t="shared" si="369"/>
        <v>0</v>
      </c>
    </row>
    <row r="4678" spans="1:14">
      <c r="A4678" s="83">
        <v>39000</v>
      </c>
      <c r="B4678" s="83">
        <v>0</v>
      </c>
      <c r="C4678" s="83">
        <v>2015</v>
      </c>
      <c r="D4678" s="86">
        <v>0</v>
      </c>
      <c r="E4678" s="83">
        <v>0</v>
      </c>
      <c r="F4678" s="86">
        <v>1246.04</v>
      </c>
      <c r="G4678" s="86">
        <v>0</v>
      </c>
      <c r="H4678" s="86">
        <v>0</v>
      </c>
      <c r="J4678" s="83">
        <f t="shared" si="365"/>
        <v>39000</v>
      </c>
      <c r="K4678" s="83">
        <f t="shared" si="366"/>
        <v>2015</v>
      </c>
      <c r="L4678" s="66">
        <f t="shared" si="367"/>
        <v>0</v>
      </c>
      <c r="M4678" s="66">
        <f t="shared" si="368"/>
        <v>1246.04</v>
      </c>
      <c r="N4678" s="66">
        <f t="shared" si="369"/>
        <v>0</v>
      </c>
    </row>
    <row r="4679" spans="1:14">
      <c r="A4679" s="83">
        <v>39000</v>
      </c>
      <c r="B4679" s="83">
        <v>0</v>
      </c>
      <c r="C4679" s="83">
        <v>2015</v>
      </c>
      <c r="D4679" s="86">
        <v>0</v>
      </c>
      <c r="E4679" s="83">
        <v>0</v>
      </c>
      <c r="F4679" s="86">
        <v>0</v>
      </c>
      <c r="G4679" s="86">
        <v>0</v>
      </c>
      <c r="H4679" s="86">
        <v>0</v>
      </c>
      <c r="J4679" s="83">
        <f t="shared" si="365"/>
        <v>39000</v>
      </c>
      <c r="K4679" s="83">
        <f t="shared" si="366"/>
        <v>2015</v>
      </c>
      <c r="L4679" s="66">
        <f t="shared" si="367"/>
        <v>0</v>
      </c>
      <c r="M4679" s="66">
        <f t="shared" si="368"/>
        <v>0</v>
      </c>
      <c r="N4679" s="66">
        <f t="shared" si="369"/>
        <v>0</v>
      </c>
    </row>
    <row r="4680" spans="1:14">
      <c r="A4680" s="83">
        <v>39000</v>
      </c>
      <c r="B4680" s="83">
        <v>0</v>
      </c>
      <c r="C4680" s="83">
        <v>1998</v>
      </c>
      <c r="D4680" s="86">
        <v>-6518401</v>
      </c>
      <c r="E4680" s="83">
        <v>0</v>
      </c>
      <c r="F4680" s="86">
        <v>0</v>
      </c>
      <c r="G4680" s="86">
        <v>0</v>
      </c>
      <c r="H4680" s="86">
        <v>0</v>
      </c>
      <c r="J4680" s="83">
        <f t="shared" si="365"/>
        <v>39000</v>
      </c>
      <c r="K4680" s="83">
        <f t="shared" si="366"/>
        <v>1998</v>
      </c>
      <c r="L4680" s="66">
        <f t="shared" si="367"/>
        <v>-6518401</v>
      </c>
      <c r="M4680" s="66">
        <f t="shared" si="368"/>
        <v>0</v>
      </c>
      <c r="N4680" s="66">
        <f t="shared" si="369"/>
        <v>0</v>
      </c>
    </row>
    <row r="4681" spans="1:14">
      <c r="A4681" s="83">
        <v>39000</v>
      </c>
      <c r="B4681" s="83">
        <v>0</v>
      </c>
      <c r="C4681" s="83">
        <v>1999</v>
      </c>
      <c r="D4681" s="86">
        <v>-329063</v>
      </c>
      <c r="E4681" s="83">
        <v>0</v>
      </c>
      <c r="F4681" s="86">
        <v>0</v>
      </c>
      <c r="G4681" s="86">
        <v>0</v>
      </c>
      <c r="H4681" s="86">
        <v>0</v>
      </c>
      <c r="J4681" s="83">
        <f t="shared" si="365"/>
        <v>39000</v>
      </c>
      <c r="K4681" s="83">
        <f t="shared" si="366"/>
        <v>1999</v>
      </c>
      <c r="L4681" s="66">
        <f t="shared" si="367"/>
        <v>-329063</v>
      </c>
      <c r="M4681" s="66">
        <f t="shared" si="368"/>
        <v>0</v>
      </c>
      <c r="N4681" s="66">
        <f t="shared" si="369"/>
        <v>0</v>
      </c>
    </row>
    <row r="4682" spans="1:14">
      <c r="A4682" s="83">
        <v>39000</v>
      </c>
      <c r="B4682" s="83">
        <v>0</v>
      </c>
      <c r="C4682" s="83">
        <v>2000</v>
      </c>
      <c r="D4682" s="86">
        <v>-40000</v>
      </c>
      <c r="E4682" s="83">
        <v>0</v>
      </c>
      <c r="F4682" s="86">
        <v>0</v>
      </c>
      <c r="G4682" s="86">
        <v>0</v>
      </c>
      <c r="H4682" s="86">
        <v>0</v>
      </c>
      <c r="J4682" s="83">
        <f t="shared" si="365"/>
        <v>39000</v>
      </c>
      <c r="K4682" s="83">
        <f t="shared" si="366"/>
        <v>2000</v>
      </c>
      <c r="L4682" s="66">
        <f t="shared" si="367"/>
        <v>-40000</v>
      </c>
      <c r="M4682" s="66">
        <f t="shared" si="368"/>
        <v>0</v>
      </c>
      <c r="N4682" s="66">
        <f t="shared" si="369"/>
        <v>0</v>
      </c>
    </row>
    <row r="4683" spans="1:14">
      <c r="A4683" s="83">
        <v>39000</v>
      </c>
      <c r="B4683" s="83">
        <v>0</v>
      </c>
      <c r="C4683" s="83">
        <v>2001</v>
      </c>
      <c r="D4683" s="86">
        <v>-111047</v>
      </c>
      <c r="E4683" s="83">
        <v>0</v>
      </c>
      <c r="F4683" s="86">
        <v>0</v>
      </c>
      <c r="G4683" s="86">
        <v>0</v>
      </c>
      <c r="H4683" s="86">
        <v>0</v>
      </c>
      <c r="J4683" s="83">
        <f t="shared" si="365"/>
        <v>39000</v>
      </c>
      <c r="K4683" s="83">
        <f t="shared" si="366"/>
        <v>2001</v>
      </c>
      <c r="L4683" s="66">
        <f t="shared" si="367"/>
        <v>-111047</v>
      </c>
      <c r="M4683" s="66">
        <f t="shared" si="368"/>
        <v>0</v>
      </c>
      <c r="N4683" s="66">
        <f t="shared" si="369"/>
        <v>0</v>
      </c>
    </row>
    <row r="4684" spans="1:14">
      <c r="A4684" s="83">
        <v>39000</v>
      </c>
      <c r="B4684" s="83">
        <v>0</v>
      </c>
      <c r="C4684" s="83">
        <v>2003</v>
      </c>
      <c r="D4684" s="86">
        <v>-6561</v>
      </c>
      <c r="E4684" s="83">
        <v>0</v>
      </c>
      <c r="F4684" s="86">
        <v>0</v>
      </c>
      <c r="G4684" s="86">
        <v>0</v>
      </c>
      <c r="H4684" s="86">
        <v>0</v>
      </c>
      <c r="J4684" s="83">
        <f t="shared" si="365"/>
        <v>39000</v>
      </c>
      <c r="K4684" s="83">
        <f t="shared" si="366"/>
        <v>2003</v>
      </c>
      <c r="L4684" s="66">
        <f t="shared" si="367"/>
        <v>-6561</v>
      </c>
      <c r="M4684" s="66">
        <f t="shared" si="368"/>
        <v>0</v>
      </c>
      <c r="N4684" s="66">
        <f t="shared" si="369"/>
        <v>0</v>
      </c>
    </row>
    <row r="4685" spans="1:14">
      <c r="A4685" s="83">
        <v>39000</v>
      </c>
      <c r="B4685" s="83">
        <v>0</v>
      </c>
      <c r="C4685" s="83">
        <v>2004</v>
      </c>
      <c r="D4685" s="86">
        <v>-12046</v>
      </c>
      <c r="E4685" s="83">
        <v>0</v>
      </c>
      <c r="F4685" s="86">
        <v>0</v>
      </c>
      <c r="G4685" s="86">
        <v>0</v>
      </c>
      <c r="H4685" s="86">
        <v>0</v>
      </c>
      <c r="J4685" s="83">
        <f t="shared" si="365"/>
        <v>39000</v>
      </c>
      <c r="K4685" s="83">
        <f t="shared" si="366"/>
        <v>2004</v>
      </c>
      <c r="L4685" s="66">
        <f t="shared" si="367"/>
        <v>-12046</v>
      </c>
      <c r="M4685" s="66">
        <f t="shared" si="368"/>
        <v>0</v>
      </c>
      <c r="N4685" s="66">
        <f t="shared" si="369"/>
        <v>0</v>
      </c>
    </row>
    <row r="4686" spans="1:14">
      <c r="A4686" s="83">
        <v>39000</v>
      </c>
      <c r="B4686" s="83">
        <v>0</v>
      </c>
      <c r="C4686" s="83">
        <v>2005</v>
      </c>
      <c r="D4686" s="86">
        <v>-128400</v>
      </c>
      <c r="E4686" s="83">
        <v>0</v>
      </c>
      <c r="F4686" s="86">
        <v>543</v>
      </c>
      <c r="G4686" s="86">
        <v>0</v>
      </c>
      <c r="H4686" s="86">
        <v>0</v>
      </c>
      <c r="J4686" s="83">
        <f t="shared" si="365"/>
        <v>39000</v>
      </c>
      <c r="K4686" s="83">
        <f t="shared" si="366"/>
        <v>2005</v>
      </c>
      <c r="L4686" s="66">
        <f t="shared" si="367"/>
        <v>-128400</v>
      </c>
      <c r="M4686" s="66">
        <f t="shared" si="368"/>
        <v>543</v>
      </c>
      <c r="N4686" s="66">
        <f t="shared" si="369"/>
        <v>0</v>
      </c>
    </row>
    <row r="4687" spans="1:14">
      <c r="A4687" s="83">
        <v>39000</v>
      </c>
      <c r="B4687" s="83">
        <v>0</v>
      </c>
      <c r="C4687" s="83">
        <v>2006</v>
      </c>
      <c r="D4687" s="86">
        <v>-4500</v>
      </c>
      <c r="E4687" s="83">
        <v>0</v>
      </c>
      <c r="F4687" s="86">
        <v>218.77</v>
      </c>
      <c r="G4687" s="86">
        <v>0</v>
      </c>
      <c r="H4687" s="86">
        <v>0</v>
      </c>
      <c r="J4687" s="83">
        <f t="shared" si="365"/>
        <v>39000</v>
      </c>
      <c r="K4687" s="83">
        <f t="shared" si="366"/>
        <v>2006</v>
      </c>
      <c r="L4687" s="66">
        <f t="shared" si="367"/>
        <v>-4500</v>
      </c>
      <c r="M4687" s="66">
        <f t="shared" si="368"/>
        <v>218.77</v>
      </c>
      <c r="N4687" s="66">
        <f t="shared" si="369"/>
        <v>0</v>
      </c>
    </row>
    <row r="4688" spans="1:14">
      <c r="A4688" s="83">
        <v>39000</v>
      </c>
      <c r="B4688" s="83">
        <v>0</v>
      </c>
      <c r="C4688" s="83">
        <v>2008</v>
      </c>
      <c r="D4688" s="86">
        <v>-1295336.1200000001</v>
      </c>
      <c r="E4688" s="83">
        <v>0</v>
      </c>
      <c r="F4688" s="86">
        <v>0</v>
      </c>
      <c r="G4688" s="86">
        <v>0</v>
      </c>
      <c r="H4688" s="86">
        <v>0</v>
      </c>
      <c r="J4688" s="83">
        <f t="shared" si="365"/>
        <v>39000</v>
      </c>
      <c r="K4688" s="83">
        <f t="shared" si="366"/>
        <v>2008</v>
      </c>
      <c r="L4688" s="66">
        <f t="shared" si="367"/>
        <v>-1295336.1200000001</v>
      </c>
      <c r="M4688" s="66">
        <f t="shared" si="368"/>
        <v>0</v>
      </c>
      <c r="N4688" s="66">
        <f t="shared" si="369"/>
        <v>0</v>
      </c>
    </row>
    <row r="4689" spans="1:14">
      <c r="A4689" s="83">
        <v>39000</v>
      </c>
      <c r="B4689" s="83">
        <v>0</v>
      </c>
      <c r="C4689" s="83">
        <v>2007</v>
      </c>
      <c r="D4689" s="86">
        <v>-253990.58</v>
      </c>
      <c r="E4689" s="83">
        <v>0</v>
      </c>
      <c r="F4689" s="86">
        <v>0</v>
      </c>
      <c r="G4689" s="86">
        <v>0</v>
      </c>
      <c r="H4689" s="86">
        <v>0</v>
      </c>
      <c r="J4689" s="83">
        <f t="shared" si="365"/>
        <v>39000</v>
      </c>
      <c r="K4689" s="83">
        <f t="shared" si="366"/>
        <v>2007</v>
      </c>
      <c r="L4689" s="66">
        <f t="shared" si="367"/>
        <v>-253990.58</v>
      </c>
      <c r="M4689" s="66">
        <f t="shared" si="368"/>
        <v>0</v>
      </c>
      <c r="N4689" s="66">
        <f t="shared" si="369"/>
        <v>0</v>
      </c>
    </row>
    <row r="4690" spans="1:14">
      <c r="A4690" s="83">
        <v>39000</v>
      </c>
      <c r="B4690" s="83">
        <v>0</v>
      </c>
      <c r="C4690" s="83">
        <v>2008</v>
      </c>
      <c r="D4690" s="86">
        <v>-10000</v>
      </c>
      <c r="E4690" s="83">
        <v>0</v>
      </c>
      <c r="F4690" s="86">
        <v>2410.6799999999998</v>
      </c>
      <c r="G4690" s="86">
        <v>0</v>
      </c>
      <c r="H4690" s="86">
        <v>0</v>
      </c>
      <c r="J4690" s="83">
        <f t="shared" si="365"/>
        <v>39000</v>
      </c>
      <c r="K4690" s="83">
        <f t="shared" si="366"/>
        <v>2008</v>
      </c>
      <c r="L4690" s="66">
        <f t="shared" si="367"/>
        <v>-10000</v>
      </c>
      <c r="M4690" s="66">
        <f t="shared" si="368"/>
        <v>2410.6799999999998</v>
      </c>
      <c r="N4690" s="66">
        <f t="shared" si="369"/>
        <v>0</v>
      </c>
    </row>
    <row r="4691" spans="1:14">
      <c r="A4691" s="83">
        <v>39000</v>
      </c>
      <c r="B4691" s="83">
        <v>0</v>
      </c>
      <c r="C4691" s="83">
        <v>2011</v>
      </c>
      <c r="D4691" s="86">
        <v>-8000</v>
      </c>
      <c r="E4691" s="83">
        <v>0</v>
      </c>
      <c r="F4691" s="86">
        <v>0</v>
      </c>
      <c r="G4691" s="86">
        <v>0</v>
      </c>
      <c r="H4691" s="86">
        <v>0</v>
      </c>
      <c r="J4691" s="83">
        <f t="shared" si="365"/>
        <v>39000</v>
      </c>
      <c r="K4691" s="83">
        <f t="shared" si="366"/>
        <v>2011</v>
      </c>
      <c r="L4691" s="66">
        <f t="shared" si="367"/>
        <v>-8000</v>
      </c>
      <c r="M4691" s="66">
        <f t="shared" si="368"/>
        <v>0</v>
      </c>
      <c r="N4691" s="66">
        <f t="shared" si="369"/>
        <v>0</v>
      </c>
    </row>
    <row r="4692" spans="1:14">
      <c r="A4692" s="83">
        <v>39000</v>
      </c>
      <c r="B4692" s="83">
        <v>0</v>
      </c>
      <c r="C4692" s="83">
        <v>2011</v>
      </c>
      <c r="D4692" s="86">
        <v>-7396.12</v>
      </c>
      <c r="E4692" s="83">
        <v>0</v>
      </c>
      <c r="F4692" s="86">
        <v>4032.51</v>
      </c>
      <c r="G4692" s="86">
        <v>0</v>
      </c>
      <c r="H4692" s="86">
        <v>0</v>
      </c>
      <c r="J4692" s="83">
        <f t="shared" si="365"/>
        <v>39000</v>
      </c>
      <c r="K4692" s="83">
        <f t="shared" si="366"/>
        <v>2011</v>
      </c>
      <c r="L4692" s="66">
        <f t="shared" si="367"/>
        <v>-7396.12</v>
      </c>
      <c r="M4692" s="66">
        <f t="shared" si="368"/>
        <v>4032.51</v>
      </c>
      <c r="N4692" s="66">
        <f t="shared" si="369"/>
        <v>0</v>
      </c>
    </row>
    <row r="4693" spans="1:14">
      <c r="A4693" s="83">
        <v>39000</v>
      </c>
      <c r="B4693" s="83">
        <v>0</v>
      </c>
      <c r="C4693" s="83">
        <v>2008</v>
      </c>
      <c r="D4693" s="86">
        <v>-7000</v>
      </c>
      <c r="E4693" s="83">
        <v>0</v>
      </c>
      <c r="F4693" s="86">
        <v>0</v>
      </c>
      <c r="G4693" s="86">
        <v>0</v>
      </c>
      <c r="H4693" s="86">
        <v>0</v>
      </c>
      <c r="J4693" s="83">
        <f t="shared" si="365"/>
        <v>39000</v>
      </c>
      <c r="K4693" s="83">
        <f t="shared" si="366"/>
        <v>2008</v>
      </c>
      <c r="L4693" s="66">
        <f t="shared" si="367"/>
        <v>-7000</v>
      </c>
      <c r="M4693" s="66">
        <f t="shared" si="368"/>
        <v>0</v>
      </c>
      <c r="N4693" s="66">
        <f t="shared" si="369"/>
        <v>0</v>
      </c>
    </row>
    <row r="4694" spans="1:14">
      <c r="A4694" s="83">
        <v>39000</v>
      </c>
      <c r="B4694" s="83">
        <v>0</v>
      </c>
      <c r="C4694" s="83">
        <v>2009</v>
      </c>
      <c r="D4694" s="86">
        <v>-1500</v>
      </c>
      <c r="E4694" s="83">
        <v>0</v>
      </c>
      <c r="F4694" s="86">
        <v>0</v>
      </c>
      <c r="G4694" s="86">
        <v>0</v>
      </c>
      <c r="H4694" s="86">
        <v>0</v>
      </c>
      <c r="J4694" s="83">
        <f t="shared" si="365"/>
        <v>39000</v>
      </c>
      <c r="K4694" s="83">
        <f t="shared" si="366"/>
        <v>2009</v>
      </c>
      <c r="L4694" s="66">
        <f t="shared" si="367"/>
        <v>-1500</v>
      </c>
      <c r="M4694" s="66">
        <f t="shared" si="368"/>
        <v>0</v>
      </c>
      <c r="N4694" s="66">
        <f t="shared" si="369"/>
        <v>0</v>
      </c>
    </row>
    <row r="4695" spans="1:14">
      <c r="A4695" s="83">
        <v>39000</v>
      </c>
      <c r="B4695" s="83">
        <v>0</v>
      </c>
      <c r="C4695" s="83">
        <v>2008</v>
      </c>
      <c r="D4695" s="86">
        <v>-1500</v>
      </c>
      <c r="E4695" s="83">
        <v>0</v>
      </c>
      <c r="F4695" s="86">
        <v>632.20000000000005</v>
      </c>
      <c r="G4695" s="86">
        <v>0</v>
      </c>
      <c r="H4695" s="86">
        <v>0</v>
      </c>
      <c r="J4695" s="83">
        <f t="shared" si="365"/>
        <v>39000</v>
      </c>
      <c r="K4695" s="83">
        <f t="shared" si="366"/>
        <v>2008</v>
      </c>
      <c r="L4695" s="66">
        <f t="shared" si="367"/>
        <v>-1500</v>
      </c>
      <c r="M4695" s="66">
        <f t="shared" si="368"/>
        <v>632.20000000000005</v>
      </c>
      <c r="N4695" s="66">
        <f t="shared" si="369"/>
        <v>0</v>
      </c>
    </row>
    <row r="4696" spans="1:14">
      <c r="A4696" s="83">
        <v>39000</v>
      </c>
      <c r="B4696" s="83">
        <v>0</v>
      </c>
      <c r="C4696" s="83">
        <v>2011</v>
      </c>
      <c r="D4696" s="86">
        <v>-1500</v>
      </c>
      <c r="E4696" s="83">
        <v>0</v>
      </c>
      <c r="F4696" s="86">
        <v>636.55999999999995</v>
      </c>
      <c r="G4696" s="86">
        <v>0</v>
      </c>
      <c r="H4696" s="86">
        <v>0</v>
      </c>
      <c r="J4696" s="83">
        <f t="shared" si="365"/>
        <v>39000</v>
      </c>
      <c r="K4696" s="83">
        <f t="shared" si="366"/>
        <v>2011</v>
      </c>
      <c r="L4696" s="66">
        <f t="shared" si="367"/>
        <v>-1500</v>
      </c>
      <c r="M4696" s="66">
        <f t="shared" si="368"/>
        <v>636.55999999999995</v>
      </c>
      <c r="N4696" s="66">
        <f t="shared" si="369"/>
        <v>0</v>
      </c>
    </row>
    <row r="4697" spans="1:14">
      <c r="A4697" s="83">
        <v>39000</v>
      </c>
      <c r="B4697" s="83">
        <v>0</v>
      </c>
      <c r="C4697" s="83">
        <v>2011</v>
      </c>
      <c r="D4697" s="86">
        <v>-750</v>
      </c>
      <c r="E4697" s="83">
        <v>0</v>
      </c>
      <c r="F4697" s="86">
        <v>1190.6300000000001</v>
      </c>
      <c r="G4697" s="86">
        <v>0</v>
      </c>
      <c r="H4697" s="86">
        <v>0</v>
      </c>
      <c r="J4697" s="83">
        <f t="shared" si="365"/>
        <v>39000</v>
      </c>
      <c r="K4697" s="83">
        <f t="shared" si="366"/>
        <v>2011</v>
      </c>
      <c r="L4697" s="66">
        <f t="shared" si="367"/>
        <v>-750</v>
      </c>
      <c r="M4697" s="66">
        <f t="shared" si="368"/>
        <v>1190.6300000000001</v>
      </c>
      <c r="N4697" s="66">
        <f t="shared" si="369"/>
        <v>0</v>
      </c>
    </row>
    <row r="4698" spans="1:14">
      <c r="A4698" s="83">
        <v>39000</v>
      </c>
      <c r="B4698" s="83">
        <v>0</v>
      </c>
      <c r="C4698" s="83">
        <v>2008</v>
      </c>
      <c r="D4698" s="86">
        <v>0</v>
      </c>
      <c r="E4698" s="83">
        <v>0</v>
      </c>
      <c r="F4698" s="86">
        <v>-1724.45</v>
      </c>
      <c r="G4698" s="86">
        <v>0</v>
      </c>
      <c r="H4698" s="86">
        <v>0</v>
      </c>
      <c r="J4698" s="83">
        <f t="shared" si="365"/>
        <v>39000</v>
      </c>
      <c r="K4698" s="83">
        <f t="shared" si="366"/>
        <v>2008</v>
      </c>
      <c r="L4698" s="66">
        <f t="shared" si="367"/>
        <v>0</v>
      </c>
      <c r="M4698" s="66">
        <f t="shared" si="368"/>
        <v>-1724.45</v>
      </c>
      <c r="N4698" s="66">
        <f t="shared" si="369"/>
        <v>0</v>
      </c>
    </row>
    <row r="4699" spans="1:14">
      <c r="A4699" s="83">
        <v>39000</v>
      </c>
      <c r="B4699" s="83">
        <v>0</v>
      </c>
      <c r="C4699" s="83">
        <v>2011</v>
      </c>
      <c r="D4699" s="86">
        <v>0</v>
      </c>
      <c r="E4699" s="83">
        <v>0</v>
      </c>
      <c r="F4699" s="86">
        <v>1328.26</v>
      </c>
      <c r="G4699" s="86">
        <v>0</v>
      </c>
      <c r="H4699" s="86">
        <v>0</v>
      </c>
      <c r="J4699" s="83">
        <f t="shared" si="365"/>
        <v>39000</v>
      </c>
      <c r="K4699" s="83">
        <f t="shared" si="366"/>
        <v>2011</v>
      </c>
      <c r="L4699" s="66">
        <f t="shared" si="367"/>
        <v>0</v>
      </c>
      <c r="M4699" s="66">
        <f t="shared" si="368"/>
        <v>1328.26</v>
      </c>
      <c r="N4699" s="66">
        <f t="shared" si="369"/>
        <v>0</v>
      </c>
    </row>
    <row r="4700" spans="1:14">
      <c r="A4700" s="83">
        <v>39000</v>
      </c>
      <c r="B4700" s="83">
        <v>0</v>
      </c>
      <c r="C4700" s="83">
        <v>2009</v>
      </c>
      <c r="D4700" s="86">
        <v>0</v>
      </c>
      <c r="E4700" s="83">
        <v>0</v>
      </c>
      <c r="F4700" s="86">
        <v>3914.91</v>
      </c>
      <c r="G4700" s="86">
        <v>0</v>
      </c>
      <c r="H4700" s="86">
        <v>0</v>
      </c>
      <c r="J4700" s="83">
        <f t="shared" si="365"/>
        <v>39000</v>
      </c>
      <c r="K4700" s="83">
        <f t="shared" si="366"/>
        <v>2009</v>
      </c>
      <c r="L4700" s="66">
        <f t="shared" si="367"/>
        <v>0</v>
      </c>
      <c r="M4700" s="66">
        <f t="shared" si="368"/>
        <v>3914.91</v>
      </c>
      <c r="N4700" s="66">
        <f t="shared" si="369"/>
        <v>0</v>
      </c>
    </row>
    <row r="4701" spans="1:14">
      <c r="A4701" s="83">
        <v>39000</v>
      </c>
      <c r="B4701" s="83">
        <v>0</v>
      </c>
      <c r="C4701" s="83">
        <v>2007</v>
      </c>
      <c r="D4701" s="86">
        <v>-1507219.35</v>
      </c>
      <c r="E4701" s="83">
        <v>0</v>
      </c>
      <c r="F4701" s="86">
        <v>33315.22</v>
      </c>
      <c r="G4701" s="86">
        <v>0</v>
      </c>
      <c r="H4701" s="86">
        <v>0</v>
      </c>
      <c r="J4701" s="83">
        <f t="shared" si="365"/>
        <v>39000</v>
      </c>
      <c r="K4701" s="83">
        <f t="shared" si="366"/>
        <v>2007</v>
      </c>
      <c r="L4701" s="66">
        <f t="shared" si="367"/>
        <v>-1507219.35</v>
      </c>
      <c r="M4701" s="66">
        <f t="shared" si="368"/>
        <v>33315.22</v>
      </c>
      <c r="N4701" s="66">
        <f t="shared" si="369"/>
        <v>0</v>
      </c>
    </row>
    <row r="4702" spans="1:14">
      <c r="A4702" s="83">
        <v>39000</v>
      </c>
      <c r="B4702" s="83">
        <v>0</v>
      </c>
      <c r="C4702" s="83">
        <v>2013</v>
      </c>
      <c r="D4702" s="86">
        <v>0</v>
      </c>
      <c r="E4702" s="83">
        <v>0</v>
      </c>
      <c r="F4702" s="86">
        <v>0</v>
      </c>
      <c r="G4702" s="86">
        <v>0</v>
      </c>
      <c r="H4702" s="86">
        <v>0</v>
      </c>
      <c r="J4702" s="83">
        <f t="shared" si="365"/>
        <v>39000</v>
      </c>
      <c r="K4702" s="83">
        <f t="shared" si="366"/>
        <v>2013</v>
      </c>
      <c r="L4702" s="66">
        <f t="shared" si="367"/>
        <v>0</v>
      </c>
      <c r="M4702" s="66">
        <f t="shared" si="368"/>
        <v>0</v>
      </c>
      <c r="N4702" s="66">
        <f t="shared" si="369"/>
        <v>0</v>
      </c>
    </row>
    <row r="4703" spans="1:14">
      <c r="A4703" s="83">
        <v>39000</v>
      </c>
      <c r="B4703" s="83">
        <v>0</v>
      </c>
      <c r="C4703" s="83">
        <v>2013</v>
      </c>
      <c r="D4703" s="86">
        <v>0</v>
      </c>
      <c r="E4703" s="83">
        <v>0</v>
      </c>
      <c r="F4703" s="86">
        <v>0</v>
      </c>
      <c r="G4703" s="86">
        <v>0</v>
      </c>
      <c r="H4703" s="86">
        <v>0</v>
      </c>
      <c r="J4703" s="83">
        <f t="shared" si="365"/>
        <v>39000</v>
      </c>
      <c r="K4703" s="83">
        <f t="shared" si="366"/>
        <v>2013</v>
      </c>
      <c r="L4703" s="66">
        <f t="shared" si="367"/>
        <v>0</v>
      </c>
      <c r="M4703" s="66">
        <f t="shared" si="368"/>
        <v>0</v>
      </c>
      <c r="N4703" s="66">
        <f t="shared" si="369"/>
        <v>0</v>
      </c>
    </row>
    <row r="4704" spans="1:14">
      <c r="A4704" s="83">
        <v>39000</v>
      </c>
      <c r="B4704" s="83">
        <v>0</v>
      </c>
      <c r="C4704" s="83">
        <v>2013</v>
      </c>
      <c r="D4704" s="86">
        <v>0</v>
      </c>
      <c r="E4704" s="83">
        <v>0</v>
      </c>
      <c r="F4704" s="86">
        <v>0</v>
      </c>
      <c r="G4704" s="86">
        <v>0</v>
      </c>
      <c r="H4704" s="86">
        <v>0</v>
      </c>
      <c r="J4704" s="83">
        <f t="shared" si="365"/>
        <v>39000</v>
      </c>
      <c r="K4704" s="83">
        <f t="shared" si="366"/>
        <v>2013</v>
      </c>
      <c r="L4704" s="66">
        <f t="shared" si="367"/>
        <v>0</v>
      </c>
      <c r="M4704" s="66">
        <f t="shared" si="368"/>
        <v>0</v>
      </c>
      <c r="N4704" s="66">
        <f t="shared" si="369"/>
        <v>0</v>
      </c>
    </row>
    <row r="4705" spans="1:14">
      <c r="A4705" s="83">
        <v>39000</v>
      </c>
      <c r="B4705" s="83">
        <v>0</v>
      </c>
      <c r="C4705" s="83">
        <v>2013</v>
      </c>
      <c r="D4705" s="86">
        <v>0</v>
      </c>
      <c r="E4705" s="83">
        <v>0</v>
      </c>
      <c r="F4705" s="86">
        <v>0</v>
      </c>
      <c r="G4705" s="86">
        <v>0</v>
      </c>
      <c r="H4705" s="86">
        <v>0</v>
      </c>
      <c r="J4705" s="83">
        <f t="shared" si="365"/>
        <v>39000</v>
      </c>
      <c r="K4705" s="83">
        <f t="shared" si="366"/>
        <v>2013</v>
      </c>
      <c r="L4705" s="66">
        <f t="shared" si="367"/>
        <v>0</v>
      </c>
      <c r="M4705" s="66">
        <f t="shared" si="368"/>
        <v>0</v>
      </c>
      <c r="N4705" s="66">
        <f t="shared" si="369"/>
        <v>0</v>
      </c>
    </row>
    <row r="4706" spans="1:14">
      <c r="A4706" s="83">
        <v>39000</v>
      </c>
      <c r="B4706" s="83">
        <v>0</v>
      </c>
      <c r="C4706" s="83">
        <v>2013</v>
      </c>
      <c r="D4706" s="86">
        <v>0</v>
      </c>
      <c r="E4706" s="83">
        <v>0</v>
      </c>
      <c r="F4706" s="86">
        <v>0</v>
      </c>
      <c r="G4706" s="86">
        <v>0</v>
      </c>
      <c r="H4706" s="86">
        <v>0</v>
      </c>
      <c r="J4706" s="83">
        <f t="shared" si="365"/>
        <v>39000</v>
      </c>
      <c r="K4706" s="83">
        <f t="shared" si="366"/>
        <v>2013</v>
      </c>
      <c r="L4706" s="66">
        <f t="shared" si="367"/>
        <v>0</v>
      </c>
      <c r="M4706" s="66">
        <f t="shared" si="368"/>
        <v>0</v>
      </c>
      <c r="N4706" s="66">
        <f t="shared" si="369"/>
        <v>0</v>
      </c>
    </row>
    <row r="4707" spans="1:14">
      <c r="A4707" s="83">
        <v>39000</v>
      </c>
      <c r="B4707" s="83">
        <v>0</v>
      </c>
      <c r="C4707" s="83">
        <v>2013</v>
      </c>
      <c r="D4707" s="86">
        <v>0</v>
      </c>
      <c r="E4707" s="83">
        <v>0</v>
      </c>
      <c r="F4707" s="86">
        <v>0</v>
      </c>
      <c r="G4707" s="86">
        <v>0</v>
      </c>
      <c r="H4707" s="86">
        <v>0</v>
      </c>
      <c r="J4707" s="83">
        <f t="shared" si="365"/>
        <v>39000</v>
      </c>
      <c r="K4707" s="83">
        <f t="shared" si="366"/>
        <v>2013</v>
      </c>
      <c r="L4707" s="66">
        <f t="shared" si="367"/>
        <v>0</v>
      </c>
      <c r="M4707" s="66">
        <f t="shared" si="368"/>
        <v>0</v>
      </c>
      <c r="N4707" s="66">
        <f t="shared" si="369"/>
        <v>0</v>
      </c>
    </row>
    <row r="4708" spans="1:14">
      <c r="A4708" s="83">
        <v>39000</v>
      </c>
      <c r="B4708" s="83">
        <v>0</v>
      </c>
      <c r="C4708" s="83">
        <v>2013</v>
      </c>
      <c r="D4708" s="86">
        <v>0</v>
      </c>
      <c r="E4708" s="83">
        <v>0</v>
      </c>
      <c r="F4708" s="86">
        <v>0</v>
      </c>
      <c r="G4708" s="86">
        <v>0</v>
      </c>
      <c r="H4708" s="86">
        <v>0</v>
      </c>
      <c r="J4708" s="83">
        <f t="shared" si="365"/>
        <v>39000</v>
      </c>
      <c r="K4708" s="83">
        <f t="shared" si="366"/>
        <v>2013</v>
      </c>
      <c r="L4708" s="66">
        <f t="shared" si="367"/>
        <v>0</v>
      </c>
      <c r="M4708" s="66">
        <f t="shared" si="368"/>
        <v>0</v>
      </c>
      <c r="N4708" s="66">
        <f t="shared" si="369"/>
        <v>0</v>
      </c>
    </row>
    <row r="4709" spans="1:14">
      <c r="A4709" s="83">
        <v>39000</v>
      </c>
      <c r="B4709" s="83">
        <v>0</v>
      </c>
      <c r="C4709" s="83">
        <v>2013</v>
      </c>
      <c r="D4709" s="86">
        <v>0</v>
      </c>
      <c r="E4709" s="83">
        <v>0</v>
      </c>
      <c r="F4709" s="86">
        <v>0</v>
      </c>
      <c r="G4709" s="86">
        <v>0</v>
      </c>
      <c r="H4709" s="86">
        <v>0</v>
      </c>
      <c r="J4709" s="83">
        <f t="shared" si="365"/>
        <v>39000</v>
      </c>
      <c r="K4709" s="83">
        <f t="shared" si="366"/>
        <v>2013</v>
      </c>
      <c r="L4709" s="66">
        <f t="shared" si="367"/>
        <v>0</v>
      </c>
      <c r="M4709" s="66">
        <f t="shared" si="368"/>
        <v>0</v>
      </c>
      <c r="N4709" s="66">
        <f t="shared" si="369"/>
        <v>0</v>
      </c>
    </row>
    <row r="4710" spans="1:14">
      <c r="A4710" s="83">
        <v>39000</v>
      </c>
      <c r="B4710" s="83">
        <v>0</v>
      </c>
      <c r="C4710" s="83">
        <v>2013</v>
      </c>
      <c r="D4710" s="86">
        <v>0</v>
      </c>
      <c r="E4710" s="83">
        <v>0</v>
      </c>
      <c r="F4710" s="86">
        <v>0</v>
      </c>
      <c r="G4710" s="86">
        <v>0</v>
      </c>
      <c r="H4710" s="86">
        <v>0</v>
      </c>
      <c r="J4710" s="83">
        <f t="shared" si="365"/>
        <v>39000</v>
      </c>
      <c r="K4710" s="83">
        <f t="shared" si="366"/>
        <v>2013</v>
      </c>
      <c r="L4710" s="66">
        <f t="shared" si="367"/>
        <v>0</v>
      </c>
      <c r="M4710" s="66">
        <f t="shared" si="368"/>
        <v>0</v>
      </c>
      <c r="N4710" s="66">
        <f t="shared" si="369"/>
        <v>0</v>
      </c>
    </row>
    <row r="4711" spans="1:14">
      <c r="A4711" s="83">
        <v>39000</v>
      </c>
      <c r="B4711" s="83">
        <v>0</v>
      </c>
      <c r="C4711" s="83">
        <v>2013</v>
      </c>
      <c r="D4711" s="86">
        <v>0</v>
      </c>
      <c r="E4711" s="83">
        <v>0</v>
      </c>
      <c r="F4711" s="86">
        <v>0</v>
      </c>
      <c r="G4711" s="86">
        <v>0</v>
      </c>
      <c r="H4711" s="86">
        <v>0</v>
      </c>
      <c r="J4711" s="83">
        <f t="shared" si="365"/>
        <v>39000</v>
      </c>
      <c r="K4711" s="83">
        <f t="shared" si="366"/>
        <v>2013</v>
      </c>
      <c r="L4711" s="66">
        <f t="shared" si="367"/>
        <v>0</v>
      </c>
      <c r="M4711" s="66">
        <f t="shared" si="368"/>
        <v>0</v>
      </c>
      <c r="N4711" s="66">
        <f t="shared" si="369"/>
        <v>0</v>
      </c>
    </row>
    <row r="4712" spans="1:14">
      <c r="A4712" s="83">
        <v>39000</v>
      </c>
      <c r="B4712" s="83">
        <v>0</v>
      </c>
      <c r="C4712" s="83">
        <v>2013</v>
      </c>
      <c r="D4712" s="86">
        <v>0</v>
      </c>
      <c r="E4712" s="83">
        <v>0</v>
      </c>
      <c r="F4712" s="86">
        <v>0</v>
      </c>
      <c r="G4712" s="86">
        <v>0</v>
      </c>
      <c r="H4712" s="86">
        <v>0</v>
      </c>
      <c r="J4712" s="83">
        <f t="shared" si="365"/>
        <v>39000</v>
      </c>
      <c r="K4712" s="83">
        <f t="shared" si="366"/>
        <v>2013</v>
      </c>
      <c r="L4712" s="66">
        <f t="shared" si="367"/>
        <v>0</v>
      </c>
      <c r="M4712" s="66">
        <f t="shared" si="368"/>
        <v>0</v>
      </c>
      <c r="N4712" s="66">
        <f t="shared" si="369"/>
        <v>0</v>
      </c>
    </row>
    <row r="4713" spans="1:14">
      <c r="A4713" s="83">
        <v>39000</v>
      </c>
      <c r="B4713" s="83">
        <v>0</v>
      </c>
      <c r="C4713" s="83">
        <v>2013</v>
      </c>
      <c r="D4713" s="86">
        <v>0</v>
      </c>
      <c r="E4713" s="83">
        <v>0</v>
      </c>
      <c r="F4713" s="86">
        <v>0</v>
      </c>
      <c r="G4713" s="86">
        <v>0</v>
      </c>
      <c r="H4713" s="86">
        <v>0</v>
      </c>
      <c r="J4713" s="83">
        <f t="shared" si="365"/>
        <v>39000</v>
      </c>
      <c r="K4713" s="83">
        <f t="shared" si="366"/>
        <v>2013</v>
      </c>
      <c r="L4713" s="66">
        <f t="shared" si="367"/>
        <v>0</v>
      </c>
      <c r="M4713" s="66">
        <f t="shared" si="368"/>
        <v>0</v>
      </c>
      <c r="N4713" s="66">
        <f t="shared" si="369"/>
        <v>0</v>
      </c>
    </row>
    <row r="4714" spans="1:14">
      <c r="A4714" s="83">
        <v>39000</v>
      </c>
      <c r="B4714" s="83">
        <v>0</v>
      </c>
      <c r="C4714" s="83">
        <v>2013</v>
      </c>
      <c r="D4714" s="86">
        <v>0</v>
      </c>
      <c r="E4714" s="83">
        <v>0</v>
      </c>
      <c r="F4714" s="86">
        <v>0</v>
      </c>
      <c r="G4714" s="86">
        <v>0</v>
      </c>
      <c r="H4714" s="86">
        <v>0</v>
      </c>
      <c r="J4714" s="83">
        <f t="shared" si="365"/>
        <v>39000</v>
      </c>
      <c r="K4714" s="83">
        <f t="shared" si="366"/>
        <v>2013</v>
      </c>
      <c r="L4714" s="66">
        <f t="shared" si="367"/>
        <v>0</v>
      </c>
      <c r="M4714" s="66">
        <f t="shared" si="368"/>
        <v>0</v>
      </c>
      <c r="N4714" s="66">
        <f t="shared" si="369"/>
        <v>0</v>
      </c>
    </row>
    <row r="4715" spans="1:14">
      <c r="A4715" s="83">
        <v>39000</v>
      </c>
      <c r="B4715" s="83">
        <v>0</v>
      </c>
      <c r="C4715" s="83">
        <v>2013</v>
      </c>
      <c r="D4715" s="86">
        <v>0</v>
      </c>
      <c r="E4715" s="83">
        <v>0</v>
      </c>
      <c r="F4715" s="86">
        <v>0</v>
      </c>
      <c r="G4715" s="86">
        <v>0</v>
      </c>
      <c r="H4715" s="86">
        <v>0</v>
      </c>
      <c r="J4715" s="83">
        <f t="shared" si="365"/>
        <v>39000</v>
      </c>
      <c r="K4715" s="83">
        <f t="shared" si="366"/>
        <v>2013</v>
      </c>
      <c r="L4715" s="66">
        <f t="shared" si="367"/>
        <v>0</v>
      </c>
      <c r="M4715" s="66">
        <f t="shared" si="368"/>
        <v>0</v>
      </c>
      <c r="N4715" s="66">
        <f t="shared" si="369"/>
        <v>0</v>
      </c>
    </row>
    <row r="4716" spans="1:14">
      <c r="A4716" s="83">
        <v>39000</v>
      </c>
      <c r="B4716" s="83">
        <v>0</v>
      </c>
      <c r="C4716" s="83">
        <v>2013</v>
      </c>
      <c r="D4716" s="86">
        <v>0</v>
      </c>
      <c r="E4716" s="83">
        <v>0</v>
      </c>
      <c r="F4716" s="86">
        <v>0</v>
      </c>
      <c r="G4716" s="86">
        <v>0</v>
      </c>
      <c r="H4716" s="86">
        <v>0</v>
      </c>
      <c r="J4716" s="83">
        <f t="shared" si="365"/>
        <v>39000</v>
      </c>
      <c r="K4716" s="83">
        <f t="shared" si="366"/>
        <v>2013</v>
      </c>
      <c r="L4716" s="66">
        <f t="shared" si="367"/>
        <v>0</v>
      </c>
      <c r="M4716" s="66">
        <f t="shared" si="368"/>
        <v>0</v>
      </c>
      <c r="N4716" s="66">
        <f t="shared" si="369"/>
        <v>0</v>
      </c>
    </row>
    <row r="4717" spans="1:14">
      <c r="A4717" s="83">
        <v>39000</v>
      </c>
      <c r="B4717" s="83">
        <v>0</v>
      </c>
      <c r="C4717" s="83">
        <v>2013</v>
      </c>
      <c r="D4717" s="86">
        <v>-1270488.29</v>
      </c>
      <c r="E4717" s="83">
        <v>0</v>
      </c>
      <c r="F4717" s="86">
        <v>-8292.9699999999993</v>
      </c>
      <c r="G4717" s="86">
        <v>0</v>
      </c>
      <c r="H4717" s="86">
        <v>0</v>
      </c>
      <c r="J4717" s="83">
        <f t="shared" si="365"/>
        <v>39000</v>
      </c>
      <c r="K4717" s="83">
        <f t="shared" si="366"/>
        <v>2013</v>
      </c>
      <c r="L4717" s="66">
        <f t="shared" si="367"/>
        <v>-1270488.29</v>
      </c>
      <c r="M4717" s="66">
        <f t="shared" si="368"/>
        <v>-8292.9699999999993</v>
      </c>
      <c r="N4717" s="66">
        <f t="shared" si="369"/>
        <v>0</v>
      </c>
    </row>
    <row r="4718" spans="1:14">
      <c r="A4718" s="83">
        <v>39000</v>
      </c>
      <c r="B4718" s="83">
        <v>0</v>
      </c>
      <c r="C4718" s="83">
        <v>2012</v>
      </c>
      <c r="D4718" s="86">
        <v>0</v>
      </c>
      <c r="E4718" s="83">
        <v>0</v>
      </c>
      <c r="F4718" s="86">
        <v>0</v>
      </c>
      <c r="G4718" s="86">
        <v>0</v>
      </c>
      <c r="H4718" s="86">
        <v>0</v>
      </c>
      <c r="J4718" s="83">
        <f t="shared" si="365"/>
        <v>39000</v>
      </c>
      <c r="K4718" s="83">
        <f t="shared" si="366"/>
        <v>2012</v>
      </c>
      <c r="L4718" s="66">
        <f t="shared" si="367"/>
        <v>0</v>
      </c>
      <c r="M4718" s="66">
        <f t="shared" si="368"/>
        <v>0</v>
      </c>
      <c r="N4718" s="66">
        <f t="shared" si="369"/>
        <v>0</v>
      </c>
    </row>
    <row r="4719" spans="1:14">
      <c r="A4719" s="83">
        <v>39000</v>
      </c>
      <c r="B4719" s="83">
        <v>0</v>
      </c>
      <c r="C4719" s="83">
        <v>2012</v>
      </c>
      <c r="D4719" s="86">
        <v>0</v>
      </c>
      <c r="E4719" s="83">
        <v>0</v>
      </c>
      <c r="F4719" s="86">
        <v>0</v>
      </c>
      <c r="G4719" s="86">
        <v>0</v>
      </c>
      <c r="H4719" s="86">
        <v>0</v>
      </c>
      <c r="J4719" s="83">
        <f t="shared" si="365"/>
        <v>39000</v>
      </c>
      <c r="K4719" s="83">
        <f t="shared" si="366"/>
        <v>2012</v>
      </c>
      <c r="L4719" s="66">
        <f t="shared" si="367"/>
        <v>0</v>
      </c>
      <c r="M4719" s="66">
        <f t="shared" si="368"/>
        <v>0</v>
      </c>
      <c r="N4719" s="66">
        <f t="shared" si="369"/>
        <v>0</v>
      </c>
    </row>
    <row r="4720" spans="1:14">
      <c r="A4720" s="83">
        <v>39000</v>
      </c>
      <c r="B4720" s="83">
        <v>0</v>
      </c>
      <c r="C4720" s="83">
        <v>2012</v>
      </c>
      <c r="D4720" s="86">
        <v>0</v>
      </c>
      <c r="E4720" s="83">
        <v>0</v>
      </c>
      <c r="F4720" s="86">
        <v>0</v>
      </c>
      <c r="G4720" s="86">
        <v>0</v>
      </c>
      <c r="H4720" s="86">
        <v>0</v>
      </c>
      <c r="J4720" s="83">
        <f t="shared" si="365"/>
        <v>39000</v>
      </c>
      <c r="K4720" s="83">
        <f t="shared" si="366"/>
        <v>2012</v>
      </c>
      <c r="L4720" s="66">
        <f t="shared" si="367"/>
        <v>0</v>
      </c>
      <c r="M4720" s="66">
        <f t="shared" si="368"/>
        <v>0</v>
      </c>
      <c r="N4720" s="66">
        <f t="shared" si="369"/>
        <v>0</v>
      </c>
    </row>
    <row r="4721" spans="1:14">
      <c r="A4721" s="83">
        <v>39000</v>
      </c>
      <c r="B4721" s="83">
        <v>0</v>
      </c>
      <c r="C4721" s="83">
        <v>2012</v>
      </c>
      <c r="D4721" s="86">
        <v>0</v>
      </c>
      <c r="E4721" s="83">
        <v>0</v>
      </c>
      <c r="F4721" s="86">
        <v>1224.6500000000001</v>
      </c>
      <c r="G4721" s="86">
        <v>0</v>
      </c>
      <c r="H4721" s="86">
        <v>0</v>
      </c>
      <c r="J4721" s="83">
        <f t="shared" si="365"/>
        <v>39000</v>
      </c>
      <c r="K4721" s="83">
        <f t="shared" si="366"/>
        <v>2012</v>
      </c>
      <c r="L4721" s="66">
        <f t="shared" si="367"/>
        <v>0</v>
      </c>
      <c r="M4721" s="66">
        <f t="shared" si="368"/>
        <v>1224.6500000000001</v>
      </c>
      <c r="N4721" s="66">
        <f t="shared" si="369"/>
        <v>0</v>
      </c>
    </row>
    <row r="4722" spans="1:14">
      <c r="A4722" s="83">
        <v>39000</v>
      </c>
      <c r="B4722" s="83">
        <v>0</v>
      </c>
      <c r="C4722" s="83">
        <v>2012</v>
      </c>
      <c r="D4722" s="86">
        <v>0</v>
      </c>
      <c r="E4722" s="83">
        <v>0</v>
      </c>
      <c r="F4722" s="86">
        <v>0</v>
      </c>
      <c r="G4722" s="86">
        <v>0</v>
      </c>
      <c r="H4722" s="86">
        <v>0</v>
      </c>
      <c r="J4722" s="83">
        <f t="shared" si="365"/>
        <v>39000</v>
      </c>
      <c r="K4722" s="83">
        <f t="shared" si="366"/>
        <v>2012</v>
      </c>
      <c r="L4722" s="66">
        <f t="shared" si="367"/>
        <v>0</v>
      </c>
      <c r="M4722" s="66">
        <f t="shared" si="368"/>
        <v>0</v>
      </c>
      <c r="N4722" s="66">
        <f t="shared" si="369"/>
        <v>0</v>
      </c>
    </row>
    <row r="4723" spans="1:14">
      <c r="A4723" s="83">
        <v>39000</v>
      </c>
      <c r="B4723" s="83">
        <v>0</v>
      </c>
      <c r="C4723" s="83">
        <v>2012</v>
      </c>
      <c r="D4723" s="86">
        <v>-1500</v>
      </c>
      <c r="E4723" s="83">
        <v>0</v>
      </c>
      <c r="F4723" s="86">
        <v>0</v>
      </c>
      <c r="G4723" s="86">
        <v>0</v>
      </c>
      <c r="H4723" s="86">
        <v>0</v>
      </c>
      <c r="J4723" s="83">
        <f t="shared" si="365"/>
        <v>39000</v>
      </c>
      <c r="K4723" s="83">
        <f t="shared" si="366"/>
        <v>2012</v>
      </c>
      <c r="L4723" s="66">
        <f t="shared" si="367"/>
        <v>-1500</v>
      </c>
      <c r="M4723" s="66">
        <f t="shared" si="368"/>
        <v>0</v>
      </c>
      <c r="N4723" s="66">
        <f t="shared" si="369"/>
        <v>0</v>
      </c>
    </row>
    <row r="4724" spans="1:14">
      <c r="A4724" s="83">
        <v>39000</v>
      </c>
      <c r="B4724" s="83">
        <v>0</v>
      </c>
      <c r="C4724" s="83">
        <v>2012</v>
      </c>
      <c r="D4724" s="86">
        <v>0</v>
      </c>
      <c r="E4724" s="83">
        <v>0</v>
      </c>
      <c r="F4724" s="86">
        <v>0</v>
      </c>
      <c r="G4724" s="86">
        <v>0</v>
      </c>
      <c r="H4724" s="86">
        <v>0</v>
      </c>
      <c r="J4724" s="83">
        <f t="shared" si="365"/>
        <v>39000</v>
      </c>
      <c r="K4724" s="83">
        <f t="shared" si="366"/>
        <v>2012</v>
      </c>
      <c r="L4724" s="66">
        <f t="shared" si="367"/>
        <v>0</v>
      </c>
      <c r="M4724" s="66">
        <f t="shared" si="368"/>
        <v>0</v>
      </c>
      <c r="N4724" s="66">
        <f t="shared" si="369"/>
        <v>0</v>
      </c>
    </row>
    <row r="4725" spans="1:14">
      <c r="A4725" s="83">
        <v>39000</v>
      </c>
      <c r="B4725" s="83">
        <v>0</v>
      </c>
      <c r="C4725" s="83">
        <v>2012</v>
      </c>
      <c r="D4725" s="86">
        <v>0</v>
      </c>
      <c r="E4725" s="83">
        <v>0</v>
      </c>
      <c r="F4725" s="86">
        <v>0</v>
      </c>
      <c r="G4725" s="86">
        <v>0</v>
      </c>
      <c r="H4725" s="86">
        <v>0</v>
      </c>
      <c r="J4725" s="83">
        <f t="shared" si="365"/>
        <v>39000</v>
      </c>
      <c r="K4725" s="83">
        <f t="shared" si="366"/>
        <v>2012</v>
      </c>
      <c r="L4725" s="66">
        <f t="shared" si="367"/>
        <v>0</v>
      </c>
      <c r="M4725" s="66">
        <f t="shared" si="368"/>
        <v>0</v>
      </c>
      <c r="N4725" s="66">
        <f t="shared" si="369"/>
        <v>0</v>
      </c>
    </row>
    <row r="4726" spans="1:14">
      <c r="A4726" s="83">
        <v>39000</v>
      </c>
      <c r="B4726" s="83">
        <v>0</v>
      </c>
      <c r="C4726" s="83">
        <v>2012</v>
      </c>
      <c r="D4726" s="86">
        <v>-4597.2700000000004</v>
      </c>
      <c r="E4726" s="83">
        <v>0</v>
      </c>
      <c r="F4726" s="86">
        <v>643.30999999999995</v>
      </c>
      <c r="G4726" s="86">
        <v>0</v>
      </c>
      <c r="H4726" s="86">
        <v>0</v>
      </c>
      <c r="J4726" s="83">
        <f t="shared" si="365"/>
        <v>39000</v>
      </c>
      <c r="K4726" s="83">
        <f t="shared" si="366"/>
        <v>2012</v>
      </c>
      <c r="L4726" s="66">
        <f t="shared" si="367"/>
        <v>-4597.2700000000004</v>
      </c>
      <c r="M4726" s="66">
        <f t="shared" si="368"/>
        <v>643.30999999999995</v>
      </c>
      <c r="N4726" s="66">
        <f t="shared" si="369"/>
        <v>0</v>
      </c>
    </row>
    <row r="4727" spans="1:14">
      <c r="A4727" s="83">
        <v>39000</v>
      </c>
      <c r="B4727" s="83">
        <v>0</v>
      </c>
      <c r="C4727" s="83">
        <v>2012</v>
      </c>
      <c r="D4727" s="86">
        <v>0</v>
      </c>
      <c r="E4727" s="83">
        <v>0</v>
      </c>
      <c r="F4727" s="86">
        <v>0</v>
      </c>
      <c r="G4727" s="86">
        <v>0</v>
      </c>
      <c r="H4727" s="86">
        <v>0</v>
      </c>
      <c r="J4727" s="83">
        <f t="shared" si="365"/>
        <v>39000</v>
      </c>
      <c r="K4727" s="83">
        <f t="shared" si="366"/>
        <v>2012</v>
      </c>
      <c r="L4727" s="66">
        <f t="shared" si="367"/>
        <v>0</v>
      </c>
      <c r="M4727" s="66">
        <f t="shared" si="368"/>
        <v>0</v>
      </c>
      <c r="N4727" s="66">
        <f t="shared" si="369"/>
        <v>0</v>
      </c>
    </row>
    <row r="4728" spans="1:14">
      <c r="A4728" s="83">
        <v>39000</v>
      </c>
      <c r="B4728" s="83">
        <v>0</v>
      </c>
      <c r="C4728" s="83">
        <v>2012</v>
      </c>
      <c r="D4728" s="86">
        <v>0</v>
      </c>
      <c r="E4728" s="83">
        <v>0</v>
      </c>
      <c r="F4728" s="86">
        <v>0</v>
      </c>
      <c r="G4728" s="86">
        <v>0</v>
      </c>
      <c r="H4728" s="86">
        <v>0</v>
      </c>
      <c r="J4728" s="83">
        <f t="shared" si="365"/>
        <v>39000</v>
      </c>
      <c r="K4728" s="83">
        <f t="shared" si="366"/>
        <v>2012</v>
      </c>
      <c r="L4728" s="66">
        <f t="shared" si="367"/>
        <v>0</v>
      </c>
      <c r="M4728" s="66">
        <f t="shared" si="368"/>
        <v>0</v>
      </c>
      <c r="N4728" s="66">
        <f t="shared" si="369"/>
        <v>0</v>
      </c>
    </row>
    <row r="4729" spans="1:14">
      <c r="A4729" s="83">
        <v>39000</v>
      </c>
      <c r="B4729" s="83">
        <v>0</v>
      </c>
      <c r="C4729" s="83">
        <v>2012</v>
      </c>
      <c r="D4729" s="86">
        <v>0</v>
      </c>
      <c r="E4729" s="83">
        <v>0</v>
      </c>
      <c r="F4729" s="86">
        <v>0</v>
      </c>
      <c r="G4729" s="86">
        <v>0</v>
      </c>
      <c r="H4729" s="86">
        <v>0</v>
      </c>
      <c r="J4729" s="83">
        <f t="shared" si="365"/>
        <v>39000</v>
      </c>
      <c r="K4729" s="83">
        <f t="shared" si="366"/>
        <v>2012</v>
      </c>
      <c r="L4729" s="66">
        <f t="shared" si="367"/>
        <v>0</v>
      </c>
      <c r="M4729" s="66">
        <f t="shared" si="368"/>
        <v>0</v>
      </c>
      <c r="N4729" s="66">
        <f t="shared" si="369"/>
        <v>0</v>
      </c>
    </row>
    <row r="4730" spans="1:14">
      <c r="A4730" s="83">
        <v>39000</v>
      </c>
      <c r="B4730" s="83">
        <v>0</v>
      </c>
      <c r="C4730" s="83">
        <v>2012</v>
      </c>
      <c r="D4730" s="86">
        <v>0</v>
      </c>
      <c r="E4730" s="83">
        <v>0</v>
      </c>
      <c r="F4730" s="86">
        <v>0</v>
      </c>
      <c r="G4730" s="86">
        <v>0</v>
      </c>
      <c r="H4730" s="86">
        <v>0</v>
      </c>
      <c r="J4730" s="83">
        <f t="shared" si="365"/>
        <v>39000</v>
      </c>
      <c r="K4730" s="83">
        <f t="shared" si="366"/>
        <v>2012</v>
      </c>
      <c r="L4730" s="66">
        <f t="shared" si="367"/>
        <v>0</v>
      </c>
      <c r="M4730" s="66">
        <f t="shared" si="368"/>
        <v>0</v>
      </c>
      <c r="N4730" s="66">
        <f t="shared" si="369"/>
        <v>0</v>
      </c>
    </row>
    <row r="4731" spans="1:14">
      <c r="A4731" s="83">
        <v>39000</v>
      </c>
      <c r="B4731" s="83">
        <v>0</v>
      </c>
      <c r="C4731" s="83">
        <v>2012</v>
      </c>
      <c r="D4731" s="86">
        <v>0</v>
      </c>
      <c r="E4731" s="83">
        <v>0</v>
      </c>
      <c r="F4731" s="86">
        <v>0</v>
      </c>
      <c r="G4731" s="86">
        <v>0</v>
      </c>
      <c r="H4731" s="86">
        <v>0</v>
      </c>
      <c r="J4731" s="83">
        <f t="shared" si="365"/>
        <v>39000</v>
      </c>
      <c r="K4731" s="83">
        <f t="shared" si="366"/>
        <v>2012</v>
      </c>
      <c r="L4731" s="66">
        <f t="shared" si="367"/>
        <v>0</v>
      </c>
      <c r="M4731" s="66">
        <f t="shared" si="368"/>
        <v>0</v>
      </c>
      <c r="N4731" s="66">
        <f t="shared" si="369"/>
        <v>0</v>
      </c>
    </row>
    <row r="4732" spans="1:14">
      <c r="A4732" s="83">
        <v>39000</v>
      </c>
      <c r="B4732" s="83">
        <v>0</v>
      </c>
      <c r="C4732" s="83">
        <v>2012</v>
      </c>
      <c r="D4732" s="86">
        <v>0</v>
      </c>
      <c r="E4732" s="83">
        <v>0</v>
      </c>
      <c r="F4732" s="86">
        <v>0</v>
      </c>
      <c r="G4732" s="86">
        <v>0</v>
      </c>
      <c r="H4732" s="86">
        <v>0</v>
      </c>
      <c r="J4732" s="83">
        <f t="shared" si="365"/>
        <v>39000</v>
      </c>
      <c r="K4732" s="83">
        <f t="shared" si="366"/>
        <v>2012</v>
      </c>
      <c r="L4732" s="66">
        <f t="shared" si="367"/>
        <v>0</v>
      </c>
      <c r="M4732" s="66">
        <f t="shared" si="368"/>
        <v>0</v>
      </c>
      <c r="N4732" s="66">
        <f t="shared" si="369"/>
        <v>0</v>
      </c>
    </row>
    <row r="4733" spans="1:14">
      <c r="A4733" s="83">
        <v>39000</v>
      </c>
      <c r="B4733" s="83">
        <v>0</v>
      </c>
      <c r="C4733" s="83">
        <v>2012</v>
      </c>
      <c r="D4733" s="86">
        <v>-40354.800000000003</v>
      </c>
      <c r="E4733" s="83">
        <v>0</v>
      </c>
      <c r="F4733" s="86">
        <v>0</v>
      </c>
      <c r="G4733" s="86">
        <v>0</v>
      </c>
      <c r="H4733" s="86">
        <v>0</v>
      </c>
      <c r="J4733" s="83">
        <f t="shared" si="365"/>
        <v>39000</v>
      </c>
      <c r="K4733" s="83">
        <f t="shared" si="366"/>
        <v>2012</v>
      </c>
      <c r="L4733" s="66">
        <f t="shared" si="367"/>
        <v>-40354.800000000003</v>
      </c>
      <c r="M4733" s="66">
        <f t="shared" si="368"/>
        <v>0</v>
      </c>
      <c r="N4733" s="66">
        <f t="shared" si="369"/>
        <v>0</v>
      </c>
    </row>
    <row r="4734" spans="1:14">
      <c r="A4734" s="83">
        <v>39000</v>
      </c>
      <c r="B4734" s="83">
        <v>0</v>
      </c>
      <c r="C4734" s="83">
        <v>2014</v>
      </c>
      <c r="D4734" s="86">
        <v>0</v>
      </c>
      <c r="E4734" s="83">
        <v>0</v>
      </c>
      <c r="F4734" s="86">
        <v>6428.98</v>
      </c>
      <c r="G4734" s="86">
        <v>0</v>
      </c>
      <c r="H4734" s="86">
        <v>0</v>
      </c>
      <c r="J4734" s="83">
        <f t="shared" si="365"/>
        <v>39000</v>
      </c>
      <c r="K4734" s="83">
        <f t="shared" si="366"/>
        <v>2014</v>
      </c>
      <c r="L4734" s="66">
        <f t="shared" si="367"/>
        <v>0</v>
      </c>
      <c r="M4734" s="66">
        <f t="shared" si="368"/>
        <v>6428.98</v>
      </c>
      <c r="N4734" s="66">
        <f t="shared" si="369"/>
        <v>0</v>
      </c>
    </row>
    <row r="4735" spans="1:14">
      <c r="A4735" s="83">
        <v>39000</v>
      </c>
      <c r="B4735" s="83">
        <v>0</v>
      </c>
      <c r="C4735" s="83">
        <v>2014</v>
      </c>
      <c r="D4735" s="86">
        <v>0</v>
      </c>
      <c r="E4735" s="83">
        <v>0</v>
      </c>
      <c r="F4735" s="86">
        <v>0</v>
      </c>
      <c r="G4735" s="86">
        <v>0</v>
      </c>
      <c r="H4735" s="86">
        <v>0</v>
      </c>
      <c r="J4735" s="83">
        <f t="shared" si="365"/>
        <v>39000</v>
      </c>
      <c r="K4735" s="83">
        <f t="shared" si="366"/>
        <v>2014</v>
      </c>
      <c r="L4735" s="66">
        <f t="shared" si="367"/>
        <v>0</v>
      </c>
      <c r="M4735" s="66">
        <f t="shared" si="368"/>
        <v>0</v>
      </c>
      <c r="N4735" s="66">
        <f t="shared" si="369"/>
        <v>0</v>
      </c>
    </row>
    <row r="4736" spans="1:14">
      <c r="A4736" s="83">
        <v>39000</v>
      </c>
      <c r="B4736" s="83">
        <v>0</v>
      </c>
      <c r="C4736" s="83">
        <v>2014</v>
      </c>
      <c r="D4736" s="86">
        <v>0</v>
      </c>
      <c r="E4736" s="83">
        <v>0</v>
      </c>
      <c r="F4736" s="86">
        <v>0</v>
      </c>
      <c r="G4736" s="86">
        <v>0</v>
      </c>
      <c r="H4736" s="86">
        <v>0</v>
      </c>
      <c r="J4736" s="83">
        <f t="shared" si="365"/>
        <v>39000</v>
      </c>
      <c r="K4736" s="83">
        <f t="shared" si="366"/>
        <v>2014</v>
      </c>
      <c r="L4736" s="66">
        <f t="shared" si="367"/>
        <v>0</v>
      </c>
      <c r="M4736" s="66">
        <f t="shared" si="368"/>
        <v>0</v>
      </c>
      <c r="N4736" s="66">
        <f t="shared" si="369"/>
        <v>0</v>
      </c>
    </row>
    <row r="4737" spans="1:14">
      <c r="A4737" s="83">
        <v>39000</v>
      </c>
      <c r="B4737" s="83">
        <v>0</v>
      </c>
      <c r="C4737" s="83">
        <v>2014</v>
      </c>
      <c r="D4737" s="86">
        <v>0</v>
      </c>
      <c r="E4737" s="83">
        <v>0</v>
      </c>
      <c r="F4737" s="86">
        <v>0</v>
      </c>
      <c r="G4737" s="86">
        <v>0</v>
      </c>
      <c r="H4737" s="86">
        <v>0</v>
      </c>
      <c r="J4737" s="83">
        <f t="shared" si="365"/>
        <v>39000</v>
      </c>
      <c r="K4737" s="83">
        <f t="shared" si="366"/>
        <v>2014</v>
      </c>
      <c r="L4737" s="66">
        <f t="shared" si="367"/>
        <v>0</v>
      </c>
      <c r="M4737" s="66">
        <f t="shared" si="368"/>
        <v>0</v>
      </c>
      <c r="N4737" s="66">
        <f t="shared" si="369"/>
        <v>0</v>
      </c>
    </row>
    <row r="4738" spans="1:14">
      <c r="A4738" s="83">
        <v>39000</v>
      </c>
      <c r="B4738" s="83">
        <v>0</v>
      </c>
      <c r="C4738" s="83">
        <v>2014</v>
      </c>
      <c r="D4738" s="86">
        <v>0</v>
      </c>
      <c r="E4738" s="83">
        <v>0</v>
      </c>
      <c r="F4738" s="86">
        <v>0</v>
      </c>
      <c r="G4738" s="86">
        <v>0</v>
      </c>
      <c r="H4738" s="86">
        <v>0</v>
      </c>
      <c r="J4738" s="83">
        <f t="shared" si="365"/>
        <v>39000</v>
      </c>
      <c r="K4738" s="83">
        <f t="shared" si="366"/>
        <v>2014</v>
      </c>
      <c r="L4738" s="66">
        <f t="shared" si="367"/>
        <v>0</v>
      </c>
      <c r="M4738" s="66">
        <f t="shared" si="368"/>
        <v>0</v>
      </c>
      <c r="N4738" s="66">
        <f t="shared" si="369"/>
        <v>0</v>
      </c>
    </row>
    <row r="4739" spans="1:14">
      <c r="A4739" s="83">
        <v>39000</v>
      </c>
      <c r="B4739" s="83">
        <v>0</v>
      </c>
      <c r="C4739" s="83">
        <v>2014</v>
      </c>
      <c r="D4739" s="86">
        <v>0</v>
      </c>
      <c r="E4739" s="83">
        <v>0</v>
      </c>
      <c r="F4739" s="86">
        <v>0</v>
      </c>
      <c r="G4739" s="86">
        <v>0</v>
      </c>
      <c r="H4739" s="86">
        <v>0</v>
      </c>
      <c r="J4739" s="83">
        <f t="shared" ref="J4739:J4782" si="370">A4739</f>
        <v>39000</v>
      </c>
      <c r="K4739" s="83">
        <f t="shared" ref="K4739:K4782" si="371">IF(E4739=0,C4739,E4739)</f>
        <v>2014</v>
      </c>
      <c r="L4739" s="66">
        <f t="shared" ref="L4739:L4782" si="372">D4739</f>
        <v>0</v>
      </c>
      <c r="M4739" s="66">
        <f t="shared" ref="M4739:M4782" si="373">F4739</f>
        <v>0</v>
      </c>
      <c r="N4739" s="66">
        <f t="shared" ref="N4739:N4782" si="374">H4739</f>
        <v>0</v>
      </c>
    </row>
    <row r="4740" spans="1:14">
      <c r="A4740" s="83">
        <v>39000</v>
      </c>
      <c r="B4740" s="83">
        <v>0</v>
      </c>
      <c r="C4740" s="83">
        <v>2014</v>
      </c>
      <c r="D4740" s="86">
        <v>0</v>
      </c>
      <c r="E4740" s="83">
        <v>0</v>
      </c>
      <c r="F4740" s="86">
        <v>0</v>
      </c>
      <c r="G4740" s="86">
        <v>0</v>
      </c>
      <c r="H4740" s="86">
        <v>0</v>
      </c>
      <c r="J4740" s="83">
        <f t="shared" si="370"/>
        <v>39000</v>
      </c>
      <c r="K4740" s="83">
        <f t="shared" si="371"/>
        <v>2014</v>
      </c>
      <c r="L4740" s="66">
        <f t="shared" si="372"/>
        <v>0</v>
      </c>
      <c r="M4740" s="66">
        <f t="shared" si="373"/>
        <v>0</v>
      </c>
      <c r="N4740" s="66">
        <f t="shared" si="374"/>
        <v>0</v>
      </c>
    </row>
    <row r="4741" spans="1:14">
      <c r="A4741" s="83">
        <v>39000</v>
      </c>
      <c r="B4741" s="83">
        <v>0</v>
      </c>
      <c r="C4741" s="83">
        <v>2014</v>
      </c>
      <c r="D4741" s="86">
        <v>0</v>
      </c>
      <c r="E4741" s="83">
        <v>0</v>
      </c>
      <c r="F4741" s="86">
        <v>0</v>
      </c>
      <c r="G4741" s="86">
        <v>0</v>
      </c>
      <c r="H4741" s="86">
        <v>0</v>
      </c>
      <c r="J4741" s="83">
        <f t="shared" si="370"/>
        <v>39000</v>
      </c>
      <c r="K4741" s="83">
        <f t="shared" si="371"/>
        <v>2014</v>
      </c>
      <c r="L4741" s="66">
        <f t="shared" si="372"/>
        <v>0</v>
      </c>
      <c r="M4741" s="66">
        <f t="shared" si="373"/>
        <v>0</v>
      </c>
      <c r="N4741" s="66">
        <f t="shared" si="374"/>
        <v>0</v>
      </c>
    </row>
    <row r="4742" spans="1:14">
      <c r="A4742" s="83">
        <v>39000</v>
      </c>
      <c r="B4742" s="83">
        <v>0</v>
      </c>
      <c r="C4742" s="83">
        <v>2014</v>
      </c>
      <c r="D4742" s="86">
        <v>0</v>
      </c>
      <c r="E4742" s="83">
        <v>0</v>
      </c>
      <c r="F4742" s="86">
        <v>0</v>
      </c>
      <c r="G4742" s="86">
        <v>0</v>
      </c>
      <c r="H4742" s="86">
        <v>0</v>
      </c>
      <c r="J4742" s="83">
        <f t="shared" si="370"/>
        <v>39000</v>
      </c>
      <c r="K4742" s="83">
        <f t="shared" si="371"/>
        <v>2014</v>
      </c>
      <c r="L4742" s="66">
        <f t="shared" si="372"/>
        <v>0</v>
      </c>
      <c r="M4742" s="66">
        <f t="shared" si="373"/>
        <v>0</v>
      </c>
      <c r="N4742" s="66">
        <f t="shared" si="374"/>
        <v>0</v>
      </c>
    </row>
    <row r="4743" spans="1:14">
      <c r="A4743" s="83">
        <v>39000</v>
      </c>
      <c r="B4743" s="83">
        <v>0</v>
      </c>
      <c r="C4743" s="83">
        <v>2014</v>
      </c>
      <c r="D4743" s="86">
        <v>0</v>
      </c>
      <c r="E4743" s="83">
        <v>0</v>
      </c>
      <c r="F4743" s="86">
        <v>0</v>
      </c>
      <c r="G4743" s="86">
        <v>0</v>
      </c>
      <c r="H4743" s="86">
        <v>0</v>
      </c>
      <c r="J4743" s="83">
        <f t="shared" si="370"/>
        <v>39000</v>
      </c>
      <c r="K4743" s="83">
        <f t="shared" si="371"/>
        <v>2014</v>
      </c>
      <c r="L4743" s="66">
        <f t="shared" si="372"/>
        <v>0</v>
      </c>
      <c r="M4743" s="66">
        <f t="shared" si="373"/>
        <v>0</v>
      </c>
      <c r="N4743" s="66">
        <f t="shared" si="374"/>
        <v>0</v>
      </c>
    </row>
    <row r="4744" spans="1:14">
      <c r="A4744" s="83">
        <v>39000</v>
      </c>
      <c r="B4744" s="83">
        <v>0</v>
      </c>
      <c r="C4744" s="83">
        <v>2014</v>
      </c>
      <c r="D4744" s="86">
        <v>0</v>
      </c>
      <c r="E4744" s="83">
        <v>0</v>
      </c>
      <c r="F4744" s="86">
        <v>0</v>
      </c>
      <c r="G4744" s="86">
        <v>0</v>
      </c>
      <c r="H4744" s="86">
        <v>0</v>
      </c>
      <c r="J4744" s="83">
        <f t="shared" si="370"/>
        <v>39000</v>
      </c>
      <c r="K4744" s="83">
        <f t="shared" si="371"/>
        <v>2014</v>
      </c>
      <c r="L4744" s="66">
        <f t="shared" si="372"/>
        <v>0</v>
      </c>
      <c r="M4744" s="66">
        <f t="shared" si="373"/>
        <v>0</v>
      </c>
      <c r="N4744" s="66">
        <f t="shared" si="374"/>
        <v>0</v>
      </c>
    </row>
    <row r="4745" spans="1:14">
      <c r="A4745" s="83">
        <v>39000</v>
      </c>
      <c r="B4745" s="83">
        <v>0</v>
      </c>
      <c r="C4745" s="83">
        <v>2014</v>
      </c>
      <c r="D4745" s="86">
        <v>0</v>
      </c>
      <c r="E4745" s="83">
        <v>0</v>
      </c>
      <c r="F4745" s="86">
        <v>0</v>
      </c>
      <c r="G4745" s="86">
        <v>0</v>
      </c>
      <c r="H4745" s="86">
        <v>0</v>
      </c>
      <c r="J4745" s="83">
        <f t="shared" si="370"/>
        <v>39000</v>
      </c>
      <c r="K4745" s="83">
        <f t="shared" si="371"/>
        <v>2014</v>
      </c>
      <c r="L4745" s="66">
        <f t="shared" si="372"/>
        <v>0</v>
      </c>
      <c r="M4745" s="66">
        <f t="shared" si="373"/>
        <v>0</v>
      </c>
      <c r="N4745" s="66">
        <f t="shared" si="374"/>
        <v>0</v>
      </c>
    </row>
    <row r="4746" spans="1:14">
      <c r="A4746" s="83">
        <v>39000</v>
      </c>
      <c r="B4746" s="83">
        <v>0</v>
      </c>
      <c r="C4746" s="83">
        <v>2014</v>
      </c>
      <c r="D4746" s="86">
        <v>0</v>
      </c>
      <c r="E4746" s="83">
        <v>0</v>
      </c>
      <c r="F4746" s="86">
        <v>0</v>
      </c>
      <c r="G4746" s="86">
        <v>0</v>
      </c>
      <c r="H4746" s="86">
        <v>0</v>
      </c>
      <c r="J4746" s="83">
        <f t="shared" si="370"/>
        <v>39000</v>
      </c>
      <c r="K4746" s="83">
        <f t="shared" si="371"/>
        <v>2014</v>
      </c>
      <c r="L4746" s="66">
        <f t="shared" si="372"/>
        <v>0</v>
      </c>
      <c r="M4746" s="66">
        <f t="shared" si="373"/>
        <v>0</v>
      </c>
      <c r="N4746" s="66">
        <f t="shared" si="374"/>
        <v>0</v>
      </c>
    </row>
    <row r="4747" spans="1:14">
      <c r="A4747" s="83">
        <v>39000</v>
      </c>
      <c r="B4747" s="83">
        <v>0</v>
      </c>
      <c r="C4747" s="83">
        <v>2014</v>
      </c>
      <c r="D4747" s="86">
        <v>0</v>
      </c>
      <c r="E4747" s="83">
        <v>0</v>
      </c>
      <c r="F4747" s="86">
        <v>0</v>
      </c>
      <c r="G4747" s="86">
        <v>0</v>
      </c>
      <c r="H4747" s="86">
        <v>0</v>
      </c>
      <c r="J4747" s="83">
        <f t="shared" si="370"/>
        <v>39000</v>
      </c>
      <c r="K4747" s="83">
        <f t="shared" si="371"/>
        <v>2014</v>
      </c>
      <c r="L4747" s="66">
        <f t="shared" si="372"/>
        <v>0</v>
      </c>
      <c r="M4747" s="66">
        <f t="shared" si="373"/>
        <v>0</v>
      </c>
      <c r="N4747" s="66">
        <f t="shared" si="374"/>
        <v>0</v>
      </c>
    </row>
    <row r="4748" spans="1:14">
      <c r="A4748" s="83">
        <v>39000</v>
      </c>
      <c r="B4748" s="83">
        <v>0</v>
      </c>
      <c r="C4748" s="83">
        <v>2014</v>
      </c>
      <c r="D4748" s="86">
        <v>0</v>
      </c>
      <c r="E4748" s="83">
        <v>0</v>
      </c>
      <c r="F4748" s="86">
        <v>0</v>
      </c>
      <c r="G4748" s="86">
        <v>0</v>
      </c>
      <c r="H4748" s="86">
        <v>0</v>
      </c>
      <c r="J4748" s="83">
        <f t="shared" si="370"/>
        <v>39000</v>
      </c>
      <c r="K4748" s="83">
        <f t="shared" si="371"/>
        <v>2014</v>
      </c>
      <c r="L4748" s="66">
        <f t="shared" si="372"/>
        <v>0</v>
      </c>
      <c r="M4748" s="66">
        <f t="shared" si="373"/>
        <v>0</v>
      </c>
      <c r="N4748" s="66">
        <f t="shared" si="374"/>
        <v>0</v>
      </c>
    </row>
    <row r="4749" spans="1:14">
      <c r="A4749" s="83">
        <v>39000</v>
      </c>
      <c r="B4749" s="83">
        <v>0</v>
      </c>
      <c r="C4749" s="83">
        <v>2014</v>
      </c>
      <c r="D4749" s="86">
        <v>0</v>
      </c>
      <c r="E4749" s="83">
        <v>0</v>
      </c>
      <c r="F4749" s="86">
        <v>0</v>
      </c>
      <c r="G4749" s="86">
        <v>0</v>
      </c>
      <c r="H4749" s="86">
        <v>0</v>
      </c>
      <c r="J4749" s="83">
        <f t="shared" si="370"/>
        <v>39000</v>
      </c>
      <c r="K4749" s="83">
        <f t="shared" si="371"/>
        <v>2014</v>
      </c>
      <c r="L4749" s="66">
        <f t="shared" si="372"/>
        <v>0</v>
      </c>
      <c r="M4749" s="66">
        <f t="shared" si="373"/>
        <v>0</v>
      </c>
      <c r="N4749" s="66">
        <f t="shared" si="374"/>
        <v>0</v>
      </c>
    </row>
    <row r="4750" spans="1:14">
      <c r="A4750" s="83">
        <v>39000</v>
      </c>
      <c r="B4750" s="83">
        <v>0</v>
      </c>
      <c r="C4750" s="83">
        <v>2013</v>
      </c>
      <c r="D4750" s="86">
        <v>1270488.29</v>
      </c>
      <c r="E4750" s="83">
        <v>0</v>
      </c>
      <c r="F4750" s="86">
        <v>0</v>
      </c>
      <c r="G4750" s="86">
        <v>0</v>
      </c>
      <c r="H4750" s="86">
        <v>0</v>
      </c>
      <c r="J4750" s="83">
        <f t="shared" si="370"/>
        <v>39000</v>
      </c>
      <c r="K4750" s="83">
        <f t="shared" si="371"/>
        <v>2013</v>
      </c>
      <c r="L4750" s="66">
        <f t="shared" si="372"/>
        <v>1270488.29</v>
      </c>
      <c r="M4750" s="66">
        <f t="shared" si="373"/>
        <v>0</v>
      </c>
      <c r="N4750" s="66">
        <f t="shared" si="374"/>
        <v>0</v>
      </c>
    </row>
    <row r="4751" spans="1:14">
      <c r="A4751" s="83">
        <v>39200</v>
      </c>
      <c r="B4751" s="83">
        <v>0</v>
      </c>
      <c r="C4751" s="83">
        <v>2006</v>
      </c>
      <c r="D4751" s="86">
        <v>-183970.94</v>
      </c>
      <c r="E4751" s="83">
        <v>0</v>
      </c>
      <c r="F4751" s="86">
        <v>0</v>
      </c>
      <c r="G4751" s="86">
        <v>0</v>
      </c>
      <c r="H4751" s="86">
        <v>0</v>
      </c>
      <c r="J4751" s="83">
        <f t="shared" si="370"/>
        <v>39200</v>
      </c>
      <c r="K4751" s="83">
        <f t="shared" si="371"/>
        <v>2006</v>
      </c>
      <c r="L4751" s="66">
        <f t="shared" si="372"/>
        <v>-183970.94</v>
      </c>
      <c r="M4751" s="66">
        <f t="shared" si="373"/>
        <v>0</v>
      </c>
      <c r="N4751" s="66">
        <f t="shared" si="374"/>
        <v>0</v>
      </c>
    </row>
    <row r="4752" spans="1:14">
      <c r="A4752" s="83">
        <v>39200</v>
      </c>
      <c r="B4752" s="83">
        <v>0</v>
      </c>
      <c r="C4752" s="83">
        <v>2015</v>
      </c>
      <c r="D4752" s="86">
        <v>0</v>
      </c>
      <c r="E4752" s="83">
        <v>0</v>
      </c>
      <c r="F4752" s="86">
        <v>0</v>
      </c>
      <c r="G4752" s="86">
        <v>0</v>
      </c>
      <c r="H4752" s="86">
        <v>0</v>
      </c>
      <c r="J4752" s="83">
        <f t="shared" si="370"/>
        <v>39200</v>
      </c>
      <c r="K4752" s="83">
        <f t="shared" si="371"/>
        <v>2015</v>
      </c>
      <c r="L4752" s="66">
        <f t="shared" si="372"/>
        <v>0</v>
      </c>
      <c r="M4752" s="66">
        <f t="shared" si="373"/>
        <v>0</v>
      </c>
      <c r="N4752" s="66">
        <f t="shared" si="374"/>
        <v>0</v>
      </c>
    </row>
    <row r="4753" spans="1:14">
      <c r="A4753" s="83">
        <v>39200</v>
      </c>
      <c r="B4753" s="83">
        <v>0</v>
      </c>
      <c r="C4753" s="83">
        <v>2015</v>
      </c>
      <c r="D4753" s="86">
        <v>0</v>
      </c>
      <c r="E4753" s="83">
        <v>0</v>
      </c>
      <c r="F4753" s="86">
        <v>0</v>
      </c>
      <c r="G4753" s="86">
        <v>0</v>
      </c>
      <c r="H4753" s="86">
        <v>0</v>
      </c>
      <c r="J4753" s="83">
        <f t="shared" si="370"/>
        <v>39200</v>
      </c>
      <c r="K4753" s="83">
        <f t="shared" si="371"/>
        <v>2015</v>
      </c>
      <c r="L4753" s="66">
        <f t="shared" si="372"/>
        <v>0</v>
      </c>
      <c r="M4753" s="66">
        <f t="shared" si="373"/>
        <v>0</v>
      </c>
      <c r="N4753" s="66">
        <f t="shared" si="374"/>
        <v>0</v>
      </c>
    </row>
    <row r="4754" spans="1:14">
      <c r="A4754" s="83">
        <v>39200</v>
      </c>
      <c r="B4754" s="83">
        <v>0</v>
      </c>
      <c r="C4754" s="83">
        <v>2015</v>
      </c>
      <c r="D4754" s="86">
        <v>0</v>
      </c>
      <c r="E4754" s="83">
        <v>0</v>
      </c>
      <c r="F4754" s="86">
        <v>0</v>
      </c>
      <c r="G4754" s="86">
        <v>0</v>
      </c>
      <c r="H4754" s="86">
        <v>0</v>
      </c>
      <c r="J4754" s="83">
        <f t="shared" si="370"/>
        <v>39200</v>
      </c>
      <c r="K4754" s="83">
        <f t="shared" si="371"/>
        <v>2015</v>
      </c>
      <c r="L4754" s="66">
        <f t="shared" si="372"/>
        <v>0</v>
      </c>
      <c r="M4754" s="66">
        <f t="shared" si="373"/>
        <v>0</v>
      </c>
      <c r="N4754" s="66">
        <f t="shared" si="374"/>
        <v>0</v>
      </c>
    </row>
    <row r="4755" spans="1:14">
      <c r="A4755" s="83">
        <v>39200</v>
      </c>
      <c r="B4755" s="83">
        <v>0</v>
      </c>
      <c r="C4755" s="83">
        <v>2015</v>
      </c>
      <c r="D4755" s="86">
        <v>0</v>
      </c>
      <c r="E4755" s="83">
        <v>0</v>
      </c>
      <c r="F4755" s="86">
        <v>0</v>
      </c>
      <c r="G4755" s="86">
        <v>0</v>
      </c>
      <c r="H4755" s="86">
        <v>0</v>
      </c>
      <c r="J4755" s="83">
        <f t="shared" si="370"/>
        <v>39200</v>
      </c>
      <c r="K4755" s="83">
        <f t="shared" si="371"/>
        <v>2015</v>
      </c>
      <c r="L4755" s="66">
        <f t="shared" si="372"/>
        <v>0</v>
      </c>
      <c r="M4755" s="66">
        <f t="shared" si="373"/>
        <v>0</v>
      </c>
      <c r="N4755" s="66">
        <f t="shared" si="374"/>
        <v>0</v>
      </c>
    </row>
    <row r="4756" spans="1:14">
      <c r="A4756" s="83">
        <v>39200</v>
      </c>
      <c r="B4756" s="83">
        <v>0</v>
      </c>
      <c r="C4756" s="83">
        <v>2015</v>
      </c>
      <c r="D4756" s="86">
        <v>0</v>
      </c>
      <c r="E4756" s="83">
        <v>0</v>
      </c>
      <c r="F4756" s="86">
        <v>0</v>
      </c>
      <c r="G4756" s="86">
        <v>0</v>
      </c>
      <c r="H4756" s="86">
        <v>0</v>
      </c>
      <c r="J4756" s="83">
        <f t="shared" si="370"/>
        <v>39200</v>
      </c>
      <c r="K4756" s="83">
        <f t="shared" si="371"/>
        <v>2015</v>
      </c>
      <c r="L4756" s="66">
        <f t="shared" si="372"/>
        <v>0</v>
      </c>
      <c r="M4756" s="66">
        <f t="shared" si="373"/>
        <v>0</v>
      </c>
      <c r="N4756" s="66">
        <f t="shared" si="374"/>
        <v>0</v>
      </c>
    </row>
    <row r="4757" spans="1:14">
      <c r="A4757" s="83">
        <v>39200</v>
      </c>
      <c r="B4757" s="83">
        <v>0</v>
      </c>
      <c r="C4757" s="83">
        <v>2015</v>
      </c>
      <c r="D4757" s="86">
        <v>0</v>
      </c>
      <c r="E4757" s="83">
        <v>0</v>
      </c>
      <c r="F4757" s="86">
        <v>0</v>
      </c>
      <c r="G4757" s="86">
        <v>0</v>
      </c>
      <c r="H4757" s="86">
        <v>0</v>
      </c>
      <c r="J4757" s="83">
        <f t="shared" si="370"/>
        <v>39200</v>
      </c>
      <c r="K4757" s="83">
        <f t="shared" si="371"/>
        <v>2015</v>
      </c>
      <c r="L4757" s="66">
        <f t="shared" si="372"/>
        <v>0</v>
      </c>
      <c r="M4757" s="66">
        <f t="shared" si="373"/>
        <v>0</v>
      </c>
      <c r="N4757" s="66">
        <f t="shared" si="374"/>
        <v>0</v>
      </c>
    </row>
    <row r="4758" spans="1:14">
      <c r="A4758" s="83">
        <v>39200</v>
      </c>
      <c r="B4758" s="83">
        <v>0</v>
      </c>
      <c r="C4758" s="83">
        <v>2015</v>
      </c>
      <c r="D4758" s="86">
        <v>0</v>
      </c>
      <c r="E4758" s="83">
        <v>0</v>
      </c>
      <c r="F4758" s="86">
        <v>0</v>
      </c>
      <c r="G4758" s="86">
        <v>0</v>
      </c>
      <c r="H4758" s="86">
        <v>0</v>
      </c>
      <c r="J4758" s="83">
        <f t="shared" si="370"/>
        <v>39200</v>
      </c>
      <c r="K4758" s="83">
        <f t="shared" si="371"/>
        <v>2015</v>
      </c>
      <c r="L4758" s="66">
        <f t="shared" si="372"/>
        <v>0</v>
      </c>
      <c r="M4758" s="66">
        <f t="shared" si="373"/>
        <v>0</v>
      </c>
      <c r="N4758" s="66">
        <f t="shared" si="374"/>
        <v>0</v>
      </c>
    </row>
    <row r="4759" spans="1:14">
      <c r="A4759" s="83">
        <v>39200</v>
      </c>
      <c r="B4759" s="83">
        <v>0</v>
      </c>
      <c r="C4759" s="83">
        <v>2015</v>
      </c>
      <c r="D4759" s="86">
        <v>0</v>
      </c>
      <c r="E4759" s="83">
        <v>0</v>
      </c>
      <c r="F4759" s="86">
        <v>0</v>
      </c>
      <c r="G4759" s="86">
        <v>0</v>
      </c>
      <c r="H4759" s="86">
        <v>0</v>
      </c>
      <c r="J4759" s="83">
        <f t="shared" si="370"/>
        <v>39200</v>
      </c>
      <c r="K4759" s="83">
        <f t="shared" si="371"/>
        <v>2015</v>
      </c>
      <c r="L4759" s="66">
        <f t="shared" si="372"/>
        <v>0</v>
      </c>
      <c r="M4759" s="66">
        <f t="shared" si="373"/>
        <v>0</v>
      </c>
      <c r="N4759" s="66">
        <f t="shared" si="374"/>
        <v>0</v>
      </c>
    </row>
    <row r="4760" spans="1:14">
      <c r="A4760" s="83">
        <v>39200</v>
      </c>
      <c r="B4760" s="83">
        <v>0</v>
      </c>
      <c r="C4760" s="83">
        <v>2008</v>
      </c>
      <c r="D4760" s="86">
        <v>-1001081.86</v>
      </c>
      <c r="E4760" s="83">
        <v>0</v>
      </c>
      <c r="F4760" s="86">
        <v>0</v>
      </c>
      <c r="G4760" s="86">
        <v>0</v>
      </c>
      <c r="H4760" s="86">
        <v>0</v>
      </c>
      <c r="J4760" s="83">
        <f t="shared" si="370"/>
        <v>39200</v>
      </c>
      <c r="K4760" s="83">
        <f t="shared" si="371"/>
        <v>2008</v>
      </c>
      <c r="L4760" s="66">
        <f t="shared" si="372"/>
        <v>-1001081.86</v>
      </c>
      <c r="M4760" s="66">
        <f t="shared" si="373"/>
        <v>0</v>
      </c>
      <c r="N4760" s="66">
        <f t="shared" si="374"/>
        <v>0</v>
      </c>
    </row>
    <row r="4761" spans="1:14">
      <c r="A4761" s="83">
        <v>39200</v>
      </c>
      <c r="B4761" s="83">
        <v>0</v>
      </c>
      <c r="C4761" s="83">
        <v>2007</v>
      </c>
      <c r="D4761" s="86">
        <v>-108517.88</v>
      </c>
      <c r="E4761" s="83">
        <v>0</v>
      </c>
      <c r="F4761" s="86">
        <v>0</v>
      </c>
      <c r="G4761" s="86">
        <v>0</v>
      </c>
      <c r="H4761" s="86">
        <v>0</v>
      </c>
      <c r="J4761" s="83">
        <f t="shared" si="370"/>
        <v>39200</v>
      </c>
      <c r="K4761" s="83">
        <f t="shared" si="371"/>
        <v>2007</v>
      </c>
      <c r="L4761" s="66">
        <f t="shared" si="372"/>
        <v>-108517.88</v>
      </c>
      <c r="M4761" s="66">
        <f t="shared" si="373"/>
        <v>0</v>
      </c>
      <c r="N4761" s="66">
        <f t="shared" si="374"/>
        <v>0</v>
      </c>
    </row>
    <row r="4762" spans="1:14">
      <c r="A4762" s="83">
        <v>39200</v>
      </c>
      <c r="B4762" s="83">
        <v>0</v>
      </c>
      <c r="C4762" s="83">
        <v>2007</v>
      </c>
      <c r="D4762" s="86">
        <v>-0.01</v>
      </c>
      <c r="E4762" s="83">
        <v>0</v>
      </c>
      <c r="F4762" s="86">
        <v>0</v>
      </c>
      <c r="G4762" s="86">
        <v>0</v>
      </c>
      <c r="H4762" s="86">
        <v>0</v>
      </c>
      <c r="J4762" s="83">
        <f t="shared" si="370"/>
        <v>39200</v>
      </c>
      <c r="K4762" s="83">
        <f t="shared" si="371"/>
        <v>2007</v>
      </c>
      <c r="L4762" s="66">
        <f t="shared" si="372"/>
        <v>-0.01</v>
      </c>
      <c r="M4762" s="66">
        <f t="shared" si="373"/>
        <v>0</v>
      </c>
      <c r="N4762" s="66">
        <f t="shared" si="374"/>
        <v>0</v>
      </c>
    </row>
    <row r="4763" spans="1:14">
      <c r="A4763" s="83">
        <v>39200</v>
      </c>
      <c r="B4763" s="83">
        <v>0</v>
      </c>
      <c r="C4763" s="83">
        <v>2013</v>
      </c>
      <c r="D4763" s="86">
        <v>0</v>
      </c>
      <c r="E4763" s="83">
        <v>0</v>
      </c>
      <c r="F4763" s="86">
        <v>0</v>
      </c>
      <c r="G4763" s="86">
        <v>0</v>
      </c>
      <c r="H4763" s="86">
        <v>0</v>
      </c>
      <c r="J4763" s="83">
        <f t="shared" si="370"/>
        <v>39200</v>
      </c>
      <c r="K4763" s="83">
        <f t="shared" si="371"/>
        <v>2013</v>
      </c>
      <c r="L4763" s="66">
        <f t="shared" si="372"/>
        <v>0</v>
      </c>
      <c r="M4763" s="66">
        <f t="shared" si="373"/>
        <v>0</v>
      </c>
      <c r="N4763" s="66">
        <f t="shared" si="374"/>
        <v>0</v>
      </c>
    </row>
    <row r="4764" spans="1:14">
      <c r="A4764" s="83">
        <v>39200</v>
      </c>
      <c r="B4764" s="83">
        <v>0</v>
      </c>
      <c r="C4764" s="83">
        <v>2013</v>
      </c>
      <c r="D4764" s="86">
        <v>0</v>
      </c>
      <c r="E4764" s="83">
        <v>0</v>
      </c>
      <c r="F4764" s="86">
        <v>0</v>
      </c>
      <c r="G4764" s="86">
        <v>0</v>
      </c>
      <c r="H4764" s="86">
        <v>0</v>
      </c>
      <c r="J4764" s="83">
        <f t="shared" si="370"/>
        <v>39200</v>
      </c>
      <c r="K4764" s="83">
        <f t="shared" si="371"/>
        <v>2013</v>
      </c>
      <c r="L4764" s="66">
        <f t="shared" si="372"/>
        <v>0</v>
      </c>
      <c r="M4764" s="66">
        <f t="shared" si="373"/>
        <v>0</v>
      </c>
      <c r="N4764" s="66">
        <f t="shared" si="374"/>
        <v>0</v>
      </c>
    </row>
    <row r="4765" spans="1:14">
      <c r="A4765" s="83">
        <v>39200</v>
      </c>
      <c r="B4765" s="83">
        <v>0</v>
      </c>
      <c r="C4765" s="83">
        <v>2013</v>
      </c>
      <c r="D4765" s="86">
        <v>0</v>
      </c>
      <c r="E4765" s="83">
        <v>0</v>
      </c>
      <c r="F4765" s="86">
        <v>0</v>
      </c>
      <c r="G4765" s="86">
        <v>0</v>
      </c>
      <c r="H4765" s="86">
        <v>0</v>
      </c>
      <c r="J4765" s="83">
        <f t="shared" si="370"/>
        <v>39200</v>
      </c>
      <c r="K4765" s="83">
        <f t="shared" si="371"/>
        <v>2013</v>
      </c>
      <c r="L4765" s="66">
        <f t="shared" si="372"/>
        <v>0</v>
      </c>
      <c r="M4765" s="66">
        <f t="shared" si="373"/>
        <v>0</v>
      </c>
      <c r="N4765" s="66">
        <f t="shared" si="374"/>
        <v>0</v>
      </c>
    </row>
    <row r="4766" spans="1:14">
      <c r="A4766" s="83">
        <v>39200</v>
      </c>
      <c r="B4766" s="83">
        <v>0</v>
      </c>
      <c r="C4766" s="83">
        <v>2012</v>
      </c>
      <c r="D4766" s="86">
        <v>0</v>
      </c>
      <c r="E4766" s="83">
        <v>0</v>
      </c>
      <c r="F4766" s="86">
        <v>0</v>
      </c>
      <c r="G4766" s="86">
        <v>0</v>
      </c>
      <c r="H4766" s="86">
        <v>0</v>
      </c>
      <c r="J4766" s="83">
        <f t="shared" si="370"/>
        <v>39200</v>
      </c>
      <c r="K4766" s="83">
        <f t="shared" si="371"/>
        <v>2012</v>
      </c>
      <c r="L4766" s="66">
        <f t="shared" si="372"/>
        <v>0</v>
      </c>
      <c r="M4766" s="66">
        <f t="shared" si="373"/>
        <v>0</v>
      </c>
      <c r="N4766" s="66">
        <f t="shared" si="374"/>
        <v>0</v>
      </c>
    </row>
    <row r="4767" spans="1:14">
      <c r="A4767" s="83">
        <v>39200</v>
      </c>
      <c r="B4767" s="83">
        <v>0</v>
      </c>
      <c r="C4767" s="83">
        <v>2012</v>
      </c>
      <c r="D4767" s="86">
        <v>0</v>
      </c>
      <c r="E4767" s="83">
        <v>0</v>
      </c>
      <c r="F4767" s="86">
        <v>0</v>
      </c>
      <c r="G4767" s="86">
        <v>0</v>
      </c>
      <c r="H4767" s="86">
        <v>0</v>
      </c>
      <c r="J4767" s="83">
        <f t="shared" si="370"/>
        <v>39200</v>
      </c>
      <c r="K4767" s="83">
        <f t="shared" si="371"/>
        <v>2012</v>
      </c>
      <c r="L4767" s="66">
        <f t="shared" si="372"/>
        <v>0</v>
      </c>
      <c r="M4767" s="66">
        <f t="shared" si="373"/>
        <v>0</v>
      </c>
      <c r="N4767" s="66">
        <f t="shared" si="374"/>
        <v>0</v>
      </c>
    </row>
    <row r="4768" spans="1:14">
      <c r="A4768" s="83">
        <v>39200</v>
      </c>
      <c r="B4768" s="83">
        <v>0</v>
      </c>
      <c r="C4768" s="83">
        <v>2012</v>
      </c>
      <c r="D4768" s="86">
        <v>0</v>
      </c>
      <c r="E4768" s="83">
        <v>0</v>
      </c>
      <c r="F4768" s="86">
        <v>0</v>
      </c>
      <c r="G4768" s="86">
        <v>0</v>
      </c>
      <c r="H4768" s="86">
        <v>0</v>
      </c>
      <c r="J4768" s="83">
        <f t="shared" si="370"/>
        <v>39200</v>
      </c>
      <c r="K4768" s="83">
        <f t="shared" si="371"/>
        <v>2012</v>
      </c>
      <c r="L4768" s="66">
        <f t="shared" si="372"/>
        <v>0</v>
      </c>
      <c r="M4768" s="66">
        <f t="shared" si="373"/>
        <v>0</v>
      </c>
      <c r="N4768" s="66">
        <f t="shared" si="374"/>
        <v>0</v>
      </c>
    </row>
    <row r="4769" spans="1:14">
      <c r="A4769" s="83">
        <v>39200</v>
      </c>
      <c r="B4769" s="83">
        <v>0</v>
      </c>
      <c r="C4769" s="83">
        <v>2014</v>
      </c>
      <c r="D4769" s="86">
        <v>0</v>
      </c>
      <c r="E4769" s="83">
        <v>0</v>
      </c>
      <c r="F4769" s="86">
        <v>0</v>
      </c>
      <c r="G4769" s="86">
        <v>0</v>
      </c>
      <c r="H4769" s="86">
        <v>0</v>
      </c>
      <c r="J4769" s="83">
        <f t="shared" si="370"/>
        <v>39200</v>
      </c>
      <c r="K4769" s="83">
        <f t="shared" si="371"/>
        <v>2014</v>
      </c>
      <c r="L4769" s="66">
        <f t="shared" si="372"/>
        <v>0</v>
      </c>
      <c r="M4769" s="66">
        <f t="shared" si="373"/>
        <v>0</v>
      </c>
      <c r="N4769" s="66">
        <f t="shared" si="374"/>
        <v>0</v>
      </c>
    </row>
    <row r="4770" spans="1:14">
      <c r="A4770" s="83">
        <v>39200</v>
      </c>
      <c r="B4770" s="83">
        <v>0</v>
      </c>
      <c r="C4770" s="83">
        <v>2014</v>
      </c>
      <c r="D4770" s="86">
        <v>0</v>
      </c>
      <c r="E4770" s="83">
        <v>0</v>
      </c>
      <c r="F4770" s="86">
        <v>0</v>
      </c>
      <c r="G4770" s="86">
        <v>0</v>
      </c>
      <c r="H4770" s="86">
        <v>0</v>
      </c>
      <c r="J4770" s="83">
        <f t="shared" si="370"/>
        <v>39200</v>
      </c>
      <c r="K4770" s="83">
        <f t="shared" si="371"/>
        <v>2014</v>
      </c>
      <c r="L4770" s="66">
        <f t="shared" si="372"/>
        <v>0</v>
      </c>
      <c r="M4770" s="66">
        <f t="shared" si="373"/>
        <v>0</v>
      </c>
      <c r="N4770" s="66">
        <f t="shared" si="374"/>
        <v>0</v>
      </c>
    </row>
    <row r="4771" spans="1:14">
      <c r="A4771" s="83">
        <v>39200</v>
      </c>
      <c r="B4771" s="83">
        <v>0</v>
      </c>
      <c r="C4771" s="83">
        <v>2014</v>
      </c>
      <c r="D4771" s="86">
        <v>0</v>
      </c>
      <c r="E4771" s="83">
        <v>0</v>
      </c>
      <c r="F4771" s="86">
        <v>0</v>
      </c>
      <c r="G4771" s="86">
        <v>0</v>
      </c>
      <c r="H4771" s="86">
        <v>0</v>
      </c>
      <c r="J4771" s="83">
        <f t="shared" si="370"/>
        <v>39200</v>
      </c>
      <c r="K4771" s="83">
        <f t="shared" si="371"/>
        <v>2014</v>
      </c>
      <c r="L4771" s="66">
        <f t="shared" si="372"/>
        <v>0</v>
      </c>
      <c r="M4771" s="66">
        <f t="shared" si="373"/>
        <v>0</v>
      </c>
      <c r="N4771" s="66">
        <f t="shared" si="374"/>
        <v>0</v>
      </c>
    </row>
    <row r="4772" spans="1:14">
      <c r="A4772" s="83">
        <v>39600</v>
      </c>
      <c r="B4772" s="83">
        <v>0</v>
      </c>
      <c r="C4772" s="83">
        <v>2006</v>
      </c>
      <c r="D4772" s="86">
        <v>-256716.23</v>
      </c>
      <c r="E4772" s="83">
        <v>0</v>
      </c>
      <c r="F4772" s="86">
        <v>0</v>
      </c>
      <c r="G4772" s="86">
        <v>0</v>
      </c>
      <c r="H4772" s="86">
        <v>0</v>
      </c>
      <c r="J4772" s="83">
        <f t="shared" si="370"/>
        <v>39600</v>
      </c>
      <c r="K4772" s="83">
        <f t="shared" si="371"/>
        <v>2006</v>
      </c>
      <c r="L4772" s="66">
        <f t="shared" si="372"/>
        <v>-256716.23</v>
      </c>
      <c r="M4772" s="66">
        <f t="shared" si="373"/>
        <v>0</v>
      </c>
      <c r="N4772" s="66">
        <f t="shared" si="374"/>
        <v>0</v>
      </c>
    </row>
    <row r="4773" spans="1:14">
      <c r="A4773" s="83">
        <v>39600</v>
      </c>
      <c r="B4773" s="83">
        <v>0</v>
      </c>
      <c r="C4773" s="83">
        <v>2015</v>
      </c>
      <c r="D4773" s="86">
        <v>0</v>
      </c>
      <c r="E4773" s="83">
        <v>0</v>
      </c>
      <c r="F4773" s="86">
        <v>0</v>
      </c>
      <c r="G4773" s="86">
        <v>0</v>
      </c>
      <c r="H4773" s="86">
        <v>0</v>
      </c>
      <c r="J4773" s="83">
        <f t="shared" si="370"/>
        <v>39600</v>
      </c>
      <c r="K4773" s="83">
        <f t="shared" si="371"/>
        <v>2015</v>
      </c>
      <c r="L4773" s="66">
        <f t="shared" si="372"/>
        <v>0</v>
      </c>
      <c r="M4773" s="66">
        <f t="shared" si="373"/>
        <v>0</v>
      </c>
      <c r="N4773" s="66">
        <f t="shared" si="374"/>
        <v>0</v>
      </c>
    </row>
    <row r="4774" spans="1:14">
      <c r="A4774" s="83">
        <v>39600</v>
      </c>
      <c r="B4774" s="83">
        <v>0</v>
      </c>
      <c r="C4774" s="83">
        <v>2015</v>
      </c>
      <c r="D4774" s="86">
        <v>0</v>
      </c>
      <c r="E4774" s="83">
        <v>0</v>
      </c>
      <c r="F4774" s="86">
        <v>0</v>
      </c>
      <c r="G4774" s="86">
        <v>0</v>
      </c>
      <c r="H4774" s="86">
        <v>0</v>
      </c>
      <c r="J4774" s="83">
        <f t="shared" si="370"/>
        <v>39600</v>
      </c>
      <c r="K4774" s="83">
        <f t="shared" si="371"/>
        <v>2015</v>
      </c>
      <c r="L4774" s="66">
        <f t="shared" si="372"/>
        <v>0</v>
      </c>
      <c r="M4774" s="66">
        <f t="shared" si="373"/>
        <v>0</v>
      </c>
      <c r="N4774" s="66">
        <f t="shared" si="374"/>
        <v>0</v>
      </c>
    </row>
    <row r="4775" spans="1:14">
      <c r="A4775" s="83">
        <v>39600</v>
      </c>
      <c r="B4775" s="83">
        <v>0</v>
      </c>
      <c r="C4775" s="83">
        <v>2015</v>
      </c>
      <c r="D4775" s="86">
        <v>0</v>
      </c>
      <c r="E4775" s="83">
        <v>0</v>
      </c>
      <c r="F4775" s="86">
        <v>0</v>
      </c>
      <c r="G4775" s="86">
        <v>0</v>
      </c>
      <c r="H4775" s="86">
        <v>0</v>
      </c>
      <c r="J4775" s="83">
        <f t="shared" si="370"/>
        <v>39600</v>
      </c>
      <c r="K4775" s="83">
        <f t="shared" si="371"/>
        <v>2015</v>
      </c>
      <c r="L4775" s="66">
        <f t="shared" si="372"/>
        <v>0</v>
      </c>
      <c r="M4775" s="66">
        <f t="shared" si="373"/>
        <v>0</v>
      </c>
      <c r="N4775" s="66">
        <f t="shared" si="374"/>
        <v>0</v>
      </c>
    </row>
    <row r="4776" spans="1:14">
      <c r="A4776" s="83">
        <v>39600</v>
      </c>
      <c r="B4776" s="83">
        <v>0</v>
      </c>
      <c r="C4776" s="83">
        <v>2012</v>
      </c>
      <c r="D4776" s="86">
        <v>0</v>
      </c>
      <c r="E4776" s="83">
        <v>0</v>
      </c>
      <c r="F4776" s="86">
        <v>0</v>
      </c>
      <c r="G4776" s="86">
        <v>0</v>
      </c>
      <c r="H4776" s="86">
        <v>0</v>
      </c>
      <c r="J4776" s="83">
        <f t="shared" si="370"/>
        <v>39600</v>
      </c>
      <c r="K4776" s="83">
        <f t="shared" si="371"/>
        <v>2012</v>
      </c>
      <c r="L4776" s="66">
        <f t="shared" si="372"/>
        <v>0</v>
      </c>
      <c r="M4776" s="66">
        <f t="shared" si="373"/>
        <v>0</v>
      </c>
      <c r="N4776" s="66">
        <f t="shared" si="374"/>
        <v>0</v>
      </c>
    </row>
    <row r="4777" spans="1:14">
      <c r="A4777" s="83">
        <v>39600</v>
      </c>
      <c r="B4777" s="83">
        <v>0</v>
      </c>
      <c r="C4777" s="83">
        <v>2012</v>
      </c>
      <c r="D4777" s="86">
        <v>0</v>
      </c>
      <c r="E4777" s="83">
        <v>0</v>
      </c>
      <c r="F4777" s="86">
        <v>0</v>
      </c>
      <c r="G4777" s="86">
        <v>0</v>
      </c>
      <c r="H4777" s="86">
        <v>0</v>
      </c>
      <c r="J4777" s="83">
        <f t="shared" si="370"/>
        <v>39600</v>
      </c>
      <c r="K4777" s="83">
        <f t="shared" si="371"/>
        <v>2012</v>
      </c>
      <c r="L4777" s="66">
        <f t="shared" si="372"/>
        <v>0</v>
      </c>
      <c r="M4777" s="66">
        <f t="shared" si="373"/>
        <v>0</v>
      </c>
      <c r="N4777" s="66">
        <f t="shared" si="374"/>
        <v>0</v>
      </c>
    </row>
    <row r="4778" spans="1:14">
      <c r="A4778" s="83">
        <v>39600</v>
      </c>
      <c r="B4778" s="83">
        <v>0</v>
      </c>
      <c r="C4778" s="83">
        <v>2008</v>
      </c>
      <c r="D4778" s="86">
        <v>-1196079.6499999999</v>
      </c>
      <c r="E4778" s="83">
        <v>0</v>
      </c>
      <c r="F4778" s="86">
        <v>0</v>
      </c>
      <c r="G4778" s="86">
        <v>0</v>
      </c>
      <c r="H4778" s="86">
        <v>0</v>
      </c>
      <c r="J4778" s="83">
        <f t="shared" si="370"/>
        <v>39600</v>
      </c>
      <c r="K4778" s="83">
        <f t="shared" si="371"/>
        <v>2008</v>
      </c>
      <c r="L4778" s="66">
        <f t="shared" si="372"/>
        <v>-1196079.6499999999</v>
      </c>
      <c r="M4778" s="66">
        <f t="shared" si="373"/>
        <v>0</v>
      </c>
      <c r="N4778" s="66">
        <f t="shared" si="374"/>
        <v>0</v>
      </c>
    </row>
    <row r="4779" spans="1:14">
      <c r="A4779" s="83">
        <v>39600</v>
      </c>
      <c r="B4779" s="83">
        <v>0</v>
      </c>
      <c r="C4779" s="83">
        <v>2013</v>
      </c>
      <c r="D4779" s="86">
        <v>0</v>
      </c>
      <c r="E4779" s="83">
        <v>0</v>
      </c>
      <c r="F4779" s="86">
        <v>0</v>
      </c>
      <c r="G4779" s="86">
        <v>0</v>
      </c>
      <c r="H4779" s="86">
        <v>0</v>
      </c>
      <c r="J4779" s="83">
        <f t="shared" si="370"/>
        <v>39600</v>
      </c>
      <c r="K4779" s="83">
        <f t="shared" si="371"/>
        <v>2013</v>
      </c>
      <c r="L4779" s="66">
        <f t="shared" si="372"/>
        <v>0</v>
      </c>
      <c r="M4779" s="66">
        <f t="shared" si="373"/>
        <v>0</v>
      </c>
      <c r="N4779" s="66">
        <f t="shared" si="374"/>
        <v>0</v>
      </c>
    </row>
    <row r="4780" spans="1:14">
      <c r="A4780" s="83">
        <v>39600</v>
      </c>
      <c r="B4780" s="83">
        <v>0</v>
      </c>
      <c r="C4780" s="83">
        <v>2013</v>
      </c>
      <c r="D4780" s="86">
        <v>0</v>
      </c>
      <c r="E4780" s="83">
        <v>0</v>
      </c>
      <c r="F4780" s="86">
        <v>0</v>
      </c>
      <c r="G4780" s="86">
        <v>0</v>
      </c>
      <c r="H4780" s="86">
        <v>0</v>
      </c>
      <c r="J4780" s="83">
        <f t="shared" si="370"/>
        <v>39600</v>
      </c>
      <c r="K4780" s="83">
        <f t="shared" si="371"/>
        <v>2013</v>
      </c>
      <c r="L4780" s="66">
        <f t="shared" si="372"/>
        <v>0</v>
      </c>
      <c r="M4780" s="66">
        <f t="shared" si="373"/>
        <v>0</v>
      </c>
      <c r="N4780" s="66">
        <f t="shared" si="374"/>
        <v>0</v>
      </c>
    </row>
    <row r="4781" spans="1:14">
      <c r="A4781" s="83">
        <v>39600</v>
      </c>
      <c r="B4781" s="83">
        <v>0</v>
      </c>
      <c r="C4781" s="83">
        <v>2014</v>
      </c>
      <c r="D4781" s="86">
        <v>0</v>
      </c>
      <c r="E4781" s="83">
        <v>0</v>
      </c>
      <c r="F4781" s="86">
        <v>0</v>
      </c>
      <c r="G4781" s="86">
        <v>0</v>
      </c>
      <c r="H4781" s="86">
        <v>0</v>
      </c>
      <c r="J4781" s="83">
        <f t="shared" si="370"/>
        <v>39600</v>
      </c>
      <c r="K4781" s="83">
        <f t="shared" si="371"/>
        <v>2014</v>
      </c>
      <c r="L4781" s="66">
        <f t="shared" si="372"/>
        <v>0</v>
      </c>
      <c r="M4781" s="66">
        <f t="shared" si="373"/>
        <v>0</v>
      </c>
      <c r="N4781" s="66">
        <f t="shared" si="374"/>
        <v>0</v>
      </c>
    </row>
    <row r="4782" spans="1:14">
      <c r="A4782" s="83">
        <v>39600</v>
      </c>
      <c r="B4782" s="83">
        <v>0</v>
      </c>
      <c r="C4782" s="83">
        <v>2014</v>
      </c>
      <c r="D4782" s="86">
        <v>0</v>
      </c>
      <c r="E4782" s="83">
        <v>0</v>
      </c>
      <c r="F4782" s="86">
        <v>0</v>
      </c>
      <c r="G4782" s="86">
        <v>0</v>
      </c>
      <c r="H4782" s="86">
        <v>0</v>
      </c>
      <c r="J4782" s="83">
        <f t="shared" si="370"/>
        <v>39600</v>
      </c>
      <c r="K4782" s="83">
        <f t="shared" si="371"/>
        <v>2014</v>
      </c>
      <c r="L4782" s="66">
        <f t="shared" si="372"/>
        <v>0</v>
      </c>
      <c r="M4782" s="66">
        <f t="shared" si="373"/>
        <v>0</v>
      </c>
      <c r="N4782" s="66">
        <f t="shared" si="374"/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3529725-2C34-487A-8E7C-694832AF6484}"/>
</file>

<file path=customXml/itemProps2.xml><?xml version="1.0" encoding="utf-8"?>
<ds:datastoreItem xmlns:ds="http://schemas.openxmlformats.org/officeDocument/2006/customXml" ds:itemID="{D97AD698-D011-4154-8457-59C54B2AD6B3}"/>
</file>

<file path=customXml/itemProps3.xml><?xml version="1.0" encoding="utf-8"?>
<ds:datastoreItem xmlns:ds="http://schemas.openxmlformats.org/officeDocument/2006/customXml" ds:itemID="{DEF0B445-7FEE-405E-B855-C00C96771C1A}"/>
</file>

<file path=customXml/itemProps4.xml><?xml version="1.0" encoding="utf-8"?>
<ds:datastoreItem xmlns:ds="http://schemas.openxmlformats.org/officeDocument/2006/customXml" ds:itemID="{61100496-A31B-460B-AFEB-F1CA9AA9F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RMM-11 PC NS</vt:lpstr>
      <vt:lpstr>RMM-10 PSE NS</vt:lpstr>
      <vt:lpstr>PC Salv Comp</vt:lpstr>
      <vt:lpstr>PSE Salv Comp</vt:lpstr>
      <vt:lpstr>Curr Salv Comp</vt:lpstr>
      <vt:lpstr>5-yr</vt:lpstr>
      <vt:lpstr>table</vt:lpstr>
      <vt:lpstr>ICNU DR 27</vt:lpstr>
      <vt:lpstr>'PC Salv Comp'!Print_Area</vt:lpstr>
      <vt:lpstr>'PSE Salv Comp'!Print_Area</vt:lpstr>
      <vt:lpstr>'RMM-10 PSE NS'!Print_Area</vt:lpstr>
      <vt:lpstr>'RMM-11 PC NS'!Print_Area</vt:lpstr>
      <vt:lpstr>'PC Salv Comp'!Print_Titles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McCullar</dc:creator>
  <cp:lastModifiedBy>Roxie McCullar</cp:lastModifiedBy>
  <cp:lastPrinted>2017-06-13T19:28:12Z</cp:lastPrinted>
  <dcterms:created xsi:type="dcterms:W3CDTF">2017-05-11T16:11:35Z</dcterms:created>
  <dcterms:modified xsi:type="dcterms:W3CDTF">2017-06-26T19:20:53Z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