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805" tabRatio="866" firstSheet="6" activeTab="30"/>
  </bookViews>
  <sheets>
    <sheet name="Average Loss Rate" sheetId="1" r:id="rId1"/>
    <sheet name="Data" sheetId="2" r:id="rId2"/>
    <sheet name="Dec 08" sheetId="3" r:id="rId3"/>
    <sheet name="Nov 08" sheetId="4" r:id="rId4"/>
    <sheet name="Oct 08" sheetId="5" r:id="rId5"/>
    <sheet name="Sep 08" sheetId="6" r:id="rId6"/>
    <sheet name="Aug 08" sheetId="7" r:id="rId7"/>
    <sheet name="Jul 08" sheetId="8" r:id="rId8"/>
    <sheet name="Jun 08" sheetId="9" r:id="rId9"/>
    <sheet name="May 08" sheetId="10" r:id="rId10"/>
    <sheet name="Apr 08" sheetId="11" r:id="rId11"/>
    <sheet name="Mar 08" sheetId="12" r:id="rId12"/>
    <sheet name="2_08" sheetId="13" r:id="rId13"/>
    <sheet name="1_08" sheetId="14" r:id="rId14"/>
    <sheet name="12_07" sheetId="15" r:id="rId15"/>
    <sheet name="11_07" sheetId="16" r:id="rId16"/>
    <sheet name="10_07" sheetId="17" r:id="rId17"/>
    <sheet name="9_07" sheetId="18" r:id="rId18"/>
    <sheet name="8_07" sheetId="19" r:id="rId19"/>
    <sheet name="7_07" sheetId="20" r:id="rId20"/>
    <sheet name="6_07" sheetId="21" r:id="rId21"/>
    <sheet name="5_07" sheetId="22" r:id="rId22"/>
    <sheet name="4_07" sheetId="23" r:id="rId23"/>
    <sheet name="3_07" sheetId="24" r:id="rId24"/>
    <sheet name="2_07" sheetId="25" r:id="rId25"/>
    <sheet name="1_07" sheetId="26" r:id="rId26"/>
    <sheet name="sel_month_mar_02" sheetId="27" r:id="rId27"/>
    <sheet name="sel_month_april_02" sheetId="28" r:id="rId28"/>
    <sheet name="sel_month_may_02" sheetId="29" r:id="rId29"/>
    <sheet name="Update" sheetId="30" r:id="rId30"/>
    <sheet name="Lewis original" sheetId="31" r:id="rId31"/>
  </sheets>
  <definedNames>
    <definedName name="_xlnm.Print_Area" localSheetId="0">'Average Loss Rate'!$A$1:$K$32</definedName>
    <definedName name="_xlnm.Print_Area" localSheetId="1">'Data'!$A$1:$P$128</definedName>
    <definedName name="_xlnm.Print_Area" localSheetId="29">'Update'!$A$1:$I$43</definedName>
  </definedNames>
  <calcPr fullCalcOnLoad="1"/>
</workbook>
</file>

<file path=xl/sharedStrings.xml><?xml version="1.0" encoding="utf-8"?>
<sst xmlns="http://schemas.openxmlformats.org/spreadsheetml/2006/main" count="491" uniqueCount="39">
  <si>
    <t>Average</t>
  </si>
  <si>
    <t>Colstrip to Garrison Actual Loss Percentages by Month</t>
  </si>
  <si>
    <t>Month</t>
  </si>
  <si>
    <t>Loss</t>
  </si>
  <si>
    <t>1&amp;2</t>
  </si>
  <si>
    <t>3&amp;4</t>
  </si>
  <si>
    <t>Total</t>
  </si>
  <si>
    <t>0040020279</t>
  </si>
  <si>
    <t>1/2 Loss</t>
  </si>
  <si>
    <t>3/4 Loss</t>
  </si>
  <si>
    <t>S. Lewis</t>
  </si>
  <si>
    <t>Calc</t>
  </si>
  <si>
    <t>Diff</t>
  </si>
  <si>
    <t xml:space="preserve">Subtotal Loss </t>
  </si>
  <si>
    <t>Net Gen</t>
  </si>
  <si>
    <t>Index</t>
  </si>
  <si>
    <t>Label</t>
  </si>
  <si>
    <t>TOTALS</t>
  </si>
  <si>
    <t xml:space="preserve">COLSTRP_1_and2_METR_GEN  </t>
  </si>
  <si>
    <t xml:space="preserve">COLSTRP_3_and4_METR_GEN  </t>
  </si>
  <si>
    <t xml:space="preserve">PSP_COLSTRP_12_LOSS  </t>
  </si>
  <si>
    <t xml:space="preserve">PSP_COLSTRP_34_LOSS  </t>
  </si>
  <si>
    <t xml:space="preserve">COL_14_TOT_MTR_LOSS  </t>
  </si>
  <si>
    <t xml:space="preserve">COLSTRIP_GENERATN  </t>
  </si>
  <si>
    <t>PL/SQL procedure successfully completed.</t>
  </si>
  <si>
    <t xml:space="preserve">V_MONTH_YEAR                                                                    </t>
  </si>
  <si>
    <t xml:space="preserve">--------------------------------                                                </t>
  </si>
  <si>
    <t xml:space="preserve">V_MONTH_TOTAL_3036044221                                                        </t>
  </si>
  <si>
    <t xml:space="preserve">------------------------                                                        </t>
  </si>
  <si>
    <t xml:space="preserve">V_MONTH_TOTAL_3036044224                                                        </t>
  </si>
  <si>
    <t xml:space="preserve">V_MONTH_TOTAL_0040020279                                                        </t>
  </si>
  <si>
    <t xml:space="preserve">V_MONTH_TOTAL_3044036821                                                        </t>
  </si>
  <si>
    <t xml:space="preserve">V_MONTH_TOTAL_3044036824                                                        </t>
  </si>
  <si>
    <t xml:space="preserve">V_MONTH_TOTAL_4000000615                                                        </t>
  </si>
  <si>
    <t>Data not available</t>
  </si>
  <si>
    <t>1&amp;2 Loss</t>
  </si>
  <si>
    <t>3&amp;4 Loss</t>
  </si>
  <si>
    <t>24 Month Average</t>
  </si>
  <si>
    <t>Percentage 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</si>
</sst>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0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6" fontId="0" fillId="0" borderId="0" xfId="26" applyNumberFormat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26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0" fontId="4" fillId="0" borderId="0" xfId="26" applyNumberFormat="1" applyFont="1" applyAlignment="1">
      <alignment/>
    </xf>
    <xf numFmtId="0" fontId="4" fillId="0" borderId="0" xfId="0" applyFont="1" applyAlignment="1">
      <alignment/>
    </xf>
    <xf numFmtId="0" fontId="7" fillId="0" borderId="0" xfId="20">
      <alignment/>
      <protection/>
    </xf>
    <xf numFmtId="16" fontId="7" fillId="0" borderId="0" xfId="20" applyNumberFormat="1">
      <alignment/>
      <protection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44" fontId="0" fillId="0" borderId="0" xfId="17" applyAlignment="1">
      <alignment/>
    </xf>
    <xf numFmtId="168" fontId="0" fillId="0" borderId="0" xfId="17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0" fontId="7" fillId="0" borderId="0" xfId="24">
      <alignment/>
      <protection/>
    </xf>
    <xf numFmtId="17" fontId="7" fillId="0" borderId="0" xfId="24" applyNumberFormat="1">
      <alignment/>
      <protection/>
    </xf>
    <xf numFmtId="0" fontId="7" fillId="0" borderId="0" xfId="25">
      <alignment/>
      <protection/>
    </xf>
    <xf numFmtId="17" fontId="7" fillId="0" borderId="0" xfId="25" applyNumberFormat="1">
      <alignment/>
      <protection/>
    </xf>
    <xf numFmtId="0" fontId="7" fillId="0" borderId="0" xfId="23">
      <alignment/>
      <protection/>
    </xf>
    <xf numFmtId="17" fontId="7" fillId="0" borderId="0" xfId="23" applyNumberFormat="1">
      <alignment/>
      <protection/>
    </xf>
    <xf numFmtId="0" fontId="7" fillId="0" borderId="0" xfId="22">
      <alignment/>
      <protection/>
    </xf>
    <xf numFmtId="16" fontId="7" fillId="0" borderId="0" xfId="22" applyNumberFormat="1">
      <alignment/>
      <protection/>
    </xf>
    <xf numFmtId="0" fontId="0" fillId="0" borderId="0" xfId="0" applyFont="1" applyAlignment="1">
      <alignment/>
    </xf>
    <xf numFmtId="0" fontId="7" fillId="0" borderId="0" xfId="21">
      <alignment/>
      <protection/>
    </xf>
    <xf numFmtId="16" fontId="7" fillId="0" borderId="0" xfId="21" applyNumberFormat="1">
      <alignment/>
      <protection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Alignment="1">
      <alignment horizontal="centerContinuous"/>
    </xf>
    <xf numFmtId="165" fontId="0" fillId="0" borderId="0" xfId="15" applyNumberFormat="1" applyFont="1" applyAlignment="1">
      <alignment horizontal="right"/>
    </xf>
    <xf numFmtId="0" fontId="12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/>
    </xf>
    <xf numFmtId="165" fontId="7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0" fontId="15" fillId="0" borderId="0" xfId="0" applyNumberFormat="1" applyFont="1" applyAlignment="1">
      <alignment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5" fontId="16" fillId="0" borderId="0" xfId="0" applyNumberFormat="1" applyFont="1" applyAlignment="1">
      <alignment/>
    </xf>
    <xf numFmtId="10" fontId="16" fillId="0" borderId="0" xfId="26" applyNumberFormat="1" applyFont="1" applyAlignment="1">
      <alignment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0" fontId="15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5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 quotePrefix="1">
      <alignment horizontal="center"/>
    </xf>
    <xf numFmtId="3" fontId="1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Jan_07_Feb_08" xfId="20"/>
    <cellStyle name="Normal_Losses_Col_Nov_Dec_08 (2)" xfId="21"/>
    <cellStyle name="Normal_Losses_Colstrip" xfId="22"/>
    <cellStyle name="Normal_sel_month_april_02" xfId="23"/>
    <cellStyle name="Normal_sel_month_mar_02" xfId="24"/>
    <cellStyle name="Normal_sel_month_may_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Colstrip Losses to Garrison
</a:t>
            </a:r>
            <a:r>
              <a:rPr lang="en-US" cap="none" sz="1000" b="0" i="0" u="none" baseline="0"/>
              <a:t>(Based on actual data for: Sep98-Jun04, Mar02-May02, Jan07-Feb08)</a:t>
            </a:r>
          </a:p>
        </c:rich>
      </c:tx>
      <c:layout>
        <c:manualLayout>
          <c:xMode val="factor"/>
          <c:yMode val="factor"/>
          <c:x val="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8"/>
          <c:w val="0.97825"/>
          <c:h val="0.88225"/>
        </c:manualLayout>
      </c:layout>
      <c:lineChart>
        <c:grouping val="standard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Data!$A$4:$A$127</c:f>
              <c:strCache/>
            </c:strRef>
          </c:cat>
          <c:val>
            <c:numRef>
              <c:f>Data!$B$4:$B$127</c:f>
              <c:numCache/>
            </c:numRef>
          </c:val>
          <c:smooth val="0"/>
        </c:ser>
        <c:ser>
          <c:idx val="0"/>
          <c:order val="1"/>
          <c:tx>
            <c:v>Average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Data!$A$4:$A$127</c:f>
              <c:strCache/>
            </c:strRef>
          </c:cat>
          <c:val>
            <c:numRef>
              <c:f>Data!$C$4:$C$127</c:f>
              <c:numCache/>
            </c:numRef>
          </c:val>
          <c:smooth val="0"/>
        </c:ser>
        <c:ser>
          <c:idx val="1"/>
          <c:order val="2"/>
          <c:tx>
            <c:v>Monthly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Data!$A$4:$A$127</c:f>
              <c:strCache/>
            </c:strRef>
          </c:cat>
          <c:val>
            <c:numRef>
              <c:f>Data!$D$4:$D$127</c:f>
              <c:numCache/>
            </c:numRef>
          </c:val>
          <c:smooth val="0"/>
        </c:ser>
        <c:marker val="1"/>
        <c:axId val="45411838"/>
        <c:axId val="6053359"/>
      </c:lineChart>
      <c:date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3359"/>
        <c:crosses val="autoZero"/>
        <c:auto val="0"/>
        <c:noMultiLvlLbl val="0"/>
      </c:dateAx>
      <c:valAx>
        <c:axId val="6053359"/>
        <c:scaling>
          <c:orientation val="minMax"/>
          <c:max val="0.04"/>
          <c:min val="0.0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118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14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0.93675</cdr:x>
      <cdr:y>0.4635</cdr:y>
    </cdr:from>
    <cdr:to>
      <cdr:x>0.97125</cdr:x>
      <cdr:y>0.4835</cdr:y>
    </cdr:to>
    <cdr:sp>
      <cdr:nvSpPr>
        <cdr:cNvPr id="1" name="Line 1"/>
        <cdr:cNvSpPr>
          <a:spLocks/>
        </cdr:cNvSpPr>
      </cdr:nvSpPr>
      <cdr:spPr>
        <a:xfrm>
          <a:off x="6629400" y="18288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219075</xdr:colOff>
      <xdr:row>4</xdr:row>
      <xdr:rowOff>66675</xdr:rowOff>
    </xdr:from>
    <xdr:to>
      <xdr:col>67</xdr:col>
      <xdr:colOff>371475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1337250" y="752475"/>
        <a:ext cx="7086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workbookViewId="0" topLeftCell="A1">
      <selection activeCell="M17" sqref="M17"/>
    </sheetView>
  </sheetViews>
  <sheetFormatPr defaultColWidth="9.33203125" defaultRowHeight="12.75"/>
  <cols>
    <col min="2" max="2" width="11.33203125" style="26" customWidth="1"/>
    <col min="3" max="9" width="12.83203125" style="0" customWidth="1"/>
    <col min="10" max="10" width="12.83203125" style="19" customWidth="1"/>
    <col min="12" max="12" width="12.5" style="0" customWidth="1"/>
    <col min="13" max="13" width="12.33203125" style="0" customWidth="1"/>
  </cols>
  <sheetData>
    <row r="2" spans="2:10" ht="15.75">
      <c r="B2" s="59" t="s">
        <v>1</v>
      </c>
      <c r="C2" s="73"/>
      <c r="D2" s="73"/>
      <c r="E2" s="73"/>
      <c r="F2" s="73"/>
      <c r="G2" s="73"/>
      <c r="H2" s="73"/>
      <c r="I2" s="73"/>
      <c r="J2" s="74"/>
    </row>
    <row r="3" spans="2:10" ht="15.75">
      <c r="B3" s="79"/>
      <c r="C3" s="73"/>
      <c r="D3" s="73"/>
      <c r="E3" s="73"/>
      <c r="F3" s="73"/>
      <c r="G3" s="73"/>
      <c r="H3" s="73"/>
      <c r="I3" s="45"/>
      <c r="J3" s="46"/>
    </row>
    <row r="4" spans="2:10" s="78" customFormat="1" ht="30" customHeight="1">
      <c r="B4" s="76" t="s">
        <v>2</v>
      </c>
      <c r="C4" s="76" t="s">
        <v>4</v>
      </c>
      <c r="D4" s="76" t="s">
        <v>5</v>
      </c>
      <c r="E4" s="76" t="s">
        <v>6</v>
      </c>
      <c r="F4" s="76" t="s">
        <v>35</v>
      </c>
      <c r="G4" s="76" t="s">
        <v>36</v>
      </c>
      <c r="H4" s="77" t="s">
        <v>13</v>
      </c>
      <c r="I4" s="77" t="s">
        <v>38</v>
      </c>
      <c r="J4" s="76" t="s">
        <v>14</v>
      </c>
    </row>
    <row r="5" spans="2:10" s="36" customFormat="1" ht="15" customHeight="1">
      <c r="B5" s="80">
        <v>39083</v>
      </c>
      <c r="C5" s="55">
        <f>1_07!$AI$2</f>
        <v>178818</v>
      </c>
      <c r="D5" s="55">
        <f>1_07!$AI$4</f>
        <v>264653</v>
      </c>
      <c r="E5" s="56">
        <f aca="true" t="shared" si="0" ref="E5:E18">+D5+C5</f>
        <v>443471</v>
      </c>
      <c r="F5" s="55">
        <f>1_07!$AI$6</f>
        <v>-5093</v>
      </c>
      <c r="G5" s="55">
        <f>1_07!$AI$8</f>
        <v>-7179</v>
      </c>
      <c r="H5" s="57">
        <f>+G5+F5</f>
        <v>-12272</v>
      </c>
      <c r="I5" s="58">
        <f aca="true" t="shared" si="1" ref="I5:I28">-H5/E5</f>
        <v>0.02767260993390774</v>
      </c>
      <c r="J5" s="57">
        <f aca="true" t="shared" si="2" ref="J5:J28">E5+H5</f>
        <v>431199</v>
      </c>
    </row>
    <row r="6" spans="2:10" ht="15">
      <c r="B6" s="80">
        <v>39114</v>
      </c>
      <c r="C6" s="55">
        <f>2_07!$AE$2</f>
        <v>185269</v>
      </c>
      <c r="D6" s="55">
        <f>2_07!$AE$4</f>
        <v>235817</v>
      </c>
      <c r="E6" s="56">
        <f t="shared" si="0"/>
        <v>421086</v>
      </c>
      <c r="F6" s="55">
        <f>2_07!$AE$6</f>
        <v>-6070</v>
      </c>
      <c r="G6" s="55">
        <f>2_07!$AE$8</f>
        <v>-7377</v>
      </c>
      <c r="H6" s="57">
        <f aca="true" t="shared" si="3" ref="H6:H18">+G6+F6</f>
        <v>-13447</v>
      </c>
      <c r="I6" s="58">
        <f t="shared" si="1"/>
        <v>0.031934094223032825</v>
      </c>
      <c r="J6" s="57">
        <f t="shared" si="2"/>
        <v>407639</v>
      </c>
    </row>
    <row r="7" spans="2:12" ht="15">
      <c r="B7" s="80">
        <v>39142</v>
      </c>
      <c r="C7" s="55">
        <f>3_07!$AH$2</f>
        <v>201941</v>
      </c>
      <c r="D7" s="55">
        <f>3_07!$AH$4</f>
        <v>214228</v>
      </c>
      <c r="E7" s="56">
        <f t="shared" si="0"/>
        <v>416169</v>
      </c>
      <c r="F7" s="55">
        <f>3_07!$AH$6</f>
        <v>-5953</v>
      </c>
      <c r="G7" s="55">
        <f>3_07!$AH$8</f>
        <v>-6198</v>
      </c>
      <c r="H7" s="57">
        <f t="shared" si="3"/>
        <v>-12151</v>
      </c>
      <c r="I7" s="58">
        <f t="shared" si="1"/>
        <v>0.029197273223137716</v>
      </c>
      <c r="J7" s="57">
        <f t="shared" si="2"/>
        <v>404018</v>
      </c>
      <c r="L7" s="4"/>
    </row>
    <row r="8" spans="2:10" ht="15">
      <c r="B8" s="80">
        <v>39173</v>
      </c>
      <c r="C8" s="55">
        <f>4_07!$AG$2</f>
        <v>172977</v>
      </c>
      <c r="D8" s="55">
        <f>4_07!$AG$4</f>
        <v>219158</v>
      </c>
      <c r="E8" s="56">
        <f t="shared" si="0"/>
        <v>392135</v>
      </c>
      <c r="F8" s="55">
        <f>4_07!$AG$6</f>
        <v>-5915</v>
      </c>
      <c r="G8" s="55">
        <f>4_07!$AG$8</f>
        <v>-7202</v>
      </c>
      <c r="H8" s="57">
        <f t="shared" si="3"/>
        <v>-13117</v>
      </c>
      <c r="I8" s="58">
        <f t="shared" si="1"/>
        <v>0.033450214849477855</v>
      </c>
      <c r="J8" s="57">
        <f t="shared" si="2"/>
        <v>379018</v>
      </c>
    </row>
    <row r="9" spans="2:10" ht="15">
      <c r="B9" s="80">
        <v>39203</v>
      </c>
      <c r="C9" s="55">
        <f>5_07!$AH$2</f>
        <v>210598</v>
      </c>
      <c r="D9" s="55">
        <f>5_07!$AH$4</f>
        <v>127866</v>
      </c>
      <c r="E9" s="56">
        <f t="shared" si="0"/>
        <v>338464</v>
      </c>
      <c r="F9" s="55">
        <f>5_07!$AH$6</f>
        <v>-5472</v>
      </c>
      <c r="G9" s="55">
        <f>5_07!$AH$8</f>
        <v>-3122</v>
      </c>
      <c r="H9" s="57">
        <f t="shared" si="3"/>
        <v>-8594</v>
      </c>
      <c r="I9" s="58">
        <f t="shared" si="1"/>
        <v>0.02539117897324383</v>
      </c>
      <c r="J9" s="57">
        <f t="shared" si="2"/>
        <v>329870</v>
      </c>
    </row>
    <row r="10" spans="2:10" ht="15">
      <c r="B10" s="80">
        <v>39234</v>
      </c>
      <c r="C10" s="55">
        <f>6_07!$AG$2</f>
        <v>214379</v>
      </c>
      <c r="D10" s="55">
        <f>6_07!$AG$4</f>
        <v>185482</v>
      </c>
      <c r="E10" s="56">
        <f>+D10+C10</f>
        <v>399861</v>
      </c>
      <c r="F10" s="55">
        <f>6_07!$AG$6</f>
        <v>-5328</v>
      </c>
      <c r="G10" s="55">
        <f>6_07!$AG$8</f>
        <v>-4646</v>
      </c>
      <c r="H10" s="57">
        <f t="shared" si="3"/>
        <v>-9974</v>
      </c>
      <c r="I10" s="58">
        <f t="shared" si="1"/>
        <v>0.0249436679246038</v>
      </c>
      <c r="J10" s="57">
        <f t="shared" si="2"/>
        <v>389887</v>
      </c>
    </row>
    <row r="11" spans="2:10" ht="15">
      <c r="B11" s="80">
        <v>39264</v>
      </c>
      <c r="C11" s="55">
        <f>7_07!$AH$2</f>
        <v>186386</v>
      </c>
      <c r="D11" s="55">
        <f>7_07!$AH$4</f>
        <v>273193</v>
      </c>
      <c r="E11" s="56">
        <f>+D11+C11</f>
        <v>459579</v>
      </c>
      <c r="F11" s="55">
        <f>7_07!$AH$6</f>
        <v>-5513</v>
      </c>
      <c r="G11" s="55">
        <f>7_07!$AH$8</f>
        <v>-7531</v>
      </c>
      <c r="H11" s="57">
        <f t="shared" si="3"/>
        <v>-13044</v>
      </c>
      <c r="I11" s="58">
        <f t="shared" si="1"/>
        <v>0.028382497894812425</v>
      </c>
      <c r="J11" s="57">
        <f t="shared" si="2"/>
        <v>446535</v>
      </c>
    </row>
    <row r="12" spans="2:10" ht="15">
      <c r="B12" s="80">
        <v>39295</v>
      </c>
      <c r="C12" s="55">
        <f>8_07!$AH$2</f>
        <v>206510</v>
      </c>
      <c r="D12" s="55">
        <f>8_07!$AH$4</f>
        <v>233153</v>
      </c>
      <c r="E12" s="56">
        <f>+D12+C12</f>
        <v>439663</v>
      </c>
      <c r="F12" s="55">
        <f>8_07!$AH$6</f>
        <v>-5559</v>
      </c>
      <c r="G12" s="55">
        <f>8_07!$AH$8</f>
        <v>-6227</v>
      </c>
      <c r="H12" s="57">
        <f t="shared" si="3"/>
        <v>-11786</v>
      </c>
      <c r="I12" s="58">
        <f t="shared" si="1"/>
        <v>0.026806895281158524</v>
      </c>
      <c r="J12" s="57">
        <f t="shared" si="2"/>
        <v>427877</v>
      </c>
    </row>
    <row r="13" spans="2:10" ht="15">
      <c r="B13" s="80">
        <v>39326</v>
      </c>
      <c r="C13" s="55">
        <f>9_07!$AG$2</f>
        <v>206474</v>
      </c>
      <c r="D13" s="55">
        <f>9_07!$AG$4</f>
        <v>265881</v>
      </c>
      <c r="E13" s="56">
        <f>+D13+C13</f>
        <v>472355</v>
      </c>
      <c r="F13" s="55">
        <f>9_07!$AG$6</f>
        <v>-6610</v>
      </c>
      <c r="G13" s="55">
        <f>9_07!$AG$8</f>
        <v>-8100</v>
      </c>
      <c r="H13" s="57">
        <f t="shared" si="3"/>
        <v>-14710</v>
      </c>
      <c r="I13" s="58">
        <f t="shared" si="1"/>
        <v>0.031141831884917065</v>
      </c>
      <c r="J13" s="57">
        <f t="shared" si="2"/>
        <v>457645</v>
      </c>
    </row>
    <row r="14" spans="2:10" ht="15">
      <c r="B14" s="80">
        <v>39356</v>
      </c>
      <c r="C14" s="55">
        <f>'10_07'!$AH$2</f>
        <v>188488</v>
      </c>
      <c r="D14" s="55">
        <f>'10_07'!$AH$4</f>
        <v>262453</v>
      </c>
      <c r="E14" s="56">
        <f t="shared" si="0"/>
        <v>450941</v>
      </c>
      <c r="F14" s="55">
        <f>'10_07'!$AH$6</f>
        <v>-6641</v>
      </c>
      <c r="G14" s="55">
        <f>'10_07'!$AH$8</f>
        <v>-8836</v>
      </c>
      <c r="H14" s="57">
        <f t="shared" si="3"/>
        <v>-15477</v>
      </c>
      <c r="I14" s="58">
        <f t="shared" si="1"/>
        <v>0.03432156313131873</v>
      </c>
      <c r="J14" s="57">
        <f t="shared" si="2"/>
        <v>435464</v>
      </c>
    </row>
    <row r="15" spans="2:10" ht="15">
      <c r="B15" s="80">
        <v>39387</v>
      </c>
      <c r="C15" s="55">
        <f>'11_07'!$AG$2</f>
        <v>207405</v>
      </c>
      <c r="D15" s="55">
        <f>'11_07'!$AG$4</f>
        <v>243798</v>
      </c>
      <c r="E15" s="56">
        <f t="shared" si="0"/>
        <v>451203</v>
      </c>
      <c r="F15" s="55">
        <f>'11_07'!$AG$6</f>
        <v>-7078</v>
      </c>
      <c r="G15" s="55">
        <f>'11_07'!$AG$8</f>
        <v>-7787</v>
      </c>
      <c r="H15" s="57">
        <f t="shared" si="3"/>
        <v>-14865</v>
      </c>
      <c r="I15" s="58">
        <f t="shared" si="1"/>
        <v>0.03294525967247558</v>
      </c>
      <c r="J15" s="57">
        <f t="shared" si="2"/>
        <v>436338</v>
      </c>
    </row>
    <row r="16" spans="2:10" ht="15">
      <c r="B16" s="80">
        <v>39417</v>
      </c>
      <c r="C16" s="55">
        <f>'12_07'!$AH$2</f>
        <v>206798</v>
      </c>
      <c r="D16" s="55">
        <f>'12_07'!$AH$4</f>
        <v>251187</v>
      </c>
      <c r="E16" s="56">
        <f t="shared" si="0"/>
        <v>457985</v>
      </c>
      <c r="F16" s="55">
        <f>'12_07'!$AH$6</f>
        <v>-6246</v>
      </c>
      <c r="G16" s="55">
        <f>'12_07'!$AH$8</f>
        <v>-7377</v>
      </c>
      <c r="H16" s="57">
        <f t="shared" si="3"/>
        <v>-13623</v>
      </c>
      <c r="I16" s="58">
        <f t="shared" si="1"/>
        <v>0.02974551568282804</v>
      </c>
      <c r="J16" s="57">
        <f t="shared" si="2"/>
        <v>444362</v>
      </c>
    </row>
    <row r="17" spans="2:10" ht="15">
      <c r="B17" s="80">
        <v>39448</v>
      </c>
      <c r="C17" s="55">
        <f>1_08!$AH$2</f>
        <v>194879</v>
      </c>
      <c r="D17" s="55">
        <f>1_08!$AH$4</f>
        <v>274541</v>
      </c>
      <c r="E17" s="56">
        <f t="shared" si="0"/>
        <v>469420</v>
      </c>
      <c r="F17" s="55">
        <f>1_08!$AH$6</f>
        <v>-5923</v>
      </c>
      <c r="G17" s="55">
        <f>1_08!$AH$8</f>
        <v>-7889</v>
      </c>
      <c r="H17" s="57">
        <f t="shared" si="3"/>
        <v>-13812</v>
      </c>
      <c r="I17" s="58">
        <f t="shared" si="1"/>
        <v>0.029423543947850538</v>
      </c>
      <c r="J17" s="57">
        <f t="shared" si="2"/>
        <v>455608</v>
      </c>
    </row>
    <row r="18" spans="2:10" ht="15">
      <c r="B18" s="80">
        <v>39479</v>
      </c>
      <c r="C18" s="55">
        <f>2_08!$AF$2</f>
        <v>203696</v>
      </c>
      <c r="D18" s="55">
        <f>2_08!$AF$4</f>
        <v>255264</v>
      </c>
      <c r="E18" s="56">
        <f t="shared" si="0"/>
        <v>458960</v>
      </c>
      <c r="F18" s="55">
        <f>2_08!$AF$6</f>
        <v>-6661</v>
      </c>
      <c r="G18" s="55">
        <f>2_08!$AF$8</f>
        <v>-7997</v>
      </c>
      <c r="H18" s="57">
        <f t="shared" si="3"/>
        <v>-14658</v>
      </c>
      <c r="I18" s="58">
        <f t="shared" si="1"/>
        <v>0.031937423740630994</v>
      </c>
      <c r="J18" s="57">
        <f t="shared" si="2"/>
        <v>444302</v>
      </c>
    </row>
    <row r="19" spans="2:10" ht="15">
      <c r="B19" s="80">
        <v>39508</v>
      </c>
      <c r="C19" s="55">
        <f>'Mar 08'!$AG$2</f>
        <v>218368</v>
      </c>
      <c r="D19" s="55">
        <f>'Mar 08'!$AG$3</f>
        <v>271967</v>
      </c>
      <c r="E19" s="56">
        <f>+D19+C19</f>
        <v>490335</v>
      </c>
      <c r="F19" s="55">
        <f>'Mar 08'!$AG$4</f>
        <v>-7116</v>
      </c>
      <c r="G19" s="55">
        <f>'Mar 08'!$AG$5</f>
        <v>-8491</v>
      </c>
      <c r="H19" s="57">
        <f aca="true" t="shared" si="4" ref="H19:H28">+G19+F19</f>
        <v>-15607</v>
      </c>
      <c r="I19" s="58">
        <f t="shared" si="1"/>
        <v>0.03182925958783281</v>
      </c>
      <c r="J19" s="57">
        <f t="shared" si="2"/>
        <v>474728</v>
      </c>
    </row>
    <row r="20" spans="2:10" ht="15">
      <c r="B20" s="80">
        <v>39539</v>
      </c>
      <c r="C20" s="55">
        <f>'Apr 08'!$AF$2</f>
        <v>191039</v>
      </c>
      <c r="D20" s="55">
        <f>'Apr 08'!$AF$3</f>
        <v>251552</v>
      </c>
      <c r="E20" s="56">
        <f>+D20+C20</f>
        <v>442591</v>
      </c>
      <c r="F20" s="55">
        <f>'Apr 08'!$AF$4</f>
        <v>-6121</v>
      </c>
      <c r="G20" s="55">
        <f>'Apr 08'!$AF$5</f>
        <v>-7656</v>
      </c>
      <c r="H20" s="57">
        <f t="shared" si="4"/>
        <v>-13777</v>
      </c>
      <c r="I20" s="58">
        <f t="shared" si="1"/>
        <v>0.031128061799720285</v>
      </c>
      <c r="J20" s="57">
        <f t="shared" si="2"/>
        <v>428814</v>
      </c>
    </row>
    <row r="21" spans="2:10" ht="15">
      <c r="B21" s="80">
        <v>39569</v>
      </c>
      <c r="C21" s="55">
        <f>'May 08'!$AG$2</f>
        <v>83464</v>
      </c>
      <c r="D21" s="55">
        <f>'May 08'!$AG$3</f>
        <v>223846</v>
      </c>
      <c r="E21" s="56">
        <f aca="true" t="shared" si="5" ref="E21:E28">+D21+C21</f>
        <v>307310</v>
      </c>
      <c r="F21" s="55">
        <f>'May 08'!$AG$4</f>
        <v>-2441</v>
      </c>
      <c r="G21" s="55">
        <f>'May 08'!$AG$5</f>
        <v>-6626</v>
      </c>
      <c r="H21" s="57">
        <f t="shared" si="4"/>
        <v>-9067</v>
      </c>
      <c r="I21" s="58">
        <f t="shared" si="1"/>
        <v>0.02950440922846637</v>
      </c>
      <c r="J21" s="57">
        <f t="shared" si="2"/>
        <v>298243</v>
      </c>
    </row>
    <row r="22" spans="2:10" ht="15">
      <c r="B22" s="80">
        <v>39600</v>
      </c>
      <c r="C22" s="55">
        <f>'Jun 08'!$AF$2</f>
        <v>80149</v>
      </c>
      <c r="D22" s="55">
        <f>'Jun 08'!$AF$3</f>
        <v>151305</v>
      </c>
      <c r="E22" s="56">
        <f t="shared" si="5"/>
        <v>231454</v>
      </c>
      <c r="F22" s="55">
        <f>'Jun 08'!$AF$4</f>
        <v>-1826</v>
      </c>
      <c r="G22" s="55">
        <f>'Jun 08'!$AF$5</f>
        <v>-3168</v>
      </c>
      <c r="H22" s="57">
        <f t="shared" si="4"/>
        <v>-4994</v>
      </c>
      <c r="I22" s="58">
        <f t="shared" si="1"/>
        <v>0.021576641578888247</v>
      </c>
      <c r="J22" s="57">
        <f t="shared" si="2"/>
        <v>226460</v>
      </c>
    </row>
    <row r="23" spans="2:10" ht="15">
      <c r="B23" s="80">
        <v>39630</v>
      </c>
      <c r="C23" s="55">
        <f>'Jul 08'!$AG$2</f>
        <v>181885</v>
      </c>
      <c r="D23" s="55">
        <f>'Jul 08'!$AG$3</f>
        <v>237883</v>
      </c>
      <c r="E23" s="56">
        <f t="shared" si="5"/>
        <v>419768</v>
      </c>
      <c r="F23" s="55">
        <f>'Jul 08'!$AG$4</f>
        <v>-4950</v>
      </c>
      <c r="G23" s="55">
        <f>'Jul 08'!$AG$5</f>
        <v>-6256</v>
      </c>
      <c r="H23" s="57">
        <f t="shared" si="4"/>
        <v>-11206</v>
      </c>
      <c r="I23" s="58">
        <f t="shared" si="1"/>
        <v>0.026695698576356463</v>
      </c>
      <c r="J23" s="57">
        <f t="shared" si="2"/>
        <v>408562</v>
      </c>
    </row>
    <row r="24" spans="2:10" ht="15">
      <c r="B24" s="80">
        <v>39661</v>
      </c>
      <c r="C24" s="55">
        <f>'Aug 08'!$AG$2</f>
        <v>200301</v>
      </c>
      <c r="D24" s="55">
        <f>'Aug 08'!$AG$3</f>
        <v>256739</v>
      </c>
      <c r="E24" s="56">
        <f t="shared" si="5"/>
        <v>457040</v>
      </c>
      <c r="F24" s="55">
        <f>'Aug 08'!$AG$4</f>
        <v>-6171</v>
      </c>
      <c r="G24" s="55">
        <f>'Aug 08'!$AG$5</f>
        <v>-7615</v>
      </c>
      <c r="H24" s="57">
        <f t="shared" si="4"/>
        <v>-13786</v>
      </c>
      <c r="I24" s="58">
        <f t="shared" si="1"/>
        <v>0.03016366182391038</v>
      </c>
      <c r="J24" s="57">
        <f t="shared" si="2"/>
        <v>443254</v>
      </c>
    </row>
    <row r="25" spans="2:10" ht="15">
      <c r="B25" s="80">
        <v>39692</v>
      </c>
      <c r="C25" s="55">
        <f>'Sep 08'!$AF$2</f>
        <v>188490</v>
      </c>
      <c r="D25" s="55">
        <f>'Sep 08'!$AF$3</f>
        <v>220994</v>
      </c>
      <c r="E25" s="56">
        <f t="shared" si="5"/>
        <v>409484</v>
      </c>
      <c r="F25" s="55">
        <f>'Sep 08'!$AF$4</f>
        <v>-5890</v>
      </c>
      <c r="G25" s="55">
        <f>'Sep 08'!$AF$5</f>
        <v>-6645</v>
      </c>
      <c r="H25" s="57">
        <f t="shared" si="4"/>
        <v>-12535</v>
      </c>
      <c r="I25" s="58">
        <f t="shared" si="1"/>
        <v>0.030611696671909036</v>
      </c>
      <c r="J25" s="57">
        <f t="shared" si="2"/>
        <v>396949</v>
      </c>
    </row>
    <row r="26" spans="2:10" ht="15">
      <c r="B26" s="80">
        <v>39722</v>
      </c>
      <c r="C26" s="55">
        <f>'Oct 08'!$AG$2</f>
        <v>201999</v>
      </c>
      <c r="D26" s="55">
        <f>'Oct 08'!$AG$3</f>
        <v>271522</v>
      </c>
      <c r="E26" s="56">
        <f t="shared" si="5"/>
        <v>473521</v>
      </c>
      <c r="F26" s="55">
        <f>'Oct 08'!$AG$4</f>
        <v>-7098</v>
      </c>
      <c r="G26" s="55">
        <f>'Oct 08'!$AG$5</f>
        <v>-9030</v>
      </c>
      <c r="H26" s="57">
        <f t="shared" si="4"/>
        <v>-16128</v>
      </c>
      <c r="I26" s="58">
        <f t="shared" si="1"/>
        <v>0.03405973547107731</v>
      </c>
      <c r="J26" s="57">
        <f t="shared" si="2"/>
        <v>457393</v>
      </c>
    </row>
    <row r="27" spans="2:10" ht="15">
      <c r="B27" s="80">
        <v>39753</v>
      </c>
      <c r="C27" s="55">
        <f>'Nov 08'!AF2</f>
        <v>193917</v>
      </c>
      <c r="D27" s="55">
        <f>'Nov 08'!AF3</f>
        <v>254766</v>
      </c>
      <c r="E27" s="56">
        <f t="shared" si="5"/>
        <v>448683</v>
      </c>
      <c r="F27" s="55">
        <f>'Nov 08'!AF4</f>
        <v>-6670</v>
      </c>
      <c r="G27" s="55">
        <f>'Nov 08'!AF5</f>
        <v>-8305</v>
      </c>
      <c r="H27" s="57">
        <f t="shared" si="4"/>
        <v>-14975</v>
      </c>
      <c r="I27" s="58">
        <f t="shared" si="1"/>
        <v>0.03337545661413514</v>
      </c>
      <c r="J27" s="57">
        <f t="shared" si="2"/>
        <v>433708</v>
      </c>
    </row>
    <row r="28" spans="2:10" ht="15">
      <c r="B28" s="80">
        <v>39783</v>
      </c>
      <c r="C28" s="55">
        <f>'Dec 08'!AG2</f>
        <v>185989</v>
      </c>
      <c r="D28" s="55">
        <f>'Dec 08'!AG3</f>
        <v>272924</v>
      </c>
      <c r="E28" s="56">
        <f t="shared" si="5"/>
        <v>458913</v>
      </c>
      <c r="F28" s="55">
        <f>'Dec 08'!AG4</f>
        <v>-6202</v>
      </c>
      <c r="G28" s="55">
        <f>'Dec 08'!AG5</f>
        <v>-8576</v>
      </c>
      <c r="H28" s="57">
        <f t="shared" si="4"/>
        <v>-14778</v>
      </c>
      <c r="I28" s="58">
        <f t="shared" si="1"/>
        <v>0.032202182112949514</v>
      </c>
      <c r="J28" s="57">
        <f t="shared" si="2"/>
        <v>444135</v>
      </c>
    </row>
    <row r="29" spans="2:10" ht="15">
      <c r="B29" s="47"/>
      <c r="C29" s="50"/>
      <c r="D29" s="50"/>
      <c r="E29" s="50"/>
      <c r="F29" s="50"/>
      <c r="G29" s="50"/>
      <c r="H29" s="50"/>
      <c r="I29" s="54"/>
      <c r="J29" s="51"/>
    </row>
    <row r="30" spans="2:10" ht="15.75">
      <c r="B30" s="81"/>
      <c r="C30" s="75"/>
      <c r="D30" s="75"/>
      <c r="E30" s="50"/>
      <c r="F30" s="50"/>
      <c r="G30" s="50"/>
      <c r="H30" s="52" t="s">
        <v>37</v>
      </c>
      <c r="I30" s="54">
        <f>AVERAGE(I5:I28)</f>
        <v>0.02993501557619338</v>
      </c>
      <c r="J30" s="51"/>
    </row>
    <row r="31" spans="2:10" ht="15.75">
      <c r="B31" s="81"/>
      <c r="C31" s="49"/>
      <c r="D31" s="49"/>
      <c r="E31" s="45"/>
      <c r="F31" s="45"/>
      <c r="G31" s="45"/>
      <c r="H31" s="45"/>
      <c r="I31" s="48"/>
      <c r="J31" s="46"/>
    </row>
    <row r="32" spans="2:4" ht="15.75">
      <c r="B32" s="82"/>
      <c r="C32" s="24"/>
      <c r="D32" s="24"/>
    </row>
    <row r="33" spans="2:4" ht="15.75">
      <c r="B33" s="82"/>
      <c r="C33" s="25"/>
      <c r="D33" s="25"/>
    </row>
    <row r="34" ht="15.75">
      <c r="B34" s="82"/>
    </row>
    <row r="54" ht="20.25" customHeight="1"/>
  </sheetData>
  <printOptions horizontalCentered="1"/>
  <pageMargins left="0.32" right="0.1" top="1" bottom="0.64" header="0.5" footer="0.21"/>
  <pageSetup fitToHeight="1" fitToWidth="1" horizontalDpi="600" verticalDpi="600" orientation="landscape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T1">
      <selection activeCell="I38" sqref="I38"/>
    </sheetView>
  </sheetViews>
  <sheetFormatPr defaultColWidth="9.33203125" defaultRowHeight="12.75"/>
  <cols>
    <col min="1" max="1" width="34.33203125" style="34" customWidth="1"/>
    <col min="2" max="16384" width="10.66015625" style="34" customWidth="1"/>
  </cols>
  <sheetData>
    <row r="1" spans="1:33" ht="12.75">
      <c r="A1" s="34" t="s">
        <v>16</v>
      </c>
      <c r="B1" s="35">
        <v>39934</v>
      </c>
      <c r="C1" s="35">
        <v>39935</v>
      </c>
      <c r="D1" s="35">
        <v>39936</v>
      </c>
      <c r="E1" s="35">
        <v>39937</v>
      </c>
      <c r="F1" s="35">
        <v>39938</v>
      </c>
      <c r="G1" s="35">
        <v>39939</v>
      </c>
      <c r="H1" s="35">
        <v>39940</v>
      </c>
      <c r="I1" s="35">
        <v>39941</v>
      </c>
      <c r="J1" s="35">
        <v>39942</v>
      </c>
      <c r="K1" s="35">
        <v>39943</v>
      </c>
      <c r="L1" s="35">
        <v>39944</v>
      </c>
      <c r="M1" s="35">
        <v>39945</v>
      </c>
      <c r="N1" s="35">
        <v>39946</v>
      </c>
      <c r="O1" s="35">
        <v>39947</v>
      </c>
      <c r="P1" s="35">
        <v>39948</v>
      </c>
      <c r="Q1" s="35">
        <v>39949</v>
      </c>
      <c r="R1" s="35">
        <v>39950</v>
      </c>
      <c r="S1" s="35">
        <v>39951</v>
      </c>
      <c r="T1" s="35">
        <v>39952</v>
      </c>
      <c r="U1" s="35">
        <v>39953</v>
      </c>
      <c r="V1" s="35">
        <v>39954</v>
      </c>
      <c r="W1" s="35">
        <v>39955</v>
      </c>
      <c r="X1" s="35">
        <v>39956</v>
      </c>
      <c r="Y1" s="35">
        <v>39957</v>
      </c>
      <c r="Z1" s="35">
        <v>39958</v>
      </c>
      <c r="AA1" s="35">
        <v>39959</v>
      </c>
      <c r="AB1" s="35">
        <v>39960</v>
      </c>
      <c r="AC1" s="35">
        <v>39961</v>
      </c>
      <c r="AD1" s="35">
        <v>39962</v>
      </c>
      <c r="AE1" s="35">
        <v>39963</v>
      </c>
      <c r="AF1" s="35">
        <v>39964</v>
      </c>
      <c r="AG1" s="34" t="s">
        <v>17</v>
      </c>
    </row>
    <row r="2" spans="1:33" ht="12.75">
      <c r="A2" s="34" t="s">
        <v>18</v>
      </c>
      <c r="B2" s="34">
        <v>7031</v>
      </c>
      <c r="C2" s="34">
        <v>6358</v>
      </c>
      <c r="D2" s="34">
        <v>3570</v>
      </c>
      <c r="E2" s="34">
        <v>3357</v>
      </c>
      <c r="F2" s="34">
        <v>3678</v>
      </c>
      <c r="G2" s="34">
        <v>3697</v>
      </c>
      <c r="H2" s="34">
        <v>3714</v>
      </c>
      <c r="I2" s="34">
        <v>3270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959</v>
      </c>
      <c r="Q2" s="34">
        <v>2952</v>
      </c>
      <c r="R2" s="34">
        <v>3716</v>
      </c>
      <c r="S2" s="34">
        <v>3101</v>
      </c>
      <c r="T2" s="34">
        <v>3269</v>
      </c>
      <c r="U2" s="34">
        <v>3679</v>
      </c>
      <c r="V2" s="34">
        <v>3650</v>
      </c>
      <c r="W2" s="34">
        <v>3659</v>
      </c>
      <c r="X2" s="34">
        <v>2168</v>
      </c>
      <c r="Y2" s="34">
        <v>2714</v>
      </c>
      <c r="Z2" s="34">
        <v>3104</v>
      </c>
      <c r="AA2" s="34">
        <v>3004</v>
      </c>
      <c r="AB2" s="34">
        <v>3058</v>
      </c>
      <c r="AC2" s="34">
        <v>2641</v>
      </c>
      <c r="AD2" s="34">
        <v>2021</v>
      </c>
      <c r="AE2" s="34">
        <v>3023</v>
      </c>
      <c r="AF2" s="34">
        <v>2071</v>
      </c>
      <c r="AG2" s="34">
        <v>83464</v>
      </c>
    </row>
    <row r="3" spans="1:33" ht="12.75">
      <c r="A3" s="34" t="s">
        <v>19</v>
      </c>
      <c r="B3" s="34">
        <v>8881</v>
      </c>
      <c r="C3" s="34">
        <v>8876</v>
      </c>
      <c r="D3" s="34">
        <v>8877</v>
      </c>
      <c r="E3" s="34">
        <v>8884</v>
      </c>
      <c r="F3" s="34">
        <v>8878</v>
      </c>
      <c r="G3" s="34">
        <v>8878</v>
      </c>
      <c r="H3" s="34">
        <v>8876</v>
      </c>
      <c r="I3" s="34">
        <v>8879</v>
      </c>
      <c r="J3" s="34">
        <v>8885</v>
      </c>
      <c r="K3" s="34">
        <v>8888</v>
      </c>
      <c r="L3" s="34">
        <v>8874</v>
      </c>
      <c r="M3" s="34">
        <v>8883</v>
      </c>
      <c r="N3" s="34">
        <v>8873</v>
      </c>
      <c r="O3" s="34">
        <v>8860</v>
      </c>
      <c r="P3" s="34">
        <v>8871</v>
      </c>
      <c r="Q3" s="34">
        <v>8869</v>
      </c>
      <c r="R3" s="34">
        <v>8425</v>
      </c>
      <c r="S3" s="34">
        <v>5849</v>
      </c>
      <c r="T3" s="34">
        <v>7642</v>
      </c>
      <c r="U3" s="34">
        <v>8051</v>
      </c>
      <c r="V3" s="34">
        <v>7523</v>
      </c>
      <c r="W3" s="34">
        <v>7959</v>
      </c>
      <c r="X3" s="34">
        <v>4939</v>
      </c>
      <c r="Y3" s="34">
        <v>2931</v>
      </c>
      <c r="Z3" s="34">
        <v>3363</v>
      </c>
      <c r="AA3" s="34">
        <v>3398</v>
      </c>
      <c r="AB3" s="34">
        <v>6597</v>
      </c>
      <c r="AC3" s="34">
        <v>3508</v>
      </c>
      <c r="AD3" s="34">
        <v>2351</v>
      </c>
      <c r="AE3" s="34">
        <v>4798</v>
      </c>
      <c r="AF3" s="34">
        <v>4480</v>
      </c>
      <c r="AG3" s="34">
        <v>223846</v>
      </c>
    </row>
    <row r="4" spans="1:33" ht="12.75">
      <c r="A4" s="34" t="s">
        <v>20</v>
      </c>
      <c r="B4" s="34">
        <v>-229</v>
      </c>
      <c r="C4" s="34">
        <v>-201</v>
      </c>
      <c r="D4" s="34">
        <v>-89</v>
      </c>
      <c r="E4" s="34">
        <v>-89</v>
      </c>
      <c r="F4" s="34">
        <v>-126</v>
      </c>
      <c r="G4" s="34">
        <v>-138</v>
      </c>
      <c r="H4" s="34">
        <v>-139</v>
      </c>
      <c r="I4" s="34">
        <v>-127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-36</v>
      </c>
      <c r="Q4" s="34">
        <v>-122</v>
      </c>
      <c r="R4" s="34">
        <v>-140</v>
      </c>
      <c r="S4" s="34">
        <v>-80</v>
      </c>
      <c r="T4" s="34">
        <v>-87</v>
      </c>
      <c r="U4" s="34">
        <v>-100</v>
      </c>
      <c r="V4" s="34">
        <v>-118</v>
      </c>
      <c r="W4" s="34">
        <v>-132</v>
      </c>
      <c r="X4" s="34">
        <v>-76</v>
      </c>
      <c r="Y4" s="34">
        <v>-80</v>
      </c>
      <c r="Z4" s="34">
        <v>-52</v>
      </c>
      <c r="AA4" s="34">
        <v>-42</v>
      </c>
      <c r="AB4" s="34">
        <v>-64</v>
      </c>
      <c r="AC4" s="34">
        <v>-55</v>
      </c>
      <c r="AD4" s="34">
        <v>-31</v>
      </c>
      <c r="AE4" s="34">
        <v>-55</v>
      </c>
      <c r="AF4" s="34">
        <v>-33</v>
      </c>
      <c r="AG4" s="34">
        <v>-2441</v>
      </c>
    </row>
    <row r="5" spans="1:33" ht="12.75">
      <c r="A5" s="34" t="s">
        <v>21</v>
      </c>
      <c r="B5" s="34">
        <v>-283</v>
      </c>
      <c r="C5" s="34">
        <v>-257</v>
      </c>
      <c r="D5" s="34">
        <v>-210</v>
      </c>
      <c r="E5" s="34">
        <v>-234</v>
      </c>
      <c r="F5" s="34">
        <v>-298</v>
      </c>
      <c r="G5" s="34">
        <v>-321</v>
      </c>
      <c r="H5" s="34">
        <v>-325</v>
      </c>
      <c r="I5" s="34">
        <v>-317</v>
      </c>
      <c r="J5" s="34">
        <v>-288</v>
      </c>
      <c r="K5" s="34">
        <v>-281</v>
      </c>
      <c r="L5" s="34">
        <v>-291</v>
      </c>
      <c r="M5" s="34">
        <v>-282</v>
      </c>
      <c r="N5" s="34">
        <v>-268</v>
      </c>
      <c r="O5" s="34">
        <v>-277</v>
      </c>
      <c r="P5" s="34">
        <v>-305</v>
      </c>
      <c r="Q5" s="34">
        <v>-333</v>
      </c>
      <c r="R5" s="34">
        <v>-302</v>
      </c>
      <c r="S5" s="34">
        <v>-148</v>
      </c>
      <c r="T5" s="34">
        <v>-196</v>
      </c>
      <c r="U5" s="34">
        <v>-208</v>
      </c>
      <c r="V5" s="34">
        <v>-246</v>
      </c>
      <c r="W5" s="34">
        <v>-263</v>
      </c>
      <c r="X5" s="34">
        <v>-152</v>
      </c>
      <c r="Y5" s="34">
        <v>-71</v>
      </c>
      <c r="Z5" s="34">
        <v>-46</v>
      </c>
      <c r="AA5" s="34">
        <v>-43</v>
      </c>
      <c r="AB5" s="34">
        <v>-134</v>
      </c>
      <c r="AC5" s="34">
        <v>-71</v>
      </c>
      <c r="AD5" s="34">
        <v>-30</v>
      </c>
      <c r="AE5" s="34">
        <v>-83</v>
      </c>
      <c r="AF5" s="34">
        <v>-63</v>
      </c>
      <c r="AG5" s="34">
        <v>-6626</v>
      </c>
    </row>
    <row r="6" spans="1:33" ht="12.75">
      <c r="A6" s="34" t="s">
        <v>23</v>
      </c>
      <c r="B6" s="34">
        <v>15912</v>
      </c>
      <c r="C6" s="34">
        <v>15234</v>
      </c>
      <c r="D6" s="34">
        <v>12447</v>
      </c>
      <c r="E6" s="34">
        <v>12241</v>
      </c>
      <c r="F6" s="34">
        <v>12556</v>
      </c>
      <c r="G6" s="34">
        <v>12575</v>
      </c>
      <c r="H6" s="34">
        <v>12590</v>
      </c>
      <c r="I6" s="34">
        <v>12149</v>
      </c>
      <c r="J6" s="34">
        <v>8885</v>
      </c>
      <c r="K6" s="34">
        <v>8888</v>
      </c>
      <c r="L6" s="34">
        <v>8874</v>
      </c>
      <c r="M6" s="34">
        <v>8883</v>
      </c>
      <c r="N6" s="34">
        <v>8873</v>
      </c>
      <c r="O6" s="34">
        <v>8860</v>
      </c>
      <c r="P6" s="34">
        <v>9830</v>
      </c>
      <c r="Q6" s="34">
        <v>11821</v>
      </c>
      <c r="R6" s="34">
        <v>12141</v>
      </c>
      <c r="S6" s="34">
        <v>8950</v>
      </c>
      <c r="T6" s="34">
        <v>10911</v>
      </c>
      <c r="U6" s="34">
        <v>11730</v>
      </c>
      <c r="V6" s="34">
        <v>11173</v>
      </c>
      <c r="W6" s="34">
        <v>11618</v>
      </c>
      <c r="X6" s="34">
        <v>7107</v>
      </c>
      <c r="Y6" s="34">
        <v>5645</v>
      </c>
      <c r="Z6" s="34">
        <v>6467</v>
      </c>
      <c r="AA6" s="34">
        <v>6402</v>
      </c>
      <c r="AB6" s="34">
        <v>9655</v>
      </c>
      <c r="AC6" s="34">
        <v>6149</v>
      </c>
      <c r="AD6" s="34">
        <v>4372</v>
      </c>
      <c r="AE6" s="34">
        <v>7821</v>
      </c>
      <c r="AF6" s="34">
        <v>6551</v>
      </c>
      <c r="AG6" s="34">
        <v>307310</v>
      </c>
    </row>
    <row r="7" spans="1:33" ht="12.75">
      <c r="A7" s="34" t="s">
        <v>22</v>
      </c>
      <c r="B7" s="34">
        <v>-512</v>
      </c>
      <c r="C7" s="34">
        <v>-458</v>
      </c>
      <c r="D7" s="34">
        <v>-299</v>
      </c>
      <c r="E7" s="34">
        <v>-323</v>
      </c>
      <c r="F7" s="34">
        <v>-424</v>
      </c>
      <c r="G7" s="34">
        <v>-459</v>
      </c>
      <c r="H7" s="34">
        <v>-464</v>
      </c>
      <c r="I7" s="34">
        <v>-444</v>
      </c>
      <c r="J7" s="34">
        <v>-288</v>
      </c>
      <c r="K7" s="34">
        <v>-281</v>
      </c>
      <c r="L7" s="34">
        <v>-291</v>
      </c>
      <c r="M7" s="34">
        <v>-282</v>
      </c>
      <c r="N7" s="34">
        <v>-268</v>
      </c>
      <c r="O7" s="34">
        <v>-277</v>
      </c>
      <c r="P7" s="34">
        <v>-341</v>
      </c>
      <c r="Q7" s="34">
        <v>-455</v>
      </c>
      <c r="R7" s="34">
        <v>-442</v>
      </c>
      <c r="S7" s="34">
        <v>-228</v>
      </c>
      <c r="T7" s="34">
        <v>-283</v>
      </c>
      <c r="U7" s="34">
        <v>-308</v>
      </c>
      <c r="V7" s="34">
        <v>-364</v>
      </c>
      <c r="W7" s="34">
        <v>-395</v>
      </c>
      <c r="X7" s="34">
        <v>-228</v>
      </c>
      <c r="Y7" s="34">
        <v>-151</v>
      </c>
      <c r="Z7" s="34">
        <v>-98</v>
      </c>
      <c r="AA7" s="34">
        <v>-85</v>
      </c>
      <c r="AB7" s="34">
        <v>-198</v>
      </c>
      <c r="AC7" s="34">
        <v>-126</v>
      </c>
      <c r="AD7" s="34">
        <v>-61</v>
      </c>
      <c r="AE7" s="34">
        <v>-138</v>
      </c>
      <c r="AF7" s="34">
        <v>-96</v>
      </c>
      <c r="AG7" s="34">
        <v>-9067</v>
      </c>
    </row>
    <row r="8" spans="1:33" ht="12.75">
      <c r="A8" s="34" t="s">
        <v>17</v>
      </c>
      <c r="B8" s="34">
        <v>46832</v>
      </c>
      <c r="C8" s="34">
        <v>45584</v>
      </c>
      <c r="D8" s="34">
        <v>40328</v>
      </c>
      <c r="E8" s="34">
        <v>39868</v>
      </c>
      <c r="F8" s="34">
        <v>40296</v>
      </c>
      <c r="G8" s="34">
        <v>40264</v>
      </c>
      <c r="H8" s="34">
        <v>40284</v>
      </c>
      <c r="I8" s="34">
        <v>39442</v>
      </c>
      <c r="J8" s="34">
        <v>33226</v>
      </c>
      <c r="K8" s="34">
        <v>33246</v>
      </c>
      <c r="L8" s="34">
        <v>33198</v>
      </c>
      <c r="M8" s="34">
        <v>33234</v>
      </c>
      <c r="N8" s="34">
        <v>33242</v>
      </c>
      <c r="O8" s="34">
        <v>33198</v>
      </c>
      <c r="P8" s="34">
        <v>35010</v>
      </c>
      <c r="Q8" s="34">
        <v>38764</v>
      </c>
      <c r="R8" s="34">
        <v>39430</v>
      </c>
      <c r="S8" s="34">
        <v>33476</v>
      </c>
      <c r="T8" s="34">
        <v>37288</v>
      </c>
      <c r="U8" s="34">
        <v>38876</v>
      </c>
      <c r="V8" s="34">
        <v>37650</v>
      </c>
      <c r="W8" s="34">
        <v>38478</v>
      </c>
      <c r="X8" s="34">
        <v>29790</v>
      </c>
      <c r="Y8" s="34">
        <v>27020</v>
      </c>
      <c r="Z8" s="34">
        <v>28770</v>
      </c>
      <c r="AA8" s="34">
        <v>28666</v>
      </c>
      <c r="AB8" s="34">
        <v>34946</v>
      </c>
      <c r="AC8" s="34">
        <v>28078</v>
      </c>
      <c r="AD8" s="34">
        <v>24654</v>
      </c>
      <c r="AE8" s="34">
        <v>31398</v>
      </c>
      <c r="AF8" s="34">
        <v>28942</v>
      </c>
      <c r="AG8" s="34">
        <v>1093478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A1">
      <selection activeCell="I38" sqref="I38"/>
    </sheetView>
  </sheetViews>
  <sheetFormatPr defaultColWidth="9.33203125" defaultRowHeight="12.75"/>
  <cols>
    <col min="1" max="1" width="34.66015625" style="34" customWidth="1"/>
    <col min="2" max="16384" width="10.66015625" style="34" customWidth="1"/>
  </cols>
  <sheetData>
    <row r="1" spans="1:32" ht="12.75">
      <c r="A1" s="34" t="s">
        <v>16</v>
      </c>
      <c r="B1" s="35">
        <v>39904</v>
      </c>
      <c r="C1" s="35">
        <v>39905</v>
      </c>
      <c r="D1" s="35">
        <v>39906</v>
      </c>
      <c r="E1" s="35">
        <v>39907</v>
      </c>
      <c r="F1" s="35">
        <v>39908</v>
      </c>
      <c r="G1" s="35">
        <v>39909</v>
      </c>
      <c r="H1" s="35">
        <v>39910</v>
      </c>
      <c r="I1" s="35">
        <v>39911</v>
      </c>
      <c r="J1" s="35">
        <v>39912</v>
      </c>
      <c r="K1" s="35">
        <v>39913</v>
      </c>
      <c r="L1" s="35">
        <v>39914</v>
      </c>
      <c r="M1" s="35">
        <v>39915</v>
      </c>
      <c r="N1" s="35">
        <v>39916</v>
      </c>
      <c r="O1" s="35">
        <v>39917</v>
      </c>
      <c r="P1" s="35">
        <v>39918</v>
      </c>
      <c r="Q1" s="35">
        <v>39919</v>
      </c>
      <c r="R1" s="35">
        <v>39920</v>
      </c>
      <c r="S1" s="35">
        <v>39921</v>
      </c>
      <c r="T1" s="35">
        <v>39922</v>
      </c>
      <c r="U1" s="35">
        <v>39923</v>
      </c>
      <c r="V1" s="35">
        <v>39924</v>
      </c>
      <c r="W1" s="35">
        <v>39925</v>
      </c>
      <c r="X1" s="35">
        <v>39926</v>
      </c>
      <c r="Y1" s="35">
        <v>39927</v>
      </c>
      <c r="Z1" s="35">
        <v>39928</v>
      </c>
      <c r="AA1" s="35">
        <v>39929</v>
      </c>
      <c r="AB1" s="35">
        <v>39930</v>
      </c>
      <c r="AC1" s="35">
        <v>39931</v>
      </c>
      <c r="AD1" s="35">
        <v>39932</v>
      </c>
      <c r="AE1" s="35">
        <v>39933</v>
      </c>
      <c r="AF1" s="34" t="s">
        <v>17</v>
      </c>
    </row>
    <row r="2" spans="1:32" ht="12.75">
      <c r="A2" s="34" t="s">
        <v>18</v>
      </c>
      <c r="B2" s="34">
        <v>7131</v>
      </c>
      <c r="C2" s="34">
        <v>7166</v>
      </c>
      <c r="D2" s="34">
        <v>7143</v>
      </c>
      <c r="E2" s="34">
        <v>6455</v>
      </c>
      <c r="F2" s="34">
        <v>7034</v>
      </c>
      <c r="G2" s="34">
        <v>6793</v>
      </c>
      <c r="H2" s="34">
        <v>6386</v>
      </c>
      <c r="I2" s="34">
        <v>5286</v>
      </c>
      <c r="J2" s="34">
        <v>6989</v>
      </c>
      <c r="K2" s="34">
        <v>7010</v>
      </c>
      <c r="L2" s="34">
        <v>7104</v>
      </c>
      <c r="M2" s="34">
        <v>7072</v>
      </c>
      <c r="N2" s="34">
        <v>6946</v>
      </c>
      <c r="O2" s="34">
        <v>6914</v>
      </c>
      <c r="P2" s="34">
        <v>6974</v>
      </c>
      <c r="Q2" s="34">
        <v>7055</v>
      </c>
      <c r="R2" s="34">
        <v>7034</v>
      </c>
      <c r="S2" s="34">
        <v>6933</v>
      </c>
      <c r="T2" s="34">
        <v>6846</v>
      </c>
      <c r="U2" s="34">
        <v>6917</v>
      </c>
      <c r="V2" s="34">
        <v>6933</v>
      </c>
      <c r="W2" s="34">
        <v>6972</v>
      </c>
      <c r="X2" s="34">
        <v>6537</v>
      </c>
      <c r="Y2" s="34">
        <v>6541</v>
      </c>
      <c r="Z2" s="34">
        <v>6645</v>
      </c>
      <c r="AA2" s="34">
        <v>3165</v>
      </c>
      <c r="AB2" s="34">
        <v>2532</v>
      </c>
      <c r="AC2" s="34">
        <v>3198</v>
      </c>
      <c r="AD2" s="34">
        <v>4498</v>
      </c>
      <c r="AE2" s="34">
        <v>6830</v>
      </c>
      <c r="AF2" s="34">
        <v>191039</v>
      </c>
    </row>
    <row r="3" spans="1:32" ht="12.75">
      <c r="A3" s="34" t="s">
        <v>19</v>
      </c>
      <c r="B3" s="34">
        <v>8871</v>
      </c>
      <c r="C3" s="34">
        <v>8881</v>
      </c>
      <c r="D3" s="34">
        <v>8880</v>
      </c>
      <c r="E3" s="34">
        <v>8421</v>
      </c>
      <c r="F3" s="34">
        <v>4433</v>
      </c>
      <c r="G3" s="34">
        <v>4437</v>
      </c>
      <c r="H3" s="34">
        <v>4433</v>
      </c>
      <c r="I3" s="34">
        <v>7996</v>
      </c>
      <c r="J3" s="34">
        <v>8870</v>
      </c>
      <c r="K3" s="34">
        <v>8891</v>
      </c>
      <c r="L3" s="34">
        <v>8864</v>
      </c>
      <c r="M3" s="34">
        <v>8877</v>
      </c>
      <c r="N3" s="34">
        <v>8883</v>
      </c>
      <c r="O3" s="34">
        <v>8879</v>
      </c>
      <c r="P3" s="34">
        <v>8895</v>
      </c>
      <c r="Q3" s="34">
        <v>8861</v>
      </c>
      <c r="R3" s="34">
        <v>8875</v>
      </c>
      <c r="S3" s="34">
        <v>8864</v>
      </c>
      <c r="T3" s="34">
        <v>8855</v>
      </c>
      <c r="U3" s="34">
        <v>8863</v>
      </c>
      <c r="V3" s="34">
        <v>8863</v>
      </c>
      <c r="W3" s="34">
        <v>8869</v>
      </c>
      <c r="X3" s="34">
        <v>8879</v>
      </c>
      <c r="Y3" s="34">
        <v>8875</v>
      </c>
      <c r="Z3" s="34">
        <v>8874</v>
      </c>
      <c r="AA3" s="34">
        <v>8876</v>
      </c>
      <c r="AB3" s="34">
        <v>8885</v>
      </c>
      <c r="AC3" s="34">
        <v>8885</v>
      </c>
      <c r="AD3" s="34">
        <v>8848</v>
      </c>
      <c r="AE3" s="34">
        <v>8869</v>
      </c>
      <c r="AF3" s="34">
        <v>251552</v>
      </c>
    </row>
    <row r="4" spans="1:32" ht="12.75">
      <c r="A4" s="34" t="s">
        <v>20</v>
      </c>
      <c r="B4" s="34">
        <v>-234</v>
      </c>
      <c r="C4" s="34">
        <v>-235</v>
      </c>
      <c r="D4" s="34">
        <v>-235</v>
      </c>
      <c r="E4" s="34">
        <v>-208</v>
      </c>
      <c r="F4" s="34">
        <v>-240</v>
      </c>
      <c r="G4" s="34">
        <v>-165</v>
      </c>
      <c r="H4" s="34">
        <v>-146</v>
      </c>
      <c r="I4" s="34">
        <v>-160</v>
      </c>
      <c r="J4" s="34">
        <v>-234</v>
      </c>
      <c r="K4" s="34">
        <v>-221</v>
      </c>
      <c r="L4" s="34">
        <v>-223</v>
      </c>
      <c r="M4" s="34">
        <v>-229</v>
      </c>
      <c r="N4" s="34">
        <v>-237</v>
      </c>
      <c r="O4" s="34">
        <v>-236</v>
      </c>
      <c r="P4" s="34">
        <v>-245</v>
      </c>
      <c r="Q4" s="34">
        <v>-234</v>
      </c>
      <c r="R4" s="34">
        <v>-240</v>
      </c>
      <c r="S4" s="34">
        <v>-232</v>
      </c>
      <c r="T4" s="34">
        <v>-231</v>
      </c>
      <c r="U4" s="34">
        <v>-228</v>
      </c>
      <c r="V4" s="34">
        <v>-204</v>
      </c>
      <c r="W4" s="34">
        <v>-209</v>
      </c>
      <c r="X4" s="34">
        <v>-228</v>
      </c>
      <c r="Y4" s="34">
        <v>-246</v>
      </c>
      <c r="Z4" s="34">
        <v>-215</v>
      </c>
      <c r="AA4" s="34">
        <v>-93</v>
      </c>
      <c r="AB4" s="34">
        <v>-75</v>
      </c>
      <c r="AC4" s="34">
        <v>-85</v>
      </c>
      <c r="AD4" s="34">
        <v>-135</v>
      </c>
      <c r="AE4" s="34">
        <v>-218</v>
      </c>
      <c r="AF4" s="34">
        <v>-6121</v>
      </c>
    </row>
    <row r="5" spans="1:32" ht="12.75">
      <c r="A5" s="34" t="s">
        <v>21</v>
      </c>
      <c r="B5" s="34">
        <v>-277</v>
      </c>
      <c r="C5" s="34">
        <v>-279</v>
      </c>
      <c r="D5" s="34">
        <v>-281</v>
      </c>
      <c r="E5" s="34">
        <v>-260</v>
      </c>
      <c r="F5" s="34">
        <v>-140</v>
      </c>
      <c r="G5" s="34">
        <v>-99</v>
      </c>
      <c r="H5" s="34">
        <v>-92</v>
      </c>
      <c r="I5" s="34">
        <v>-226</v>
      </c>
      <c r="J5" s="34">
        <v>-280</v>
      </c>
      <c r="K5" s="34">
        <v>-272</v>
      </c>
      <c r="L5" s="34">
        <v>-269</v>
      </c>
      <c r="M5" s="34">
        <v>-272</v>
      </c>
      <c r="N5" s="34">
        <v>-295</v>
      </c>
      <c r="O5" s="34">
        <v>-286</v>
      </c>
      <c r="P5" s="34">
        <v>-297</v>
      </c>
      <c r="Q5" s="34">
        <v>-284</v>
      </c>
      <c r="R5" s="34">
        <v>-287</v>
      </c>
      <c r="S5" s="34">
        <v>-281</v>
      </c>
      <c r="T5" s="34">
        <v>-287</v>
      </c>
      <c r="U5" s="34">
        <v>-284</v>
      </c>
      <c r="V5" s="34">
        <v>-249</v>
      </c>
      <c r="W5" s="34">
        <v>-251</v>
      </c>
      <c r="X5" s="34">
        <v>-290</v>
      </c>
      <c r="Y5" s="34">
        <v>-312</v>
      </c>
      <c r="Z5" s="34">
        <v>-277</v>
      </c>
      <c r="AA5" s="34">
        <v>-241</v>
      </c>
      <c r="AB5" s="34">
        <v>-234</v>
      </c>
      <c r="AC5" s="34">
        <v>-229</v>
      </c>
      <c r="AD5" s="34">
        <v>-250</v>
      </c>
      <c r="AE5" s="34">
        <v>-275</v>
      </c>
      <c r="AF5" s="34">
        <v>-7656</v>
      </c>
    </row>
    <row r="6" spans="1:32" ht="12.75">
      <c r="A6" s="34" t="s">
        <v>23</v>
      </c>
      <c r="B6" s="34">
        <v>16002</v>
      </c>
      <c r="C6" s="34">
        <v>16047</v>
      </c>
      <c r="D6" s="34">
        <v>16023</v>
      </c>
      <c r="E6" s="34">
        <v>14876</v>
      </c>
      <c r="F6" s="34">
        <v>11467</v>
      </c>
      <c r="G6" s="34">
        <v>11230</v>
      </c>
      <c r="H6" s="34">
        <v>10819</v>
      </c>
      <c r="I6" s="34">
        <v>13282</v>
      </c>
      <c r="J6" s="34">
        <v>15859</v>
      </c>
      <c r="K6" s="34">
        <v>15901</v>
      </c>
      <c r="L6" s="34">
        <v>15968</v>
      </c>
      <c r="M6" s="34">
        <v>15949</v>
      </c>
      <c r="N6" s="34">
        <v>15829</v>
      </c>
      <c r="O6" s="34">
        <v>15793</v>
      </c>
      <c r="P6" s="34">
        <v>15869</v>
      </c>
      <c r="Q6" s="34">
        <v>15916</v>
      </c>
      <c r="R6" s="34">
        <v>15909</v>
      </c>
      <c r="S6" s="34">
        <v>15797</v>
      </c>
      <c r="T6" s="34">
        <v>15701</v>
      </c>
      <c r="U6" s="34">
        <v>15780</v>
      </c>
      <c r="V6" s="34">
        <v>15796</v>
      </c>
      <c r="W6" s="34">
        <v>15841</v>
      </c>
      <c r="X6" s="34">
        <v>15416</v>
      </c>
      <c r="Y6" s="34">
        <v>15416</v>
      </c>
      <c r="Z6" s="34">
        <v>15519</v>
      </c>
      <c r="AA6" s="34">
        <v>12041</v>
      </c>
      <c r="AB6" s="34">
        <v>11417</v>
      </c>
      <c r="AC6" s="34">
        <v>12083</v>
      </c>
      <c r="AD6" s="34">
        <v>13346</v>
      </c>
      <c r="AE6" s="34">
        <v>15699</v>
      </c>
      <c r="AF6" s="34">
        <v>442591</v>
      </c>
    </row>
    <row r="7" spans="1:32" ht="12.75">
      <c r="A7" s="34" t="s">
        <v>22</v>
      </c>
      <c r="B7" s="34">
        <v>-511</v>
      </c>
      <c r="C7" s="34">
        <v>-514</v>
      </c>
      <c r="D7" s="34">
        <v>-516</v>
      </c>
      <c r="E7" s="34">
        <v>-468</v>
      </c>
      <c r="F7" s="34">
        <v>-380</v>
      </c>
      <c r="G7" s="34">
        <v>-264</v>
      </c>
      <c r="H7" s="34">
        <v>-238</v>
      </c>
      <c r="I7" s="34">
        <v>-386</v>
      </c>
      <c r="J7" s="34">
        <v>-514</v>
      </c>
      <c r="K7" s="34">
        <v>-493</v>
      </c>
      <c r="L7" s="34">
        <v>-492</v>
      </c>
      <c r="M7" s="34">
        <v>-501</v>
      </c>
      <c r="N7" s="34">
        <v>-532</v>
      </c>
      <c r="O7" s="34">
        <v>-522</v>
      </c>
      <c r="P7" s="34">
        <v>-542</v>
      </c>
      <c r="Q7" s="34">
        <v>-518</v>
      </c>
      <c r="R7" s="34">
        <v>-527</v>
      </c>
      <c r="S7" s="34">
        <v>-513</v>
      </c>
      <c r="T7" s="34">
        <v>-518</v>
      </c>
      <c r="U7" s="34">
        <v>-512</v>
      </c>
      <c r="V7" s="34">
        <v>-453</v>
      </c>
      <c r="W7" s="34">
        <v>-460</v>
      </c>
      <c r="X7" s="34">
        <v>-518</v>
      </c>
      <c r="Y7" s="34">
        <v>-558</v>
      </c>
      <c r="Z7" s="34">
        <v>-492</v>
      </c>
      <c r="AA7" s="34">
        <v>-334</v>
      </c>
      <c r="AB7" s="34">
        <v>-309</v>
      </c>
      <c r="AC7" s="34">
        <v>-314</v>
      </c>
      <c r="AD7" s="34">
        <v>-385</v>
      </c>
      <c r="AE7" s="34">
        <v>-493</v>
      </c>
      <c r="AF7" s="34">
        <v>-13777</v>
      </c>
    </row>
    <row r="8" spans="1:32" ht="12.75">
      <c r="A8" s="34" t="s">
        <v>17</v>
      </c>
      <c r="B8" s="34">
        <v>47014</v>
      </c>
      <c r="C8" s="34">
        <v>47098</v>
      </c>
      <c r="D8" s="34">
        <v>47046</v>
      </c>
      <c r="E8" s="34">
        <v>44848</v>
      </c>
      <c r="F8" s="34">
        <v>38206</v>
      </c>
      <c r="G8" s="34">
        <v>37964</v>
      </c>
      <c r="H8" s="34">
        <v>37194</v>
      </c>
      <c r="I8" s="34">
        <v>41824</v>
      </c>
      <c r="J8" s="34">
        <v>46722</v>
      </c>
      <c r="K8" s="34">
        <v>46848</v>
      </c>
      <c r="L8" s="34">
        <v>46984</v>
      </c>
      <c r="M8" s="34">
        <v>46928</v>
      </c>
      <c r="N8" s="34">
        <v>46626</v>
      </c>
      <c r="O8" s="34">
        <v>46574</v>
      </c>
      <c r="P8" s="34">
        <v>46686</v>
      </c>
      <c r="Q8" s="34">
        <v>46828</v>
      </c>
      <c r="R8" s="34">
        <v>46796</v>
      </c>
      <c r="S8" s="34">
        <v>46600</v>
      </c>
      <c r="T8" s="34">
        <v>46398</v>
      </c>
      <c r="U8" s="34">
        <v>46568</v>
      </c>
      <c r="V8" s="34">
        <v>46718</v>
      </c>
      <c r="W8" s="34">
        <v>46794</v>
      </c>
      <c r="X8" s="34">
        <v>45828</v>
      </c>
      <c r="Y8" s="34">
        <v>45748</v>
      </c>
      <c r="Z8" s="34">
        <v>46086</v>
      </c>
      <c r="AA8" s="34">
        <v>39446</v>
      </c>
      <c r="AB8" s="34">
        <v>38248</v>
      </c>
      <c r="AC8" s="34">
        <v>39570</v>
      </c>
      <c r="AD8" s="34">
        <v>41954</v>
      </c>
      <c r="AE8" s="34">
        <v>46444</v>
      </c>
      <c r="AF8" s="34">
        <v>1338588</v>
      </c>
    </row>
  </sheetData>
  <printOptions/>
  <pageMargins left="0.75" right="0.75" top="1" bottom="1" header="0.5" footer="0.5"/>
  <pageSetup fitToHeight="1" fitToWidth="1" horizontalDpi="1200" verticalDpi="1200" orientation="landscape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V1">
      <selection activeCell="I38" sqref="I38"/>
    </sheetView>
  </sheetViews>
  <sheetFormatPr defaultColWidth="9.33203125" defaultRowHeight="12.75"/>
  <cols>
    <col min="1" max="1" width="34.66015625" style="34" customWidth="1"/>
    <col min="2" max="16384" width="10.66015625" style="34" customWidth="1"/>
  </cols>
  <sheetData>
    <row r="1" spans="1:33" ht="12.75">
      <c r="A1" s="34" t="s">
        <v>16</v>
      </c>
      <c r="B1" s="35">
        <v>39873</v>
      </c>
      <c r="C1" s="35">
        <v>39874</v>
      </c>
      <c r="D1" s="35">
        <v>39875</v>
      </c>
      <c r="E1" s="35">
        <v>39876</v>
      </c>
      <c r="F1" s="35">
        <v>39877</v>
      </c>
      <c r="G1" s="35">
        <v>39878</v>
      </c>
      <c r="H1" s="35">
        <v>39879</v>
      </c>
      <c r="I1" s="35">
        <v>39880</v>
      </c>
      <c r="J1" s="35">
        <v>39881</v>
      </c>
      <c r="K1" s="35">
        <v>39882</v>
      </c>
      <c r="L1" s="35">
        <v>39883</v>
      </c>
      <c r="M1" s="35">
        <v>39884</v>
      </c>
      <c r="N1" s="35">
        <v>39885</v>
      </c>
      <c r="O1" s="35">
        <v>39886</v>
      </c>
      <c r="P1" s="35">
        <v>39887</v>
      </c>
      <c r="Q1" s="35">
        <v>39888</v>
      </c>
      <c r="R1" s="35">
        <v>39889</v>
      </c>
      <c r="S1" s="35">
        <v>39890</v>
      </c>
      <c r="T1" s="35">
        <v>39891</v>
      </c>
      <c r="U1" s="35">
        <v>39892</v>
      </c>
      <c r="V1" s="35">
        <v>39893</v>
      </c>
      <c r="W1" s="35">
        <v>39894</v>
      </c>
      <c r="X1" s="35">
        <v>39895</v>
      </c>
      <c r="Y1" s="35">
        <v>39896</v>
      </c>
      <c r="Z1" s="35">
        <v>39897</v>
      </c>
      <c r="AA1" s="35">
        <v>39898</v>
      </c>
      <c r="AB1" s="35">
        <v>39899</v>
      </c>
      <c r="AC1" s="35">
        <v>39900</v>
      </c>
      <c r="AD1" s="35">
        <v>39901</v>
      </c>
      <c r="AE1" s="35">
        <v>39902</v>
      </c>
      <c r="AF1" s="35">
        <v>39903</v>
      </c>
      <c r="AG1" s="34" t="s">
        <v>17</v>
      </c>
    </row>
    <row r="2" spans="1:33" ht="12.75">
      <c r="A2" s="34" t="s">
        <v>18</v>
      </c>
      <c r="B2" s="34">
        <v>6349</v>
      </c>
      <c r="C2" s="34">
        <v>6062</v>
      </c>
      <c r="D2" s="34">
        <v>7146</v>
      </c>
      <c r="E2" s="34">
        <v>7191</v>
      </c>
      <c r="F2" s="34">
        <v>7262</v>
      </c>
      <c r="G2" s="34">
        <v>7233</v>
      </c>
      <c r="H2" s="34">
        <v>7072</v>
      </c>
      <c r="I2" s="34">
        <v>7206</v>
      </c>
      <c r="J2" s="34">
        <v>6925</v>
      </c>
      <c r="K2" s="34">
        <v>7227</v>
      </c>
      <c r="L2" s="34">
        <v>7260</v>
      </c>
      <c r="M2" s="34">
        <v>7000</v>
      </c>
      <c r="N2" s="34">
        <v>7262</v>
      </c>
      <c r="O2" s="34">
        <v>7273</v>
      </c>
      <c r="P2" s="34">
        <v>7193</v>
      </c>
      <c r="Q2" s="34">
        <v>7161</v>
      </c>
      <c r="R2" s="34">
        <v>5920</v>
      </c>
      <c r="S2" s="34">
        <v>7125</v>
      </c>
      <c r="T2" s="34">
        <v>7060</v>
      </c>
      <c r="U2" s="34">
        <v>7130</v>
      </c>
      <c r="V2" s="34">
        <v>7180</v>
      </c>
      <c r="W2" s="34">
        <v>6737</v>
      </c>
      <c r="X2" s="34">
        <v>7242</v>
      </c>
      <c r="Y2" s="34">
        <v>7243</v>
      </c>
      <c r="Z2" s="34">
        <v>7299</v>
      </c>
      <c r="AA2" s="34">
        <v>7252</v>
      </c>
      <c r="AB2" s="34">
        <v>7219</v>
      </c>
      <c r="AC2" s="34">
        <v>7180</v>
      </c>
      <c r="AD2" s="34">
        <v>7017</v>
      </c>
      <c r="AE2" s="34">
        <v>6845</v>
      </c>
      <c r="AF2" s="34">
        <v>7097</v>
      </c>
      <c r="AG2" s="34">
        <v>218368</v>
      </c>
    </row>
    <row r="3" spans="1:33" ht="12.75">
      <c r="A3" s="34" t="s">
        <v>19</v>
      </c>
      <c r="B3" s="34">
        <v>8837</v>
      </c>
      <c r="C3" s="34">
        <v>8873</v>
      </c>
      <c r="D3" s="34">
        <v>8842</v>
      </c>
      <c r="E3" s="34">
        <v>8852</v>
      </c>
      <c r="F3" s="34">
        <v>8851</v>
      </c>
      <c r="G3" s="34">
        <v>8854</v>
      </c>
      <c r="H3" s="34">
        <v>8856</v>
      </c>
      <c r="I3" s="34">
        <v>8878</v>
      </c>
      <c r="J3" s="34">
        <v>8501</v>
      </c>
      <c r="K3" s="34">
        <v>8875</v>
      </c>
      <c r="L3" s="34">
        <v>8854</v>
      </c>
      <c r="M3" s="34">
        <v>8879</v>
      </c>
      <c r="N3" s="34">
        <v>8752</v>
      </c>
      <c r="O3" s="34">
        <v>8855</v>
      </c>
      <c r="P3" s="34">
        <v>8224</v>
      </c>
      <c r="Q3" s="34">
        <v>8670</v>
      </c>
      <c r="R3" s="34">
        <v>8868</v>
      </c>
      <c r="S3" s="34">
        <v>8861</v>
      </c>
      <c r="T3" s="34">
        <v>8859</v>
      </c>
      <c r="U3" s="34">
        <v>8854</v>
      </c>
      <c r="V3" s="34">
        <v>8872</v>
      </c>
      <c r="W3" s="34">
        <v>8878</v>
      </c>
      <c r="X3" s="34">
        <v>8838</v>
      </c>
      <c r="Y3" s="34">
        <v>8847</v>
      </c>
      <c r="Z3" s="34">
        <v>8868</v>
      </c>
      <c r="AA3" s="34">
        <v>8868</v>
      </c>
      <c r="AB3" s="34">
        <v>8879</v>
      </c>
      <c r="AC3" s="34">
        <v>8846</v>
      </c>
      <c r="AD3" s="34">
        <v>8788</v>
      </c>
      <c r="AE3" s="34">
        <v>8870</v>
      </c>
      <c r="AF3" s="34">
        <v>7518</v>
      </c>
      <c r="AG3" s="34">
        <v>271967</v>
      </c>
    </row>
    <row r="4" spans="1:33" ht="12.75">
      <c r="A4" s="34" t="s">
        <v>20</v>
      </c>
      <c r="B4" s="34">
        <v>-212</v>
      </c>
      <c r="C4" s="34">
        <v>-190</v>
      </c>
      <c r="D4" s="34">
        <v>-227</v>
      </c>
      <c r="E4" s="34">
        <v>-237</v>
      </c>
      <c r="F4" s="34">
        <v>-251</v>
      </c>
      <c r="G4" s="34">
        <v>-222</v>
      </c>
      <c r="H4" s="34">
        <v>-220</v>
      </c>
      <c r="I4" s="34">
        <v>-233</v>
      </c>
      <c r="J4" s="34">
        <v>-230</v>
      </c>
      <c r="K4" s="34">
        <v>-236</v>
      </c>
      <c r="L4" s="34">
        <v>-243</v>
      </c>
      <c r="M4" s="34">
        <v>-231</v>
      </c>
      <c r="N4" s="34">
        <v>-236</v>
      </c>
      <c r="O4" s="34">
        <v>-242</v>
      </c>
      <c r="P4" s="34">
        <v>-240</v>
      </c>
      <c r="Q4" s="34">
        <v>-235</v>
      </c>
      <c r="R4" s="34">
        <v>-180</v>
      </c>
      <c r="S4" s="34">
        <v>-234</v>
      </c>
      <c r="T4" s="34">
        <v>-233</v>
      </c>
      <c r="U4" s="34">
        <v>-240</v>
      </c>
      <c r="V4" s="34">
        <v>-241</v>
      </c>
      <c r="W4" s="34">
        <v>-221</v>
      </c>
      <c r="X4" s="34">
        <v>-245</v>
      </c>
      <c r="Y4" s="34">
        <v>-237</v>
      </c>
      <c r="Z4" s="34">
        <v>-232</v>
      </c>
      <c r="AA4" s="34">
        <v>-230</v>
      </c>
      <c r="AB4" s="34">
        <v>-240</v>
      </c>
      <c r="AC4" s="34">
        <v>-231</v>
      </c>
      <c r="AD4" s="34">
        <v>-226</v>
      </c>
      <c r="AE4" s="34">
        <v>-219</v>
      </c>
      <c r="AF4" s="34">
        <v>-222</v>
      </c>
      <c r="AG4" s="34">
        <v>-7116</v>
      </c>
    </row>
    <row r="5" spans="1:33" ht="12.75">
      <c r="A5" s="34" t="s">
        <v>21</v>
      </c>
      <c r="B5" s="34">
        <v>-280</v>
      </c>
      <c r="C5" s="34">
        <v>-271</v>
      </c>
      <c r="D5" s="34">
        <v>-271</v>
      </c>
      <c r="E5" s="34">
        <v>-278</v>
      </c>
      <c r="F5" s="34">
        <v>-293</v>
      </c>
      <c r="G5" s="34">
        <v>-264</v>
      </c>
      <c r="H5" s="34">
        <v>-265</v>
      </c>
      <c r="I5" s="34">
        <v>-274</v>
      </c>
      <c r="J5" s="34">
        <v>-274</v>
      </c>
      <c r="K5" s="34">
        <v>-280</v>
      </c>
      <c r="L5" s="34">
        <v>-283</v>
      </c>
      <c r="M5" s="34">
        <v>-273</v>
      </c>
      <c r="N5" s="34">
        <v>-274</v>
      </c>
      <c r="O5" s="34">
        <v>-279</v>
      </c>
      <c r="P5" s="34">
        <v>-262</v>
      </c>
      <c r="Q5" s="34">
        <v>-273</v>
      </c>
      <c r="R5" s="34">
        <v>-255</v>
      </c>
      <c r="S5" s="34">
        <v>-275</v>
      </c>
      <c r="T5" s="34">
        <v>-277</v>
      </c>
      <c r="U5" s="34">
        <v>-285</v>
      </c>
      <c r="V5" s="34">
        <v>-285</v>
      </c>
      <c r="W5" s="34">
        <v>-281</v>
      </c>
      <c r="X5" s="34">
        <v>-291</v>
      </c>
      <c r="Y5" s="34">
        <v>-280</v>
      </c>
      <c r="Z5" s="34">
        <v>-270</v>
      </c>
      <c r="AA5" s="34">
        <v>-269</v>
      </c>
      <c r="AB5" s="34">
        <v>-283</v>
      </c>
      <c r="AC5" s="34">
        <v>-269</v>
      </c>
      <c r="AD5" s="34">
        <v>-272</v>
      </c>
      <c r="AE5" s="34">
        <v>-275</v>
      </c>
      <c r="AF5" s="34">
        <v>-230</v>
      </c>
      <c r="AG5" s="34">
        <v>-8491</v>
      </c>
    </row>
    <row r="6" spans="1:33" ht="12.75">
      <c r="A6" s="34" t="s">
        <v>23</v>
      </c>
      <c r="B6" s="34">
        <v>15186</v>
      </c>
      <c r="C6" s="34">
        <v>14935</v>
      </c>
      <c r="D6" s="34">
        <v>15988</v>
      </c>
      <c r="E6" s="34">
        <v>16043</v>
      </c>
      <c r="F6" s="34">
        <v>16113</v>
      </c>
      <c r="G6" s="34">
        <v>16087</v>
      </c>
      <c r="H6" s="34">
        <v>15928</v>
      </c>
      <c r="I6" s="34">
        <v>16084</v>
      </c>
      <c r="J6" s="34">
        <v>15426</v>
      </c>
      <c r="K6" s="34">
        <v>16102</v>
      </c>
      <c r="L6" s="34">
        <v>16114</v>
      </c>
      <c r="M6" s="34">
        <v>15879</v>
      </c>
      <c r="N6" s="34">
        <v>16014</v>
      </c>
      <c r="O6" s="34">
        <v>16128</v>
      </c>
      <c r="P6" s="34">
        <v>15417</v>
      </c>
      <c r="Q6" s="34">
        <v>15831</v>
      </c>
      <c r="R6" s="34">
        <v>14788</v>
      </c>
      <c r="S6" s="34">
        <v>15986</v>
      </c>
      <c r="T6" s="34">
        <v>15919</v>
      </c>
      <c r="U6" s="34">
        <v>15984</v>
      </c>
      <c r="V6" s="34">
        <v>16052</v>
      </c>
      <c r="W6" s="34">
        <v>15615</v>
      </c>
      <c r="X6" s="34">
        <v>16080</v>
      </c>
      <c r="Y6" s="34">
        <v>16090</v>
      </c>
      <c r="Z6" s="34">
        <v>16167</v>
      </c>
      <c r="AA6" s="34">
        <v>16120</v>
      </c>
      <c r="AB6" s="34">
        <v>16098</v>
      </c>
      <c r="AC6" s="34">
        <v>16026</v>
      </c>
      <c r="AD6" s="34">
        <v>15805</v>
      </c>
      <c r="AE6" s="34">
        <v>15715</v>
      </c>
      <c r="AF6" s="34">
        <v>14615</v>
      </c>
      <c r="AG6" s="34">
        <v>490335</v>
      </c>
    </row>
    <row r="7" spans="1:33" ht="12.75">
      <c r="A7" s="34" t="s">
        <v>22</v>
      </c>
      <c r="B7" s="34">
        <v>-492</v>
      </c>
      <c r="C7" s="34">
        <v>-461</v>
      </c>
      <c r="D7" s="34">
        <v>-498</v>
      </c>
      <c r="E7" s="34">
        <v>-515</v>
      </c>
      <c r="F7" s="34">
        <v>-544</v>
      </c>
      <c r="G7" s="34">
        <v>-486</v>
      </c>
      <c r="H7" s="34">
        <v>-485</v>
      </c>
      <c r="I7" s="34">
        <v>-507</v>
      </c>
      <c r="J7" s="34">
        <v>-504</v>
      </c>
      <c r="K7" s="34">
        <v>-516</v>
      </c>
      <c r="L7" s="34">
        <v>-526</v>
      </c>
      <c r="M7" s="34">
        <v>-504</v>
      </c>
      <c r="N7" s="34">
        <v>-510</v>
      </c>
      <c r="O7" s="34">
        <v>-521</v>
      </c>
      <c r="P7" s="34">
        <v>-502</v>
      </c>
      <c r="Q7" s="34">
        <v>-508</v>
      </c>
      <c r="R7" s="34">
        <v>-435</v>
      </c>
      <c r="S7" s="34">
        <v>-509</v>
      </c>
      <c r="T7" s="34">
        <v>-510</v>
      </c>
      <c r="U7" s="34">
        <v>-525</v>
      </c>
      <c r="V7" s="34">
        <v>-526</v>
      </c>
      <c r="W7" s="34">
        <v>-502</v>
      </c>
      <c r="X7" s="34">
        <v>-536</v>
      </c>
      <c r="Y7" s="34">
        <v>-517</v>
      </c>
      <c r="Z7" s="34">
        <v>-502</v>
      </c>
      <c r="AA7" s="34">
        <v>-499</v>
      </c>
      <c r="AB7" s="34">
        <v>-523</v>
      </c>
      <c r="AC7" s="34">
        <v>-500</v>
      </c>
      <c r="AD7" s="34">
        <v>-498</v>
      </c>
      <c r="AE7" s="34">
        <v>-494</v>
      </c>
      <c r="AF7" s="34">
        <v>-452</v>
      </c>
      <c r="AG7" s="34">
        <v>-15607</v>
      </c>
    </row>
    <row r="8" spans="1:33" ht="12.75">
      <c r="A8" s="34" t="s">
        <v>17</v>
      </c>
      <c r="B8" s="34">
        <v>45420</v>
      </c>
      <c r="C8" s="34">
        <v>44980</v>
      </c>
      <c r="D8" s="34">
        <v>47012</v>
      </c>
      <c r="E8" s="34">
        <v>47088</v>
      </c>
      <c r="F8" s="34">
        <v>47170</v>
      </c>
      <c r="G8" s="34">
        <v>47234</v>
      </c>
      <c r="H8" s="34">
        <v>46918</v>
      </c>
      <c r="I8" s="34">
        <v>47186</v>
      </c>
      <c r="J8" s="34">
        <v>45208</v>
      </c>
      <c r="K8" s="34">
        <v>47204</v>
      </c>
      <c r="L8" s="34">
        <v>47208</v>
      </c>
      <c r="M8" s="34">
        <v>46782</v>
      </c>
      <c r="N8" s="34">
        <v>47040</v>
      </c>
      <c r="O8" s="34">
        <v>47246</v>
      </c>
      <c r="P8" s="34">
        <v>45862</v>
      </c>
      <c r="Q8" s="34">
        <v>46678</v>
      </c>
      <c r="R8" s="34">
        <v>44738</v>
      </c>
      <c r="S8" s="34">
        <v>46986</v>
      </c>
      <c r="T8" s="34">
        <v>46850</v>
      </c>
      <c r="U8" s="34">
        <v>46950</v>
      </c>
      <c r="V8" s="34">
        <v>47084</v>
      </c>
      <c r="W8" s="34">
        <v>46258</v>
      </c>
      <c r="X8" s="34">
        <v>47120</v>
      </c>
      <c r="Y8" s="34">
        <v>47178</v>
      </c>
      <c r="Z8" s="34">
        <v>47362</v>
      </c>
      <c r="AA8" s="34">
        <v>47274</v>
      </c>
      <c r="AB8" s="34">
        <v>47182</v>
      </c>
      <c r="AC8" s="34">
        <v>47084</v>
      </c>
      <c r="AD8" s="34">
        <v>46646</v>
      </c>
      <c r="AE8" s="34">
        <v>46474</v>
      </c>
      <c r="AF8" s="34">
        <v>44358</v>
      </c>
      <c r="AG8" s="34">
        <v>1445780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="80" zoomScaleNormal="80" workbookViewId="0" topLeftCell="A1">
      <selection activeCell="AF6" sqref="AF6"/>
    </sheetView>
  </sheetViews>
  <sheetFormatPr defaultColWidth="9.33203125" defaultRowHeight="12.75"/>
  <cols>
    <col min="1" max="1" width="10.66015625" style="20" customWidth="1"/>
    <col min="2" max="2" width="34.5" style="20" customWidth="1"/>
    <col min="3" max="16384" width="10.66015625" style="20" customWidth="1"/>
  </cols>
  <sheetData>
    <row r="1" spans="1:32" ht="12.75">
      <c r="A1" s="20" t="s">
        <v>15</v>
      </c>
      <c r="B1" s="20" t="s">
        <v>16</v>
      </c>
      <c r="C1" s="21">
        <v>39479</v>
      </c>
      <c r="D1" s="21">
        <v>39480</v>
      </c>
      <c r="E1" s="21">
        <v>39481</v>
      </c>
      <c r="F1" s="21">
        <v>39482</v>
      </c>
      <c r="G1" s="21">
        <v>39483</v>
      </c>
      <c r="H1" s="21">
        <v>39484</v>
      </c>
      <c r="I1" s="21">
        <v>39485</v>
      </c>
      <c r="J1" s="21">
        <v>39486</v>
      </c>
      <c r="K1" s="21">
        <v>39487</v>
      </c>
      <c r="L1" s="21">
        <v>39488</v>
      </c>
      <c r="M1" s="21">
        <v>39489</v>
      </c>
      <c r="N1" s="21">
        <v>39490</v>
      </c>
      <c r="O1" s="21">
        <v>39491</v>
      </c>
      <c r="P1" s="21">
        <v>39492</v>
      </c>
      <c r="Q1" s="21">
        <v>39493</v>
      </c>
      <c r="R1" s="21">
        <v>39494</v>
      </c>
      <c r="S1" s="21">
        <v>39495</v>
      </c>
      <c r="T1" s="21">
        <v>39496</v>
      </c>
      <c r="U1" s="21">
        <v>39497</v>
      </c>
      <c r="V1" s="21">
        <v>39498</v>
      </c>
      <c r="W1" s="21">
        <v>39499</v>
      </c>
      <c r="X1" s="21">
        <v>39500</v>
      </c>
      <c r="Y1" s="21">
        <v>39501</v>
      </c>
      <c r="Z1" s="21">
        <v>39502</v>
      </c>
      <c r="AA1" s="21">
        <v>39503</v>
      </c>
      <c r="AB1" s="21">
        <v>39504</v>
      </c>
      <c r="AC1" s="21">
        <v>39505</v>
      </c>
      <c r="AD1" s="21">
        <v>39506</v>
      </c>
      <c r="AE1" s="21">
        <v>39507</v>
      </c>
      <c r="AF1" s="20" t="s">
        <v>17</v>
      </c>
    </row>
    <row r="2" spans="1:32" ht="12.75">
      <c r="A2" s="20">
        <v>1</v>
      </c>
      <c r="B2" s="20" t="s">
        <v>18</v>
      </c>
      <c r="C2" s="20">
        <v>7235</v>
      </c>
      <c r="D2" s="20">
        <v>7222</v>
      </c>
      <c r="E2" s="20">
        <v>6848</v>
      </c>
      <c r="F2" s="20">
        <v>7269</v>
      </c>
      <c r="G2" s="20">
        <v>7287</v>
      </c>
      <c r="H2" s="20">
        <v>7256</v>
      </c>
      <c r="I2" s="20">
        <v>7218</v>
      </c>
      <c r="J2" s="20">
        <v>7214</v>
      </c>
      <c r="K2" s="20">
        <v>7218</v>
      </c>
      <c r="L2" s="20">
        <v>6447</v>
      </c>
      <c r="M2" s="20">
        <v>5264</v>
      </c>
      <c r="N2" s="20">
        <v>5746</v>
      </c>
      <c r="O2" s="20">
        <v>6894</v>
      </c>
      <c r="P2" s="20">
        <v>7240</v>
      </c>
      <c r="Q2" s="20">
        <v>7241</v>
      </c>
      <c r="R2" s="20">
        <v>6818</v>
      </c>
      <c r="S2" s="20">
        <v>7273</v>
      </c>
      <c r="T2" s="20">
        <v>7236</v>
      </c>
      <c r="U2" s="20">
        <v>7213</v>
      </c>
      <c r="V2" s="20">
        <v>7233</v>
      </c>
      <c r="W2" s="20">
        <v>7234</v>
      </c>
      <c r="X2" s="20">
        <v>7240</v>
      </c>
      <c r="Y2" s="20">
        <v>7100</v>
      </c>
      <c r="Z2" s="20">
        <v>7029</v>
      </c>
      <c r="AA2" s="20">
        <v>7109</v>
      </c>
      <c r="AB2" s="20">
        <v>7235</v>
      </c>
      <c r="AC2" s="20">
        <v>7100</v>
      </c>
      <c r="AD2" s="20">
        <v>7144</v>
      </c>
      <c r="AE2" s="20">
        <v>7133</v>
      </c>
      <c r="AF2" s="20">
        <v>203696</v>
      </c>
    </row>
    <row r="3" spans="1:32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</row>
    <row r="4" spans="1:32" ht="12.75">
      <c r="A4" s="20">
        <v>2</v>
      </c>
      <c r="B4" s="20" t="s">
        <v>19</v>
      </c>
      <c r="C4" s="20">
        <v>8847</v>
      </c>
      <c r="D4" s="20">
        <v>8839</v>
      </c>
      <c r="E4" s="20">
        <v>8811</v>
      </c>
      <c r="F4" s="20">
        <v>8025</v>
      </c>
      <c r="G4" s="20">
        <v>8855</v>
      </c>
      <c r="H4" s="20">
        <v>8881</v>
      </c>
      <c r="I4" s="20">
        <v>8878</v>
      </c>
      <c r="J4" s="20">
        <v>8504</v>
      </c>
      <c r="K4" s="20">
        <v>8865</v>
      </c>
      <c r="L4" s="20">
        <v>8871</v>
      </c>
      <c r="M4" s="20">
        <v>8848</v>
      </c>
      <c r="N4" s="20">
        <v>8863</v>
      </c>
      <c r="O4" s="20">
        <v>8847</v>
      </c>
      <c r="P4" s="20">
        <v>8840</v>
      </c>
      <c r="Q4" s="20">
        <v>8828</v>
      </c>
      <c r="R4" s="20">
        <v>8863</v>
      </c>
      <c r="S4" s="20">
        <v>8873</v>
      </c>
      <c r="T4" s="20">
        <v>8844</v>
      </c>
      <c r="U4" s="20">
        <v>8824</v>
      </c>
      <c r="V4" s="20">
        <v>8832</v>
      </c>
      <c r="W4" s="20">
        <v>8835</v>
      </c>
      <c r="X4" s="20">
        <v>8682</v>
      </c>
      <c r="Y4" s="20">
        <v>8847</v>
      </c>
      <c r="Z4" s="20">
        <v>8850</v>
      </c>
      <c r="AA4" s="20">
        <v>8869</v>
      </c>
      <c r="AB4" s="20">
        <v>8823</v>
      </c>
      <c r="AC4" s="20">
        <v>8808</v>
      </c>
      <c r="AD4" s="20">
        <v>8858</v>
      </c>
      <c r="AE4" s="20">
        <v>8854</v>
      </c>
      <c r="AF4" s="20">
        <v>255264</v>
      </c>
    </row>
    <row r="5" spans="1:32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</row>
    <row r="6" spans="1:32" ht="12.75">
      <c r="A6" s="20">
        <v>3</v>
      </c>
      <c r="B6" s="20" t="s">
        <v>20</v>
      </c>
      <c r="C6" s="20">
        <v>-231</v>
      </c>
      <c r="D6" s="20">
        <v>-228</v>
      </c>
      <c r="E6" s="20">
        <v>-222</v>
      </c>
      <c r="F6" s="20">
        <v>-234</v>
      </c>
      <c r="G6" s="20">
        <v>-232</v>
      </c>
      <c r="H6" s="20">
        <v>-230</v>
      </c>
      <c r="I6" s="20">
        <v>-231</v>
      </c>
      <c r="J6" s="20">
        <v>-221</v>
      </c>
      <c r="K6" s="20">
        <v>-219</v>
      </c>
      <c r="L6" s="20">
        <v>-191</v>
      </c>
      <c r="M6" s="20">
        <v>-164</v>
      </c>
      <c r="N6" s="20">
        <v>-182</v>
      </c>
      <c r="O6" s="20">
        <v>-247</v>
      </c>
      <c r="P6" s="20">
        <v>-231</v>
      </c>
      <c r="Q6" s="20">
        <v>-236</v>
      </c>
      <c r="R6" s="20">
        <v>-243</v>
      </c>
      <c r="S6" s="20">
        <v>-241</v>
      </c>
      <c r="T6" s="20">
        <v>-229</v>
      </c>
      <c r="U6" s="20">
        <v>-229</v>
      </c>
      <c r="V6" s="20">
        <v>-230</v>
      </c>
      <c r="W6" s="20">
        <v>-221</v>
      </c>
      <c r="X6" s="20">
        <v>-220</v>
      </c>
      <c r="Y6" s="20">
        <v>-236</v>
      </c>
      <c r="Z6" s="20">
        <v>-291</v>
      </c>
      <c r="AA6" s="20">
        <v>-274</v>
      </c>
      <c r="AB6" s="20">
        <v>-244</v>
      </c>
      <c r="AC6" s="20">
        <v>-234</v>
      </c>
      <c r="AD6" s="20">
        <v>-240</v>
      </c>
      <c r="AE6" s="20">
        <v>-230</v>
      </c>
      <c r="AF6" s="20">
        <v>-6661</v>
      </c>
    </row>
    <row r="7" spans="1:32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</row>
    <row r="8" spans="1:32" ht="12.75">
      <c r="A8" s="20">
        <v>4</v>
      </c>
      <c r="B8" s="20" t="s">
        <v>21</v>
      </c>
      <c r="C8" s="20">
        <v>-269</v>
      </c>
      <c r="D8" s="20">
        <v>-263</v>
      </c>
      <c r="E8" s="20">
        <v>-272</v>
      </c>
      <c r="F8" s="20">
        <v>-242</v>
      </c>
      <c r="G8" s="20">
        <v>-266</v>
      </c>
      <c r="H8" s="20">
        <v>-270</v>
      </c>
      <c r="I8" s="20">
        <v>-271</v>
      </c>
      <c r="J8" s="20">
        <v>-251</v>
      </c>
      <c r="K8" s="20">
        <v>-258</v>
      </c>
      <c r="L8" s="20">
        <v>-257</v>
      </c>
      <c r="M8" s="20">
        <v>-265</v>
      </c>
      <c r="N8" s="20">
        <v>-268</v>
      </c>
      <c r="O8" s="20">
        <v>-301</v>
      </c>
      <c r="P8" s="20">
        <v>-274</v>
      </c>
      <c r="Q8" s="20">
        <v>-276</v>
      </c>
      <c r="R8" s="20">
        <v>-302</v>
      </c>
      <c r="S8" s="20">
        <v>-289</v>
      </c>
      <c r="T8" s="20">
        <v>-271</v>
      </c>
      <c r="U8" s="20">
        <v>-274</v>
      </c>
      <c r="V8" s="20">
        <v>-268</v>
      </c>
      <c r="W8" s="20">
        <v>-256</v>
      </c>
      <c r="X8" s="20">
        <v>-249</v>
      </c>
      <c r="Y8" s="20">
        <v>-282</v>
      </c>
      <c r="Z8" s="20">
        <v>-353</v>
      </c>
      <c r="AA8" s="20">
        <v>-326</v>
      </c>
      <c r="AB8" s="20">
        <v>-286</v>
      </c>
      <c r="AC8" s="20">
        <v>-278</v>
      </c>
      <c r="AD8" s="20">
        <v>-286</v>
      </c>
      <c r="AE8" s="20">
        <v>-274</v>
      </c>
      <c r="AF8" s="20">
        <v>-7997</v>
      </c>
    </row>
    <row r="9" spans="1:32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ht="12.75">
      <c r="A10" s="20">
        <v>5</v>
      </c>
      <c r="B10" s="20" t="s">
        <v>22</v>
      </c>
      <c r="C10" s="20">
        <v>-500</v>
      </c>
      <c r="D10" s="20">
        <v>-491</v>
      </c>
      <c r="E10" s="20">
        <v>-494</v>
      </c>
      <c r="F10" s="20">
        <v>-476</v>
      </c>
      <c r="G10" s="20">
        <v>-498</v>
      </c>
      <c r="H10" s="20">
        <v>-500</v>
      </c>
      <c r="I10" s="20">
        <v>-502</v>
      </c>
      <c r="J10" s="20">
        <v>-472</v>
      </c>
      <c r="K10" s="20">
        <v>-477</v>
      </c>
      <c r="L10" s="20">
        <v>-448</v>
      </c>
      <c r="M10" s="20">
        <v>-429</v>
      </c>
      <c r="N10" s="20">
        <v>-450</v>
      </c>
      <c r="O10" s="20">
        <v>-548</v>
      </c>
      <c r="P10" s="20">
        <v>-505</v>
      </c>
      <c r="Q10" s="20">
        <v>-512</v>
      </c>
      <c r="R10" s="20">
        <v>-545</v>
      </c>
      <c r="S10" s="20">
        <v>-530</v>
      </c>
      <c r="T10" s="20">
        <v>-500</v>
      </c>
      <c r="U10" s="20">
        <v>-503</v>
      </c>
      <c r="V10" s="20">
        <v>-498</v>
      </c>
      <c r="W10" s="20">
        <v>-477</v>
      </c>
      <c r="X10" s="20">
        <v>-469</v>
      </c>
      <c r="Y10" s="20">
        <v>-518</v>
      </c>
      <c r="Z10" s="20">
        <v>-644</v>
      </c>
      <c r="AA10" s="20">
        <v>-600</v>
      </c>
      <c r="AB10" s="20">
        <v>-530</v>
      </c>
      <c r="AC10" s="20">
        <v>-512</v>
      </c>
      <c r="AD10" s="20">
        <v>-526</v>
      </c>
      <c r="AE10" s="20">
        <v>-504</v>
      </c>
      <c r="AF10" s="20">
        <v>-14658</v>
      </c>
    </row>
    <row r="11" spans="1:32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ht="12.75">
      <c r="A12" s="20">
        <v>6</v>
      </c>
      <c r="B12" s="20" t="s">
        <v>23</v>
      </c>
      <c r="C12" s="20">
        <v>16082</v>
      </c>
      <c r="D12" s="20">
        <v>16061</v>
      </c>
      <c r="E12" s="20">
        <v>15659</v>
      </c>
      <c r="F12" s="20">
        <v>15294</v>
      </c>
      <c r="G12" s="20">
        <v>16142</v>
      </c>
      <c r="H12" s="20">
        <v>16137</v>
      </c>
      <c r="I12" s="20">
        <v>16096</v>
      </c>
      <c r="J12" s="20">
        <v>15718</v>
      </c>
      <c r="K12" s="20">
        <v>16083</v>
      </c>
      <c r="L12" s="20">
        <v>15318</v>
      </c>
      <c r="M12" s="20">
        <v>14112</v>
      </c>
      <c r="N12" s="20">
        <v>14609</v>
      </c>
      <c r="O12" s="20">
        <v>15741</v>
      </c>
      <c r="P12" s="20">
        <v>16080</v>
      </c>
      <c r="Q12" s="20">
        <v>16069</v>
      </c>
      <c r="R12" s="20">
        <v>15681</v>
      </c>
      <c r="S12" s="20">
        <v>16146</v>
      </c>
      <c r="T12" s="20">
        <v>16080</v>
      </c>
      <c r="U12" s="20">
        <v>16037</v>
      </c>
      <c r="V12" s="20">
        <v>16065</v>
      </c>
      <c r="W12" s="20">
        <v>16069</v>
      </c>
      <c r="X12" s="20">
        <v>15922</v>
      </c>
      <c r="Y12" s="20">
        <v>15947</v>
      </c>
      <c r="Z12" s="20">
        <v>15879</v>
      </c>
      <c r="AA12" s="20">
        <v>15978</v>
      </c>
      <c r="AB12" s="20">
        <v>16058</v>
      </c>
      <c r="AC12" s="20">
        <v>15908</v>
      </c>
      <c r="AD12" s="20">
        <v>16002</v>
      </c>
      <c r="AE12" s="20">
        <v>15987</v>
      </c>
      <c r="AF12" s="20">
        <v>458960</v>
      </c>
    </row>
    <row r="13" spans="1:32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2:32" ht="12.75">
      <c r="B14" s="20" t="s">
        <v>17</v>
      </c>
      <c r="C14" s="20">
        <v>31164</v>
      </c>
      <c r="D14" s="20">
        <v>31140</v>
      </c>
      <c r="E14" s="20">
        <v>30330</v>
      </c>
      <c r="F14" s="20">
        <v>29636</v>
      </c>
      <c r="G14" s="20">
        <v>31288</v>
      </c>
      <c r="H14" s="20">
        <v>31274</v>
      </c>
      <c r="I14" s="20">
        <v>31188</v>
      </c>
      <c r="J14" s="20">
        <v>30492</v>
      </c>
      <c r="K14" s="20">
        <v>31212</v>
      </c>
      <c r="L14" s="20">
        <v>29740</v>
      </c>
      <c r="M14" s="20">
        <v>27366</v>
      </c>
      <c r="N14" s="20">
        <v>28318</v>
      </c>
      <c r="O14" s="20">
        <v>30386</v>
      </c>
      <c r="P14" s="20">
        <v>31150</v>
      </c>
      <c r="Q14" s="20">
        <v>31114</v>
      </c>
      <c r="R14" s="20">
        <v>30272</v>
      </c>
      <c r="S14" s="20">
        <v>31232</v>
      </c>
      <c r="T14" s="20">
        <v>31160</v>
      </c>
      <c r="U14" s="20">
        <v>31068</v>
      </c>
      <c r="V14" s="20">
        <v>31134</v>
      </c>
      <c r="W14" s="20">
        <v>31184</v>
      </c>
      <c r="X14" s="20">
        <v>30906</v>
      </c>
      <c r="Y14" s="20">
        <v>30858</v>
      </c>
      <c r="Z14" s="20">
        <v>30470</v>
      </c>
      <c r="AA14" s="20">
        <v>30756</v>
      </c>
      <c r="AB14" s="20">
        <v>31056</v>
      </c>
      <c r="AC14" s="20">
        <v>30792</v>
      </c>
      <c r="AD14" s="20">
        <v>30952</v>
      </c>
      <c r="AE14" s="20">
        <v>30966</v>
      </c>
      <c r="AF14" s="20">
        <v>888604</v>
      </c>
    </row>
    <row r="15" spans="3:32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6.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39448</v>
      </c>
      <c r="D1" s="21">
        <v>39449</v>
      </c>
      <c r="E1" s="21">
        <v>39450</v>
      </c>
      <c r="F1" s="21">
        <v>39451</v>
      </c>
      <c r="G1" s="21">
        <v>39452</v>
      </c>
      <c r="H1" s="21">
        <v>39453</v>
      </c>
      <c r="I1" s="21">
        <v>39454</v>
      </c>
      <c r="J1" s="21">
        <v>39455</v>
      </c>
      <c r="K1" s="21">
        <v>39456</v>
      </c>
      <c r="L1" s="21">
        <v>39457</v>
      </c>
      <c r="M1" s="21">
        <v>39458</v>
      </c>
      <c r="N1" s="21">
        <v>39459</v>
      </c>
      <c r="O1" s="21">
        <v>39460</v>
      </c>
      <c r="P1" s="21">
        <v>39461</v>
      </c>
      <c r="Q1" s="21">
        <v>39462</v>
      </c>
      <c r="R1" s="21">
        <v>39463</v>
      </c>
      <c r="S1" s="21">
        <v>39464</v>
      </c>
      <c r="T1" s="21">
        <v>39465</v>
      </c>
      <c r="U1" s="21">
        <v>39466</v>
      </c>
      <c r="V1" s="21">
        <v>39467</v>
      </c>
      <c r="W1" s="21">
        <v>39468</v>
      </c>
      <c r="X1" s="21">
        <v>39469</v>
      </c>
      <c r="Y1" s="21">
        <v>39470</v>
      </c>
      <c r="Z1" s="21">
        <v>39471</v>
      </c>
      <c r="AA1" s="21">
        <v>39472</v>
      </c>
      <c r="AB1" s="21">
        <v>39473</v>
      </c>
      <c r="AC1" s="21">
        <v>39474</v>
      </c>
      <c r="AD1" s="21">
        <v>39475</v>
      </c>
      <c r="AE1" s="21">
        <v>39476</v>
      </c>
      <c r="AF1" s="21">
        <v>39477</v>
      </c>
      <c r="AG1" s="21">
        <v>39478</v>
      </c>
      <c r="AH1" s="20" t="s">
        <v>17</v>
      </c>
    </row>
    <row r="2" spans="1:34" ht="12.75">
      <c r="A2" s="20">
        <v>1</v>
      </c>
      <c r="B2" s="20" t="s">
        <v>18</v>
      </c>
      <c r="C2" s="20">
        <v>7195</v>
      </c>
      <c r="D2" s="20">
        <v>6979</v>
      </c>
      <c r="E2" s="20">
        <v>4752</v>
      </c>
      <c r="F2" s="20">
        <v>3446</v>
      </c>
      <c r="G2" s="20">
        <v>5073</v>
      </c>
      <c r="H2" s="20">
        <v>6203</v>
      </c>
      <c r="I2" s="20">
        <v>6252</v>
      </c>
      <c r="J2" s="20">
        <v>7072</v>
      </c>
      <c r="K2" s="20">
        <v>3632</v>
      </c>
      <c r="L2" s="20">
        <v>3728</v>
      </c>
      <c r="M2" s="20">
        <v>6940</v>
      </c>
      <c r="N2" s="20">
        <v>6635</v>
      </c>
      <c r="O2" s="20">
        <v>7203</v>
      </c>
      <c r="P2" s="20">
        <v>5166</v>
      </c>
      <c r="Q2" s="20">
        <v>3552</v>
      </c>
      <c r="R2" s="20">
        <v>3992</v>
      </c>
      <c r="S2" s="20">
        <v>7232</v>
      </c>
      <c r="T2" s="20">
        <v>7260</v>
      </c>
      <c r="U2" s="20">
        <v>7234</v>
      </c>
      <c r="V2" s="20">
        <v>7256</v>
      </c>
      <c r="W2" s="20">
        <v>7227</v>
      </c>
      <c r="X2" s="20">
        <v>7177</v>
      </c>
      <c r="Y2" s="20">
        <v>7238</v>
      </c>
      <c r="Z2" s="20">
        <v>7240</v>
      </c>
      <c r="AA2" s="20">
        <v>7194</v>
      </c>
      <c r="AB2" s="20">
        <v>6482</v>
      </c>
      <c r="AC2" s="20">
        <v>7147</v>
      </c>
      <c r="AD2" s="20">
        <v>7052</v>
      </c>
      <c r="AE2" s="20">
        <v>6905</v>
      </c>
      <c r="AF2" s="20">
        <v>7196</v>
      </c>
      <c r="AG2" s="20">
        <v>7219</v>
      </c>
      <c r="AH2" s="20">
        <v>194879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8918</v>
      </c>
      <c r="D4" s="20">
        <v>8845</v>
      </c>
      <c r="E4" s="20">
        <v>8856</v>
      </c>
      <c r="F4" s="20">
        <v>8822</v>
      </c>
      <c r="G4" s="20">
        <v>8673</v>
      </c>
      <c r="H4" s="20">
        <v>8926</v>
      </c>
      <c r="I4" s="20">
        <v>8888</v>
      </c>
      <c r="J4" s="20">
        <v>8887</v>
      </c>
      <c r="K4" s="20">
        <v>8871</v>
      </c>
      <c r="L4" s="20">
        <v>8894</v>
      </c>
      <c r="M4" s="20">
        <v>8880</v>
      </c>
      <c r="N4" s="20">
        <v>8918</v>
      </c>
      <c r="O4" s="20">
        <v>8870</v>
      </c>
      <c r="P4" s="20">
        <v>8882</v>
      </c>
      <c r="Q4" s="20">
        <v>8841</v>
      </c>
      <c r="R4" s="20">
        <v>8871</v>
      </c>
      <c r="S4" s="20">
        <v>8875</v>
      </c>
      <c r="T4" s="20">
        <v>8895</v>
      </c>
      <c r="U4" s="20">
        <v>8888</v>
      </c>
      <c r="V4" s="20">
        <v>8863</v>
      </c>
      <c r="W4" s="20">
        <v>8862</v>
      </c>
      <c r="X4" s="20">
        <v>8565</v>
      </c>
      <c r="Y4" s="20">
        <v>8868</v>
      </c>
      <c r="Z4" s="20">
        <v>8845</v>
      </c>
      <c r="AA4" s="20">
        <v>8865</v>
      </c>
      <c r="AB4" s="20">
        <v>8869</v>
      </c>
      <c r="AC4" s="20">
        <v>8900</v>
      </c>
      <c r="AD4" s="20">
        <v>8875</v>
      </c>
      <c r="AE4" s="20">
        <v>8817</v>
      </c>
      <c r="AF4" s="20">
        <v>8864</v>
      </c>
      <c r="AG4" s="20">
        <v>8848</v>
      </c>
      <c r="AH4" s="20">
        <v>274541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-213</v>
      </c>
      <c r="D6" s="20">
        <v>-197</v>
      </c>
      <c r="E6" s="20">
        <v>-136</v>
      </c>
      <c r="F6" s="20">
        <v>-96</v>
      </c>
      <c r="G6" s="20">
        <v>-149</v>
      </c>
      <c r="H6" s="20">
        <v>-191</v>
      </c>
      <c r="I6" s="20">
        <v>-179</v>
      </c>
      <c r="J6" s="20">
        <v>-204</v>
      </c>
      <c r="K6" s="20">
        <v>-97</v>
      </c>
      <c r="L6" s="20">
        <v>-102</v>
      </c>
      <c r="M6" s="20">
        <v>-214</v>
      </c>
      <c r="N6" s="20">
        <v>-208</v>
      </c>
      <c r="O6" s="20">
        <v>-231</v>
      </c>
      <c r="P6" s="20">
        <v>-155</v>
      </c>
      <c r="Q6" s="20">
        <v>-100</v>
      </c>
      <c r="R6" s="20">
        <v>-116</v>
      </c>
      <c r="S6" s="20">
        <v>-255</v>
      </c>
      <c r="T6" s="20">
        <v>-267</v>
      </c>
      <c r="U6" s="20">
        <v>-267</v>
      </c>
      <c r="V6" s="20">
        <v>-249</v>
      </c>
      <c r="W6" s="20">
        <v>-179</v>
      </c>
      <c r="X6" s="20">
        <v>-233</v>
      </c>
      <c r="Y6" s="20">
        <v>-221</v>
      </c>
      <c r="Z6" s="20">
        <v>-200</v>
      </c>
      <c r="AA6" s="20">
        <v>-217</v>
      </c>
      <c r="AB6" s="20">
        <v>-200</v>
      </c>
      <c r="AC6" s="20">
        <v>-224</v>
      </c>
      <c r="AD6" s="20">
        <v>-205</v>
      </c>
      <c r="AE6" s="20">
        <v>-192</v>
      </c>
      <c r="AF6" s="20">
        <v>-208</v>
      </c>
      <c r="AG6" s="20">
        <v>-218</v>
      </c>
      <c r="AH6" s="20">
        <v>-5923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-249</v>
      </c>
      <c r="D8" s="20">
        <v>-236</v>
      </c>
      <c r="E8" s="20">
        <v>-230</v>
      </c>
      <c r="F8" s="20">
        <v>-225</v>
      </c>
      <c r="G8" s="20">
        <v>-239</v>
      </c>
      <c r="H8" s="20">
        <v>-265</v>
      </c>
      <c r="I8" s="20">
        <v>-249</v>
      </c>
      <c r="J8" s="20">
        <v>-245</v>
      </c>
      <c r="K8" s="20">
        <v>-228</v>
      </c>
      <c r="L8" s="20">
        <v>-232</v>
      </c>
      <c r="M8" s="20">
        <v>-264</v>
      </c>
      <c r="N8" s="20">
        <v>-266</v>
      </c>
      <c r="O8" s="20">
        <v>-274</v>
      </c>
      <c r="P8" s="20">
        <v>-242</v>
      </c>
      <c r="Q8" s="20">
        <v>-234</v>
      </c>
      <c r="R8" s="20">
        <v>-237</v>
      </c>
      <c r="S8" s="20">
        <v>-301</v>
      </c>
      <c r="T8" s="20">
        <v>-314</v>
      </c>
      <c r="U8" s="20">
        <v>-313</v>
      </c>
      <c r="V8" s="20">
        <v>-295</v>
      </c>
      <c r="W8" s="20">
        <v>-216</v>
      </c>
      <c r="X8" s="20">
        <v>-261</v>
      </c>
      <c r="Y8" s="20">
        <v>-261</v>
      </c>
      <c r="Z8" s="20">
        <v>-234</v>
      </c>
      <c r="AA8" s="20">
        <v>-261</v>
      </c>
      <c r="AB8" s="20">
        <v>-260</v>
      </c>
      <c r="AC8" s="20">
        <v>-271</v>
      </c>
      <c r="AD8" s="20">
        <v>-248</v>
      </c>
      <c r="AE8" s="20">
        <v>-235</v>
      </c>
      <c r="AF8" s="20">
        <v>-247</v>
      </c>
      <c r="AG8" s="20">
        <v>-257</v>
      </c>
      <c r="AH8" s="20">
        <v>-7889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-462</v>
      </c>
      <c r="D10" s="20">
        <v>-433</v>
      </c>
      <c r="E10" s="20">
        <v>-366</v>
      </c>
      <c r="F10" s="20">
        <v>-321</v>
      </c>
      <c r="G10" s="20">
        <v>-388</v>
      </c>
      <c r="H10" s="20">
        <v>-456</v>
      </c>
      <c r="I10" s="20">
        <v>-428</v>
      </c>
      <c r="J10" s="20">
        <v>-449</v>
      </c>
      <c r="K10" s="20">
        <v>-325</v>
      </c>
      <c r="L10" s="20">
        <v>-334</v>
      </c>
      <c r="M10" s="20">
        <v>-478</v>
      </c>
      <c r="N10" s="20">
        <v>-474</v>
      </c>
      <c r="O10" s="20">
        <v>-505</v>
      </c>
      <c r="P10" s="20">
        <v>-397</v>
      </c>
      <c r="Q10" s="20">
        <v>-334</v>
      </c>
      <c r="R10" s="20">
        <v>-353</v>
      </c>
      <c r="S10" s="20">
        <v>-556</v>
      </c>
      <c r="T10" s="20">
        <v>-581</v>
      </c>
      <c r="U10" s="20">
        <v>-580</v>
      </c>
      <c r="V10" s="20">
        <v>-544</v>
      </c>
      <c r="W10" s="20">
        <v>-395</v>
      </c>
      <c r="X10" s="20">
        <v>-494</v>
      </c>
      <c r="Y10" s="20">
        <v>-482</v>
      </c>
      <c r="Z10" s="20">
        <v>-434</v>
      </c>
      <c r="AA10" s="20">
        <v>-478</v>
      </c>
      <c r="AB10" s="20">
        <v>-460</v>
      </c>
      <c r="AC10" s="20">
        <v>-495</v>
      </c>
      <c r="AD10" s="20">
        <v>-453</v>
      </c>
      <c r="AE10" s="20">
        <v>-427</v>
      </c>
      <c r="AF10" s="20">
        <v>-455</v>
      </c>
      <c r="AG10" s="20">
        <v>-475</v>
      </c>
      <c r="AH10" s="20">
        <v>-13812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16113</v>
      </c>
      <c r="D12" s="20">
        <v>15824</v>
      </c>
      <c r="E12" s="20">
        <v>13608</v>
      </c>
      <c r="F12" s="20">
        <v>12268</v>
      </c>
      <c r="G12" s="20">
        <v>13746</v>
      </c>
      <c r="H12" s="20">
        <v>15129</v>
      </c>
      <c r="I12" s="20">
        <v>15140</v>
      </c>
      <c r="J12" s="20">
        <v>15959</v>
      </c>
      <c r="K12" s="20">
        <v>12503</v>
      </c>
      <c r="L12" s="20">
        <v>12622</v>
      </c>
      <c r="M12" s="20">
        <v>15820</v>
      </c>
      <c r="N12" s="20">
        <v>15553</v>
      </c>
      <c r="O12" s="20">
        <v>16073</v>
      </c>
      <c r="P12" s="20">
        <v>14048</v>
      </c>
      <c r="Q12" s="20">
        <v>12393</v>
      </c>
      <c r="R12" s="20">
        <v>12863</v>
      </c>
      <c r="S12" s="20">
        <v>16107</v>
      </c>
      <c r="T12" s="20">
        <v>16155</v>
      </c>
      <c r="U12" s="20">
        <v>16122</v>
      </c>
      <c r="V12" s="20">
        <v>16119</v>
      </c>
      <c r="W12" s="20">
        <v>16089</v>
      </c>
      <c r="X12" s="20">
        <v>15742</v>
      </c>
      <c r="Y12" s="20">
        <v>16106</v>
      </c>
      <c r="Z12" s="20">
        <v>16085</v>
      </c>
      <c r="AA12" s="20">
        <v>16059</v>
      </c>
      <c r="AB12" s="20">
        <v>15351</v>
      </c>
      <c r="AC12" s="20">
        <v>16047</v>
      </c>
      <c r="AD12" s="20">
        <v>15927</v>
      </c>
      <c r="AE12" s="20">
        <v>15722</v>
      </c>
      <c r="AF12" s="20">
        <v>16060</v>
      </c>
      <c r="AG12" s="20">
        <v>16067</v>
      </c>
      <c r="AH12" s="20">
        <v>469420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31302</v>
      </c>
      <c r="D14" s="20">
        <v>30782</v>
      </c>
      <c r="E14" s="20">
        <v>26484</v>
      </c>
      <c r="F14" s="20">
        <v>23894</v>
      </c>
      <c r="G14" s="20">
        <v>26716</v>
      </c>
      <c r="H14" s="20">
        <v>29346</v>
      </c>
      <c r="I14" s="20">
        <v>29424</v>
      </c>
      <c r="J14" s="20">
        <v>31020</v>
      </c>
      <c r="K14" s="20">
        <v>24356</v>
      </c>
      <c r="L14" s="20">
        <v>24576</v>
      </c>
      <c r="M14" s="20">
        <v>30684</v>
      </c>
      <c r="N14" s="20">
        <v>30158</v>
      </c>
      <c r="O14" s="20">
        <v>31136</v>
      </c>
      <c r="P14" s="20">
        <v>27302</v>
      </c>
      <c r="Q14" s="20">
        <v>24118</v>
      </c>
      <c r="R14" s="20">
        <v>25020</v>
      </c>
      <c r="S14" s="20">
        <v>31102</v>
      </c>
      <c r="T14" s="20">
        <v>31148</v>
      </c>
      <c r="U14" s="20">
        <v>31084</v>
      </c>
      <c r="V14" s="20">
        <v>31150</v>
      </c>
      <c r="W14" s="20">
        <v>31388</v>
      </c>
      <c r="X14" s="20">
        <v>30496</v>
      </c>
      <c r="Y14" s="20">
        <v>31248</v>
      </c>
      <c r="Z14" s="20">
        <v>31302</v>
      </c>
      <c r="AA14" s="20">
        <v>31162</v>
      </c>
      <c r="AB14" s="20">
        <v>29782</v>
      </c>
      <c r="AC14" s="20">
        <v>31104</v>
      </c>
      <c r="AD14" s="20">
        <v>30948</v>
      </c>
      <c r="AE14" s="20">
        <v>30590</v>
      </c>
      <c r="AF14" s="20">
        <v>31210</v>
      </c>
      <c r="AG14" s="20">
        <v>31184</v>
      </c>
      <c r="AH14" s="20">
        <v>911216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4.1601562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39783</v>
      </c>
      <c r="D1" s="21">
        <v>39784</v>
      </c>
      <c r="E1" s="21">
        <v>39785</v>
      </c>
      <c r="F1" s="21">
        <v>39786</v>
      </c>
      <c r="G1" s="21">
        <v>39787</v>
      </c>
      <c r="H1" s="21">
        <v>39788</v>
      </c>
      <c r="I1" s="21">
        <v>39789</v>
      </c>
      <c r="J1" s="21">
        <v>39790</v>
      </c>
      <c r="K1" s="21">
        <v>39791</v>
      </c>
      <c r="L1" s="21">
        <v>39792</v>
      </c>
      <c r="M1" s="21">
        <v>39793</v>
      </c>
      <c r="N1" s="21">
        <v>39794</v>
      </c>
      <c r="O1" s="21">
        <v>39795</v>
      </c>
      <c r="P1" s="21">
        <v>39796</v>
      </c>
      <c r="Q1" s="21">
        <v>39797</v>
      </c>
      <c r="R1" s="21">
        <v>39798</v>
      </c>
      <c r="S1" s="21">
        <v>39799</v>
      </c>
      <c r="T1" s="21">
        <v>39800</v>
      </c>
      <c r="U1" s="21">
        <v>39801</v>
      </c>
      <c r="V1" s="21">
        <v>39802</v>
      </c>
      <c r="W1" s="21">
        <v>39803</v>
      </c>
      <c r="X1" s="21">
        <v>39804</v>
      </c>
      <c r="Y1" s="21">
        <v>39805</v>
      </c>
      <c r="Z1" s="21">
        <v>39806</v>
      </c>
      <c r="AA1" s="21">
        <v>39807</v>
      </c>
      <c r="AB1" s="21">
        <v>39808</v>
      </c>
      <c r="AC1" s="21">
        <v>39809</v>
      </c>
      <c r="AD1" s="21">
        <v>39810</v>
      </c>
      <c r="AE1" s="21">
        <v>39811</v>
      </c>
      <c r="AF1" s="21">
        <v>39812</v>
      </c>
      <c r="AG1" s="21">
        <v>39813</v>
      </c>
      <c r="AH1" s="20" t="s">
        <v>17</v>
      </c>
    </row>
    <row r="2" spans="1:34" ht="12.75">
      <c r="A2" s="20">
        <v>1</v>
      </c>
      <c r="B2" s="20" t="s">
        <v>18</v>
      </c>
      <c r="C2" s="20">
        <v>7230</v>
      </c>
      <c r="D2" s="20">
        <v>7218</v>
      </c>
      <c r="E2" s="20">
        <v>6101</v>
      </c>
      <c r="F2" s="20">
        <v>7101</v>
      </c>
      <c r="G2" s="20">
        <v>7116</v>
      </c>
      <c r="H2" s="20">
        <v>7241</v>
      </c>
      <c r="I2" s="20">
        <v>7254</v>
      </c>
      <c r="J2" s="20">
        <v>7274</v>
      </c>
      <c r="K2" s="20">
        <v>7217</v>
      </c>
      <c r="L2" s="20">
        <v>6805</v>
      </c>
      <c r="M2" s="20">
        <v>3551</v>
      </c>
      <c r="N2" s="20">
        <v>3547</v>
      </c>
      <c r="O2" s="20">
        <v>5462</v>
      </c>
      <c r="P2" s="20">
        <v>6594</v>
      </c>
      <c r="Q2" s="20">
        <v>6506</v>
      </c>
      <c r="R2" s="20">
        <v>7182</v>
      </c>
      <c r="S2" s="20">
        <v>7220</v>
      </c>
      <c r="T2" s="20">
        <v>7202</v>
      </c>
      <c r="U2" s="20">
        <v>7124</v>
      </c>
      <c r="V2" s="20">
        <v>7113</v>
      </c>
      <c r="W2" s="20">
        <v>7170</v>
      </c>
      <c r="X2" s="20">
        <v>7182</v>
      </c>
      <c r="Y2" s="20">
        <v>7179</v>
      </c>
      <c r="Z2" s="20">
        <v>7033</v>
      </c>
      <c r="AA2" s="20">
        <v>7228</v>
      </c>
      <c r="AB2" s="20">
        <v>7198</v>
      </c>
      <c r="AC2" s="20">
        <v>7148</v>
      </c>
      <c r="AD2" s="20">
        <v>4654</v>
      </c>
      <c r="AE2" s="20">
        <v>5984</v>
      </c>
      <c r="AF2" s="20">
        <v>6969</v>
      </c>
      <c r="AG2" s="20">
        <v>6995</v>
      </c>
      <c r="AH2" s="20">
        <v>206798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8873</v>
      </c>
      <c r="D4" s="20">
        <v>8862</v>
      </c>
      <c r="E4" s="20">
        <v>8842</v>
      </c>
      <c r="F4" s="20">
        <v>8850</v>
      </c>
      <c r="G4" s="20">
        <v>8827</v>
      </c>
      <c r="H4" s="20">
        <v>8823</v>
      </c>
      <c r="I4" s="20">
        <v>8823</v>
      </c>
      <c r="J4" s="20">
        <v>8842</v>
      </c>
      <c r="K4" s="20">
        <v>8835</v>
      </c>
      <c r="L4" s="20">
        <v>8725</v>
      </c>
      <c r="M4" s="20">
        <v>8859</v>
      </c>
      <c r="N4" s="20">
        <v>8891</v>
      </c>
      <c r="O4" s="20">
        <v>8859</v>
      </c>
      <c r="P4" s="20">
        <v>8818</v>
      </c>
      <c r="Q4" s="20">
        <v>8771</v>
      </c>
      <c r="R4" s="20">
        <v>8767</v>
      </c>
      <c r="S4" s="20">
        <v>8775</v>
      </c>
      <c r="T4" s="20">
        <v>8615</v>
      </c>
      <c r="U4" s="20">
        <v>8461</v>
      </c>
      <c r="V4" s="20">
        <v>8888</v>
      </c>
      <c r="W4" s="20">
        <v>8735</v>
      </c>
      <c r="X4" s="20">
        <v>8393</v>
      </c>
      <c r="Y4" s="20">
        <v>8347</v>
      </c>
      <c r="Z4" s="20">
        <v>8204</v>
      </c>
      <c r="AA4" s="20">
        <v>8215</v>
      </c>
      <c r="AB4" s="20">
        <v>7766</v>
      </c>
      <c r="AC4" s="20">
        <v>4439</v>
      </c>
      <c r="AD4" s="20">
        <v>4417</v>
      </c>
      <c r="AE4" s="20">
        <v>4434</v>
      </c>
      <c r="AF4" s="20">
        <v>4803</v>
      </c>
      <c r="AG4" s="20">
        <v>7428</v>
      </c>
      <c r="AH4" s="20">
        <v>251187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-242</v>
      </c>
      <c r="D6" s="20">
        <v>-217</v>
      </c>
      <c r="E6" s="20">
        <v>-186</v>
      </c>
      <c r="F6" s="20">
        <v>-243</v>
      </c>
      <c r="G6" s="20">
        <v>-256</v>
      </c>
      <c r="H6" s="20">
        <v>-225</v>
      </c>
      <c r="I6" s="20">
        <v>-255</v>
      </c>
      <c r="J6" s="20">
        <v>-234</v>
      </c>
      <c r="K6" s="20">
        <v>-220</v>
      </c>
      <c r="L6" s="20">
        <v>-218</v>
      </c>
      <c r="M6" s="20">
        <v>-96</v>
      </c>
      <c r="N6" s="20">
        <v>-95</v>
      </c>
      <c r="O6" s="20">
        <v>-179</v>
      </c>
      <c r="P6" s="20">
        <v>-203</v>
      </c>
      <c r="Q6" s="20">
        <v>-197</v>
      </c>
      <c r="R6" s="20">
        <v>-220</v>
      </c>
      <c r="S6" s="20">
        <v>-222</v>
      </c>
      <c r="T6" s="20">
        <v>-225</v>
      </c>
      <c r="U6" s="20">
        <v>-212</v>
      </c>
      <c r="V6" s="20">
        <v>-227</v>
      </c>
      <c r="W6" s="20">
        <v>-217</v>
      </c>
      <c r="X6" s="20">
        <v>-222</v>
      </c>
      <c r="Y6" s="20">
        <v>-230</v>
      </c>
      <c r="Z6" s="20">
        <v>-232</v>
      </c>
      <c r="AA6" s="20">
        <v>-218</v>
      </c>
      <c r="AB6" s="20">
        <v>-214</v>
      </c>
      <c r="AC6" s="20">
        <v>-157</v>
      </c>
      <c r="AD6" s="20">
        <v>-92</v>
      </c>
      <c r="AE6" s="20">
        <v>-138</v>
      </c>
      <c r="AF6" s="20">
        <v>-163</v>
      </c>
      <c r="AG6" s="20">
        <v>-191</v>
      </c>
      <c r="AH6" s="20">
        <v>-6246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-283</v>
      </c>
      <c r="D8" s="20">
        <v>-260</v>
      </c>
      <c r="E8" s="20">
        <v>-257</v>
      </c>
      <c r="F8" s="20">
        <v>-292</v>
      </c>
      <c r="G8" s="20">
        <v>-303</v>
      </c>
      <c r="H8" s="20">
        <v>-267</v>
      </c>
      <c r="I8" s="20">
        <v>-298</v>
      </c>
      <c r="J8" s="20">
        <v>-273</v>
      </c>
      <c r="K8" s="20">
        <v>-264</v>
      </c>
      <c r="L8" s="20">
        <v>-265</v>
      </c>
      <c r="M8" s="20">
        <v>-231</v>
      </c>
      <c r="N8" s="20">
        <v>-238</v>
      </c>
      <c r="O8" s="20">
        <v>-280</v>
      </c>
      <c r="P8" s="20">
        <v>-261</v>
      </c>
      <c r="Q8" s="20">
        <v>-259</v>
      </c>
      <c r="R8" s="20">
        <v>-265</v>
      </c>
      <c r="S8" s="20">
        <v>-255</v>
      </c>
      <c r="T8" s="20">
        <v>-254</v>
      </c>
      <c r="U8" s="20">
        <v>-241</v>
      </c>
      <c r="V8" s="20">
        <v>-270</v>
      </c>
      <c r="W8" s="20">
        <v>-256</v>
      </c>
      <c r="X8" s="20">
        <v>-248</v>
      </c>
      <c r="Y8" s="20">
        <v>-259</v>
      </c>
      <c r="Z8" s="20">
        <v>-260</v>
      </c>
      <c r="AA8" s="20">
        <v>-241</v>
      </c>
      <c r="AB8" s="20">
        <v>-218</v>
      </c>
      <c r="AC8" s="20">
        <v>-97</v>
      </c>
      <c r="AD8" s="20">
        <v>-84</v>
      </c>
      <c r="AE8" s="20">
        <v>-97</v>
      </c>
      <c r="AF8" s="20">
        <v>-106</v>
      </c>
      <c r="AG8" s="20">
        <v>-195</v>
      </c>
      <c r="AH8" s="20">
        <v>-7377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-525</v>
      </c>
      <c r="D10" s="20">
        <v>-477</v>
      </c>
      <c r="E10" s="20">
        <v>-443</v>
      </c>
      <c r="F10" s="20">
        <v>-535</v>
      </c>
      <c r="G10" s="20">
        <v>-559</v>
      </c>
      <c r="H10" s="20">
        <v>-492</v>
      </c>
      <c r="I10" s="20">
        <v>-553</v>
      </c>
      <c r="J10" s="20">
        <v>-507</v>
      </c>
      <c r="K10" s="20">
        <v>-484</v>
      </c>
      <c r="L10" s="20">
        <v>-483</v>
      </c>
      <c r="M10" s="20">
        <v>-327</v>
      </c>
      <c r="N10" s="20">
        <v>-333</v>
      </c>
      <c r="O10" s="20">
        <v>-459</v>
      </c>
      <c r="P10" s="20">
        <v>-464</v>
      </c>
      <c r="Q10" s="20">
        <v>-456</v>
      </c>
      <c r="R10" s="20">
        <v>-485</v>
      </c>
      <c r="S10" s="20">
        <v>-477</v>
      </c>
      <c r="T10" s="20">
        <v>-479</v>
      </c>
      <c r="U10" s="20">
        <v>-453</v>
      </c>
      <c r="V10" s="20">
        <v>-497</v>
      </c>
      <c r="W10" s="20">
        <v>-473</v>
      </c>
      <c r="X10" s="20">
        <v>-470</v>
      </c>
      <c r="Y10" s="20">
        <v>-489</v>
      </c>
      <c r="Z10" s="20">
        <v>-492</v>
      </c>
      <c r="AA10" s="20">
        <v>-459</v>
      </c>
      <c r="AB10" s="20">
        <v>-432</v>
      </c>
      <c r="AC10" s="20">
        <v>-254</v>
      </c>
      <c r="AD10" s="20">
        <v>-176</v>
      </c>
      <c r="AE10" s="20">
        <v>-235</v>
      </c>
      <c r="AF10" s="20">
        <v>-269</v>
      </c>
      <c r="AG10" s="20">
        <v>-386</v>
      </c>
      <c r="AH10" s="20">
        <v>-13623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16103</v>
      </c>
      <c r="D12" s="20">
        <v>16080</v>
      </c>
      <c r="E12" s="20">
        <v>14943</v>
      </c>
      <c r="F12" s="20">
        <v>15951</v>
      </c>
      <c r="G12" s="20">
        <v>15943</v>
      </c>
      <c r="H12" s="20">
        <v>16064</v>
      </c>
      <c r="I12" s="20">
        <v>16077</v>
      </c>
      <c r="J12" s="20">
        <v>16116</v>
      </c>
      <c r="K12" s="20">
        <v>16052</v>
      </c>
      <c r="L12" s="20">
        <v>15530</v>
      </c>
      <c r="M12" s="20">
        <v>12410</v>
      </c>
      <c r="N12" s="20">
        <v>12438</v>
      </c>
      <c r="O12" s="20">
        <v>14321</v>
      </c>
      <c r="P12" s="20">
        <v>15412</v>
      </c>
      <c r="Q12" s="20">
        <v>15277</v>
      </c>
      <c r="R12" s="20">
        <v>15949</v>
      </c>
      <c r="S12" s="20">
        <v>15995</v>
      </c>
      <c r="T12" s="20">
        <v>15817</v>
      </c>
      <c r="U12" s="20">
        <v>15585</v>
      </c>
      <c r="V12" s="20">
        <v>16001</v>
      </c>
      <c r="W12" s="20">
        <v>15905</v>
      </c>
      <c r="X12" s="20">
        <v>15575</v>
      </c>
      <c r="Y12" s="20">
        <v>15526</v>
      </c>
      <c r="Z12" s="20">
        <v>15237</v>
      </c>
      <c r="AA12" s="20">
        <v>15443</v>
      </c>
      <c r="AB12" s="20">
        <v>14964</v>
      </c>
      <c r="AC12" s="20">
        <v>11587</v>
      </c>
      <c r="AD12" s="20">
        <v>9071</v>
      </c>
      <c r="AE12" s="20">
        <v>10418</v>
      </c>
      <c r="AF12" s="20">
        <v>11772</v>
      </c>
      <c r="AG12" s="20">
        <v>14423</v>
      </c>
      <c r="AH12" s="20">
        <v>457985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31156</v>
      </c>
      <c r="D14" s="20">
        <v>31206</v>
      </c>
      <c r="E14" s="20">
        <v>29000</v>
      </c>
      <c r="F14" s="20">
        <v>30832</v>
      </c>
      <c r="G14" s="20">
        <v>30768</v>
      </c>
      <c r="H14" s="20">
        <v>31144</v>
      </c>
      <c r="I14" s="20">
        <v>31048</v>
      </c>
      <c r="J14" s="20">
        <v>31218</v>
      </c>
      <c r="K14" s="20">
        <v>31136</v>
      </c>
      <c r="L14" s="20">
        <v>30094</v>
      </c>
      <c r="M14" s="20">
        <v>24166</v>
      </c>
      <c r="N14" s="20">
        <v>24210</v>
      </c>
      <c r="O14" s="20">
        <v>27724</v>
      </c>
      <c r="P14" s="20">
        <v>29896</v>
      </c>
      <c r="Q14" s="20">
        <v>29642</v>
      </c>
      <c r="R14" s="20">
        <v>30928</v>
      </c>
      <c r="S14" s="20">
        <v>31036</v>
      </c>
      <c r="T14" s="20">
        <v>30676</v>
      </c>
      <c r="U14" s="20">
        <v>30264</v>
      </c>
      <c r="V14" s="20">
        <v>31008</v>
      </c>
      <c r="W14" s="20">
        <v>30864</v>
      </c>
      <c r="X14" s="20">
        <v>30210</v>
      </c>
      <c r="Y14" s="20">
        <v>30074</v>
      </c>
      <c r="Z14" s="20">
        <v>29490</v>
      </c>
      <c r="AA14" s="20">
        <v>29968</v>
      </c>
      <c r="AB14" s="20">
        <v>29064</v>
      </c>
      <c r="AC14" s="20">
        <v>22666</v>
      </c>
      <c r="AD14" s="20">
        <v>17790</v>
      </c>
      <c r="AE14" s="20">
        <v>20366</v>
      </c>
      <c r="AF14" s="20">
        <v>23006</v>
      </c>
      <c r="AG14" s="20">
        <v>28074</v>
      </c>
      <c r="AH14" s="20">
        <v>888724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3.16015625" style="20" customWidth="1"/>
    <col min="3" max="16384" width="10.66015625" style="20" customWidth="1"/>
  </cols>
  <sheetData>
    <row r="1" spans="1:33" ht="12.75">
      <c r="A1" s="20" t="s">
        <v>15</v>
      </c>
      <c r="B1" s="20" t="s">
        <v>16</v>
      </c>
      <c r="C1" s="21">
        <v>39753</v>
      </c>
      <c r="D1" s="21">
        <v>39754</v>
      </c>
      <c r="E1" s="21">
        <v>39755</v>
      </c>
      <c r="F1" s="21">
        <v>39756</v>
      </c>
      <c r="G1" s="21">
        <v>39757</v>
      </c>
      <c r="H1" s="21">
        <v>39758</v>
      </c>
      <c r="I1" s="21">
        <v>39759</v>
      </c>
      <c r="J1" s="21">
        <v>39760</v>
      </c>
      <c r="K1" s="21">
        <v>39761</v>
      </c>
      <c r="L1" s="21">
        <v>39762</v>
      </c>
      <c r="M1" s="21">
        <v>39763</v>
      </c>
      <c r="N1" s="21">
        <v>39764</v>
      </c>
      <c r="O1" s="21">
        <v>39765</v>
      </c>
      <c r="P1" s="21">
        <v>39766</v>
      </c>
      <c r="Q1" s="21">
        <v>39767</v>
      </c>
      <c r="R1" s="21">
        <v>39768</v>
      </c>
      <c r="S1" s="21">
        <v>39769</v>
      </c>
      <c r="T1" s="21">
        <v>39770</v>
      </c>
      <c r="U1" s="21">
        <v>39771</v>
      </c>
      <c r="V1" s="21">
        <v>39772</v>
      </c>
      <c r="W1" s="21">
        <v>39773</v>
      </c>
      <c r="X1" s="21">
        <v>39774</v>
      </c>
      <c r="Y1" s="21">
        <v>39775</v>
      </c>
      <c r="Z1" s="21">
        <v>39776</v>
      </c>
      <c r="AA1" s="21">
        <v>39777</v>
      </c>
      <c r="AB1" s="21">
        <v>39778</v>
      </c>
      <c r="AC1" s="21">
        <v>39779</v>
      </c>
      <c r="AD1" s="21">
        <v>39780</v>
      </c>
      <c r="AE1" s="21">
        <v>39781</v>
      </c>
      <c r="AF1" s="21">
        <v>39782</v>
      </c>
      <c r="AG1" s="20" t="s">
        <v>17</v>
      </c>
    </row>
    <row r="2" spans="1:33" ht="12.75">
      <c r="A2" s="20">
        <v>1</v>
      </c>
      <c r="B2" s="20" t="s">
        <v>18</v>
      </c>
      <c r="C2" s="20">
        <v>7216</v>
      </c>
      <c r="D2" s="20">
        <v>6802</v>
      </c>
      <c r="E2" s="20">
        <v>7240</v>
      </c>
      <c r="F2" s="20">
        <v>7547</v>
      </c>
      <c r="G2" s="20">
        <v>7283</v>
      </c>
      <c r="H2" s="20">
        <v>7263</v>
      </c>
      <c r="I2" s="20">
        <v>7259</v>
      </c>
      <c r="J2" s="20">
        <v>7240</v>
      </c>
      <c r="K2" s="20">
        <v>7234</v>
      </c>
      <c r="L2" s="20">
        <v>7147</v>
      </c>
      <c r="M2" s="20">
        <v>6774</v>
      </c>
      <c r="N2" s="20">
        <v>7237</v>
      </c>
      <c r="O2" s="20">
        <v>7194</v>
      </c>
      <c r="P2" s="20">
        <v>6823</v>
      </c>
      <c r="Q2" s="20">
        <v>5476</v>
      </c>
      <c r="R2" s="20">
        <v>6966</v>
      </c>
      <c r="S2" s="20">
        <v>5970</v>
      </c>
      <c r="T2" s="20">
        <v>6463</v>
      </c>
      <c r="U2" s="20">
        <v>7227</v>
      </c>
      <c r="V2" s="20">
        <v>6984</v>
      </c>
      <c r="W2" s="20">
        <v>6563</v>
      </c>
      <c r="X2" s="20">
        <v>6448</v>
      </c>
      <c r="Y2" s="20">
        <v>6976</v>
      </c>
      <c r="Z2" s="20">
        <v>6651</v>
      </c>
      <c r="AA2" s="20">
        <v>7204</v>
      </c>
      <c r="AB2" s="20">
        <v>6405</v>
      </c>
      <c r="AC2" s="20">
        <v>6172</v>
      </c>
      <c r="AD2" s="20">
        <v>7138</v>
      </c>
      <c r="AE2" s="20">
        <v>7247</v>
      </c>
      <c r="AF2" s="20">
        <v>7256</v>
      </c>
      <c r="AG2" s="20">
        <v>207405</v>
      </c>
    </row>
    <row r="3" spans="1:33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</row>
    <row r="4" spans="1:33" ht="12.75">
      <c r="A4" s="20">
        <v>2</v>
      </c>
      <c r="B4" s="20" t="s">
        <v>19</v>
      </c>
      <c r="C4" s="20">
        <v>7790</v>
      </c>
      <c r="D4" s="20">
        <v>8842</v>
      </c>
      <c r="E4" s="20">
        <v>8839</v>
      </c>
      <c r="F4" s="20">
        <v>9094</v>
      </c>
      <c r="G4" s="20">
        <v>8843</v>
      </c>
      <c r="H4" s="20">
        <v>8762</v>
      </c>
      <c r="I4" s="20">
        <v>8795</v>
      </c>
      <c r="J4" s="20">
        <v>8724</v>
      </c>
      <c r="K4" s="20">
        <v>8825</v>
      </c>
      <c r="L4" s="20">
        <v>8783</v>
      </c>
      <c r="M4" s="20">
        <v>8819</v>
      </c>
      <c r="N4" s="20">
        <v>8802</v>
      </c>
      <c r="O4" s="20">
        <v>8819</v>
      </c>
      <c r="P4" s="20">
        <v>8817</v>
      </c>
      <c r="Q4" s="20">
        <v>8791</v>
      </c>
      <c r="R4" s="20">
        <v>8802</v>
      </c>
      <c r="S4" s="20">
        <v>5594</v>
      </c>
      <c r="T4" s="20">
        <v>4367</v>
      </c>
      <c r="U4" s="20">
        <v>4422</v>
      </c>
      <c r="V4" s="20">
        <v>4427</v>
      </c>
      <c r="W4" s="20">
        <v>5418</v>
      </c>
      <c r="X4" s="20">
        <v>8665</v>
      </c>
      <c r="Y4" s="20">
        <v>8833</v>
      </c>
      <c r="Z4" s="20">
        <v>8862</v>
      </c>
      <c r="AA4" s="20">
        <v>8872</v>
      </c>
      <c r="AB4" s="20">
        <v>8859</v>
      </c>
      <c r="AC4" s="20">
        <v>8756</v>
      </c>
      <c r="AD4" s="20">
        <v>8860</v>
      </c>
      <c r="AE4" s="20">
        <v>8860</v>
      </c>
      <c r="AF4" s="20">
        <v>8856</v>
      </c>
      <c r="AG4" s="20">
        <v>243798</v>
      </c>
    </row>
    <row r="5" spans="1:33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</row>
    <row r="6" spans="1:33" ht="12.75">
      <c r="A6" s="20">
        <v>3</v>
      </c>
      <c r="B6" s="20" t="s">
        <v>20</v>
      </c>
      <c r="C6" s="20">
        <v>-230</v>
      </c>
      <c r="D6" s="20">
        <v>-225</v>
      </c>
      <c r="E6" s="20">
        <v>-254</v>
      </c>
      <c r="F6" s="20">
        <v>-253</v>
      </c>
      <c r="G6" s="20">
        <v>-241</v>
      </c>
      <c r="H6" s="20">
        <v>-239</v>
      </c>
      <c r="I6" s="20">
        <v>-252</v>
      </c>
      <c r="J6" s="20">
        <v>-236</v>
      </c>
      <c r="K6" s="20">
        <v>-227</v>
      </c>
      <c r="L6" s="20">
        <v>-235</v>
      </c>
      <c r="M6" s="20">
        <v>-226</v>
      </c>
      <c r="N6" s="20">
        <v>-235</v>
      </c>
      <c r="O6" s="20">
        <v>-251</v>
      </c>
      <c r="P6" s="20">
        <v>-223</v>
      </c>
      <c r="Q6" s="20">
        <v>-172</v>
      </c>
      <c r="R6" s="20">
        <v>-235</v>
      </c>
      <c r="S6" s="20">
        <v>-166</v>
      </c>
      <c r="T6" s="20">
        <v>-213</v>
      </c>
      <c r="U6" s="20">
        <v>-428</v>
      </c>
      <c r="V6" s="20">
        <v>-311</v>
      </c>
      <c r="W6" s="20">
        <v>-266</v>
      </c>
      <c r="X6" s="20">
        <v>-205</v>
      </c>
      <c r="Y6" s="20">
        <v>-233</v>
      </c>
      <c r="Z6" s="20">
        <v>-213</v>
      </c>
      <c r="AA6" s="20">
        <v>-234</v>
      </c>
      <c r="AB6" s="20">
        <v>-195</v>
      </c>
      <c r="AC6" s="20">
        <v>-171</v>
      </c>
      <c r="AD6" s="20">
        <v>-216</v>
      </c>
      <c r="AE6" s="20">
        <v>-267</v>
      </c>
      <c r="AF6" s="20">
        <v>-226</v>
      </c>
      <c r="AG6" s="20">
        <v>-7078</v>
      </c>
    </row>
    <row r="7" spans="1:33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</row>
    <row r="8" spans="1:33" ht="12.75">
      <c r="A8" s="20">
        <v>4</v>
      </c>
      <c r="B8" s="20" t="s">
        <v>21</v>
      </c>
      <c r="C8" s="20">
        <v>-238</v>
      </c>
      <c r="D8" s="20">
        <v>-275</v>
      </c>
      <c r="E8" s="20">
        <v>-289</v>
      </c>
      <c r="F8" s="20">
        <v>-297</v>
      </c>
      <c r="G8" s="20">
        <v>-284</v>
      </c>
      <c r="H8" s="20">
        <v>-278</v>
      </c>
      <c r="I8" s="20">
        <v>-288</v>
      </c>
      <c r="J8" s="20">
        <v>-271</v>
      </c>
      <c r="K8" s="20">
        <v>-266</v>
      </c>
      <c r="L8" s="20">
        <v>-277</v>
      </c>
      <c r="M8" s="20">
        <v>-276</v>
      </c>
      <c r="N8" s="20">
        <v>-270</v>
      </c>
      <c r="O8" s="20">
        <v>-300</v>
      </c>
      <c r="P8" s="20">
        <v>-277</v>
      </c>
      <c r="Q8" s="20">
        <v>-266</v>
      </c>
      <c r="R8" s="20">
        <v>-284</v>
      </c>
      <c r="S8" s="20">
        <v>-151</v>
      </c>
      <c r="T8" s="20">
        <v>-134</v>
      </c>
      <c r="U8" s="20">
        <v>-248</v>
      </c>
      <c r="V8" s="20">
        <v>-184</v>
      </c>
      <c r="W8" s="20">
        <v>-198</v>
      </c>
      <c r="X8" s="20">
        <v>-262</v>
      </c>
      <c r="Y8" s="20">
        <v>-285</v>
      </c>
      <c r="Z8" s="20">
        <v>-277</v>
      </c>
      <c r="AA8" s="20">
        <v>-281</v>
      </c>
      <c r="AB8" s="20">
        <v>-259</v>
      </c>
      <c r="AC8" s="20">
        <v>-232</v>
      </c>
      <c r="AD8" s="20">
        <v>-257</v>
      </c>
      <c r="AE8" s="20">
        <v>-314</v>
      </c>
      <c r="AF8" s="20">
        <v>-269</v>
      </c>
      <c r="AG8" s="20">
        <v>-7787</v>
      </c>
    </row>
    <row r="9" spans="1:33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ht="12.75">
      <c r="A10" s="20">
        <v>5</v>
      </c>
      <c r="B10" s="20" t="s">
        <v>22</v>
      </c>
      <c r="C10" s="20">
        <v>-468</v>
      </c>
      <c r="D10" s="20">
        <v>-500</v>
      </c>
      <c r="E10" s="20">
        <v>-543</v>
      </c>
      <c r="F10" s="20">
        <v>-550</v>
      </c>
      <c r="G10" s="20">
        <v>-525</v>
      </c>
      <c r="H10" s="20">
        <v>-517</v>
      </c>
      <c r="I10" s="20">
        <v>-540</v>
      </c>
      <c r="J10" s="20">
        <v>-507</v>
      </c>
      <c r="K10" s="20">
        <v>-493</v>
      </c>
      <c r="L10" s="20">
        <v>-512</v>
      </c>
      <c r="M10" s="20">
        <v>-502</v>
      </c>
      <c r="N10" s="20">
        <v>-505</v>
      </c>
      <c r="O10" s="20">
        <v>-551</v>
      </c>
      <c r="P10" s="20">
        <v>-500</v>
      </c>
      <c r="Q10" s="20">
        <v>-438</v>
      </c>
      <c r="R10" s="20">
        <v>-519</v>
      </c>
      <c r="S10" s="20">
        <v>-317</v>
      </c>
      <c r="T10" s="20">
        <v>-347</v>
      </c>
      <c r="U10" s="20">
        <v>-676</v>
      </c>
      <c r="V10" s="20">
        <v>-495</v>
      </c>
      <c r="W10" s="20">
        <v>-464</v>
      </c>
      <c r="X10" s="20">
        <v>-467</v>
      </c>
      <c r="Y10" s="20">
        <v>-518</v>
      </c>
      <c r="Z10" s="20">
        <v>-490</v>
      </c>
      <c r="AA10" s="20">
        <v>-515</v>
      </c>
      <c r="AB10" s="20">
        <v>-454</v>
      </c>
      <c r="AC10" s="20">
        <v>-403</v>
      </c>
      <c r="AD10" s="20">
        <v>-473</v>
      </c>
      <c r="AE10" s="20">
        <v>-581</v>
      </c>
      <c r="AF10" s="20">
        <v>-495</v>
      </c>
      <c r="AG10" s="20">
        <v>-14865</v>
      </c>
    </row>
    <row r="11" spans="1:33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ht="12.75">
      <c r="A12" s="20">
        <v>6</v>
      </c>
      <c r="B12" s="20" t="s">
        <v>23</v>
      </c>
      <c r="C12" s="20">
        <v>15006</v>
      </c>
      <c r="D12" s="20">
        <v>15644</v>
      </c>
      <c r="E12" s="20">
        <v>16079</v>
      </c>
      <c r="F12" s="20">
        <v>16641</v>
      </c>
      <c r="G12" s="20">
        <v>16126</v>
      </c>
      <c r="H12" s="20">
        <v>16025</v>
      </c>
      <c r="I12" s="20">
        <v>16054</v>
      </c>
      <c r="J12" s="20">
        <v>15964</v>
      </c>
      <c r="K12" s="20">
        <v>16059</v>
      </c>
      <c r="L12" s="20">
        <v>15930</v>
      </c>
      <c r="M12" s="20">
        <v>15593</v>
      </c>
      <c r="N12" s="20">
        <v>16039</v>
      </c>
      <c r="O12" s="20">
        <v>16013</v>
      </c>
      <c r="P12" s="20">
        <v>15640</v>
      </c>
      <c r="Q12" s="20">
        <v>14267</v>
      </c>
      <c r="R12" s="20">
        <v>15768</v>
      </c>
      <c r="S12" s="20">
        <v>11564</v>
      </c>
      <c r="T12" s="20">
        <v>10830</v>
      </c>
      <c r="U12" s="20">
        <v>11649</v>
      </c>
      <c r="V12" s="20">
        <v>11411</v>
      </c>
      <c r="W12" s="20">
        <v>11981</v>
      </c>
      <c r="X12" s="20">
        <v>15113</v>
      </c>
      <c r="Y12" s="20">
        <v>15809</v>
      </c>
      <c r="Z12" s="20">
        <v>15513</v>
      </c>
      <c r="AA12" s="20">
        <v>16076</v>
      </c>
      <c r="AB12" s="20">
        <v>15264</v>
      </c>
      <c r="AC12" s="20">
        <v>14928</v>
      </c>
      <c r="AD12" s="20">
        <v>15998</v>
      </c>
      <c r="AE12" s="20">
        <v>16107</v>
      </c>
      <c r="AF12" s="20">
        <v>16112</v>
      </c>
      <c r="AG12" s="20">
        <v>451203</v>
      </c>
    </row>
    <row r="13" spans="1:33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2:33" ht="12.75">
      <c r="B14" s="20" t="s">
        <v>17</v>
      </c>
      <c r="C14" s="20">
        <v>29076</v>
      </c>
      <c r="D14" s="20">
        <v>30288</v>
      </c>
      <c r="E14" s="20">
        <v>31072</v>
      </c>
      <c r="F14" s="20">
        <v>32182</v>
      </c>
      <c r="G14" s="20">
        <v>31202</v>
      </c>
      <c r="H14" s="20">
        <v>31016</v>
      </c>
      <c r="I14" s="20">
        <v>31028</v>
      </c>
      <c r="J14" s="20">
        <v>30914</v>
      </c>
      <c r="K14" s="20">
        <v>31132</v>
      </c>
      <c r="L14" s="20">
        <v>30836</v>
      </c>
      <c r="M14" s="20">
        <v>30182</v>
      </c>
      <c r="N14" s="20">
        <v>31068</v>
      </c>
      <c r="O14" s="20">
        <v>30924</v>
      </c>
      <c r="P14" s="20">
        <v>30280</v>
      </c>
      <c r="Q14" s="20">
        <v>27658</v>
      </c>
      <c r="R14" s="20">
        <v>30498</v>
      </c>
      <c r="S14" s="20">
        <v>22494</v>
      </c>
      <c r="T14" s="20">
        <v>20966</v>
      </c>
      <c r="U14" s="20">
        <v>21946</v>
      </c>
      <c r="V14" s="20">
        <v>21832</v>
      </c>
      <c r="W14" s="20">
        <v>23034</v>
      </c>
      <c r="X14" s="20">
        <v>29292</v>
      </c>
      <c r="Y14" s="20">
        <v>30582</v>
      </c>
      <c r="Z14" s="20">
        <v>30046</v>
      </c>
      <c r="AA14" s="20">
        <v>31122</v>
      </c>
      <c r="AB14" s="20">
        <v>29620</v>
      </c>
      <c r="AC14" s="20">
        <v>29050</v>
      </c>
      <c r="AD14" s="20">
        <v>31050</v>
      </c>
      <c r="AE14" s="20">
        <v>31052</v>
      </c>
      <c r="AF14" s="20">
        <v>31234</v>
      </c>
      <c r="AG14" s="20">
        <v>872676</v>
      </c>
    </row>
    <row r="15" spans="3:33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4.8320312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39722</v>
      </c>
      <c r="D1" s="21">
        <v>39723</v>
      </c>
      <c r="E1" s="21">
        <v>39724</v>
      </c>
      <c r="F1" s="21">
        <v>39725</v>
      </c>
      <c r="G1" s="21">
        <v>39726</v>
      </c>
      <c r="H1" s="21">
        <v>39727</v>
      </c>
      <c r="I1" s="21">
        <v>39728</v>
      </c>
      <c r="J1" s="21">
        <v>39729</v>
      </c>
      <c r="K1" s="21">
        <v>39730</v>
      </c>
      <c r="L1" s="21">
        <v>39731</v>
      </c>
      <c r="M1" s="21">
        <v>39732</v>
      </c>
      <c r="N1" s="21">
        <v>39733</v>
      </c>
      <c r="O1" s="21">
        <v>39734</v>
      </c>
      <c r="P1" s="21">
        <v>39735</v>
      </c>
      <c r="Q1" s="21">
        <v>39736</v>
      </c>
      <c r="R1" s="21">
        <v>39737</v>
      </c>
      <c r="S1" s="21">
        <v>39738</v>
      </c>
      <c r="T1" s="21">
        <v>39739</v>
      </c>
      <c r="U1" s="21">
        <v>39740</v>
      </c>
      <c r="V1" s="21">
        <v>39741</v>
      </c>
      <c r="W1" s="21">
        <v>39742</v>
      </c>
      <c r="X1" s="21">
        <v>39743</v>
      </c>
      <c r="Y1" s="21">
        <v>39744</v>
      </c>
      <c r="Z1" s="21">
        <v>39745</v>
      </c>
      <c r="AA1" s="21">
        <v>39746</v>
      </c>
      <c r="AB1" s="21">
        <v>39747</v>
      </c>
      <c r="AC1" s="21">
        <v>39748</v>
      </c>
      <c r="AD1" s="21">
        <v>39749</v>
      </c>
      <c r="AE1" s="21">
        <v>39750</v>
      </c>
      <c r="AF1" s="21">
        <v>39751</v>
      </c>
      <c r="AG1" s="21">
        <v>39752</v>
      </c>
      <c r="AH1" s="20" t="s">
        <v>17</v>
      </c>
    </row>
    <row r="2" spans="1:34" ht="12.75">
      <c r="A2" s="20">
        <v>1</v>
      </c>
      <c r="B2" s="20" t="s">
        <v>18</v>
      </c>
      <c r="C2" s="20">
        <v>6775</v>
      </c>
      <c r="D2" s="20">
        <v>6697</v>
      </c>
      <c r="E2" s="20">
        <v>3429</v>
      </c>
      <c r="F2" s="20">
        <v>1622</v>
      </c>
      <c r="G2" s="20">
        <v>0</v>
      </c>
      <c r="H2" s="20">
        <v>2758</v>
      </c>
      <c r="I2" s="20">
        <v>3604</v>
      </c>
      <c r="J2" s="20">
        <v>4202</v>
      </c>
      <c r="K2" s="20">
        <v>6180</v>
      </c>
      <c r="L2" s="20">
        <v>6568</v>
      </c>
      <c r="M2" s="20">
        <v>6394</v>
      </c>
      <c r="N2" s="20">
        <v>6336</v>
      </c>
      <c r="O2" s="20">
        <v>7259</v>
      </c>
      <c r="P2" s="20">
        <v>7343</v>
      </c>
      <c r="Q2" s="20">
        <v>7329</v>
      </c>
      <c r="R2" s="20">
        <v>7144</v>
      </c>
      <c r="S2" s="20">
        <v>7352</v>
      </c>
      <c r="T2" s="20">
        <v>7336</v>
      </c>
      <c r="U2" s="20">
        <v>6944</v>
      </c>
      <c r="V2" s="20">
        <v>5750</v>
      </c>
      <c r="W2" s="20">
        <v>6353</v>
      </c>
      <c r="X2" s="20">
        <v>7302</v>
      </c>
      <c r="Y2" s="20">
        <v>6605</v>
      </c>
      <c r="Z2" s="20">
        <v>7216</v>
      </c>
      <c r="AA2" s="20">
        <v>7167</v>
      </c>
      <c r="AB2" s="20">
        <v>7287</v>
      </c>
      <c r="AC2" s="20">
        <v>7200</v>
      </c>
      <c r="AD2" s="20">
        <v>7064</v>
      </c>
      <c r="AE2" s="20">
        <v>6999</v>
      </c>
      <c r="AF2" s="20">
        <v>7222</v>
      </c>
      <c r="AG2" s="20">
        <v>7051</v>
      </c>
      <c r="AH2" s="20">
        <v>188488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8671</v>
      </c>
      <c r="D4" s="20">
        <v>8627</v>
      </c>
      <c r="E4" s="20">
        <v>8692</v>
      </c>
      <c r="F4" s="20">
        <v>8694</v>
      </c>
      <c r="G4" s="20">
        <v>8334</v>
      </c>
      <c r="H4" s="20">
        <v>6258</v>
      </c>
      <c r="I4" s="20">
        <v>8268</v>
      </c>
      <c r="J4" s="20">
        <v>8687</v>
      </c>
      <c r="K4" s="20">
        <v>8696</v>
      </c>
      <c r="L4" s="20">
        <v>8714</v>
      </c>
      <c r="M4" s="20">
        <v>8691</v>
      </c>
      <c r="N4" s="20">
        <v>8710</v>
      </c>
      <c r="O4" s="20">
        <v>8706</v>
      </c>
      <c r="P4" s="20">
        <v>6605</v>
      </c>
      <c r="Q4" s="20">
        <v>8806</v>
      </c>
      <c r="R4" s="20">
        <v>8860</v>
      </c>
      <c r="S4" s="20">
        <v>8843</v>
      </c>
      <c r="T4" s="20">
        <v>8844</v>
      </c>
      <c r="U4" s="20">
        <v>8851</v>
      </c>
      <c r="V4" s="20">
        <v>7027</v>
      </c>
      <c r="W4" s="20">
        <v>7909</v>
      </c>
      <c r="X4" s="20">
        <v>8235</v>
      </c>
      <c r="Y4" s="20">
        <v>8310</v>
      </c>
      <c r="Z4" s="20">
        <v>8835</v>
      </c>
      <c r="AA4" s="20">
        <v>8876</v>
      </c>
      <c r="AB4" s="20">
        <v>8798</v>
      </c>
      <c r="AC4" s="20">
        <v>8778</v>
      </c>
      <c r="AD4" s="20">
        <v>8866</v>
      </c>
      <c r="AE4" s="20">
        <v>8813</v>
      </c>
      <c r="AF4" s="20">
        <v>8756</v>
      </c>
      <c r="AG4" s="20">
        <v>8693</v>
      </c>
      <c r="AH4" s="20">
        <v>262453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-204</v>
      </c>
      <c r="D6" s="20">
        <v>-204</v>
      </c>
      <c r="E6" s="20">
        <v>-98</v>
      </c>
      <c r="F6" s="20">
        <v>-45</v>
      </c>
      <c r="G6" s="20">
        <v>0</v>
      </c>
      <c r="H6" s="20">
        <v>-107</v>
      </c>
      <c r="I6" s="20">
        <v>-104</v>
      </c>
      <c r="J6" s="20">
        <v>-122</v>
      </c>
      <c r="K6" s="20">
        <v>-247</v>
      </c>
      <c r="L6" s="20">
        <v>-271</v>
      </c>
      <c r="M6" s="20">
        <v>-226</v>
      </c>
      <c r="N6" s="20">
        <v>-267</v>
      </c>
      <c r="O6" s="20">
        <v>-326</v>
      </c>
      <c r="P6" s="20">
        <v>-339</v>
      </c>
      <c r="Q6" s="20">
        <v>-359</v>
      </c>
      <c r="R6" s="20">
        <v>-234</v>
      </c>
      <c r="S6" s="20">
        <v>-263</v>
      </c>
      <c r="T6" s="20">
        <v>-232</v>
      </c>
      <c r="U6" s="20">
        <v>-236</v>
      </c>
      <c r="V6" s="20">
        <v>-190</v>
      </c>
      <c r="W6" s="20">
        <v>-203</v>
      </c>
      <c r="X6" s="20">
        <v>-233</v>
      </c>
      <c r="Y6" s="20">
        <v>-192</v>
      </c>
      <c r="Z6" s="20">
        <v>-244</v>
      </c>
      <c r="AA6" s="20">
        <v>-257</v>
      </c>
      <c r="AB6" s="20">
        <v>-268</v>
      </c>
      <c r="AC6" s="20">
        <v>-234</v>
      </c>
      <c r="AD6" s="20">
        <v>-239</v>
      </c>
      <c r="AE6" s="20">
        <v>-232</v>
      </c>
      <c r="AF6" s="20">
        <v>-237</v>
      </c>
      <c r="AG6" s="20">
        <v>-228</v>
      </c>
      <c r="AH6" s="20">
        <v>-6641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-245</v>
      </c>
      <c r="D8" s="20">
        <v>-246</v>
      </c>
      <c r="E8" s="20">
        <v>-239</v>
      </c>
      <c r="F8" s="20">
        <v>-229</v>
      </c>
      <c r="G8" s="20">
        <v>-391</v>
      </c>
      <c r="H8" s="20">
        <v>-255</v>
      </c>
      <c r="I8" s="20">
        <v>-220</v>
      </c>
      <c r="J8" s="20">
        <v>-236</v>
      </c>
      <c r="K8" s="20">
        <v>-344</v>
      </c>
      <c r="L8" s="20">
        <v>-348</v>
      </c>
      <c r="M8" s="20">
        <v>-294</v>
      </c>
      <c r="N8" s="20">
        <v>-353</v>
      </c>
      <c r="O8" s="20">
        <v>-376</v>
      </c>
      <c r="P8" s="20">
        <v>-291</v>
      </c>
      <c r="Q8" s="20">
        <v>-410</v>
      </c>
      <c r="R8" s="20">
        <v>-279</v>
      </c>
      <c r="S8" s="20">
        <v>-299</v>
      </c>
      <c r="T8" s="20">
        <v>-270</v>
      </c>
      <c r="U8" s="20">
        <v>-291</v>
      </c>
      <c r="V8" s="20">
        <v>-215</v>
      </c>
      <c r="W8" s="20">
        <v>-240</v>
      </c>
      <c r="X8" s="20">
        <v>-252</v>
      </c>
      <c r="Y8" s="20">
        <v>-235</v>
      </c>
      <c r="Z8" s="20">
        <v>-287</v>
      </c>
      <c r="AA8" s="20">
        <v>-300</v>
      </c>
      <c r="AB8" s="20">
        <v>-309</v>
      </c>
      <c r="AC8" s="20">
        <v>-274</v>
      </c>
      <c r="AD8" s="20">
        <v>-288</v>
      </c>
      <c r="AE8" s="20">
        <v>-278</v>
      </c>
      <c r="AF8" s="20">
        <v>-271</v>
      </c>
      <c r="AG8" s="20">
        <v>-271</v>
      </c>
      <c r="AH8" s="20">
        <v>-8836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-449</v>
      </c>
      <c r="D10" s="20">
        <v>-450</v>
      </c>
      <c r="E10" s="20">
        <v>-337</v>
      </c>
      <c r="F10" s="20">
        <v>-274</v>
      </c>
      <c r="G10" s="20">
        <v>-391</v>
      </c>
      <c r="H10" s="20">
        <v>-362</v>
      </c>
      <c r="I10" s="20">
        <v>-324</v>
      </c>
      <c r="J10" s="20">
        <v>-358</v>
      </c>
      <c r="K10" s="20">
        <v>-591</v>
      </c>
      <c r="L10" s="20">
        <v>-619</v>
      </c>
      <c r="M10" s="20">
        <v>-520</v>
      </c>
      <c r="N10" s="20">
        <v>-620</v>
      </c>
      <c r="O10" s="20">
        <v>-702</v>
      </c>
      <c r="P10" s="20">
        <v>-630</v>
      </c>
      <c r="Q10" s="20">
        <v>-769</v>
      </c>
      <c r="R10" s="20">
        <v>-513</v>
      </c>
      <c r="S10" s="20">
        <v>-562</v>
      </c>
      <c r="T10" s="20">
        <v>-502</v>
      </c>
      <c r="U10" s="20">
        <v>-527</v>
      </c>
      <c r="V10" s="20">
        <v>-405</v>
      </c>
      <c r="W10" s="20">
        <v>-443</v>
      </c>
      <c r="X10" s="20">
        <v>-485</v>
      </c>
      <c r="Y10" s="20">
        <v>-427</v>
      </c>
      <c r="Z10" s="20">
        <v>-531</v>
      </c>
      <c r="AA10" s="20">
        <v>-557</v>
      </c>
      <c r="AB10" s="20">
        <v>-577</v>
      </c>
      <c r="AC10" s="20">
        <v>-508</v>
      </c>
      <c r="AD10" s="20">
        <v>-527</v>
      </c>
      <c r="AE10" s="20">
        <v>-510</v>
      </c>
      <c r="AF10" s="20">
        <v>-508</v>
      </c>
      <c r="AG10" s="20">
        <v>-499</v>
      </c>
      <c r="AH10" s="20">
        <v>-15477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15446</v>
      </c>
      <c r="D12" s="20">
        <v>15324</v>
      </c>
      <c r="E12" s="20">
        <v>12121</v>
      </c>
      <c r="F12" s="20">
        <v>10316</v>
      </c>
      <c r="G12" s="20">
        <v>8334</v>
      </c>
      <c r="H12" s="20">
        <v>9016</v>
      </c>
      <c r="I12" s="20">
        <v>11872</v>
      </c>
      <c r="J12" s="20">
        <v>12889</v>
      </c>
      <c r="K12" s="20">
        <v>14876</v>
      </c>
      <c r="L12" s="20">
        <v>15282</v>
      </c>
      <c r="M12" s="20">
        <v>15085</v>
      </c>
      <c r="N12" s="20">
        <v>15046</v>
      </c>
      <c r="O12" s="20">
        <v>15965</v>
      </c>
      <c r="P12" s="20">
        <v>13948</v>
      </c>
      <c r="Q12" s="20">
        <v>16135</v>
      </c>
      <c r="R12" s="20">
        <v>16004</v>
      </c>
      <c r="S12" s="20">
        <v>16195</v>
      </c>
      <c r="T12" s="20">
        <v>16180</v>
      </c>
      <c r="U12" s="20">
        <v>15795</v>
      </c>
      <c r="V12" s="20">
        <v>12777</v>
      </c>
      <c r="W12" s="20">
        <v>14262</v>
      </c>
      <c r="X12" s="20">
        <v>15537</v>
      </c>
      <c r="Y12" s="20">
        <v>14915</v>
      </c>
      <c r="Z12" s="20">
        <v>16051</v>
      </c>
      <c r="AA12" s="20">
        <v>16043</v>
      </c>
      <c r="AB12" s="20">
        <v>16085</v>
      </c>
      <c r="AC12" s="20">
        <v>15978</v>
      </c>
      <c r="AD12" s="20">
        <v>15930</v>
      </c>
      <c r="AE12" s="20">
        <v>15812</v>
      </c>
      <c r="AF12" s="20">
        <v>15978</v>
      </c>
      <c r="AG12" s="20">
        <v>15744</v>
      </c>
      <c r="AH12" s="20">
        <v>450941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29994</v>
      </c>
      <c r="D14" s="20">
        <v>29748</v>
      </c>
      <c r="E14" s="20">
        <v>23568</v>
      </c>
      <c r="F14" s="20">
        <v>20084</v>
      </c>
      <c r="G14" s="20">
        <v>15886</v>
      </c>
      <c r="H14" s="20">
        <v>17308</v>
      </c>
      <c r="I14" s="20">
        <v>23096</v>
      </c>
      <c r="J14" s="20">
        <v>25062</v>
      </c>
      <c r="K14" s="20">
        <v>28570</v>
      </c>
      <c r="L14" s="20">
        <v>29326</v>
      </c>
      <c r="M14" s="20">
        <v>29130</v>
      </c>
      <c r="N14" s="20">
        <v>28852</v>
      </c>
      <c r="O14" s="20">
        <v>30526</v>
      </c>
      <c r="P14" s="20">
        <v>26636</v>
      </c>
      <c r="Q14" s="20">
        <v>30732</v>
      </c>
      <c r="R14" s="20">
        <v>30982</v>
      </c>
      <c r="S14" s="20">
        <v>31266</v>
      </c>
      <c r="T14" s="20">
        <v>31356</v>
      </c>
      <c r="U14" s="20">
        <v>30536</v>
      </c>
      <c r="V14" s="20">
        <v>24744</v>
      </c>
      <c r="W14" s="20">
        <v>27638</v>
      </c>
      <c r="X14" s="20">
        <v>30104</v>
      </c>
      <c r="Y14" s="20">
        <v>28976</v>
      </c>
      <c r="Z14" s="20">
        <v>31040</v>
      </c>
      <c r="AA14" s="20">
        <v>30972</v>
      </c>
      <c r="AB14" s="20">
        <v>31016</v>
      </c>
      <c r="AC14" s="20">
        <v>30940</v>
      </c>
      <c r="AD14" s="20">
        <v>30806</v>
      </c>
      <c r="AE14" s="20">
        <v>30604</v>
      </c>
      <c r="AF14" s="20">
        <v>30940</v>
      </c>
      <c r="AG14" s="20">
        <v>30490</v>
      </c>
      <c r="AH14" s="20">
        <v>870928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6.33203125" style="20" customWidth="1"/>
    <col min="3" max="16384" width="10.66015625" style="20" customWidth="1"/>
  </cols>
  <sheetData>
    <row r="1" spans="1:33" ht="12.75">
      <c r="A1" s="20" t="s">
        <v>15</v>
      </c>
      <c r="B1" s="20" t="s">
        <v>16</v>
      </c>
      <c r="C1" s="21">
        <v>39692</v>
      </c>
      <c r="D1" s="21">
        <v>39693</v>
      </c>
      <c r="E1" s="21">
        <v>39694</v>
      </c>
      <c r="F1" s="21">
        <v>39695</v>
      </c>
      <c r="G1" s="21">
        <v>39696</v>
      </c>
      <c r="H1" s="21">
        <v>39697</v>
      </c>
      <c r="I1" s="21">
        <v>39698</v>
      </c>
      <c r="J1" s="21">
        <v>39699</v>
      </c>
      <c r="K1" s="21">
        <v>39700</v>
      </c>
      <c r="L1" s="21">
        <v>39701</v>
      </c>
      <c r="M1" s="21">
        <v>39702</v>
      </c>
      <c r="N1" s="21">
        <v>39703</v>
      </c>
      <c r="O1" s="21">
        <v>39704</v>
      </c>
      <c r="P1" s="21">
        <v>39705</v>
      </c>
      <c r="Q1" s="21">
        <v>39706</v>
      </c>
      <c r="R1" s="21">
        <v>39707</v>
      </c>
      <c r="S1" s="21">
        <v>39708</v>
      </c>
      <c r="T1" s="21">
        <v>39709</v>
      </c>
      <c r="U1" s="21">
        <v>39710</v>
      </c>
      <c r="V1" s="21">
        <v>39711</v>
      </c>
      <c r="W1" s="21">
        <v>39712</v>
      </c>
      <c r="X1" s="21">
        <v>39713</v>
      </c>
      <c r="Y1" s="21">
        <v>39714</v>
      </c>
      <c r="Z1" s="21">
        <v>39715</v>
      </c>
      <c r="AA1" s="21">
        <v>39716</v>
      </c>
      <c r="AB1" s="21">
        <v>39717</v>
      </c>
      <c r="AC1" s="21">
        <v>39718</v>
      </c>
      <c r="AD1" s="21">
        <v>39719</v>
      </c>
      <c r="AE1" s="21">
        <v>39720</v>
      </c>
      <c r="AF1" s="21">
        <v>39721</v>
      </c>
      <c r="AG1" s="20" t="s">
        <v>17</v>
      </c>
    </row>
    <row r="2" spans="1:33" ht="12.75">
      <c r="A2" s="20">
        <v>1</v>
      </c>
      <c r="B2" s="20" t="s">
        <v>18</v>
      </c>
      <c r="C2" s="20">
        <v>5127</v>
      </c>
      <c r="D2" s="20">
        <v>6777</v>
      </c>
      <c r="E2" s="20">
        <v>7064</v>
      </c>
      <c r="F2" s="20">
        <v>7016</v>
      </c>
      <c r="G2" s="20">
        <v>7052</v>
      </c>
      <c r="H2" s="20">
        <v>7097</v>
      </c>
      <c r="I2" s="20">
        <v>7119</v>
      </c>
      <c r="J2" s="20">
        <v>7125</v>
      </c>
      <c r="K2" s="20">
        <v>7069</v>
      </c>
      <c r="L2" s="20">
        <v>7121</v>
      </c>
      <c r="M2" s="20">
        <v>7028</v>
      </c>
      <c r="N2" s="20">
        <v>6922</v>
      </c>
      <c r="O2" s="20">
        <v>7143</v>
      </c>
      <c r="P2" s="20">
        <v>7069</v>
      </c>
      <c r="Q2" s="20">
        <v>6698</v>
      </c>
      <c r="R2" s="20">
        <v>6695</v>
      </c>
      <c r="S2" s="20">
        <v>6971</v>
      </c>
      <c r="T2" s="20">
        <v>6927</v>
      </c>
      <c r="U2" s="20">
        <v>6919</v>
      </c>
      <c r="V2" s="20">
        <v>6903</v>
      </c>
      <c r="W2" s="20">
        <v>6955</v>
      </c>
      <c r="X2" s="20">
        <v>6840</v>
      </c>
      <c r="Y2" s="20">
        <v>6813</v>
      </c>
      <c r="Z2" s="20">
        <v>6899</v>
      </c>
      <c r="AA2" s="20">
        <v>6855</v>
      </c>
      <c r="AB2" s="20">
        <v>6935</v>
      </c>
      <c r="AC2" s="20">
        <v>6751</v>
      </c>
      <c r="AD2" s="20">
        <v>6797</v>
      </c>
      <c r="AE2" s="20">
        <v>6883</v>
      </c>
      <c r="AF2" s="20">
        <v>6904</v>
      </c>
      <c r="AG2" s="20">
        <v>206474</v>
      </c>
    </row>
    <row r="3" spans="1:33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</row>
    <row r="4" spans="1:33" ht="12.75">
      <c r="A4" s="20">
        <v>2</v>
      </c>
      <c r="B4" s="20" t="s">
        <v>19</v>
      </c>
      <c r="C4" s="20">
        <v>8898</v>
      </c>
      <c r="D4" s="20">
        <v>8890</v>
      </c>
      <c r="E4" s="20">
        <v>8881</v>
      </c>
      <c r="F4" s="20">
        <v>8816</v>
      </c>
      <c r="G4" s="20">
        <v>8367</v>
      </c>
      <c r="H4" s="20">
        <v>8854</v>
      </c>
      <c r="I4" s="20">
        <v>8933</v>
      </c>
      <c r="J4" s="20">
        <v>8923</v>
      </c>
      <c r="K4" s="20">
        <v>8913</v>
      </c>
      <c r="L4" s="20">
        <v>8918</v>
      </c>
      <c r="M4" s="20">
        <v>8918</v>
      </c>
      <c r="N4" s="20">
        <v>8845</v>
      </c>
      <c r="O4" s="20">
        <v>8961</v>
      </c>
      <c r="P4" s="20">
        <v>8921</v>
      </c>
      <c r="Q4" s="20">
        <v>8895</v>
      </c>
      <c r="R4" s="20">
        <v>8780</v>
      </c>
      <c r="S4" s="20">
        <v>8902</v>
      </c>
      <c r="T4" s="20">
        <v>8829</v>
      </c>
      <c r="U4" s="20">
        <v>8690</v>
      </c>
      <c r="V4" s="20">
        <v>8798</v>
      </c>
      <c r="W4" s="20">
        <v>8902</v>
      </c>
      <c r="X4" s="20">
        <v>8841</v>
      </c>
      <c r="Y4" s="20">
        <v>8863</v>
      </c>
      <c r="Z4" s="20">
        <v>8882</v>
      </c>
      <c r="AA4" s="20">
        <v>8898</v>
      </c>
      <c r="AB4" s="20">
        <v>8900</v>
      </c>
      <c r="AC4" s="20">
        <v>8940</v>
      </c>
      <c r="AD4" s="20">
        <v>8903</v>
      </c>
      <c r="AE4" s="20">
        <v>8874</v>
      </c>
      <c r="AF4" s="20">
        <v>8946</v>
      </c>
      <c r="AG4" s="20">
        <v>265881</v>
      </c>
    </row>
    <row r="5" spans="1:33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</row>
    <row r="6" spans="1:33" ht="12.75">
      <c r="A6" s="20">
        <v>3</v>
      </c>
      <c r="B6" s="20" t="s">
        <v>20</v>
      </c>
      <c r="C6" s="20">
        <v>-155</v>
      </c>
      <c r="D6" s="20">
        <v>-214</v>
      </c>
      <c r="E6" s="20">
        <v>-231</v>
      </c>
      <c r="F6" s="20">
        <v>-223</v>
      </c>
      <c r="G6" s="20">
        <v>-216</v>
      </c>
      <c r="H6" s="20">
        <v>-231</v>
      </c>
      <c r="I6" s="20">
        <v>-230</v>
      </c>
      <c r="J6" s="20">
        <v>-229</v>
      </c>
      <c r="K6" s="20">
        <v>-230</v>
      </c>
      <c r="L6" s="20">
        <v>-231</v>
      </c>
      <c r="M6" s="20">
        <v>-224</v>
      </c>
      <c r="N6" s="20">
        <v>-213</v>
      </c>
      <c r="O6" s="20">
        <v>-227</v>
      </c>
      <c r="P6" s="20">
        <v>-232</v>
      </c>
      <c r="Q6" s="20">
        <v>-214</v>
      </c>
      <c r="R6" s="20">
        <v>-207</v>
      </c>
      <c r="S6" s="20">
        <v>-218</v>
      </c>
      <c r="T6" s="20">
        <v>-220</v>
      </c>
      <c r="U6" s="20">
        <v>-222</v>
      </c>
      <c r="V6" s="20">
        <v>-221</v>
      </c>
      <c r="W6" s="20">
        <v>-220</v>
      </c>
      <c r="X6" s="20">
        <v>-227</v>
      </c>
      <c r="Y6" s="20">
        <v>-248</v>
      </c>
      <c r="Z6" s="20">
        <v>-216</v>
      </c>
      <c r="AA6" s="20">
        <v>-214</v>
      </c>
      <c r="AB6" s="20">
        <v>-218</v>
      </c>
      <c r="AC6" s="20">
        <v>-208</v>
      </c>
      <c r="AD6" s="20">
        <v>-215</v>
      </c>
      <c r="AE6" s="20">
        <v>-240</v>
      </c>
      <c r="AF6" s="20">
        <v>-216</v>
      </c>
      <c r="AG6" s="20">
        <v>-6610</v>
      </c>
    </row>
    <row r="7" spans="1:33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</row>
    <row r="8" spans="1:33" ht="12.75">
      <c r="A8" s="20">
        <v>4</v>
      </c>
      <c r="B8" s="20" t="s">
        <v>21</v>
      </c>
      <c r="C8" s="20">
        <v>-258</v>
      </c>
      <c r="D8" s="20">
        <v>-272</v>
      </c>
      <c r="E8" s="20">
        <v>-279</v>
      </c>
      <c r="F8" s="20">
        <v>-261</v>
      </c>
      <c r="G8" s="20">
        <v>-241</v>
      </c>
      <c r="H8" s="20">
        <v>-270</v>
      </c>
      <c r="I8" s="20">
        <v>-270</v>
      </c>
      <c r="J8" s="20">
        <v>-267</v>
      </c>
      <c r="K8" s="20">
        <v>-269</v>
      </c>
      <c r="L8" s="20">
        <v>-277</v>
      </c>
      <c r="M8" s="20">
        <v>-268</v>
      </c>
      <c r="N8" s="20">
        <v>-255</v>
      </c>
      <c r="O8" s="20">
        <v>-261</v>
      </c>
      <c r="P8" s="20">
        <v>-274</v>
      </c>
      <c r="Q8" s="20">
        <v>-278</v>
      </c>
      <c r="R8" s="20">
        <v>-263</v>
      </c>
      <c r="S8" s="20">
        <v>-258</v>
      </c>
      <c r="T8" s="20">
        <v>-263</v>
      </c>
      <c r="U8" s="20">
        <v>-267</v>
      </c>
      <c r="V8" s="20">
        <v>-275</v>
      </c>
      <c r="W8" s="20">
        <v>-271</v>
      </c>
      <c r="X8" s="20">
        <v>-284</v>
      </c>
      <c r="Y8" s="20">
        <v>-311</v>
      </c>
      <c r="Z8" s="20">
        <v>-268</v>
      </c>
      <c r="AA8" s="20">
        <v>-262</v>
      </c>
      <c r="AB8" s="20">
        <v>-267</v>
      </c>
      <c r="AC8" s="20">
        <v>-265</v>
      </c>
      <c r="AD8" s="20">
        <v>-276</v>
      </c>
      <c r="AE8" s="20">
        <v>-296</v>
      </c>
      <c r="AF8" s="20">
        <v>-274</v>
      </c>
      <c r="AG8" s="20">
        <v>-8100</v>
      </c>
    </row>
    <row r="9" spans="1:33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ht="12.75">
      <c r="A10" s="20">
        <v>5</v>
      </c>
      <c r="B10" s="20" t="s">
        <v>22</v>
      </c>
      <c r="C10" s="20">
        <v>-413</v>
      </c>
      <c r="D10" s="20">
        <v>-486</v>
      </c>
      <c r="E10" s="20">
        <v>-510</v>
      </c>
      <c r="F10" s="20">
        <v>-484</v>
      </c>
      <c r="G10" s="20">
        <v>-457</v>
      </c>
      <c r="H10" s="20">
        <v>-501</v>
      </c>
      <c r="I10" s="20">
        <v>-500</v>
      </c>
      <c r="J10" s="20">
        <v>-496</v>
      </c>
      <c r="K10" s="20">
        <v>-499</v>
      </c>
      <c r="L10" s="20">
        <v>-508</v>
      </c>
      <c r="M10" s="20">
        <v>-492</v>
      </c>
      <c r="N10" s="20">
        <v>-468</v>
      </c>
      <c r="O10" s="20">
        <v>-488</v>
      </c>
      <c r="P10" s="20">
        <v>-506</v>
      </c>
      <c r="Q10" s="20">
        <v>-492</v>
      </c>
      <c r="R10" s="20">
        <v>-470</v>
      </c>
      <c r="S10" s="20">
        <v>-476</v>
      </c>
      <c r="T10" s="20">
        <v>-483</v>
      </c>
      <c r="U10" s="20">
        <v>-489</v>
      </c>
      <c r="V10" s="20">
        <v>-496</v>
      </c>
      <c r="W10" s="20">
        <v>-491</v>
      </c>
      <c r="X10" s="20">
        <v>-511</v>
      </c>
      <c r="Y10" s="20">
        <v>-559</v>
      </c>
      <c r="Z10" s="20">
        <v>-484</v>
      </c>
      <c r="AA10" s="20">
        <v>-476</v>
      </c>
      <c r="AB10" s="20">
        <v>-485</v>
      </c>
      <c r="AC10" s="20">
        <v>-473</v>
      </c>
      <c r="AD10" s="20">
        <v>-491</v>
      </c>
      <c r="AE10" s="20">
        <v>-536</v>
      </c>
      <c r="AF10" s="20">
        <v>-490</v>
      </c>
      <c r="AG10" s="20">
        <v>-14710</v>
      </c>
    </row>
    <row r="11" spans="1:33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ht="12.75">
      <c r="A12" s="20">
        <v>6</v>
      </c>
      <c r="B12" s="20" t="s">
        <v>23</v>
      </c>
      <c r="C12" s="20">
        <v>14025</v>
      </c>
      <c r="D12" s="20">
        <v>15667</v>
      </c>
      <c r="E12" s="20">
        <v>15945</v>
      </c>
      <c r="F12" s="20">
        <v>15832</v>
      </c>
      <c r="G12" s="20">
        <v>15419</v>
      </c>
      <c r="H12" s="20">
        <v>15951</v>
      </c>
      <c r="I12" s="20">
        <v>16052</v>
      </c>
      <c r="J12" s="20">
        <v>16048</v>
      </c>
      <c r="K12" s="20">
        <v>15982</v>
      </c>
      <c r="L12" s="20">
        <v>16039</v>
      </c>
      <c r="M12" s="20">
        <v>15946</v>
      </c>
      <c r="N12" s="20">
        <v>15767</v>
      </c>
      <c r="O12" s="20">
        <v>16104</v>
      </c>
      <c r="P12" s="20">
        <v>15990</v>
      </c>
      <c r="Q12" s="20">
        <v>15593</v>
      </c>
      <c r="R12" s="20">
        <v>15475</v>
      </c>
      <c r="S12" s="20">
        <v>15873</v>
      </c>
      <c r="T12" s="20">
        <v>15756</v>
      </c>
      <c r="U12" s="20">
        <v>15609</v>
      </c>
      <c r="V12" s="20">
        <v>15701</v>
      </c>
      <c r="W12" s="20">
        <v>15857</v>
      </c>
      <c r="X12" s="20">
        <v>15681</v>
      </c>
      <c r="Y12" s="20">
        <v>15676</v>
      </c>
      <c r="Z12" s="20">
        <v>15781</v>
      </c>
      <c r="AA12" s="20">
        <v>15753</v>
      </c>
      <c r="AB12" s="20">
        <v>15835</v>
      </c>
      <c r="AC12" s="20">
        <v>15691</v>
      </c>
      <c r="AD12" s="20">
        <v>15700</v>
      </c>
      <c r="AE12" s="20">
        <v>15757</v>
      </c>
      <c r="AF12" s="20">
        <v>15850</v>
      </c>
      <c r="AG12" s="20">
        <v>472355</v>
      </c>
    </row>
    <row r="13" spans="1:33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2:33" ht="12.75">
      <c r="B14" s="20" t="s">
        <v>17</v>
      </c>
      <c r="C14" s="20">
        <v>27224</v>
      </c>
      <c r="D14" s="20">
        <v>30362</v>
      </c>
      <c r="E14" s="20">
        <v>30870</v>
      </c>
      <c r="F14" s="20">
        <v>30696</v>
      </c>
      <c r="G14" s="20">
        <v>29924</v>
      </c>
      <c r="H14" s="20">
        <v>30900</v>
      </c>
      <c r="I14" s="20">
        <v>31104</v>
      </c>
      <c r="J14" s="20">
        <v>31104</v>
      </c>
      <c r="K14" s="20">
        <v>30966</v>
      </c>
      <c r="L14" s="20">
        <v>31062</v>
      </c>
      <c r="M14" s="20">
        <v>30908</v>
      </c>
      <c r="N14" s="20">
        <v>30598</v>
      </c>
      <c r="O14" s="20">
        <v>31232</v>
      </c>
      <c r="P14" s="20">
        <v>30968</v>
      </c>
      <c r="Q14" s="20">
        <v>30202</v>
      </c>
      <c r="R14" s="20">
        <v>30010</v>
      </c>
      <c r="S14" s="20">
        <v>30794</v>
      </c>
      <c r="T14" s="20">
        <v>30546</v>
      </c>
      <c r="U14" s="20">
        <v>30240</v>
      </c>
      <c r="V14" s="20">
        <v>30410</v>
      </c>
      <c r="W14" s="20">
        <v>30732</v>
      </c>
      <c r="X14" s="20">
        <v>30340</v>
      </c>
      <c r="Y14" s="20">
        <v>30234</v>
      </c>
      <c r="Z14" s="20">
        <v>30594</v>
      </c>
      <c r="AA14" s="20">
        <v>30554</v>
      </c>
      <c r="AB14" s="20">
        <v>30700</v>
      </c>
      <c r="AC14" s="20">
        <v>30436</v>
      </c>
      <c r="AD14" s="20">
        <v>30418</v>
      </c>
      <c r="AE14" s="20">
        <v>30442</v>
      </c>
      <c r="AF14" s="20">
        <v>30720</v>
      </c>
      <c r="AG14" s="20">
        <v>915290</v>
      </c>
    </row>
    <row r="15" spans="3:33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7.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39661</v>
      </c>
      <c r="D1" s="21">
        <v>39662</v>
      </c>
      <c r="E1" s="21">
        <v>39663</v>
      </c>
      <c r="F1" s="21">
        <v>39664</v>
      </c>
      <c r="G1" s="21">
        <v>39665</v>
      </c>
      <c r="H1" s="21">
        <v>39666</v>
      </c>
      <c r="I1" s="21">
        <v>39667</v>
      </c>
      <c r="J1" s="21">
        <v>39668</v>
      </c>
      <c r="K1" s="21">
        <v>39669</v>
      </c>
      <c r="L1" s="21">
        <v>39670</v>
      </c>
      <c r="M1" s="21">
        <v>39671</v>
      </c>
      <c r="N1" s="21">
        <v>39672</v>
      </c>
      <c r="O1" s="21">
        <v>39673</v>
      </c>
      <c r="P1" s="21">
        <v>39674</v>
      </c>
      <c r="Q1" s="21">
        <v>39675</v>
      </c>
      <c r="R1" s="21">
        <v>39676</v>
      </c>
      <c r="S1" s="21">
        <v>39677</v>
      </c>
      <c r="T1" s="21">
        <v>39678</v>
      </c>
      <c r="U1" s="21">
        <v>39679</v>
      </c>
      <c r="V1" s="21">
        <v>39680</v>
      </c>
      <c r="W1" s="21">
        <v>39681</v>
      </c>
      <c r="X1" s="21">
        <v>39682</v>
      </c>
      <c r="Y1" s="21">
        <v>39683</v>
      </c>
      <c r="Z1" s="21">
        <v>39684</v>
      </c>
      <c r="AA1" s="21">
        <v>39685</v>
      </c>
      <c r="AB1" s="21">
        <v>39686</v>
      </c>
      <c r="AC1" s="21">
        <v>39687</v>
      </c>
      <c r="AD1" s="21">
        <v>39688</v>
      </c>
      <c r="AE1" s="21">
        <v>39689</v>
      </c>
      <c r="AF1" s="21">
        <v>39690</v>
      </c>
      <c r="AG1" s="21">
        <v>39691</v>
      </c>
      <c r="AH1" s="20" t="s">
        <v>17</v>
      </c>
    </row>
    <row r="2" spans="1:34" ht="12.75">
      <c r="A2" s="20">
        <v>1</v>
      </c>
      <c r="B2" s="20" t="s">
        <v>18</v>
      </c>
      <c r="C2" s="20">
        <v>7258</v>
      </c>
      <c r="D2" s="20">
        <v>6611</v>
      </c>
      <c r="E2" s="20">
        <v>7136</v>
      </c>
      <c r="F2" s="20">
        <v>6332</v>
      </c>
      <c r="G2" s="20">
        <v>7138</v>
      </c>
      <c r="H2" s="20">
        <v>7163</v>
      </c>
      <c r="I2" s="20">
        <v>7246</v>
      </c>
      <c r="J2" s="20">
        <v>7211</v>
      </c>
      <c r="K2" s="20">
        <v>7222</v>
      </c>
      <c r="L2" s="20">
        <v>6826</v>
      </c>
      <c r="M2" s="20">
        <v>7217</v>
      </c>
      <c r="N2" s="20">
        <v>7131</v>
      </c>
      <c r="O2" s="20">
        <v>6812</v>
      </c>
      <c r="P2" s="20">
        <v>7118</v>
      </c>
      <c r="Q2" s="20">
        <v>7231</v>
      </c>
      <c r="R2" s="20">
        <v>7225</v>
      </c>
      <c r="S2" s="20">
        <v>7072</v>
      </c>
      <c r="T2" s="20">
        <v>6518</v>
      </c>
      <c r="U2" s="20">
        <v>7033</v>
      </c>
      <c r="V2" s="20">
        <v>6866</v>
      </c>
      <c r="W2" s="20">
        <v>7196</v>
      </c>
      <c r="X2" s="20">
        <v>7171</v>
      </c>
      <c r="Y2" s="20">
        <v>7116</v>
      </c>
      <c r="Z2" s="20">
        <v>7200</v>
      </c>
      <c r="AA2" s="20">
        <v>6355</v>
      </c>
      <c r="AB2" s="20">
        <v>6160</v>
      </c>
      <c r="AC2" s="20">
        <v>6176</v>
      </c>
      <c r="AD2" s="20">
        <v>6207</v>
      </c>
      <c r="AE2" s="20">
        <v>5989</v>
      </c>
      <c r="AF2" s="20">
        <v>3010</v>
      </c>
      <c r="AG2" s="20">
        <v>3564</v>
      </c>
      <c r="AH2" s="20">
        <v>206510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6600</v>
      </c>
      <c r="D4" s="20">
        <v>3132</v>
      </c>
      <c r="E4" s="20">
        <v>3345</v>
      </c>
      <c r="F4" s="20">
        <v>4516</v>
      </c>
      <c r="G4" s="20">
        <v>4513</v>
      </c>
      <c r="H4" s="20">
        <v>4510</v>
      </c>
      <c r="I4" s="20">
        <v>4498</v>
      </c>
      <c r="J4" s="20">
        <v>7496</v>
      </c>
      <c r="K4" s="20">
        <v>8869</v>
      </c>
      <c r="L4" s="20">
        <v>8906</v>
      </c>
      <c r="M4" s="20">
        <v>8891</v>
      </c>
      <c r="N4" s="20">
        <v>8881</v>
      </c>
      <c r="O4" s="20">
        <v>8888</v>
      </c>
      <c r="P4" s="20">
        <v>8873</v>
      </c>
      <c r="Q4" s="20">
        <v>8854</v>
      </c>
      <c r="R4" s="20">
        <v>8791</v>
      </c>
      <c r="S4" s="20">
        <v>8689</v>
      </c>
      <c r="T4" s="20">
        <v>7378</v>
      </c>
      <c r="U4" s="20">
        <v>7494</v>
      </c>
      <c r="V4" s="20">
        <v>6849</v>
      </c>
      <c r="W4" s="20">
        <v>6861</v>
      </c>
      <c r="X4" s="20">
        <v>6869</v>
      </c>
      <c r="Y4" s="20">
        <v>8277</v>
      </c>
      <c r="Z4" s="20">
        <v>8894</v>
      </c>
      <c r="AA4" s="20">
        <v>8904</v>
      </c>
      <c r="AB4" s="20">
        <v>8899</v>
      </c>
      <c r="AC4" s="20">
        <v>8889</v>
      </c>
      <c r="AD4" s="20">
        <v>8910</v>
      </c>
      <c r="AE4" s="20">
        <v>8906</v>
      </c>
      <c r="AF4" s="20">
        <v>8874</v>
      </c>
      <c r="AG4" s="20">
        <v>8897</v>
      </c>
      <c r="AH4" s="20">
        <v>233153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-197</v>
      </c>
      <c r="D6" s="20">
        <v>-140</v>
      </c>
      <c r="E6" s="20">
        <v>-111</v>
      </c>
      <c r="F6" s="20">
        <v>-120</v>
      </c>
      <c r="G6" s="20">
        <v>-197</v>
      </c>
      <c r="H6" s="20">
        <v>-133</v>
      </c>
      <c r="I6" s="20">
        <v>-114</v>
      </c>
      <c r="J6" s="20">
        <v>-160</v>
      </c>
      <c r="K6" s="20">
        <v>-205</v>
      </c>
      <c r="L6" s="20">
        <v>-197</v>
      </c>
      <c r="M6" s="20">
        <v>-222</v>
      </c>
      <c r="N6" s="20">
        <v>-215</v>
      </c>
      <c r="O6" s="20">
        <v>-203</v>
      </c>
      <c r="P6" s="20">
        <v>-210</v>
      </c>
      <c r="Q6" s="20">
        <v>-220</v>
      </c>
      <c r="R6" s="20">
        <v>-217</v>
      </c>
      <c r="S6" s="20">
        <v>-208</v>
      </c>
      <c r="T6" s="20">
        <v>-182</v>
      </c>
      <c r="U6" s="20">
        <v>-207</v>
      </c>
      <c r="V6" s="20">
        <v>-183</v>
      </c>
      <c r="W6" s="20">
        <v>-185</v>
      </c>
      <c r="X6" s="20">
        <v>-190</v>
      </c>
      <c r="Y6" s="20">
        <v>-213</v>
      </c>
      <c r="Z6" s="20">
        <v>-222</v>
      </c>
      <c r="AA6" s="20">
        <v>-195</v>
      </c>
      <c r="AB6" s="20">
        <v>-185</v>
      </c>
      <c r="AC6" s="20">
        <v>-177</v>
      </c>
      <c r="AD6" s="20">
        <v>-187</v>
      </c>
      <c r="AE6" s="20">
        <v>-182</v>
      </c>
      <c r="AF6" s="20">
        <v>-82</v>
      </c>
      <c r="AG6" s="20">
        <v>-100</v>
      </c>
      <c r="AH6" s="20">
        <v>-5559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-174</v>
      </c>
      <c r="D8" s="20">
        <v>-61</v>
      </c>
      <c r="E8" s="20">
        <v>-44</v>
      </c>
      <c r="F8" s="20">
        <v>-81</v>
      </c>
      <c r="G8" s="20">
        <v>-111</v>
      </c>
      <c r="H8" s="20">
        <v>-85</v>
      </c>
      <c r="I8" s="20">
        <v>-69</v>
      </c>
      <c r="J8" s="20">
        <v>-161</v>
      </c>
      <c r="K8" s="20">
        <v>-239</v>
      </c>
      <c r="L8" s="20">
        <v>-245</v>
      </c>
      <c r="M8" s="20">
        <v>-257</v>
      </c>
      <c r="N8" s="20">
        <v>-254</v>
      </c>
      <c r="O8" s="20">
        <v>-251</v>
      </c>
      <c r="P8" s="20">
        <v>-247</v>
      </c>
      <c r="Q8" s="20">
        <v>-254</v>
      </c>
      <c r="R8" s="20">
        <v>-251</v>
      </c>
      <c r="S8" s="20">
        <v>-245</v>
      </c>
      <c r="T8" s="20">
        <v>-200</v>
      </c>
      <c r="U8" s="20">
        <v>-220</v>
      </c>
      <c r="V8" s="20">
        <v>-178</v>
      </c>
      <c r="W8" s="20">
        <v>-176</v>
      </c>
      <c r="X8" s="20">
        <v>-180</v>
      </c>
      <c r="Y8" s="20">
        <v>-238</v>
      </c>
      <c r="Z8" s="20">
        <v>-253</v>
      </c>
      <c r="AA8" s="20">
        <v>-256</v>
      </c>
      <c r="AB8" s="20">
        <v>-268</v>
      </c>
      <c r="AC8" s="20">
        <v>-243</v>
      </c>
      <c r="AD8" s="20">
        <v>-258</v>
      </c>
      <c r="AE8" s="20">
        <v>-258</v>
      </c>
      <c r="AF8" s="20">
        <v>-231</v>
      </c>
      <c r="AG8" s="20">
        <v>-239</v>
      </c>
      <c r="AH8" s="20">
        <v>-6227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-371</v>
      </c>
      <c r="D10" s="20">
        <v>-201</v>
      </c>
      <c r="E10" s="20">
        <v>-155</v>
      </c>
      <c r="F10" s="20">
        <v>-201</v>
      </c>
      <c r="G10" s="20">
        <v>-308</v>
      </c>
      <c r="H10" s="20">
        <v>-218</v>
      </c>
      <c r="I10" s="20">
        <v>-183</v>
      </c>
      <c r="J10" s="20">
        <v>-321</v>
      </c>
      <c r="K10" s="20">
        <v>-444</v>
      </c>
      <c r="L10" s="20">
        <v>-442</v>
      </c>
      <c r="M10" s="20">
        <v>-479</v>
      </c>
      <c r="N10" s="20">
        <v>-469</v>
      </c>
      <c r="O10" s="20">
        <v>-454</v>
      </c>
      <c r="P10" s="20">
        <v>-457</v>
      </c>
      <c r="Q10" s="20">
        <v>-474</v>
      </c>
      <c r="R10" s="20">
        <v>-468</v>
      </c>
      <c r="S10" s="20">
        <v>-453</v>
      </c>
      <c r="T10" s="20">
        <v>-382</v>
      </c>
      <c r="U10" s="20">
        <v>-427</v>
      </c>
      <c r="V10" s="20">
        <v>-361</v>
      </c>
      <c r="W10" s="20">
        <v>-361</v>
      </c>
      <c r="X10" s="20">
        <v>-370</v>
      </c>
      <c r="Y10" s="20">
        <v>-451</v>
      </c>
      <c r="Z10" s="20">
        <v>-475</v>
      </c>
      <c r="AA10" s="20">
        <v>-451</v>
      </c>
      <c r="AB10" s="20">
        <v>-453</v>
      </c>
      <c r="AC10" s="20">
        <v>-420</v>
      </c>
      <c r="AD10" s="20">
        <v>-445</v>
      </c>
      <c r="AE10" s="20">
        <v>-440</v>
      </c>
      <c r="AF10" s="20">
        <v>-313</v>
      </c>
      <c r="AG10" s="20">
        <v>-339</v>
      </c>
      <c r="AH10" s="20">
        <v>-11786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13858</v>
      </c>
      <c r="D12" s="20">
        <v>9743</v>
      </c>
      <c r="E12" s="20">
        <v>10481</v>
      </c>
      <c r="F12" s="20">
        <v>10848</v>
      </c>
      <c r="G12" s="20">
        <v>11651</v>
      </c>
      <c r="H12" s="20">
        <v>11673</v>
      </c>
      <c r="I12" s="20">
        <v>11744</v>
      </c>
      <c r="J12" s="20">
        <v>14707</v>
      </c>
      <c r="K12" s="20">
        <v>16091</v>
      </c>
      <c r="L12" s="20">
        <v>15732</v>
      </c>
      <c r="M12" s="20">
        <v>16108</v>
      </c>
      <c r="N12" s="20">
        <v>16012</v>
      </c>
      <c r="O12" s="20">
        <v>15700</v>
      </c>
      <c r="P12" s="20">
        <v>15991</v>
      </c>
      <c r="Q12" s="20">
        <v>16085</v>
      </c>
      <c r="R12" s="20">
        <v>16016</v>
      </c>
      <c r="S12" s="20">
        <v>15761</v>
      </c>
      <c r="T12" s="20">
        <v>13896</v>
      </c>
      <c r="U12" s="20">
        <v>14527</v>
      </c>
      <c r="V12" s="20">
        <v>13715</v>
      </c>
      <c r="W12" s="20">
        <v>14057</v>
      </c>
      <c r="X12" s="20">
        <v>14040</v>
      </c>
      <c r="Y12" s="20">
        <v>15393</v>
      </c>
      <c r="Z12" s="20">
        <v>16094</v>
      </c>
      <c r="AA12" s="20">
        <v>15259</v>
      </c>
      <c r="AB12" s="20">
        <v>15059</v>
      </c>
      <c r="AC12" s="20">
        <v>15065</v>
      </c>
      <c r="AD12" s="20">
        <v>15117</v>
      </c>
      <c r="AE12" s="20">
        <v>14895</v>
      </c>
      <c r="AF12" s="20">
        <v>11884</v>
      </c>
      <c r="AG12" s="20">
        <v>12461</v>
      </c>
      <c r="AH12" s="20">
        <v>439663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26974</v>
      </c>
      <c r="D14" s="20">
        <v>19084</v>
      </c>
      <c r="E14" s="20">
        <v>20652</v>
      </c>
      <c r="F14" s="20">
        <v>21294</v>
      </c>
      <c r="G14" s="20">
        <v>22686</v>
      </c>
      <c r="H14" s="20">
        <v>22910</v>
      </c>
      <c r="I14" s="20">
        <v>23122</v>
      </c>
      <c r="J14" s="20">
        <v>28772</v>
      </c>
      <c r="K14" s="20">
        <v>31294</v>
      </c>
      <c r="L14" s="20">
        <v>30580</v>
      </c>
      <c r="M14" s="20">
        <v>31258</v>
      </c>
      <c r="N14" s="20">
        <v>31086</v>
      </c>
      <c r="O14" s="20">
        <v>30492</v>
      </c>
      <c r="P14" s="20">
        <v>31068</v>
      </c>
      <c r="Q14" s="20">
        <v>31222</v>
      </c>
      <c r="R14" s="20">
        <v>31096</v>
      </c>
      <c r="S14" s="20">
        <v>30616</v>
      </c>
      <c r="T14" s="20">
        <v>27028</v>
      </c>
      <c r="U14" s="20">
        <v>28200</v>
      </c>
      <c r="V14" s="20">
        <v>26708</v>
      </c>
      <c r="W14" s="20">
        <v>27392</v>
      </c>
      <c r="X14" s="20">
        <v>27340</v>
      </c>
      <c r="Y14" s="20">
        <v>29884</v>
      </c>
      <c r="Z14" s="20">
        <v>31238</v>
      </c>
      <c r="AA14" s="20">
        <v>29616</v>
      </c>
      <c r="AB14" s="20">
        <v>29212</v>
      </c>
      <c r="AC14" s="20">
        <v>29290</v>
      </c>
      <c r="AD14" s="20">
        <v>29344</v>
      </c>
      <c r="AE14" s="20">
        <v>28910</v>
      </c>
      <c r="AF14" s="20">
        <v>23142</v>
      </c>
      <c r="AG14" s="20">
        <v>24244</v>
      </c>
      <c r="AH14" s="20">
        <v>855754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5" sqref="F25"/>
    </sheetView>
  </sheetViews>
  <sheetFormatPr defaultColWidth="9.33203125" defaultRowHeight="12.75" outlineLevelRow="1"/>
  <cols>
    <col min="1" max="1" width="21.16015625" style="0" customWidth="1"/>
    <col min="4" max="4" width="10.5" style="0" customWidth="1"/>
    <col min="5" max="5" width="11" style="0" customWidth="1"/>
    <col min="6" max="9" width="12" style="0" customWidth="1"/>
    <col min="10" max="11" width="14" style="0" customWidth="1"/>
    <col min="12" max="12" width="9" style="0" bestFit="1" customWidth="1"/>
    <col min="13" max="13" width="9.33203125" style="19" customWidth="1"/>
    <col min="15" max="15" width="12.5" style="0" customWidth="1"/>
    <col min="16" max="16" width="12.33203125" style="0" customWidth="1"/>
  </cols>
  <sheetData>
    <row r="1" ht="15.75">
      <c r="A1" s="6" t="s">
        <v>1</v>
      </c>
    </row>
    <row r="2" spans="2:13" ht="12.75">
      <c r="B2" s="4" t="s">
        <v>10</v>
      </c>
      <c r="C2" s="4"/>
      <c r="D2" s="4" t="s">
        <v>11</v>
      </c>
      <c r="F2" s="4">
        <v>3036044221</v>
      </c>
      <c r="G2" s="4">
        <v>3036044224</v>
      </c>
      <c r="H2" s="7" t="s">
        <v>7</v>
      </c>
      <c r="I2" s="7">
        <v>3044036821</v>
      </c>
      <c r="J2" s="7">
        <v>3044036824</v>
      </c>
      <c r="K2">
        <v>4000000615</v>
      </c>
      <c r="M2" s="19">
        <v>40020279</v>
      </c>
    </row>
    <row r="3" spans="1:16" ht="12.75">
      <c r="A3" s="5" t="s">
        <v>2</v>
      </c>
      <c r="B3" s="5" t="s">
        <v>3</v>
      </c>
      <c r="C3" s="5"/>
      <c r="D3" s="5" t="s">
        <v>3</v>
      </c>
      <c r="E3" s="16" t="s">
        <v>12</v>
      </c>
      <c r="F3" s="4" t="s">
        <v>4</v>
      </c>
      <c r="G3" s="4" t="s">
        <v>5</v>
      </c>
      <c r="H3" s="4" t="s">
        <v>6</v>
      </c>
      <c r="I3" s="4" t="s">
        <v>8</v>
      </c>
      <c r="J3" s="4" t="s">
        <v>9</v>
      </c>
      <c r="K3" s="17" t="s">
        <v>13</v>
      </c>
      <c r="M3" s="19" t="s">
        <v>14</v>
      </c>
      <c r="O3">
        <v>3036044221</v>
      </c>
      <c r="P3" t="s">
        <v>4</v>
      </c>
    </row>
    <row r="4" spans="1:16" ht="12.75">
      <c r="A4" s="2">
        <v>36039</v>
      </c>
      <c r="B4" s="1">
        <v>0.03253485963773188</v>
      </c>
      <c r="C4" s="1">
        <f aca="true" t="shared" si="0" ref="C4:C37">$D$127</f>
        <v>0</v>
      </c>
      <c r="D4" s="14">
        <f aca="true" t="shared" si="1" ref="D4:D37">+L4</f>
        <v>0.026545319183557015</v>
      </c>
      <c r="E4" s="15">
        <f aca="true" t="shared" si="2" ref="E4:E48">+B4-D4</f>
        <v>0.005989540454174866</v>
      </c>
      <c r="F4" s="9">
        <v>199153</v>
      </c>
      <c r="G4" s="9">
        <v>249476</v>
      </c>
      <c r="H4" s="11">
        <f aca="true" t="shared" si="3" ref="H4:H48">+G4+F4</f>
        <v>448629</v>
      </c>
      <c r="I4" s="9">
        <v>-5082</v>
      </c>
      <c r="J4" s="9">
        <v>-6827</v>
      </c>
      <c r="K4" s="12">
        <f aca="true" t="shared" si="4" ref="K4:K48">+J4+I4</f>
        <v>-11909</v>
      </c>
      <c r="L4" s="18">
        <f aca="true" t="shared" si="5" ref="L4:L37">-K4/H4</f>
        <v>0.026545319183557015</v>
      </c>
      <c r="M4" s="12">
        <f aca="true" t="shared" si="6" ref="M4:M37">H4+K4</f>
        <v>436720</v>
      </c>
      <c r="O4">
        <v>3036044224</v>
      </c>
      <c r="P4" t="s">
        <v>5</v>
      </c>
    </row>
    <row r="5" spans="1:16" ht="12.75">
      <c r="A5" s="2">
        <v>36069</v>
      </c>
      <c r="B5" s="1">
        <v>0.03311838315965927</v>
      </c>
      <c r="C5" s="1">
        <f t="shared" si="0"/>
        <v>0</v>
      </c>
      <c r="D5" s="14">
        <f t="shared" si="1"/>
        <v>0.02782145476536665</v>
      </c>
      <c r="E5" s="15">
        <f t="shared" si="2"/>
        <v>0.005296928394292622</v>
      </c>
      <c r="F5" s="9">
        <v>155582</v>
      </c>
      <c r="G5" s="9">
        <v>233003</v>
      </c>
      <c r="H5" s="11">
        <f t="shared" si="3"/>
        <v>388585</v>
      </c>
      <c r="I5" s="9">
        <v>-4485</v>
      </c>
      <c r="J5" s="9">
        <v>-6326</v>
      </c>
      <c r="K5" s="12">
        <f t="shared" si="4"/>
        <v>-10811</v>
      </c>
      <c r="L5" s="18">
        <f t="shared" si="5"/>
        <v>0.02782145476536665</v>
      </c>
      <c r="M5" s="12">
        <f t="shared" si="6"/>
        <v>377774</v>
      </c>
      <c r="O5" s="4" t="s">
        <v>7</v>
      </c>
      <c r="P5" t="s">
        <v>6</v>
      </c>
    </row>
    <row r="6" spans="1:16" ht="12.75">
      <c r="A6" s="2">
        <v>36100</v>
      </c>
      <c r="B6" s="1">
        <v>0.03800516033992932</v>
      </c>
      <c r="C6" s="1">
        <f t="shared" si="0"/>
        <v>0</v>
      </c>
      <c r="D6" s="14">
        <f t="shared" si="1"/>
        <v>0.03260543991105211</v>
      </c>
      <c r="E6" s="15">
        <f t="shared" si="2"/>
        <v>0.005399720428877208</v>
      </c>
      <c r="F6" s="9">
        <v>187506</v>
      </c>
      <c r="G6" s="9">
        <v>229817</v>
      </c>
      <c r="H6" s="11">
        <f t="shared" si="3"/>
        <v>417323</v>
      </c>
      <c r="I6" s="9">
        <v>-6374</v>
      </c>
      <c r="J6" s="9">
        <v>-7233</v>
      </c>
      <c r="K6" s="12">
        <f t="shared" si="4"/>
        <v>-13607</v>
      </c>
      <c r="L6" s="18">
        <f t="shared" si="5"/>
        <v>0.03260543991105211</v>
      </c>
      <c r="M6" s="12">
        <f t="shared" si="6"/>
        <v>403716</v>
      </c>
      <c r="O6">
        <v>3044036821</v>
      </c>
      <c r="P6" t="s">
        <v>8</v>
      </c>
    </row>
    <row r="7" spans="1:16" ht="12.75">
      <c r="A7" s="2">
        <v>36130</v>
      </c>
      <c r="B7" s="1">
        <v>0.03635020387851491</v>
      </c>
      <c r="C7" s="1">
        <f t="shared" si="0"/>
        <v>0</v>
      </c>
      <c r="D7" s="14">
        <f t="shared" si="1"/>
        <v>0.031704092317781325</v>
      </c>
      <c r="E7" s="15">
        <f t="shared" si="2"/>
        <v>0.004646111560733586</v>
      </c>
      <c r="F7" s="9">
        <v>211211</v>
      </c>
      <c r="G7" s="9">
        <v>261504</v>
      </c>
      <c r="H7" s="11">
        <f t="shared" si="3"/>
        <v>472715</v>
      </c>
      <c r="I7" s="9">
        <v>-6944</v>
      </c>
      <c r="J7" s="9">
        <v>-8043</v>
      </c>
      <c r="K7" s="12">
        <f t="shared" si="4"/>
        <v>-14987</v>
      </c>
      <c r="L7" s="18">
        <f t="shared" si="5"/>
        <v>0.031704092317781325</v>
      </c>
      <c r="M7" s="12">
        <f t="shared" si="6"/>
        <v>457728</v>
      </c>
      <c r="O7">
        <v>3044036824</v>
      </c>
      <c r="P7" t="s">
        <v>9</v>
      </c>
    </row>
    <row r="8" spans="1:16" ht="12.75">
      <c r="A8" s="2">
        <v>36161</v>
      </c>
      <c r="B8" s="1">
        <v>0.03316560093245266</v>
      </c>
      <c r="C8" s="1">
        <f t="shared" si="0"/>
        <v>0</v>
      </c>
      <c r="D8" s="14">
        <f t="shared" si="1"/>
        <v>0.02834945284266146</v>
      </c>
      <c r="E8" s="15">
        <f t="shared" si="2"/>
        <v>0.0048161480897912015</v>
      </c>
      <c r="F8" s="9">
        <v>194784</v>
      </c>
      <c r="G8" s="9">
        <v>239369</v>
      </c>
      <c r="H8" s="11">
        <f t="shared" si="3"/>
        <v>434153</v>
      </c>
      <c r="I8" s="9">
        <v>-5685</v>
      </c>
      <c r="J8" s="9">
        <v>-6623</v>
      </c>
      <c r="K8" s="12">
        <f t="shared" si="4"/>
        <v>-12308</v>
      </c>
      <c r="L8" s="18">
        <f t="shared" si="5"/>
        <v>0.02834945284266146</v>
      </c>
      <c r="M8" s="12">
        <f t="shared" si="6"/>
        <v>421845</v>
      </c>
      <c r="O8">
        <v>4000000615</v>
      </c>
      <c r="P8" t="s">
        <v>13</v>
      </c>
    </row>
    <row r="9" spans="1:13" ht="12.75">
      <c r="A9" s="2">
        <v>36192</v>
      </c>
      <c r="C9" s="1">
        <f t="shared" si="0"/>
        <v>0</v>
      </c>
      <c r="D9" s="14">
        <f t="shared" si="1"/>
        <v>0.029236190122949382</v>
      </c>
      <c r="E9" s="15">
        <f t="shared" si="2"/>
        <v>-0.029236190122949382</v>
      </c>
      <c r="F9" s="9">
        <v>188349</v>
      </c>
      <c r="G9" s="9">
        <v>210677</v>
      </c>
      <c r="H9" s="11">
        <f t="shared" si="3"/>
        <v>399026</v>
      </c>
      <c r="I9" s="9">
        <v>-5659</v>
      </c>
      <c r="J9" s="9">
        <v>-6007</v>
      </c>
      <c r="K9" s="12">
        <f t="shared" si="4"/>
        <v>-11666</v>
      </c>
      <c r="L9" s="13">
        <f t="shared" si="5"/>
        <v>0.029236190122949382</v>
      </c>
      <c r="M9" s="12">
        <f t="shared" si="6"/>
        <v>387360</v>
      </c>
    </row>
    <row r="10" spans="1:13" ht="12.75">
      <c r="A10" s="2">
        <v>36220</v>
      </c>
      <c r="B10" s="3"/>
      <c r="C10" s="1">
        <f t="shared" si="0"/>
        <v>0</v>
      </c>
      <c r="D10" s="14">
        <f t="shared" si="1"/>
        <v>0.02815270167936211</v>
      </c>
      <c r="E10" s="15">
        <f t="shared" si="2"/>
        <v>-0.02815270167936211</v>
      </c>
      <c r="F10" s="9">
        <v>207486</v>
      </c>
      <c r="G10" s="9">
        <v>241494</v>
      </c>
      <c r="H10" s="11">
        <f t="shared" si="3"/>
        <v>448980</v>
      </c>
      <c r="I10" s="9">
        <v>-5997</v>
      </c>
      <c r="J10" s="9">
        <v>-6643</v>
      </c>
      <c r="K10" s="12">
        <f t="shared" si="4"/>
        <v>-12640</v>
      </c>
      <c r="L10" s="13">
        <f t="shared" si="5"/>
        <v>0.02815270167936211</v>
      </c>
      <c r="M10" s="12">
        <f t="shared" si="6"/>
        <v>436340</v>
      </c>
    </row>
    <row r="11" spans="1:13" ht="12.75">
      <c r="A11" s="2">
        <v>36251</v>
      </c>
      <c r="B11" s="3"/>
      <c r="C11" s="1">
        <f t="shared" si="0"/>
        <v>0</v>
      </c>
      <c r="D11" s="14">
        <f t="shared" si="1"/>
        <v>0.03029953760830949</v>
      </c>
      <c r="E11" s="15">
        <f t="shared" si="2"/>
        <v>-0.03029953760830949</v>
      </c>
      <c r="F11" s="9">
        <v>194258</v>
      </c>
      <c r="G11" s="9">
        <v>248224</v>
      </c>
      <c r="H11" s="11">
        <f t="shared" si="3"/>
        <v>442482</v>
      </c>
      <c r="I11" s="9">
        <v>-6083</v>
      </c>
      <c r="J11" s="9">
        <v>-7324</v>
      </c>
      <c r="K11" s="12">
        <f t="shared" si="4"/>
        <v>-13407</v>
      </c>
      <c r="L11" s="13">
        <f t="shared" si="5"/>
        <v>0.03029953760830949</v>
      </c>
      <c r="M11" s="12">
        <f t="shared" si="6"/>
        <v>429075</v>
      </c>
    </row>
    <row r="12" spans="1:13" ht="12.75">
      <c r="A12" s="2">
        <v>36281</v>
      </c>
      <c r="C12" s="1">
        <f t="shared" si="0"/>
        <v>0</v>
      </c>
      <c r="D12" s="14">
        <f t="shared" si="1"/>
        <v>0.027910154485500046</v>
      </c>
      <c r="E12" s="15">
        <f t="shared" si="2"/>
        <v>-0.027910154485500046</v>
      </c>
      <c r="F12" s="9">
        <v>147332</v>
      </c>
      <c r="G12" s="9">
        <v>206876</v>
      </c>
      <c r="H12" s="11">
        <f t="shared" si="3"/>
        <v>354208</v>
      </c>
      <c r="I12" s="9">
        <v>-4261</v>
      </c>
      <c r="J12" s="9">
        <v>-5625</v>
      </c>
      <c r="K12" s="12">
        <f t="shared" si="4"/>
        <v>-9886</v>
      </c>
      <c r="L12" s="13">
        <f t="shared" si="5"/>
        <v>0.027910154485500046</v>
      </c>
      <c r="M12" s="12">
        <f t="shared" si="6"/>
        <v>344322</v>
      </c>
    </row>
    <row r="13" spans="1:13" ht="12.75">
      <c r="A13" s="2">
        <v>36312</v>
      </c>
      <c r="C13" s="1">
        <f t="shared" si="0"/>
        <v>0</v>
      </c>
      <c r="D13" s="14">
        <f t="shared" si="1"/>
        <v>0.020311354521540384</v>
      </c>
      <c r="E13" s="15">
        <f t="shared" si="2"/>
        <v>-0.020311354521540384</v>
      </c>
      <c r="F13" s="9">
        <v>88901</v>
      </c>
      <c r="G13" s="9">
        <v>189367</v>
      </c>
      <c r="H13" s="11">
        <f t="shared" si="3"/>
        <v>278268</v>
      </c>
      <c r="I13" s="9">
        <v>-1863</v>
      </c>
      <c r="J13" s="9">
        <v>-3789</v>
      </c>
      <c r="K13" s="12">
        <f t="shared" si="4"/>
        <v>-5652</v>
      </c>
      <c r="L13" s="13">
        <f t="shared" si="5"/>
        <v>0.020311354521540384</v>
      </c>
      <c r="M13" s="12">
        <f t="shared" si="6"/>
        <v>272616</v>
      </c>
    </row>
    <row r="14" spans="1:13" ht="12.75">
      <c r="A14" s="2">
        <v>36342</v>
      </c>
      <c r="C14" s="1">
        <f t="shared" si="0"/>
        <v>0</v>
      </c>
      <c r="D14" s="14">
        <f t="shared" si="1"/>
        <v>0.022022113471044588</v>
      </c>
      <c r="E14" s="15">
        <f t="shared" si="2"/>
        <v>-0.022022113471044588</v>
      </c>
      <c r="F14" s="27">
        <v>199745</v>
      </c>
      <c r="G14" s="9">
        <v>205257</v>
      </c>
      <c r="H14" s="11">
        <f t="shared" si="3"/>
        <v>405002</v>
      </c>
      <c r="I14" s="9">
        <v>-4495</v>
      </c>
      <c r="J14" s="9">
        <v>-4424</v>
      </c>
      <c r="K14" s="12">
        <f t="shared" si="4"/>
        <v>-8919</v>
      </c>
      <c r="L14" s="13">
        <f t="shared" si="5"/>
        <v>0.022022113471044588</v>
      </c>
      <c r="M14" s="12">
        <f t="shared" si="6"/>
        <v>396083</v>
      </c>
    </row>
    <row r="15" spans="1:13" ht="12.75">
      <c r="A15" s="2">
        <v>36373</v>
      </c>
      <c r="C15" s="1">
        <f t="shared" si="0"/>
        <v>0</v>
      </c>
      <c r="D15" s="14">
        <f t="shared" si="1"/>
        <v>0.025949553397807922</v>
      </c>
      <c r="E15" s="15">
        <f t="shared" si="2"/>
        <v>-0.025949553397807922</v>
      </c>
      <c r="F15" s="9">
        <v>210486</v>
      </c>
      <c r="G15" s="9">
        <v>254917</v>
      </c>
      <c r="H15" s="11">
        <f t="shared" si="3"/>
        <v>465403</v>
      </c>
      <c r="I15" s="9">
        <v>-5641</v>
      </c>
      <c r="J15" s="9">
        <v>-6436</v>
      </c>
      <c r="K15" s="12">
        <f t="shared" si="4"/>
        <v>-12077</v>
      </c>
      <c r="L15" s="13">
        <f t="shared" si="5"/>
        <v>0.025949553397807922</v>
      </c>
      <c r="M15" s="12">
        <f t="shared" si="6"/>
        <v>453326</v>
      </c>
    </row>
    <row r="16" spans="1:13" ht="12.75">
      <c r="A16" s="2">
        <v>36404</v>
      </c>
      <c r="C16" s="1">
        <f t="shared" si="0"/>
        <v>0</v>
      </c>
      <c r="D16" s="14">
        <f t="shared" si="1"/>
        <v>0.029182838215554306</v>
      </c>
      <c r="E16" s="15">
        <f t="shared" si="2"/>
        <v>-0.029182838215554306</v>
      </c>
      <c r="F16" s="9">
        <v>177670</v>
      </c>
      <c r="G16" s="9">
        <v>247717</v>
      </c>
      <c r="H16" s="11">
        <f t="shared" si="3"/>
        <v>425387</v>
      </c>
      <c r="I16" s="9">
        <v>-5379</v>
      </c>
      <c r="J16" s="9">
        <v>-7035</v>
      </c>
      <c r="K16" s="12">
        <f t="shared" si="4"/>
        <v>-12414</v>
      </c>
      <c r="L16" s="13">
        <f t="shared" si="5"/>
        <v>0.029182838215554306</v>
      </c>
      <c r="M16" s="12">
        <f t="shared" si="6"/>
        <v>412973</v>
      </c>
    </row>
    <row r="17" spans="1:13" ht="12.75">
      <c r="A17" s="2">
        <v>36434</v>
      </c>
      <c r="C17" s="1">
        <f t="shared" si="0"/>
        <v>0</v>
      </c>
      <c r="D17" s="14">
        <f t="shared" si="1"/>
        <v>0.032196715600778615</v>
      </c>
      <c r="E17" s="15">
        <f t="shared" si="2"/>
        <v>-0.032196715600778615</v>
      </c>
      <c r="F17" s="9">
        <v>159774</v>
      </c>
      <c r="G17" s="9">
        <v>265083</v>
      </c>
      <c r="H17" s="11">
        <f t="shared" si="3"/>
        <v>424857</v>
      </c>
      <c r="I17" s="9">
        <v>-5289</v>
      </c>
      <c r="J17" s="9">
        <v>-8390</v>
      </c>
      <c r="K17" s="12">
        <f t="shared" si="4"/>
        <v>-13679</v>
      </c>
      <c r="L17" s="13">
        <f t="shared" si="5"/>
        <v>0.032196715600778615</v>
      </c>
      <c r="M17" s="12">
        <f t="shared" si="6"/>
        <v>411178</v>
      </c>
    </row>
    <row r="18" spans="1:13" ht="12.75">
      <c r="A18" s="2">
        <v>36465</v>
      </c>
      <c r="C18" s="1">
        <f t="shared" si="0"/>
        <v>0</v>
      </c>
      <c r="D18" s="14">
        <f t="shared" si="1"/>
        <v>0.03068223931464585</v>
      </c>
      <c r="E18" s="15">
        <f t="shared" si="2"/>
        <v>-0.03068223931464585</v>
      </c>
      <c r="F18" s="9">
        <v>202936</v>
      </c>
      <c r="G18" s="9">
        <v>236895</v>
      </c>
      <c r="H18" s="11">
        <f t="shared" si="3"/>
        <v>439831</v>
      </c>
      <c r="I18" s="9">
        <v>-6420</v>
      </c>
      <c r="J18" s="9">
        <v>-7075</v>
      </c>
      <c r="K18" s="12">
        <f t="shared" si="4"/>
        <v>-13495</v>
      </c>
      <c r="L18" s="13">
        <f t="shared" si="5"/>
        <v>0.03068223931464585</v>
      </c>
      <c r="M18" s="12">
        <f t="shared" si="6"/>
        <v>426336</v>
      </c>
    </row>
    <row r="19" spans="1:13" ht="12.75">
      <c r="A19" s="2">
        <v>36495</v>
      </c>
      <c r="C19" s="1">
        <f t="shared" si="0"/>
        <v>0</v>
      </c>
      <c r="D19" s="14">
        <f t="shared" si="1"/>
        <v>0.02524319108055247</v>
      </c>
      <c r="E19" s="15">
        <f t="shared" si="2"/>
        <v>-0.02524319108055247</v>
      </c>
      <c r="F19" s="9">
        <v>205892</v>
      </c>
      <c r="G19" s="9">
        <v>258352</v>
      </c>
      <c r="H19" s="11">
        <f t="shared" si="3"/>
        <v>464244</v>
      </c>
      <c r="I19" s="9">
        <v>-5330</v>
      </c>
      <c r="J19" s="9">
        <v>-6389</v>
      </c>
      <c r="K19" s="12">
        <f t="shared" si="4"/>
        <v>-11719</v>
      </c>
      <c r="L19" s="13">
        <f t="shared" si="5"/>
        <v>0.02524319108055247</v>
      </c>
      <c r="M19" s="12">
        <f t="shared" si="6"/>
        <v>452525</v>
      </c>
    </row>
    <row r="20" spans="1:13" ht="12.75">
      <c r="A20" s="2">
        <v>36526</v>
      </c>
      <c r="C20" s="1">
        <f t="shared" si="0"/>
        <v>0</v>
      </c>
      <c r="D20" s="14">
        <f t="shared" si="1"/>
        <v>0.024188440397042994</v>
      </c>
      <c r="E20" s="15">
        <f t="shared" si="2"/>
        <v>-0.024188440397042994</v>
      </c>
      <c r="F20" s="9">
        <v>214473</v>
      </c>
      <c r="G20" s="9">
        <v>237065</v>
      </c>
      <c r="H20" s="11">
        <f t="shared" si="3"/>
        <v>451538</v>
      </c>
      <c r="I20" s="9">
        <v>-5241</v>
      </c>
      <c r="J20" s="9">
        <v>-5681</v>
      </c>
      <c r="K20" s="12">
        <f t="shared" si="4"/>
        <v>-10922</v>
      </c>
      <c r="L20" s="13">
        <f t="shared" si="5"/>
        <v>0.024188440397042994</v>
      </c>
      <c r="M20" s="12">
        <f t="shared" si="6"/>
        <v>440616</v>
      </c>
    </row>
    <row r="21" spans="1:13" ht="12.75">
      <c r="A21" s="2">
        <v>36557</v>
      </c>
      <c r="C21" s="1">
        <f t="shared" si="0"/>
        <v>0</v>
      </c>
      <c r="D21" s="14">
        <f t="shared" si="1"/>
        <v>0.027669213511925046</v>
      </c>
      <c r="E21" s="15">
        <f t="shared" si="2"/>
        <v>-0.027669213511925046</v>
      </c>
      <c r="F21" s="9">
        <v>198614</v>
      </c>
      <c r="G21" s="9">
        <v>238659</v>
      </c>
      <c r="H21" s="11">
        <f t="shared" si="3"/>
        <v>437273</v>
      </c>
      <c r="I21" s="9">
        <v>-5671</v>
      </c>
      <c r="J21" s="9">
        <v>-6428</v>
      </c>
      <c r="K21" s="12">
        <f t="shared" si="4"/>
        <v>-12099</v>
      </c>
      <c r="L21" s="13">
        <f t="shared" si="5"/>
        <v>0.027669213511925046</v>
      </c>
      <c r="M21" s="12">
        <f t="shared" si="6"/>
        <v>425174</v>
      </c>
    </row>
    <row r="22" spans="1:13" ht="12.75">
      <c r="A22" s="2">
        <v>36586</v>
      </c>
      <c r="C22" s="1">
        <f t="shared" si="0"/>
        <v>0</v>
      </c>
      <c r="D22" s="14">
        <f t="shared" si="1"/>
        <v>0.029984614604291002</v>
      </c>
      <c r="E22" s="15">
        <f t="shared" si="2"/>
        <v>-0.029984614604291002</v>
      </c>
      <c r="F22" s="9">
        <v>204052</v>
      </c>
      <c r="G22" s="9">
        <v>269124</v>
      </c>
      <c r="H22" s="11">
        <f t="shared" si="3"/>
        <v>473176</v>
      </c>
      <c r="I22" s="9">
        <v>-6356</v>
      </c>
      <c r="J22" s="9">
        <v>-7832</v>
      </c>
      <c r="K22" s="12">
        <f t="shared" si="4"/>
        <v>-14188</v>
      </c>
      <c r="L22" s="13">
        <f t="shared" si="5"/>
        <v>0.029984614604291002</v>
      </c>
      <c r="M22" s="12">
        <f t="shared" si="6"/>
        <v>458988</v>
      </c>
    </row>
    <row r="23" spans="1:13" ht="12.75">
      <c r="A23" s="2">
        <v>36617</v>
      </c>
      <c r="C23" s="1">
        <f t="shared" si="0"/>
        <v>0</v>
      </c>
      <c r="D23" s="14">
        <f t="shared" si="1"/>
        <v>0.027988217068232384</v>
      </c>
      <c r="E23" s="15">
        <f t="shared" si="2"/>
        <v>-0.027988217068232384</v>
      </c>
      <c r="F23" s="9">
        <v>182301</v>
      </c>
      <c r="G23" s="9">
        <v>217260</v>
      </c>
      <c r="H23" s="11">
        <f t="shared" si="3"/>
        <v>399561</v>
      </c>
      <c r="I23" s="9">
        <v>-5319</v>
      </c>
      <c r="J23" s="9">
        <v>-5864</v>
      </c>
      <c r="K23" s="12">
        <f t="shared" si="4"/>
        <v>-11183</v>
      </c>
      <c r="L23" s="13">
        <f t="shared" si="5"/>
        <v>0.027988217068232384</v>
      </c>
      <c r="M23" s="12">
        <f t="shared" si="6"/>
        <v>388378</v>
      </c>
    </row>
    <row r="24" spans="1:13" ht="12.75">
      <c r="A24" s="2">
        <v>36647</v>
      </c>
      <c r="C24" s="1">
        <f t="shared" si="0"/>
        <v>0</v>
      </c>
      <c r="D24" s="14">
        <f t="shared" si="1"/>
        <v>0.02232796331683941</v>
      </c>
      <c r="E24" s="15">
        <f t="shared" si="2"/>
        <v>-0.02232796331683941</v>
      </c>
      <c r="F24" s="9">
        <v>89499</v>
      </c>
      <c r="G24" s="9">
        <v>147558</v>
      </c>
      <c r="H24" s="11">
        <f t="shared" si="3"/>
        <v>237057</v>
      </c>
      <c r="I24" s="9">
        <v>-2088</v>
      </c>
      <c r="J24" s="9">
        <v>-3205</v>
      </c>
      <c r="K24" s="12">
        <f t="shared" si="4"/>
        <v>-5293</v>
      </c>
      <c r="L24" s="13">
        <f t="shared" si="5"/>
        <v>0.02232796331683941</v>
      </c>
      <c r="M24" s="12">
        <f t="shared" si="6"/>
        <v>231764</v>
      </c>
    </row>
    <row r="25" spans="1:13" ht="12.75">
      <c r="A25" s="2">
        <v>36678</v>
      </c>
      <c r="C25" s="1">
        <f t="shared" si="0"/>
        <v>0</v>
      </c>
      <c r="D25" s="14">
        <f t="shared" si="1"/>
        <v>0.021193607400503953</v>
      </c>
      <c r="E25" s="15">
        <f t="shared" si="2"/>
        <v>-0.021193607400503953</v>
      </c>
      <c r="F25" s="9">
        <v>139073</v>
      </c>
      <c r="G25" s="9">
        <v>121666</v>
      </c>
      <c r="H25" s="11">
        <f t="shared" si="3"/>
        <v>260739</v>
      </c>
      <c r="I25" s="9">
        <v>-3063</v>
      </c>
      <c r="J25" s="9">
        <v>-2463</v>
      </c>
      <c r="K25" s="12">
        <f t="shared" si="4"/>
        <v>-5526</v>
      </c>
      <c r="L25" s="13">
        <f t="shared" si="5"/>
        <v>0.021193607400503953</v>
      </c>
      <c r="M25" s="12">
        <f t="shared" si="6"/>
        <v>255213</v>
      </c>
    </row>
    <row r="26" spans="1:13" ht="12.75">
      <c r="A26" s="2">
        <v>36708</v>
      </c>
      <c r="C26" s="1">
        <f t="shared" si="0"/>
        <v>0</v>
      </c>
      <c r="D26" s="14">
        <f t="shared" si="1"/>
        <v>0.024135169309294307</v>
      </c>
      <c r="E26" s="15">
        <f t="shared" si="2"/>
        <v>-0.024135169309294307</v>
      </c>
      <c r="F26" s="9">
        <v>203310</v>
      </c>
      <c r="G26" s="9">
        <v>185003</v>
      </c>
      <c r="H26" s="11">
        <f t="shared" si="3"/>
        <v>388313</v>
      </c>
      <c r="I26" s="9">
        <v>-4971</v>
      </c>
      <c r="J26" s="9">
        <v>-4401</v>
      </c>
      <c r="K26" s="12">
        <f t="shared" si="4"/>
        <v>-9372</v>
      </c>
      <c r="L26" s="13">
        <f t="shared" si="5"/>
        <v>0.024135169309294307</v>
      </c>
      <c r="M26" s="12">
        <f t="shared" si="6"/>
        <v>378941</v>
      </c>
    </row>
    <row r="27" spans="1:13" ht="12.75">
      <c r="A27" s="2">
        <v>36739</v>
      </c>
      <c r="C27" s="1">
        <f t="shared" si="0"/>
        <v>0</v>
      </c>
      <c r="D27" s="14">
        <f t="shared" si="1"/>
        <v>0.028197035410506246</v>
      </c>
      <c r="E27" s="15">
        <f t="shared" si="2"/>
        <v>-0.028197035410506246</v>
      </c>
      <c r="F27" s="9">
        <v>187991</v>
      </c>
      <c r="G27" s="9">
        <v>233720</v>
      </c>
      <c r="H27" s="11">
        <f t="shared" si="3"/>
        <v>421711</v>
      </c>
      <c r="I27" s="9">
        <v>-5487</v>
      </c>
      <c r="J27" s="9">
        <v>-6404</v>
      </c>
      <c r="K27" s="12">
        <f t="shared" si="4"/>
        <v>-11891</v>
      </c>
      <c r="L27" s="13">
        <f t="shared" si="5"/>
        <v>0.028197035410506246</v>
      </c>
      <c r="M27" s="12">
        <f t="shared" si="6"/>
        <v>409820</v>
      </c>
    </row>
    <row r="28" spans="1:13" ht="12.75">
      <c r="A28" s="2">
        <v>36770</v>
      </c>
      <c r="C28" s="1">
        <f t="shared" si="0"/>
        <v>0</v>
      </c>
      <c r="D28" s="14">
        <f t="shared" si="1"/>
        <v>0.02514780906281998</v>
      </c>
      <c r="E28" s="15">
        <f t="shared" si="2"/>
        <v>-0.02514780906281998</v>
      </c>
      <c r="F28" s="9">
        <v>198710</v>
      </c>
      <c r="G28" s="9">
        <v>134321</v>
      </c>
      <c r="H28" s="11">
        <f t="shared" si="3"/>
        <v>333031</v>
      </c>
      <c r="I28" s="9">
        <v>-5085</v>
      </c>
      <c r="J28" s="9">
        <v>-3290</v>
      </c>
      <c r="K28" s="12">
        <f t="shared" si="4"/>
        <v>-8375</v>
      </c>
      <c r="L28" s="13">
        <f t="shared" si="5"/>
        <v>0.02514780906281998</v>
      </c>
      <c r="M28" s="12">
        <f t="shared" si="6"/>
        <v>324656</v>
      </c>
    </row>
    <row r="29" spans="1:13" ht="12.75">
      <c r="A29" s="2">
        <v>36800</v>
      </c>
      <c r="C29" s="1">
        <f t="shared" si="0"/>
        <v>0</v>
      </c>
      <c r="D29" s="14">
        <f t="shared" si="1"/>
        <v>0.02868289411452638</v>
      </c>
      <c r="E29" s="15">
        <f t="shared" si="2"/>
        <v>-0.02868289411452638</v>
      </c>
      <c r="F29" s="9">
        <v>220513</v>
      </c>
      <c r="G29" s="9">
        <v>179098</v>
      </c>
      <c r="H29" s="11">
        <f t="shared" si="3"/>
        <v>399611</v>
      </c>
      <c r="I29" s="9">
        <v>-6377</v>
      </c>
      <c r="J29" s="9">
        <v>-5085</v>
      </c>
      <c r="K29" s="12">
        <f t="shared" si="4"/>
        <v>-11462</v>
      </c>
      <c r="L29" s="13">
        <f t="shared" si="5"/>
        <v>0.02868289411452638</v>
      </c>
      <c r="M29" s="12">
        <f t="shared" si="6"/>
        <v>388149</v>
      </c>
    </row>
    <row r="30" spans="1:13" ht="12.75">
      <c r="A30" s="2">
        <v>36831</v>
      </c>
      <c r="C30" s="1">
        <f t="shared" si="0"/>
        <v>0</v>
      </c>
      <c r="D30" s="14">
        <f t="shared" si="1"/>
        <v>0.030970656657039144</v>
      </c>
      <c r="E30" s="15">
        <f t="shared" si="2"/>
        <v>-0.030970656657039144</v>
      </c>
      <c r="F30" s="9">
        <v>188394</v>
      </c>
      <c r="G30" s="9">
        <v>256511</v>
      </c>
      <c r="H30" s="11">
        <f t="shared" si="3"/>
        <v>444905</v>
      </c>
      <c r="I30" s="9">
        <v>-6029</v>
      </c>
      <c r="J30" s="9">
        <v>-7750</v>
      </c>
      <c r="K30" s="12">
        <f t="shared" si="4"/>
        <v>-13779</v>
      </c>
      <c r="L30" s="13">
        <f t="shared" si="5"/>
        <v>0.030970656657039144</v>
      </c>
      <c r="M30" s="12">
        <f t="shared" si="6"/>
        <v>431126</v>
      </c>
    </row>
    <row r="31" spans="1:13" ht="12.75">
      <c r="A31" s="2">
        <v>36861</v>
      </c>
      <c r="C31" s="1">
        <f t="shared" si="0"/>
        <v>0</v>
      </c>
      <c r="D31" s="14">
        <f t="shared" si="1"/>
        <v>0.02924138051918459</v>
      </c>
      <c r="E31" s="15">
        <f t="shared" si="2"/>
        <v>-0.02924138051918459</v>
      </c>
      <c r="F31" s="9">
        <v>210878</v>
      </c>
      <c r="G31" s="9">
        <v>245530</v>
      </c>
      <c r="H31" s="11">
        <f t="shared" si="3"/>
        <v>456408</v>
      </c>
      <c r="I31" s="9">
        <v>-6299</v>
      </c>
      <c r="J31" s="9">
        <v>-7047</v>
      </c>
      <c r="K31" s="12">
        <f t="shared" si="4"/>
        <v>-13346</v>
      </c>
      <c r="L31" s="13">
        <f t="shared" si="5"/>
        <v>0.02924138051918459</v>
      </c>
      <c r="M31" s="12">
        <f t="shared" si="6"/>
        <v>443062</v>
      </c>
    </row>
    <row r="32" spans="1:13" ht="12.75">
      <c r="A32" s="2">
        <v>36892</v>
      </c>
      <c r="C32" s="1">
        <f t="shared" si="0"/>
        <v>0</v>
      </c>
      <c r="D32" s="14">
        <f t="shared" si="1"/>
        <v>0.029753445236845363</v>
      </c>
      <c r="E32" s="15">
        <f t="shared" si="2"/>
        <v>-0.029753445236845363</v>
      </c>
      <c r="F32" s="9">
        <v>225508</v>
      </c>
      <c r="G32" s="9">
        <v>243110</v>
      </c>
      <c r="H32" s="11">
        <f t="shared" si="3"/>
        <v>468618</v>
      </c>
      <c r="I32" s="9">
        <v>-6786</v>
      </c>
      <c r="J32" s="9">
        <v>-7157</v>
      </c>
      <c r="K32" s="12">
        <f t="shared" si="4"/>
        <v>-13943</v>
      </c>
      <c r="L32" s="13">
        <f t="shared" si="5"/>
        <v>0.029753445236845363</v>
      </c>
      <c r="M32" s="12">
        <f t="shared" si="6"/>
        <v>454675</v>
      </c>
    </row>
    <row r="33" spans="1:13" ht="12.75">
      <c r="A33" s="2">
        <v>36923</v>
      </c>
      <c r="C33" s="1">
        <f t="shared" si="0"/>
        <v>0</v>
      </c>
      <c r="D33" s="14">
        <f t="shared" si="1"/>
        <v>0.030558019102328467</v>
      </c>
      <c r="E33" s="15">
        <f t="shared" si="2"/>
        <v>-0.030558019102328467</v>
      </c>
      <c r="F33" s="9">
        <v>177256</v>
      </c>
      <c r="G33" s="9">
        <v>243321</v>
      </c>
      <c r="H33" s="11">
        <f t="shared" si="3"/>
        <v>420577</v>
      </c>
      <c r="I33" s="9">
        <v>-5586</v>
      </c>
      <c r="J33" s="9">
        <v>-7266</v>
      </c>
      <c r="K33" s="12">
        <f t="shared" si="4"/>
        <v>-12852</v>
      </c>
      <c r="L33" s="13">
        <f t="shared" si="5"/>
        <v>0.030558019102328467</v>
      </c>
      <c r="M33" s="12">
        <f t="shared" si="6"/>
        <v>407725</v>
      </c>
    </row>
    <row r="34" spans="1:13" ht="12.75">
      <c r="A34" s="2">
        <v>36951</v>
      </c>
      <c r="C34" s="1">
        <f t="shared" si="0"/>
        <v>0</v>
      </c>
      <c r="D34" s="14">
        <f t="shared" si="1"/>
        <v>0.028656660717959515</v>
      </c>
      <c r="E34" s="15">
        <f t="shared" si="2"/>
        <v>-0.028656660717959515</v>
      </c>
      <c r="F34" s="9">
        <v>216986</v>
      </c>
      <c r="G34" s="9">
        <v>201032</v>
      </c>
      <c r="H34" s="11">
        <f t="shared" si="3"/>
        <v>418018</v>
      </c>
      <c r="I34" s="9">
        <v>-6316</v>
      </c>
      <c r="J34" s="9">
        <v>-5663</v>
      </c>
      <c r="K34" s="12">
        <f t="shared" si="4"/>
        <v>-11979</v>
      </c>
      <c r="L34" s="13">
        <f t="shared" si="5"/>
        <v>0.028656660717959515</v>
      </c>
      <c r="M34" s="12">
        <f t="shared" si="6"/>
        <v>406039</v>
      </c>
    </row>
    <row r="35" spans="1:13" ht="12.75">
      <c r="A35" s="2">
        <v>36982</v>
      </c>
      <c r="C35" s="1">
        <f t="shared" si="0"/>
        <v>0</v>
      </c>
      <c r="D35" s="14">
        <f t="shared" si="1"/>
        <v>0.02630882967992718</v>
      </c>
      <c r="E35" s="15">
        <f t="shared" si="2"/>
        <v>-0.02630882967992718</v>
      </c>
      <c r="F35" s="9">
        <v>199579</v>
      </c>
      <c r="G35" s="9">
        <v>125597</v>
      </c>
      <c r="H35" s="11">
        <f t="shared" si="3"/>
        <v>325176</v>
      </c>
      <c r="I35" s="9">
        <v>-5379</v>
      </c>
      <c r="J35" s="9">
        <v>-3176</v>
      </c>
      <c r="K35" s="12">
        <f t="shared" si="4"/>
        <v>-8555</v>
      </c>
      <c r="L35" s="13">
        <f t="shared" si="5"/>
        <v>0.02630882967992718</v>
      </c>
      <c r="M35" s="12">
        <f t="shared" si="6"/>
        <v>316621</v>
      </c>
    </row>
    <row r="36" spans="1:13" ht="12.75">
      <c r="A36" s="2">
        <v>37012</v>
      </c>
      <c r="C36" s="1">
        <f t="shared" si="0"/>
        <v>0</v>
      </c>
      <c r="D36" s="14">
        <f t="shared" si="1"/>
        <v>0.023936274208594715</v>
      </c>
      <c r="E36" s="15">
        <f t="shared" si="2"/>
        <v>-0.023936274208594715</v>
      </c>
      <c r="F36" s="9">
        <v>169284</v>
      </c>
      <c r="G36" s="9">
        <v>188750</v>
      </c>
      <c r="H36" s="11">
        <f t="shared" si="3"/>
        <v>358034</v>
      </c>
      <c r="I36" s="9">
        <v>-4043</v>
      </c>
      <c r="J36" s="9">
        <v>-4527</v>
      </c>
      <c r="K36" s="12">
        <f t="shared" si="4"/>
        <v>-8570</v>
      </c>
      <c r="L36" s="13">
        <f t="shared" si="5"/>
        <v>0.023936274208594715</v>
      </c>
      <c r="M36" s="12">
        <f t="shared" si="6"/>
        <v>349464</v>
      </c>
    </row>
    <row r="37" spans="1:13" ht="12.75">
      <c r="A37" s="2">
        <v>37043</v>
      </c>
      <c r="C37" s="1">
        <f t="shared" si="0"/>
        <v>0</v>
      </c>
      <c r="D37" s="14">
        <f t="shared" si="1"/>
        <v>0.025570306960769645</v>
      </c>
      <c r="E37" s="15">
        <f t="shared" si="2"/>
        <v>-0.025570306960769645</v>
      </c>
      <c r="F37" s="9">
        <v>117679</v>
      </c>
      <c r="G37" s="9">
        <v>189787</v>
      </c>
      <c r="H37" s="11">
        <f t="shared" si="3"/>
        <v>307466</v>
      </c>
      <c r="I37" s="9">
        <v>-3039</v>
      </c>
      <c r="J37" s="9">
        <v>-4823</v>
      </c>
      <c r="K37" s="12">
        <f t="shared" si="4"/>
        <v>-7862</v>
      </c>
      <c r="L37" s="13">
        <f t="shared" si="5"/>
        <v>0.025570306960769645</v>
      </c>
      <c r="M37" s="12">
        <f t="shared" si="6"/>
        <v>299604</v>
      </c>
    </row>
    <row r="38" spans="1:13" ht="12.75" outlineLevel="1">
      <c r="A38" s="2">
        <v>37073</v>
      </c>
      <c r="C38" s="1"/>
      <c r="D38" s="41" t="s">
        <v>34</v>
      </c>
      <c r="E38" s="15"/>
      <c r="F38" s="9"/>
      <c r="H38" s="40"/>
      <c r="I38" s="39"/>
      <c r="J38" s="39"/>
      <c r="K38" s="12"/>
      <c r="L38" s="13"/>
      <c r="M38" s="12"/>
    </row>
    <row r="39" spans="1:13" ht="12.75" outlineLevel="1">
      <c r="A39" s="2">
        <v>37104</v>
      </c>
      <c r="C39" s="1"/>
      <c r="D39" s="41" t="s">
        <v>34</v>
      </c>
      <c r="E39" s="15"/>
      <c r="F39" s="9"/>
      <c r="G39" s="39"/>
      <c r="H39" s="40">
        <f t="shared" si="3"/>
        <v>0</v>
      </c>
      <c r="I39" s="39"/>
      <c r="J39" s="39"/>
      <c r="K39" s="12"/>
      <c r="L39" s="13"/>
      <c r="M39" s="12"/>
    </row>
    <row r="40" spans="1:13" ht="12.75" outlineLevel="1">
      <c r="A40" s="2">
        <v>37135</v>
      </c>
      <c r="C40" s="1"/>
      <c r="D40" s="41" t="s">
        <v>34</v>
      </c>
      <c r="E40" s="15"/>
      <c r="F40" s="9"/>
      <c r="G40" s="39"/>
      <c r="H40" s="40">
        <f t="shared" si="3"/>
        <v>0</v>
      </c>
      <c r="I40" s="39"/>
      <c r="J40" s="39"/>
      <c r="K40" s="12"/>
      <c r="L40" s="13"/>
      <c r="M40" s="12"/>
    </row>
    <row r="41" spans="1:13" ht="12.75" outlineLevel="1">
      <c r="A41" s="2">
        <v>37165</v>
      </c>
      <c r="C41" s="1"/>
      <c r="D41" s="41" t="s">
        <v>34</v>
      </c>
      <c r="E41" s="15"/>
      <c r="F41" s="9"/>
      <c r="G41" s="39"/>
      <c r="H41" s="40">
        <f t="shared" si="3"/>
        <v>0</v>
      </c>
      <c r="I41" s="39"/>
      <c r="J41" s="39"/>
      <c r="K41" s="12"/>
      <c r="L41" s="13"/>
      <c r="M41" s="12"/>
    </row>
    <row r="42" spans="1:13" ht="12.75" outlineLevel="1">
      <c r="A42" s="2">
        <v>37196</v>
      </c>
      <c r="C42" s="1"/>
      <c r="D42" s="41" t="s">
        <v>34</v>
      </c>
      <c r="E42" s="15"/>
      <c r="F42" s="9"/>
      <c r="G42" s="39"/>
      <c r="H42" s="40">
        <f t="shared" si="3"/>
        <v>0</v>
      </c>
      <c r="I42" s="39"/>
      <c r="J42" s="39"/>
      <c r="K42" s="12"/>
      <c r="L42" s="13"/>
      <c r="M42" s="12"/>
    </row>
    <row r="43" spans="1:13" ht="12.75" outlineLevel="1">
      <c r="A43" s="2">
        <v>37226</v>
      </c>
      <c r="C43" s="1"/>
      <c r="D43" s="41" t="s">
        <v>34</v>
      </c>
      <c r="E43" s="15"/>
      <c r="F43" s="9"/>
      <c r="G43" s="39"/>
      <c r="H43" s="40">
        <f t="shared" si="3"/>
        <v>0</v>
      </c>
      <c r="I43" s="39"/>
      <c r="J43" s="39"/>
      <c r="K43" s="12"/>
      <c r="L43" s="13"/>
      <c r="M43" s="12"/>
    </row>
    <row r="44" spans="1:13" ht="12.75" outlineLevel="1">
      <c r="A44" s="2">
        <v>37257</v>
      </c>
      <c r="C44" s="1"/>
      <c r="D44" s="41" t="s">
        <v>34</v>
      </c>
      <c r="E44" s="15"/>
      <c r="F44" s="9"/>
      <c r="G44" s="39"/>
      <c r="H44" s="40">
        <f t="shared" si="3"/>
        <v>0</v>
      </c>
      <c r="I44" s="39"/>
      <c r="J44" s="39"/>
      <c r="K44" s="12"/>
      <c r="L44" s="13"/>
      <c r="M44" s="12"/>
    </row>
    <row r="45" spans="1:13" ht="12.75" outlineLevel="1">
      <c r="A45" s="2">
        <v>37288</v>
      </c>
      <c r="C45" s="1"/>
      <c r="D45" s="41" t="s">
        <v>34</v>
      </c>
      <c r="E45" s="15"/>
      <c r="F45" s="9"/>
      <c r="G45" s="39"/>
      <c r="H45" s="40">
        <f t="shared" si="3"/>
        <v>0</v>
      </c>
      <c r="I45" s="39"/>
      <c r="J45" s="39"/>
      <c r="K45" s="12"/>
      <c r="L45" s="13"/>
      <c r="M45" s="12"/>
    </row>
    <row r="46" spans="1:13" ht="12.75">
      <c r="A46" s="2">
        <v>37316</v>
      </c>
      <c r="C46" s="1">
        <f>$D$127</f>
        <v>0</v>
      </c>
      <c r="D46" s="14">
        <f>+L46</f>
        <v>0.02848489987238104</v>
      </c>
      <c r="E46" s="15">
        <f t="shared" si="2"/>
        <v>-0.02848489987238104</v>
      </c>
      <c r="F46" s="9">
        <f>sel_month_mar_02!F4</f>
        <v>220738</v>
      </c>
      <c r="G46" s="9">
        <f>sel_month_mar_02!G4</f>
        <v>239225</v>
      </c>
      <c r="H46" s="11">
        <f t="shared" si="3"/>
        <v>459963</v>
      </c>
      <c r="I46" s="9">
        <f>sel_month_mar_02!I4</f>
        <v>-6442</v>
      </c>
      <c r="J46" s="9">
        <f>sel_month_mar_02!J4</f>
        <v>-6660</v>
      </c>
      <c r="K46" s="12">
        <f t="shared" si="4"/>
        <v>-13102</v>
      </c>
      <c r="L46" s="13">
        <f>-K46/H46</f>
        <v>0.02848489987238104</v>
      </c>
      <c r="M46" s="12">
        <f>H46+K46</f>
        <v>446861</v>
      </c>
    </row>
    <row r="47" spans="1:13" ht="12.75">
      <c r="A47" s="2">
        <v>37347</v>
      </c>
      <c r="C47" s="1">
        <f>$D$127</f>
        <v>0</v>
      </c>
      <c r="D47" s="14">
        <f>+L47</f>
        <v>0.026910474767817685</v>
      </c>
      <c r="E47" s="15">
        <f t="shared" si="2"/>
        <v>-0.026910474767817685</v>
      </c>
      <c r="F47" s="9">
        <f>sel_month_april_02!F4</f>
        <v>204069</v>
      </c>
      <c r="G47" s="9">
        <f>sel_month_april_02!G4</f>
        <v>245793</v>
      </c>
      <c r="H47" s="11">
        <f t="shared" si="3"/>
        <v>449862</v>
      </c>
      <c r="I47" s="9">
        <f>sel_month_april_02!I4</f>
        <v>-5667</v>
      </c>
      <c r="J47" s="9">
        <f>sel_month_april_02!J4</f>
        <v>-6439</v>
      </c>
      <c r="K47" s="12">
        <f t="shared" si="4"/>
        <v>-12106</v>
      </c>
      <c r="L47" s="13">
        <f>-K47/H47</f>
        <v>0.026910474767817685</v>
      </c>
      <c r="M47" s="12">
        <f>H47+K47</f>
        <v>437756</v>
      </c>
    </row>
    <row r="48" spans="1:13" ht="12.75">
      <c r="A48" s="2">
        <v>37377</v>
      </c>
      <c r="C48" s="1">
        <f>$D$127</f>
        <v>0</v>
      </c>
      <c r="D48" s="14">
        <f>+L48</f>
        <v>0.02818404796511628</v>
      </c>
      <c r="E48" s="15">
        <f t="shared" si="2"/>
        <v>-0.02818404796511628</v>
      </c>
      <c r="F48" s="9">
        <f>sel_month_may_02!F4</f>
        <v>130152</v>
      </c>
      <c r="G48" s="9">
        <f>sel_month_may_02!G4</f>
        <v>266136</v>
      </c>
      <c r="H48" s="11">
        <f t="shared" si="3"/>
        <v>396288</v>
      </c>
      <c r="I48" s="9">
        <f>sel_month_may_02!I4</f>
        <v>-3950</v>
      </c>
      <c r="J48" s="9">
        <f>sel_month_may_02!J4</f>
        <v>-7219</v>
      </c>
      <c r="K48" s="12">
        <f t="shared" si="4"/>
        <v>-11169</v>
      </c>
      <c r="L48" s="13">
        <f>-K48/H48</f>
        <v>0.02818404796511628</v>
      </c>
      <c r="M48" s="12">
        <f>H48+K48</f>
        <v>385119</v>
      </c>
    </row>
    <row r="49" spans="1:13" ht="12.75" outlineLevel="1">
      <c r="A49" s="2">
        <v>37408</v>
      </c>
      <c r="C49" s="1"/>
      <c r="D49" s="41" t="s">
        <v>34</v>
      </c>
      <c r="E49" s="15"/>
      <c r="F49" s="9"/>
      <c r="G49" s="9"/>
      <c r="H49" s="11"/>
      <c r="I49" s="9"/>
      <c r="J49" s="9"/>
      <c r="K49" s="12"/>
      <c r="L49" s="13"/>
      <c r="M49" s="12"/>
    </row>
    <row r="50" spans="1:13" ht="12.75" outlineLevel="1">
      <c r="A50" s="2">
        <v>37438</v>
      </c>
      <c r="C50" s="1"/>
      <c r="D50" s="41" t="s">
        <v>34</v>
      </c>
      <c r="E50" s="15"/>
      <c r="F50" s="9"/>
      <c r="G50" s="9"/>
      <c r="H50" s="11"/>
      <c r="I50" s="9"/>
      <c r="J50" s="9"/>
      <c r="K50" s="12"/>
      <c r="L50" s="13"/>
      <c r="M50" s="12"/>
    </row>
    <row r="51" spans="1:13" ht="12.75" outlineLevel="1">
      <c r="A51" s="2">
        <v>37469</v>
      </c>
      <c r="C51" s="1"/>
      <c r="D51" s="41" t="s">
        <v>34</v>
      </c>
      <c r="E51" s="15"/>
      <c r="F51" s="9"/>
      <c r="G51" s="9"/>
      <c r="H51" s="11"/>
      <c r="I51" s="9"/>
      <c r="J51" s="9"/>
      <c r="K51" s="12"/>
      <c r="L51" s="13"/>
      <c r="M51" s="12"/>
    </row>
    <row r="52" spans="1:13" ht="12.75" outlineLevel="1">
      <c r="A52" s="2">
        <v>37500</v>
      </c>
      <c r="C52" s="1"/>
      <c r="D52" s="41" t="s">
        <v>34</v>
      </c>
      <c r="E52" s="15"/>
      <c r="F52" s="9"/>
      <c r="G52" s="9"/>
      <c r="H52" s="11"/>
      <c r="I52" s="9"/>
      <c r="J52" s="9"/>
      <c r="K52" s="12"/>
      <c r="L52" s="13"/>
      <c r="M52" s="12"/>
    </row>
    <row r="53" spans="1:13" ht="12.75" outlineLevel="1">
      <c r="A53" s="2">
        <v>37530</v>
      </c>
      <c r="C53" s="1"/>
      <c r="D53" s="41" t="s">
        <v>34</v>
      </c>
      <c r="E53" s="15"/>
      <c r="F53" s="9"/>
      <c r="G53" s="9"/>
      <c r="H53" s="11"/>
      <c r="I53" s="9"/>
      <c r="J53" s="9"/>
      <c r="K53" s="12"/>
      <c r="L53" s="13"/>
      <c r="M53" s="12"/>
    </row>
    <row r="54" spans="1:13" ht="12.75" outlineLevel="1">
      <c r="A54" s="2">
        <v>37561</v>
      </c>
      <c r="C54" s="1"/>
      <c r="D54" s="41" t="s">
        <v>34</v>
      </c>
      <c r="E54" s="15"/>
      <c r="F54" s="9"/>
      <c r="G54" s="9"/>
      <c r="H54" s="11"/>
      <c r="I54" s="9"/>
      <c r="J54" s="9"/>
      <c r="K54" s="12"/>
      <c r="L54" s="13"/>
      <c r="M54" s="12"/>
    </row>
    <row r="55" spans="1:13" ht="12.75" outlineLevel="1">
      <c r="A55" s="2">
        <v>37591</v>
      </c>
      <c r="C55" s="1"/>
      <c r="D55" s="41" t="s">
        <v>34</v>
      </c>
      <c r="E55" s="15"/>
      <c r="F55" s="9"/>
      <c r="G55" s="9"/>
      <c r="H55" s="11"/>
      <c r="I55" s="9"/>
      <c r="J55" s="9"/>
      <c r="K55" s="12"/>
      <c r="L55" s="13"/>
      <c r="M55" s="12"/>
    </row>
    <row r="56" spans="1:13" ht="12.75" outlineLevel="1">
      <c r="A56" s="2">
        <v>37622</v>
      </c>
      <c r="C56" s="1"/>
      <c r="D56" s="41" t="s">
        <v>34</v>
      </c>
      <c r="E56" s="15"/>
      <c r="F56" s="9"/>
      <c r="G56" s="9"/>
      <c r="H56" s="11"/>
      <c r="I56" s="9"/>
      <c r="J56" s="9"/>
      <c r="K56" s="12"/>
      <c r="L56" s="13"/>
      <c r="M56" s="12"/>
    </row>
    <row r="57" spans="1:13" ht="12.75" outlineLevel="1">
      <c r="A57" s="2">
        <v>37653</v>
      </c>
      <c r="C57" s="1"/>
      <c r="D57" s="41" t="s">
        <v>34</v>
      </c>
      <c r="E57" s="15"/>
      <c r="F57" s="9"/>
      <c r="G57" s="9"/>
      <c r="H57" s="11"/>
      <c r="I57" s="9"/>
      <c r="J57" s="9"/>
      <c r="K57" s="12"/>
      <c r="L57" s="13"/>
      <c r="M57" s="12"/>
    </row>
    <row r="58" spans="1:13" ht="12.75" outlineLevel="1">
      <c r="A58" s="2">
        <v>37681</v>
      </c>
      <c r="C58" s="1"/>
      <c r="D58" s="41" t="s">
        <v>34</v>
      </c>
      <c r="E58" s="15"/>
      <c r="F58" s="9"/>
      <c r="G58" s="9"/>
      <c r="H58" s="11"/>
      <c r="I58" s="9"/>
      <c r="J58" s="9"/>
      <c r="K58" s="12"/>
      <c r="L58" s="13"/>
      <c r="M58" s="12"/>
    </row>
    <row r="59" spans="1:13" ht="12.75" outlineLevel="1">
      <c r="A59" s="2">
        <v>37712</v>
      </c>
      <c r="C59" s="1"/>
      <c r="D59" s="41" t="s">
        <v>34</v>
      </c>
      <c r="E59" s="15"/>
      <c r="F59" s="9"/>
      <c r="G59" s="9"/>
      <c r="H59" s="11"/>
      <c r="I59" s="9"/>
      <c r="J59" s="9"/>
      <c r="K59" s="12"/>
      <c r="L59" s="13"/>
      <c r="M59" s="12"/>
    </row>
    <row r="60" spans="1:13" ht="12.75" outlineLevel="1">
      <c r="A60" s="2">
        <v>37742</v>
      </c>
      <c r="C60" s="1"/>
      <c r="D60" s="41" t="s">
        <v>34</v>
      </c>
      <c r="E60" s="15"/>
      <c r="F60" s="9"/>
      <c r="G60" s="9"/>
      <c r="H60" s="11"/>
      <c r="I60" s="9"/>
      <c r="J60" s="9"/>
      <c r="K60" s="12"/>
      <c r="L60" s="13"/>
      <c r="M60" s="12"/>
    </row>
    <row r="61" spans="1:13" ht="12.75" outlineLevel="1">
      <c r="A61" s="2">
        <v>37773</v>
      </c>
      <c r="C61" s="1"/>
      <c r="D61" s="41" t="s">
        <v>34</v>
      </c>
      <c r="E61" s="15"/>
      <c r="F61" s="9"/>
      <c r="G61" s="9"/>
      <c r="H61" s="11"/>
      <c r="I61" s="9"/>
      <c r="J61" s="9"/>
      <c r="K61" s="12"/>
      <c r="L61" s="13"/>
      <c r="M61" s="12"/>
    </row>
    <row r="62" spans="1:13" ht="12.75" outlineLevel="1">
      <c r="A62" s="2">
        <v>37803</v>
      </c>
      <c r="C62" s="1"/>
      <c r="D62" s="41" t="s">
        <v>34</v>
      </c>
      <c r="E62" s="15"/>
      <c r="F62" s="9"/>
      <c r="G62" s="9"/>
      <c r="H62" s="11"/>
      <c r="I62" s="9"/>
      <c r="J62" s="9"/>
      <c r="K62" s="12"/>
      <c r="L62" s="13"/>
      <c r="M62" s="12"/>
    </row>
    <row r="63" spans="1:13" ht="12.75" outlineLevel="1">
      <c r="A63" s="2">
        <v>37834</v>
      </c>
      <c r="C63" s="1"/>
      <c r="D63" s="41" t="s">
        <v>34</v>
      </c>
      <c r="E63" s="15"/>
      <c r="F63" s="9"/>
      <c r="G63" s="9"/>
      <c r="H63" s="11"/>
      <c r="I63" s="9"/>
      <c r="J63" s="9"/>
      <c r="K63" s="12"/>
      <c r="L63" s="13"/>
      <c r="M63" s="12"/>
    </row>
    <row r="64" spans="1:13" ht="12.75" outlineLevel="1">
      <c r="A64" s="2">
        <v>37865</v>
      </c>
      <c r="C64" s="1"/>
      <c r="D64" s="41" t="s">
        <v>34</v>
      </c>
      <c r="E64" s="15"/>
      <c r="F64" s="9"/>
      <c r="G64" s="9"/>
      <c r="H64" s="11"/>
      <c r="I64" s="9"/>
      <c r="J64" s="9"/>
      <c r="K64" s="12"/>
      <c r="L64" s="13"/>
      <c r="M64" s="12"/>
    </row>
    <row r="65" spans="1:13" ht="12.75" outlineLevel="1">
      <c r="A65" s="2">
        <v>37895</v>
      </c>
      <c r="C65" s="1"/>
      <c r="D65" s="41" t="s">
        <v>34</v>
      </c>
      <c r="E65" s="15"/>
      <c r="F65" s="9"/>
      <c r="G65" s="9"/>
      <c r="H65" s="11"/>
      <c r="I65" s="9"/>
      <c r="J65" s="9"/>
      <c r="K65" s="12"/>
      <c r="L65" s="13"/>
      <c r="M65" s="12"/>
    </row>
    <row r="66" spans="1:13" ht="12.75" outlineLevel="1">
      <c r="A66" s="2">
        <v>37926</v>
      </c>
      <c r="C66" s="1"/>
      <c r="D66" s="41" t="s">
        <v>34</v>
      </c>
      <c r="E66" s="15"/>
      <c r="F66" s="9"/>
      <c r="G66" s="9"/>
      <c r="H66" s="11"/>
      <c r="I66" s="9"/>
      <c r="J66" s="9"/>
      <c r="K66" s="12"/>
      <c r="L66" s="13"/>
      <c r="M66" s="12"/>
    </row>
    <row r="67" spans="1:13" ht="12.75" outlineLevel="1">
      <c r="A67" s="2">
        <v>37956</v>
      </c>
      <c r="C67" s="1"/>
      <c r="D67" s="41" t="s">
        <v>34</v>
      </c>
      <c r="E67" s="15"/>
      <c r="F67" s="9"/>
      <c r="G67" s="9"/>
      <c r="H67" s="11"/>
      <c r="I67" s="9"/>
      <c r="J67" s="9"/>
      <c r="K67" s="12"/>
      <c r="L67" s="13"/>
      <c r="M67" s="12"/>
    </row>
    <row r="68" spans="1:13" ht="12.75" outlineLevel="1">
      <c r="A68" s="2">
        <v>37987</v>
      </c>
      <c r="C68" s="1"/>
      <c r="D68" s="41" t="s">
        <v>34</v>
      </c>
      <c r="E68" s="15"/>
      <c r="F68" s="9"/>
      <c r="G68" s="9"/>
      <c r="H68" s="11"/>
      <c r="I68" s="9"/>
      <c r="J68" s="9"/>
      <c r="K68" s="12"/>
      <c r="L68" s="13"/>
      <c r="M68" s="12"/>
    </row>
    <row r="69" spans="1:13" ht="12.75" outlineLevel="1">
      <c r="A69" s="2">
        <v>38018</v>
      </c>
      <c r="C69" s="1"/>
      <c r="D69" s="41" t="s">
        <v>34</v>
      </c>
      <c r="E69" s="15"/>
      <c r="F69" s="9"/>
      <c r="G69" s="9"/>
      <c r="H69" s="11"/>
      <c r="I69" s="9"/>
      <c r="J69" s="9"/>
      <c r="K69" s="12"/>
      <c r="L69" s="13"/>
      <c r="M69" s="12"/>
    </row>
    <row r="70" spans="1:13" ht="12.75" outlineLevel="1">
      <c r="A70" s="2">
        <v>38047</v>
      </c>
      <c r="C70" s="1"/>
      <c r="D70" s="41" t="s">
        <v>34</v>
      </c>
      <c r="E70" s="15"/>
      <c r="F70" s="9"/>
      <c r="G70" s="9"/>
      <c r="H70" s="11"/>
      <c r="I70" s="9"/>
      <c r="J70" s="9"/>
      <c r="K70" s="12"/>
      <c r="L70" s="13"/>
      <c r="M70" s="12"/>
    </row>
    <row r="71" spans="1:13" ht="12.75" outlineLevel="1">
      <c r="A71" s="2">
        <v>38078</v>
      </c>
      <c r="C71" s="1"/>
      <c r="D71" s="41" t="s">
        <v>34</v>
      </c>
      <c r="E71" s="15"/>
      <c r="F71" s="9"/>
      <c r="G71" s="9"/>
      <c r="H71" s="11"/>
      <c r="I71" s="9"/>
      <c r="J71" s="9"/>
      <c r="K71" s="12"/>
      <c r="L71" s="13"/>
      <c r="M71" s="12"/>
    </row>
    <row r="72" spans="1:13" ht="12.75" outlineLevel="1">
      <c r="A72" s="2">
        <v>38108</v>
      </c>
      <c r="C72" s="1"/>
      <c r="D72" s="41" t="s">
        <v>34</v>
      </c>
      <c r="E72" s="15"/>
      <c r="F72" s="9"/>
      <c r="G72" s="9"/>
      <c r="H72" s="11"/>
      <c r="I72" s="9"/>
      <c r="J72" s="9"/>
      <c r="K72" s="12"/>
      <c r="L72" s="13"/>
      <c r="M72" s="12"/>
    </row>
    <row r="73" spans="1:13" ht="12.75" outlineLevel="1">
      <c r="A73" s="2">
        <v>38139</v>
      </c>
      <c r="C73" s="1"/>
      <c r="D73" s="41" t="s">
        <v>34</v>
      </c>
      <c r="E73" s="15"/>
      <c r="F73" s="9"/>
      <c r="G73" s="9"/>
      <c r="H73" s="11"/>
      <c r="I73" s="9"/>
      <c r="J73" s="9"/>
      <c r="K73" s="12"/>
      <c r="L73" s="13"/>
      <c r="M73" s="12"/>
    </row>
    <row r="74" spans="1:13" ht="12.75" outlineLevel="1">
      <c r="A74" s="2">
        <v>38169</v>
      </c>
      <c r="C74" s="1"/>
      <c r="D74" s="41" t="s">
        <v>34</v>
      </c>
      <c r="E74" s="15"/>
      <c r="F74" s="9"/>
      <c r="G74" s="9"/>
      <c r="H74" s="11"/>
      <c r="I74" s="9"/>
      <c r="J74" s="9"/>
      <c r="K74" s="12"/>
      <c r="L74" s="13"/>
      <c r="M74" s="12"/>
    </row>
    <row r="75" spans="1:13" ht="12.75" outlineLevel="1">
      <c r="A75" s="2">
        <v>38200</v>
      </c>
      <c r="C75" s="1"/>
      <c r="D75" s="41" t="s">
        <v>34</v>
      </c>
      <c r="E75" s="15"/>
      <c r="F75" s="9"/>
      <c r="G75" s="9"/>
      <c r="H75" s="11"/>
      <c r="I75" s="9"/>
      <c r="J75" s="9"/>
      <c r="K75" s="12"/>
      <c r="L75" s="13"/>
      <c r="M75" s="12"/>
    </row>
    <row r="76" spans="1:13" ht="12.75" outlineLevel="1">
      <c r="A76" s="2">
        <v>38231</v>
      </c>
      <c r="C76" s="1"/>
      <c r="D76" s="41" t="s">
        <v>34</v>
      </c>
      <c r="E76" s="15"/>
      <c r="F76" s="9"/>
      <c r="G76" s="9"/>
      <c r="H76" s="11"/>
      <c r="I76" s="9"/>
      <c r="J76" s="9"/>
      <c r="K76" s="12"/>
      <c r="L76" s="13"/>
      <c r="M76" s="12"/>
    </row>
    <row r="77" spans="1:13" ht="12.75" outlineLevel="1">
      <c r="A77" s="2">
        <v>38261</v>
      </c>
      <c r="C77" s="1"/>
      <c r="D77" s="41" t="s">
        <v>34</v>
      </c>
      <c r="E77" s="15"/>
      <c r="F77" s="9"/>
      <c r="G77" s="9"/>
      <c r="H77" s="11"/>
      <c r="I77" s="9"/>
      <c r="J77" s="9"/>
      <c r="K77" s="12"/>
      <c r="L77" s="13"/>
      <c r="M77" s="12"/>
    </row>
    <row r="78" spans="1:13" ht="12.75" outlineLevel="1">
      <c r="A78" s="2">
        <v>38292</v>
      </c>
      <c r="C78" s="1"/>
      <c r="D78" s="41" t="s">
        <v>34</v>
      </c>
      <c r="E78" s="15"/>
      <c r="F78" s="9"/>
      <c r="G78" s="9"/>
      <c r="H78" s="11"/>
      <c r="I78" s="9"/>
      <c r="J78" s="9"/>
      <c r="K78" s="12"/>
      <c r="L78" s="13"/>
      <c r="M78" s="12"/>
    </row>
    <row r="79" spans="1:13" ht="12.75" outlineLevel="1">
      <c r="A79" s="2">
        <v>38322</v>
      </c>
      <c r="C79" s="1"/>
      <c r="D79" s="41" t="s">
        <v>34</v>
      </c>
      <c r="E79" s="15"/>
      <c r="F79" s="9"/>
      <c r="G79" s="9"/>
      <c r="H79" s="11"/>
      <c r="I79" s="9"/>
      <c r="J79" s="9"/>
      <c r="K79" s="12"/>
      <c r="L79" s="13"/>
      <c r="M79" s="12"/>
    </row>
    <row r="80" spans="1:13" ht="12.75" outlineLevel="1">
      <c r="A80" s="2">
        <v>38353</v>
      </c>
      <c r="C80" s="1"/>
      <c r="D80" s="41" t="s">
        <v>34</v>
      </c>
      <c r="E80" s="15"/>
      <c r="F80" s="9"/>
      <c r="G80" s="9"/>
      <c r="H80" s="11"/>
      <c r="I80" s="9"/>
      <c r="J80" s="9"/>
      <c r="K80" s="12"/>
      <c r="L80" s="13"/>
      <c r="M80" s="12"/>
    </row>
    <row r="81" spans="1:13" ht="12.75" outlineLevel="1">
      <c r="A81" s="2">
        <v>38384</v>
      </c>
      <c r="C81" s="1"/>
      <c r="D81" s="41" t="s">
        <v>34</v>
      </c>
      <c r="E81" s="15"/>
      <c r="F81" s="9"/>
      <c r="G81" s="9"/>
      <c r="H81" s="11"/>
      <c r="I81" s="9"/>
      <c r="J81" s="9"/>
      <c r="K81" s="12"/>
      <c r="L81" s="13"/>
      <c r="M81" s="12"/>
    </row>
    <row r="82" spans="1:13" ht="12.75" outlineLevel="1">
      <c r="A82" s="2">
        <v>38412</v>
      </c>
      <c r="C82" s="1"/>
      <c r="D82" s="41" t="s">
        <v>34</v>
      </c>
      <c r="E82" s="15"/>
      <c r="F82" s="9"/>
      <c r="G82" s="9"/>
      <c r="H82" s="11"/>
      <c r="I82" s="9"/>
      <c r="J82" s="9"/>
      <c r="K82" s="12"/>
      <c r="L82" s="13"/>
      <c r="M82" s="12"/>
    </row>
    <row r="83" spans="1:13" ht="12.75" outlineLevel="1">
      <c r="A83" s="2">
        <v>38443</v>
      </c>
      <c r="C83" s="1"/>
      <c r="D83" s="41" t="s">
        <v>34</v>
      </c>
      <c r="E83" s="15"/>
      <c r="F83" s="9"/>
      <c r="G83" s="9"/>
      <c r="H83" s="11"/>
      <c r="I83" s="9"/>
      <c r="J83" s="9"/>
      <c r="K83" s="12"/>
      <c r="L83" s="13"/>
      <c r="M83" s="12"/>
    </row>
    <row r="84" spans="1:13" ht="12.75" outlineLevel="1">
      <c r="A84" s="2">
        <v>38473</v>
      </c>
      <c r="C84" s="1"/>
      <c r="D84" s="41" t="s">
        <v>34</v>
      </c>
      <c r="E84" s="15"/>
      <c r="F84" s="9"/>
      <c r="G84" s="9"/>
      <c r="H84" s="11"/>
      <c r="I84" s="9"/>
      <c r="J84" s="9"/>
      <c r="K84" s="12"/>
      <c r="L84" s="13"/>
      <c r="M84" s="12"/>
    </row>
    <row r="85" spans="1:13" ht="12.75" outlineLevel="1">
      <c r="A85" s="2">
        <v>38504</v>
      </c>
      <c r="C85" s="1"/>
      <c r="D85" s="41" t="s">
        <v>34</v>
      </c>
      <c r="E85" s="15"/>
      <c r="F85" s="9"/>
      <c r="G85" s="9"/>
      <c r="H85" s="11"/>
      <c r="I85" s="9"/>
      <c r="J85" s="9"/>
      <c r="K85" s="12"/>
      <c r="L85" s="13"/>
      <c r="M85" s="12"/>
    </row>
    <row r="86" spans="1:13" ht="12.75" outlineLevel="1">
      <c r="A86" s="2">
        <v>38534</v>
      </c>
      <c r="C86" s="1"/>
      <c r="D86" s="41" t="s">
        <v>34</v>
      </c>
      <c r="E86" s="15"/>
      <c r="F86" s="9"/>
      <c r="G86" s="9"/>
      <c r="H86" s="11"/>
      <c r="I86" s="9"/>
      <c r="J86" s="9"/>
      <c r="K86" s="12"/>
      <c r="L86" s="13"/>
      <c r="M86" s="12"/>
    </row>
    <row r="87" spans="1:13" ht="12.75" outlineLevel="1">
      <c r="A87" s="2">
        <v>38565</v>
      </c>
      <c r="C87" s="1"/>
      <c r="D87" s="41" t="s">
        <v>34</v>
      </c>
      <c r="E87" s="15"/>
      <c r="F87" s="9"/>
      <c r="G87" s="9"/>
      <c r="H87" s="11"/>
      <c r="I87" s="9"/>
      <c r="J87" s="9"/>
      <c r="K87" s="12"/>
      <c r="L87" s="13"/>
      <c r="M87" s="12"/>
    </row>
    <row r="88" spans="1:13" ht="12.75" outlineLevel="1">
      <c r="A88" s="2">
        <v>38596</v>
      </c>
      <c r="C88" s="1"/>
      <c r="D88" s="41" t="s">
        <v>34</v>
      </c>
      <c r="E88" s="15"/>
      <c r="F88" s="9"/>
      <c r="G88" s="9"/>
      <c r="H88" s="11"/>
      <c r="I88" s="9"/>
      <c r="J88" s="9"/>
      <c r="K88" s="12"/>
      <c r="L88" s="13"/>
      <c r="M88" s="12"/>
    </row>
    <row r="89" spans="1:13" ht="12.75" outlineLevel="1">
      <c r="A89" s="2">
        <v>38626</v>
      </c>
      <c r="C89" s="1"/>
      <c r="D89" s="41" t="s">
        <v>34</v>
      </c>
      <c r="E89" s="15"/>
      <c r="F89" s="9"/>
      <c r="G89" s="9"/>
      <c r="H89" s="11"/>
      <c r="I89" s="9"/>
      <c r="J89" s="9"/>
      <c r="K89" s="12"/>
      <c r="L89" s="13"/>
      <c r="M89" s="12"/>
    </row>
    <row r="90" spans="1:13" ht="12.75" outlineLevel="1">
      <c r="A90" s="2">
        <v>38657</v>
      </c>
      <c r="C90" s="1"/>
      <c r="D90" s="41" t="s">
        <v>34</v>
      </c>
      <c r="E90" s="15"/>
      <c r="F90" s="9"/>
      <c r="G90" s="9"/>
      <c r="H90" s="11"/>
      <c r="I90" s="9"/>
      <c r="J90" s="9"/>
      <c r="K90" s="12"/>
      <c r="L90" s="13"/>
      <c r="M90" s="12"/>
    </row>
    <row r="91" spans="1:13" ht="12.75" outlineLevel="1">
      <c r="A91" s="2">
        <v>38687</v>
      </c>
      <c r="C91" s="1"/>
      <c r="D91" s="41" t="s">
        <v>34</v>
      </c>
      <c r="E91" s="15"/>
      <c r="F91" s="9"/>
      <c r="G91" s="9"/>
      <c r="H91" s="11"/>
      <c r="I91" s="9"/>
      <c r="J91" s="9"/>
      <c r="K91" s="12"/>
      <c r="L91" s="13"/>
      <c r="M91" s="12"/>
    </row>
    <row r="92" spans="1:13" ht="12.75" outlineLevel="1">
      <c r="A92" s="2">
        <v>38718</v>
      </c>
      <c r="C92" s="1"/>
      <c r="D92" s="41" t="s">
        <v>34</v>
      </c>
      <c r="E92" s="15"/>
      <c r="F92" s="9"/>
      <c r="G92" s="9"/>
      <c r="H92" s="11"/>
      <c r="I92" s="9"/>
      <c r="J92" s="9"/>
      <c r="K92" s="12"/>
      <c r="L92" s="13"/>
      <c r="M92" s="12"/>
    </row>
    <row r="93" spans="1:13" ht="12.75" outlineLevel="1">
      <c r="A93" s="2">
        <v>38749</v>
      </c>
      <c r="C93" s="1"/>
      <c r="D93" s="41" t="s">
        <v>34</v>
      </c>
      <c r="E93" s="15"/>
      <c r="F93" s="9"/>
      <c r="G93" s="9"/>
      <c r="H93" s="11"/>
      <c r="I93" s="9"/>
      <c r="J93" s="9"/>
      <c r="K93" s="12"/>
      <c r="L93" s="13"/>
      <c r="M93" s="12"/>
    </row>
    <row r="94" spans="1:13" ht="12.75" outlineLevel="1">
      <c r="A94" s="2">
        <v>38777</v>
      </c>
      <c r="C94" s="1"/>
      <c r="D94" s="41" t="s">
        <v>34</v>
      </c>
      <c r="E94" s="15"/>
      <c r="F94" s="9"/>
      <c r="G94" s="9"/>
      <c r="H94" s="11"/>
      <c r="I94" s="9"/>
      <c r="J94" s="9"/>
      <c r="K94" s="12"/>
      <c r="L94" s="13"/>
      <c r="M94" s="12"/>
    </row>
    <row r="95" spans="1:13" ht="12.75" outlineLevel="1">
      <c r="A95" s="2">
        <v>38808</v>
      </c>
      <c r="C95" s="1"/>
      <c r="D95" s="41" t="s">
        <v>34</v>
      </c>
      <c r="E95" s="15"/>
      <c r="F95" s="9"/>
      <c r="G95" s="9"/>
      <c r="H95" s="11"/>
      <c r="I95" s="9"/>
      <c r="J95" s="9"/>
      <c r="K95" s="12"/>
      <c r="L95" s="13"/>
      <c r="M95" s="12"/>
    </row>
    <row r="96" spans="1:13" ht="12.75" outlineLevel="1">
      <c r="A96" s="2">
        <v>38838</v>
      </c>
      <c r="C96" s="1"/>
      <c r="D96" s="41" t="s">
        <v>34</v>
      </c>
      <c r="E96" s="15"/>
      <c r="F96" s="9"/>
      <c r="G96" s="9"/>
      <c r="H96" s="11"/>
      <c r="I96" s="9"/>
      <c r="J96" s="9"/>
      <c r="K96" s="12"/>
      <c r="L96" s="13"/>
      <c r="M96" s="12"/>
    </row>
    <row r="97" spans="1:13" ht="12.75" outlineLevel="1">
      <c r="A97" s="2">
        <v>38869</v>
      </c>
      <c r="C97" s="1"/>
      <c r="D97" s="41" t="s">
        <v>34</v>
      </c>
      <c r="E97" s="15"/>
      <c r="F97" s="9"/>
      <c r="G97" s="9"/>
      <c r="H97" s="11"/>
      <c r="I97" s="9"/>
      <c r="J97" s="9"/>
      <c r="K97" s="12"/>
      <c r="L97" s="13"/>
      <c r="M97" s="12"/>
    </row>
    <row r="98" spans="1:13" ht="12.75" outlineLevel="1">
      <c r="A98" s="2">
        <v>38899</v>
      </c>
      <c r="C98" s="1"/>
      <c r="D98" s="41" t="s">
        <v>34</v>
      </c>
      <c r="E98" s="15"/>
      <c r="F98" s="9"/>
      <c r="G98" s="9"/>
      <c r="H98" s="11"/>
      <c r="I98" s="9"/>
      <c r="J98" s="9"/>
      <c r="K98" s="12"/>
      <c r="L98" s="13"/>
      <c r="M98" s="12"/>
    </row>
    <row r="99" spans="1:13" ht="12.75" outlineLevel="1">
      <c r="A99" s="2">
        <v>38930</v>
      </c>
      <c r="C99" s="1"/>
      <c r="D99" s="41" t="s">
        <v>34</v>
      </c>
      <c r="E99" s="15"/>
      <c r="F99" s="9"/>
      <c r="G99" s="9"/>
      <c r="H99" s="11"/>
      <c r="I99" s="9"/>
      <c r="J99" s="9"/>
      <c r="K99" s="12"/>
      <c r="L99" s="13"/>
      <c r="M99" s="12"/>
    </row>
    <row r="100" spans="1:13" ht="12.75" outlineLevel="1">
      <c r="A100" s="2">
        <v>38961</v>
      </c>
      <c r="C100" s="1"/>
      <c r="D100" s="41" t="s">
        <v>34</v>
      </c>
      <c r="E100" s="15"/>
      <c r="F100" s="9"/>
      <c r="G100" s="9"/>
      <c r="H100" s="11"/>
      <c r="I100" s="9"/>
      <c r="J100" s="9"/>
      <c r="K100" s="12"/>
      <c r="L100" s="13"/>
      <c r="M100" s="12"/>
    </row>
    <row r="101" spans="1:13" ht="12.75">
      <c r="A101" s="2">
        <v>38991</v>
      </c>
      <c r="C101" s="1"/>
      <c r="D101" s="41" t="s">
        <v>34</v>
      </c>
      <c r="E101" s="15"/>
      <c r="F101" s="9"/>
      <c r="G101" s="9"/>
      <c r="H101" s="11"/>
      <c r="I101" s="9"/>
      <c r="J101" s="9"/>
      <c r="K101" s="12"/>
      <c r="L101" s="13"/>
      <c r="M101" s="12"/>
    </row>
    <row r="102" spans="1:13" ht="12.75">
      <c r="A102" s="2">
        <v>39022</v>
      </c>
      <c r="C102" s="1"/>
      <c r="D102" s="41" t="s">
        <v>34</v>
      </c>
      <c r="E102" s="15"/>
      <c r="F102" s="9"/>
      <c r="G102" s="9"/>
      <c r="H102" s="11"/>
      <c r="I102" s="9"/>
      <c r="J102" s="9"/>
      <c r="K102" s="12"/>
      <c r="L102" s="13"/>
      <c r="M102" s="12"/>
    </row>
    <row r="103" spans="1:13" ht="12.75">
      <c r="A103" s="2">
        <v>39052</v>
      </c>
      <c r="C103" s="1"/>
      <c r="D103" s="41" t="s">
        <v>34</v>
      </c>
      <c r="E103" s="15"/>
      <c r="F103" s="9"/>
      <c r="G103" s="9"/>
      <c r="H103" s="11"/>
      <c r="I103" s="9"/>
      <c r="J103" s="9"/>
      <c r="K103" s="12"/>
      <c r="L103" s="13"/>
      <c r="M103" s="12"/>
    </row>
    <row r="104" spans="1:13" ht="12.75">
      <c r="A104" s="2">
        <v>39083</v>
      </c>
      <c r="C104" s="3">
        <f>$C$19</f>
        <v>0</v>
      </c>
      <c r="D104" s="14">
        <f aca="true" t="shared" si="7" ref="D104:D117">+L104</f>
        <v>0.02767260993390774</v>
      </c>
      <c r="E104" s="15">
        <f aca="true" t="shared" si="8" ref="E104:E117">+B104-D104</f>
        <v>-0.02767260993390774</v>
      </c>
      <c r="F104" s="9">
        <f>1_07!$AI$2</f>
        <v>178818</v>
      </c>
      <c r="G104" s="9">
        <f>1_07!$AI$4</f>
        <v>264653</v>
      </c>
      <c r="H104" s="11">
        <f aca="true" t="shared" si="9" ref="H104:H125">+G104+F104</f>
        <v>443471</v>
      </c>
      <c r="I104" s="9">
        <f>1_07!$AI$6</f>
        <v>-5093</v>
      </c>
      <c r="J104" s="9">
        <f>1_07!$AI$8</f>
        <v>-7179</v>
      </c>
      <c r="K104" s="12">
        <f aca="true" t="shared" si="10" ref="K104:K125">+J104+I104</f>
        <v>-12272</v>
      </c>
      <c r="L104" s="13">
        <f aca="true" t="shared" si="11" ref="L104:L125">-K104/H104</f>
        <v>0.02767260993390774</v>
      </c>
      <c r="M104" s="12">
        <f aca="true" t="shared" si="12" ref="M104:M125">H104+K104</f>
        <v>431199</v>
      </c>
    </row>
    <row r="105" spans="1:13" ht="12.75">
      <c r="A105" s="2">
        <v>39114</v>
      </c>
      <c r="C105" s="3">
        <f aca="true" t="shared" si="13" ref="C105:C125">$C$19</f>
        <v>0</v>
      </c>
      <c r="D105" s="14">
        <f t="shared" si="7"/>
        <v>0.031934094223032825</v>
      </c>
      <c r="E105" s="15">
        <f t="shared" si="8"/>
        <v>-0.031934094223032825</v>
      </c>
      <c r="F105" s="9">
        <f>2_07!$AE$2</f>
        <v>185269</v>
      </c>
      <c r="G105" s="9">
        <f>2_07!$AE$4</f>
        <v>235817</v>
      </c>
      <c r="H105" s="11">
        <f t="shared" si="9"/>
        <v>421086</v>
      </c>
      <c r="I105" s="9">
        <f>2_07!$AE$6</f>
        <v>-6070</v>
      </c>
      <c r="J105" s="9">
        <f>2_07!$AE$8</f>
        <v>-7377</v>
      </c>
      <c r="K105" s="12">
        <f t="shared" si="10"/>
        <v>-13447</v>
      </c>
      <c r="L105" s="13">
        <f t="shared" si="11"/>
        <v>0.031934094223032825</v>
      </c>
      <c r="M105" s="12">
        <f t="shared" si="12"/>
        <v>407639</v>
      </c>
    </row>
    <row r="106" spans="1:13" ht="12.75">
      <c r="A106" s="2">
        <v>39142</v>
      </c>
      <c r="C106" s="3">
        <f t="shared" si="13"/>
        <v>0</v>
      </c>
      <c r="D106" s="14">
        <f t="shared" si="7"/>
        <v>0.029197273223137716</v>
      </c>
      <c r="E106" s="15">
        <f t="shared" si="8"/>
        <v>-0.029197273223137716</v>
      </c>
      <c r="F106" s="9">
        <f>3_07!$AH$2</f>
        <v>201941</v>
      </c>
      <c r="G106" s="9">
        <f>3_07!$AH$4</f>
        <v>214228</v>
      </c>
      <c r="H106" s="11">
        <f t="shared" si="9"/>
        <v>416169</v>
      </c>
      <c r="I106" s="9">
        <f>3_07!$AH$6</f>
        <v>-5953</v>
      </c>
      <c r="J106" s="9">
        <f>3_07!$AH$8</f>
        <v>-6198</v>
      </c>
      <c r="K106" s="12">
        <f t="shared" si="10"/>
        <v>-12151</v>
      </c>
      <c r="L106" s="13">
        <f t="shared" si="11"/>
        <v>0.029197273223137716</v>
      </c>
      <c r="M106" s="12">
        <f t="shared" si="12"/>
        <v>404018</v>
      </c>
    </row>
    <row r="107" spans="1:13" ht="12.75">
      <c r="A107" s="2">
        <v>39173</v>
      </c>
      <c r="C107" s="3">
        <f t="shared" si="13"/>
        <v>0</v>
      </c>
      <c r="D107" s="14">
        <f t="shared" si="7"/>
        <v>0.033450214849477855</v>
      </c>
      <c r="E107" s="15">
        <f t="shared" si="8"/>
        <v>-0.033450214849477855</v>
      </c>
      <c r="F107" s="9">
        <f>4_07!$AG$2</f>
        <v>172977</v>
      </c>
      <c r="G107" s="9">
        <f>4_07!$AG$4</f>
        <v>219158</v>
      </c>
      <c r="H107" s="11">
        <f t="shared" si="9"/>
        <v>392135</v>
      </c>
      <c r="I107" s="9">
        <f>4_07!$AG$6</f>
        <v>-5915</v>
      </c>
      <c r="J107" s="9">
        <f>4_07!$AG$8</f>
        <v>-7202</v>
      </c>
      <c r="K107" s="12">
        <f t="shared" si="10"/>
        <v>-13117</v>
      </c>
      <c r="L107" s="13">
        <f t="shared" si="11"/>
        <v>0.033450214849477855</v>
      </c>
      <c r="M107" s="12">
        <f t="shared" si="12"/>
        <v>379018</v>
      </c>
    </row>
    <row r="108" spans="1:13" ht="12.75">
      <c r="A108" s="2">
        <v>39203</v>
      </c>
      <c r="C108" s="3">
        <f t="shared" si="13"/>
        <v>0</v>
      </c>
      <c r="D108" s="14">
        <f t="shared" si="7"/>
        <v>0.02539117897324383</v>
      </c>
      <c r="E108" s="15">
        <f t="shared" si="8"/>
        <v>-0.02539117897324383</v>
      </c>
      <c r="F108" s="9">
        <f>5_07!$AH$2</f>
        <v>210598</v>
      </c>
      <c r="G108" s="9">
        <f>5_07!$AH$4</f>
        <v>127866</v>
      </c>
      <c r="H108" s="11">
        <f t="shared" si="9"/>
        <v>338464</v>
      </c>
      <c r="I108" s="9">
        <f>5_07!$AH$6</f>
        <v>-5472</v>
      </c>
      <c r="J108" s="9">
        <f>5_07!$AH$8</f>
        <v>-3122</v>
      </c>
      <c r="K108" s="12">
        <f t="shared" si="10"/>
        <v>-8594</v>
      </c>
      <c r="L108" s="13">
        <f t="shared" si="11"/>
        <v>0.02539117897324383</v>
      </c>
      <c r="M108" s="12">
        <f t="shared" si="12"/>
        <v>329870</v>
      </c>
    </row>
    <row r="109" spans="1:13" ht="12.75">
      <c r="A109" s="2">
        <v>39234</v>
      </c>
      <c r="C109" s="3">
        <f t="shared" si="13"/>
        <v>0</v>
      </c>
      <c r="D109" s="14">
        <f t="shared" si="7"/>
        <v>0.0249436679246038</v>
      </c>
      <c r="E109" s="15">
        <f t="shared" si="8"/>
        <v>-0.0249436679246038</v>
      </c>
      <c r="F109" s="9">
        <f>6_07!$AG$2</f>
        <v>214379</v>
      </c>
      <c r="G109" s="9">
        <f>6_07!$AG$4</f>
        <v>185482</v>
      </c>
      <c r="H109" s="11">
        <f t="shared" si="9"/>
        <v>399861</v>
      </c>
      <c r="I109" s="9">
        <f>6_07!$AG$6</f>
        <v>-5328</v>
      </c>
      <c r="J109" s="9">
        <f>6_07!$AG$8</f>
        <v>-4646</v>
      </c>
      <c r="K109" s="12">
        <f t="shared" si="10"/>
        <v>-9974</v>
      </c>
      <c r="L109" s="13">
        <f t="shared" si="11"/>
        <v>0.0249436679246038</v>
      </c>
      <c r="M109" s="12">
        <f t="shared" si="12"/>
        <v>389887</v>
      </c>
    </row>
    <row r="110" spans="1:13" ht="12.75">
      <c r="A110" s="2">
        <v>39264</v>
      </c>
      <c r="C110" s="3">
        <f t="shared" si="13"/>
        <v>0</v>
      </c>
      <c r="D110" s="14">
        <f t="shared" si="7"/>
        <v>0.028382497894812425</v>
      </c>
      <c r="E110" s="15">
        <f t="shared" si="8"/>
        <v>-0.028382497894812425</v>
      </c>
      <c r="F110" s="9">
        <f>7_07!$AH$2</f>
        <v>186386</v>
      </c>
      <c r="G110" s="9">
        <f>7_07!$AH$4</f>
        <v>273193</v>
      </c>
      <c r="H110" s="11">
        <f t="shared" si="9"/>
        <v>459579</v>
      </c>
      <c r="I110" s="9">
        <f>7_07!$AH$6</f>
        <v>-5513</v>
      </c>
      <c r="J110" s="9">
        <f>7_07!$AH$8</f>
        <v>-7531</v>
      </c>
      <c r="K110" s="12">
        <f t="shared" si="10"/>
        <v>-13044</v>
      </c>
      <c r="L110" s="13">
        <f t="shared" si="11"/>
        <v>0.028382497894812425</v>
      </c>
      <c r="M110" s="12">
        <f t="shared" si="12"/>
        <v>446535</v>
      </c>
    </row>
    <row r="111" spans="1:13" ht="12.75">
      <c r="A111" s="2">
        <v>39295</v>
      </c>
      <c r="C111" s="3">
        <f t="shared" si="13"/>
        <v>0</v>
      </c>
      <c r="D111" s="14">
        <f t="shared" si="7"/>
        <v>0.026806895281158524</v>
      </c>
      <c r="E111" s="15">
        <f t="shared" si="8"/>
        <v>-0.026806895281158524</v>
      </c>
      <c r="F111" s="9">
        <f>8_07!$AH$2</f>
        <v>206510</v>
      </c>
      <c r="G111" s="9">
        <f>8_07!$AH$4</f>
        <v>233153</v>
      </c>
      <c r="H111" s="11">
        <f t="shared" si="9"/>
        <v>439663</v>
      </c>
      <c r="I111" s="9">
        <f>8_07!$AH$6</f>
        <v>-5559</v>
      </c>
      <c r="J111" s="9">
        <f>8_07!$AH$8</f>
        <v>-6227</v>
      </c>
      <c r="K111" s="12">
        <f t="shared" si="10"/>
        <v>-11786</v>
      </c>
      <c r="L111" s="13">
        <f t="shared" si="11"/>
        <v>0.026806895281158524</v>
      </c>
      <c r="M111" s="12">
        <f t="shared" si="12"/>
        <v>427877</v>
      </c>
    </row>
    <row r="112" spans="1:13" ht="12.75">
      <c r="A112" s="2">
        <v>39326</v>
      </c>
      <c r="C112" s="3">
        <f t="shared" si="13"/>
        <v>0</v>
      </c>
      <c r="D112" s="14">
        <f t="shared" si="7"/>
        <v>0.031141831884917065</v>
      </c>
      <c r="E112" s="15">
        <f t="shared" si="8"/>
        <v>-0.031141831884917065</v>
      </c>
      <c r="F112" s="9">
        <f>9_07!$AG$2</f>
        <v>206474</v>
      </c>
      <c r="G112" s="9">
        <f>9_07!$AG$4</f>
        <v>265881</v>
      </c>
      <c r="H112" s="11">
        <f t="shared" si="9"/>
        <v>472355</v>
      </c>
      <c r="I112" s="9">
        <f>9_07!$AG$6</f>
        <v>-6610</v>
      </c>
      <c r="J112" s="9">
        <f>9_07!$AG$8</f>
        <v>-8100</v>
      </c>
      <c r="K112" s="12">
        <f t="shared" si="10"/>
        <v>-14710</v>
      </c>
      <c r="L112" s="13">
        <f t="shared" si="11"/>
        <v>0.031141831884917065</v>
      </c>
      <c r="M112" s="12">
        <f t="shared" si="12"/>
        <v>457645</v>
      </c>
    </row>
    <row r="113" spans="1:13" ht="12.75">
      <c r="A113" s="2">
        <v>39356</v>
      </c>
      <c r="C113" s="3">
        <f t="shared" si="13"/>
        <v>0</v>
      </c>
      <c r="D113" s="14">
        <f t="shared" si="7"/>
        <v>0.03432156313131873</v>
      </c>
      <c r="E113" s="15">
        <f t="shared" si="8"/>
        <v>-0.03432156313131873</v>
      </c>
      <c r="F113" s="9">
        <f>'10_07'!$AH$2</f>
        <v>188488</v>
      </c>
      <c r="G113" s="9">
        <f>'10_07'!$AH$4</f>
        <v>262453</v>
      </c>
      <c r="H113" s="11">
        <f t="shared" si="9"/>
        <v>450941</v>
      </c>
      <c r="I113" s="9">
        <f>'10_07'!$AH$6</f>
        <v>-6641</v>
      </c>
      <c r="J113" s="9">
        <f>'10_07'!$AH$8</f>
        <v>-8836</v>
      </c>
      <c r="K113" s="12">
        <f t="shared" si="10"/>
        <v>-15477</v>
      </c>
      <c r="L113" s="13">
        <f t="shared" si="11"/>
        <v>0.03432156313131873</v>
      </c>
      <c r="M113" s="12">
        <f t="shared" si="12"/>
        <v>435464</v>
      </c>
    </row>
    <row r="114" spans="1:13" ht="12.75">
      <c r="A114" s="2">
        <v>39387</v>
      </c>
      <c r="C114" s="3">
        <f t="shared" si="13"/>
        <v>0</v>
      </c>
      <c r="D114" s="14">
        <f t="shared" si="7"/>
        <v>0.03294525967247558</v>
      </c>
      <c r="E114" s="15">
        <f t="shared" si="8"/>
        <v>-0.03294525967247558</v>
      </c>
      <c r="F114" s="9">
        <f>'11_07'!$AG$2</f>
        <v>207405</v>
      </c>
      <c r="G114" s="9">
        <f>'11_07'!$AG$4</f>
        <v>243798</v>
      </c>
      <c r="H114" s="11">
        <f t="shared" si="9"/>
        <v>451203</v>
      </c>
      <c r="I114" s="9">
        <f>'11_07'!$AG$6</f>
        <v>-7078</v>
      </c>
      <c r="J114" s="9">
        <f>'11_07'!$AG$8</f>
        <v>-7787</v>
      </c>
      <c r="K114" s="12">
        <f t="shared" si="10"/>
        <v>-14865</v>
      </c>
      <c r="L114" s="13">
        <f t="shared" si="11"/>
        <v>0.03294525967247558</v>
      </c>
      <c r="M114" s="12">
        <f t="shared" si="12"/>
        <v>436338</v>
      </c>
    </row>
    <row r="115" spans="1:13" ht="12.75">
      <c r="A115" s="2">
        <v>39417</v>
      </c>
      <c r="C115" s="3">
        <f t="shared" si="13"/>
        <v>0</v>
      </c>
      <c r="D115" s="14">
        <f t="shared" si="7"/>
        <v>0.02974551568282804</v>
      </c>
      <c r="E115" s="15">
        <f t="shared" si="8"/>
        <v>-0.02974551568282804</v>
      </c>
      <c r="F115" s="9">
        <f>'12_07'!$AH$2</f>
        <v>206798</v>
      </c>
      <c r="G115" s="9">
        <f>'12_07'!$AH$4</f>
        <v>251187</v>
      </c>
      <c r="H115" s="11">
        <f t="shared" si="9"/>
        <v>457985</v>
      </c>
      <c r="I115" s="9">
        <f>'12_07'!$AH$6</f>
        <v>-6246</v>
      </c>
      <c r="J115" s="9">
        <f>'12_07'!$AH$8</f>
        <v>-7377</v>
      </c>
      <c r="K115" s="12">
        <f t="shared" si="10"/>
        <v>-13623</v>
      </c>
      <c r="L115" s="13">
        <f t="shared" si="11"/>
        <v>0.02974551568282804</v>
      </c>
      <c r="M115" s="12">
        <f t="shared" si="12"/>
        <v>444362</v>
      </c>
    </row>
    <row r="116" spans="1:13" ht="12.75">
      <c r="A116" s="2">
        <v>39448</v>
      </c>
      <c r="C116" s="3">
        <f t="shared" si="13"/>
        <v>0</v>
      </c>
      <c r="D116" s="14">
        <f t="shared" si="7"/>
        <v>0.029423543947850538</v>
      </c>
      <c r="E116" s="15">
        <f t="shared" si="8"/>
        <v>-0.029423543947850538</v>
      </c>
      <c r="F116" s="9">
        <f>1_08!$AH$2</f>
        <v>194879</v>
      </c>
      <c r="G116" s="9">
        <f>1_08!$AH$4</f>
        <v>274541</v>
      </c>
      <c r="H116" s="11">
        <f t="shared" si="9"/>
        <v>469420</v>
      </c>
      <c r="I116" s="9">
        <f>1_08!$AH$6</f>
        <v>-5923</v>
      </c>
      <c r="J116" s="9">
        <f>1_08!$AH$8</f>
        <v>-7889</v>
      </c>
      <c r="K116" s="12">
        <f t="shared" si="10"/>
        <v>-13812</v>
      </c>
      <c r="L116" s="13">
        <f t="shared" si="11"/>
        <v>0.029423543947850538</v>
      </c>
      <c r="M116" s="12">
        <f t="shared" si="12"/>
        <v>455608</v>
      </c>
    </row>
    <row r="117" spans="1:13" ht="12.75">
      <c r="A117" s="2">
        <v>39479</v>
      </c>
      <c r="C117" s="3">
        <f t="shared" si="13"/>
        <v>0</v>
      </c>
      <c r="D117" s="14">
        <f t="shared" si="7"/>
        <v>0.031937423740630994</v>
      </c>
      <c r="E117" s="15">
        <f t="shared" si="8"/>
        <v>-0.031937423740630994</v>
      </c>
      <c r="F117" s="9">
        <f>2_08!$AF$2</f>
        <v>203696</v>
      </c>
      <c r="G117" s="9">
        <f>2_08!$AF$4</f>
        <v>255264</v>
      </c>
      <c r="H117" s="11">
        <f t="shared" si="9"/>
        <v>458960</v>
      </c>
      <c r="I117" s="9">
        <f>2_08!$AF$6</f>
        <v>-6661</v>
      </c>
      <c r="J117" s="9">
        <f>2_08!$AF$8</f>
        <v>-7997</v>
      </c>
      <c r="K117" s="12">
        <f t="shared" si="10"/>
        <v>-14658</v>
      </c>
      <c r="L117" s="13">
        <f t="shared" si="11"/>
        <v>0.031937423740630994</v>
      </c>
      <c r="M117" s="12">
        <f t="shared" si="12"/>
        <v>444302</v>
      </c>
    </row>
    <row r="118" spans="1:13" ht="12.75">
      <c r="A118" s="2">
        <v>39508</v>
      </c>
      <c r="C118" s="3">
        <f t="shared" si="13"/>
        <v>0</v>
      </c>
      <c r="D118" s="14">
        <f aca="true" t="shared" si="14" ref="D118:D125">+L118</f>
        <v>0.03182925958783281</v>
      </c>
      <c r="E118" s="15">
        <f aca="true" t="shared" si="15" ref="E118:E125">+B118-D118</f>
        <v>-0.03182925958783281</v>
      </c>
      <c r="F118" s="9">
        <f>'Mar 08'!$AG$2</f>
        <v>218368</v>
      </c>
      <c r="G118" s="9">
        <f>'Mar 08'!$AG$3</f>
        <v>271967</v>
      </c>
      <c r="H118" s="11">
        <f t="shared" si="9"/>
        <v>490335</v>
      </c>
      <c r="I118" s="9">
        <f>'Mar 08'!$AG$4</f>
        <v>-7116</v>
      </c>
      <c r="J118" s="9">
        <f>'Mar 08'!$AG$5</f>
        <v>-8491</v>
      </c>
      <c r="K118" s="12">
        <f t="shared" si="10"/>
        <v>-15607</v>
      </c>
      <c r="L118" s="13">
        <f t="shared" si="11"/>
        <v>0.03182925958783281</v>
      </c>
      <c r="M118" s="12">
        <f t="shared" si="12"/>
        <v>474728</v>
      </c>
    </row>
    <row r="119" spans="1:13" ht="12.75">
      <c r="A119" s="2">
        <v>39539</v>
      </c>
      <c r="C119" s="3">
        <f t="shared" si="13"/>
        <v>0</v>
      </c>
      <c r="D119" s="14">
        <f t="shared" si="14"/>
        <v>0.031128061799720285</v>
      </c>
      <c r="E119" s="15">
        <f t="shared" si="15"/>
        <v>-0.031128061799720285</v>
      </c>
      <c r="F119" s="9">
        <f>'Apr 08'!$AF$2</f>
        <v>191039</v>
      </c>
      <c r="G119" s="9">
        <f>'Apr 08'!$AF$3</f>
        <v>251552</v>
      </c>
      <c r="H119" s="11">
        <f t="shared" si="9"/>
        <v>442591</v>
      </c>
      <c r="I119" s="9">
        <f>'Apr 08'!$AF$4</f>
        <v>-6121</v>
      </c>
      <c r="J119" s="9">
        <f>'Apr 08'!$AF$5</f>
        <v>-7656</v>
      </c>
      <c r="K119" s="12">
        <f t="shared" si="10"/>
        <v>-13777</v>
      </c>
      <c r="L119" s="13">
        <f t="shared" si="11"/>
        <v>0.031128061799720285</v>
      </c>
      <c r="M119" s="12">
        <f t="shared" si="12"/>
        <v>428814</v>
      </c>
    </row>
    <row r="120" spans="1:13" ht="12.75">
      <c r="A120" s="2">
        <v>39569</v>
      </c>
      <c r="C120" s="3">
        <f t="shared" si="13"/>
        <v>0</v>
      </c>
      <c r="D120" s="14">
        <f t="shared" si="14"/>
        <v>0.02950440922846637</v>
      </c>
      <c r="E120" s="15">
        <f t="shared" si="15"/>
        <v>-0.02950440922846637</v>
      </c>
      <c r="F120" s="9">
        <f>'May 08'!$AG$2</f>
        <v>83464</v>
      </c>
      <c r="G120" s="9">
        <f>'May 08'!$AG$3</f>
        <v>223846</v>
      </c>
      <c r="H120" s="11">
        <f t="shared" si="9"/>
        <v>307310</v>
      </c>
      <c r="I120" s="9">
        <f>'May 08'!$AG$4</f>
        <v>-2441</v>
      </c>
      <c r="J120" s="9">
        <f>'May 08'!$AG$5</f>
        <v>-6626</v>
      </c>
      <c r="K120" s="12">
        <f t="shared" si="10"/>
        <v>-9067</v>
      </c>
      <c r="L120" s="13">
        <f t="shared" si="11"/>
        <v>0.02950440922846637</v>
      </c>
      <c r="M120" s="12">
        <f t="shared" si="12"/>
        <v>298243</v>
      </c>
    </row>
    <row r="121" spans="1:13" ht="12.75">
      <c r="A121" s="2">
        <v>39600</v>
      </c>
      <c r="C121" s="3">
        <f t="shared" si="13"/>
        <v>0</v>
      </c>
      <c r="D121" s="14">
        <f t="shared" si="14"/>
        <v>0.021576641578888247</v>
      </c>
      <c r="E121" s="15">
        <f t="shared" si="15"/>
        <v>-0.021576641578888247</v>
      </c>
      <c r="F121" s="9">
        <f>'Jun 08'!$AF$2</f>
        <v>80149</v>
      </c>
      <c r="G121" s="9">
        <f>'Jun 08'!$AF$3</f>
        <v>151305</v>
      </c>
      <c r="H121" s="11">
        <f t="shared" si="9"/>
        <v>231454</v>
      </c>
      <c r="I121" s="9">
        <f>'Jun 08'!$AF$4</f>
        <v>-1826</v>
      </c>
      <c r="J121" s="9">
        <f>'Jun 08'!$AF$5</f>
        <v>-3168</v>
      </c>
      <c r="K121" s="12">
        <f t="shared" si="10"/>
        <v>-4994</v>
      </c>
      <c r="L121" s="13">
        <f t="shared" si="11"/>
        <v>0.021576641578888247</v>
      </c>
      <c r="M121" s="12">
        <f t="shared" si="12"/>
        <v>226460</v>
      </c>
    </row>
    <row r="122" spans="1:13" ht="12.75">
      <c r="A122" s="2">
        <v>39630</v>
      </c>
      <c r="C122" s="3">
        <f t="shared" si="13"/>
        <v>0</v>
      </c>
      <c r="D122" s="14">
        <f t="shared" si="14"/>
        <v>0.026695698576356463</v>
      </c>
      <c r="E122" s="15">
        <f t="shared" si="15"/>
        <v>-0.026695698576356463</v>
      </c>
      <c r="F122" s="9">
        <f>'Jul 08'!$AG$2</f>
        <v>181885</v>
      </c>
      <c r="G122" s="9">
        <f>'Jul 08'!$AG$3</f>
        <v>237883</v>
      </c>
      <c r="H122" s="11">
        <f t="shared" si="9"/>
        <v>419768</v>
      </c>
      <c r="I122" s="9">
        <f>'Jul 08'!$AG$4</f>
        <v>-4950</v>
      </c>
      <c r="J122" s="9">
        <f>'Jul 08'!$AG$5</f>
        <v>-6256</v>
      </c>
      <c r="K122" s="12">
        <f t="shared" si="10"/>
        <v>-11206</v>
      </c>
      <c r="L122" s="13">
        <f t="shared" si="11"/>
        <v>0.026695698576356463</v>
      </c>
      <c r="M122" s="12">
        <f t="shared" si="12"/>
        <v>408562</v>
      </c>
    </row>
    <row r="123" spans="1:13" ht="12.75">
      <c r="A123" s="2">
        <v>39661</v>
      </c>
      <c r="C123" s="3">
        <f t="shared" si="13"/>
        <v>0</v>
      </c>
      <c r="D123" s="14">
        <f t="shared" si="14"/>
        <v>0.03016366182391038</v>
      </c>
      <c r="E123" s="15">
        <f t="shared" si="15"/>
        <v>-0.03016366182391038</v>
      </c>
      <c r="F123" s="9">
        <f>'Aug 08'!$AG$2</f>
        <v>200301</v>
      </c>
      <c r="G123" s="9">
        <f>'Aug 08'!$AG$3</f>
        <v>256739</v>
      </c>
      <c r="H123" s="11">
        <f t="shared" si="9"/>
        <v>457040</v>
      </c>
      <c r="I123" s="9">
        <f>'Aug 08'!$AG$4</f>
        <v>-6171</v>
      </c>
      <c r="J123" s="9">
        <f>'Aug 08'!$AG$5</f>
        <v>-7615</v>
      </c>
      <c r="K123" s="12">
        <f t="shared" si="10"/>
        <v>-13786</v>
      </c>
      <c r="L123" s="13">
        <f t="shared" si="11"/>
        <v>0.03016366182391038</v>
      </c>
      <c r="M123" s="12">
        <f t="shared" si="12"/>
        <v>443254</v>
      </c>
    </row>
    <row r="124" spans="1:13" ht="12.75">
      <c r="A124" s="2">
        <v>39692</v>
      </c>
      <c r="C124" s="3">
        <f t="shared" si="13"/>
        <v>0</v>
      </c>
      <c r="D124" s="14">
        <f t="shared" si="14"/>
        <v>0.030611696671909036</v>
      </c>
      <c r="E124" s="15">
        <f t="shared" si="15"/>
        <v>-0.030611696671909036</v>
      </c>
      <c r="F124" s="9">
        <f>'Sep 08'!$AF$2</f>
        <v>188490</v>
      </c>
      <c r="G124" s="9">
        <f>'Sep 08'!$AF$3</f>
        <v>220994</v>
      </c>
      <c r="H124" s="11">
        <f t="shared" si="9"/>
        <v>409484</v>
      </c>
      <c r="I124" s="9">
        <f>'Sep 08'!$AF$4</f>
        <v>-5890</v>
      </c>
      <c r="J124" s="9">
        <f>'Sep 08'!$AF$5</f>
        <v>-6645</v>
      </c>
      <c r="K124" s="12">
        <f t="shared" si="10"/>
        <v>-12535</v>
      </c>
      <c r="L124" s="13">
        <f t="shared" si="11"/>
        <v>0.030611696671909036</v>
      </c>
      <c r="M124" s="12">
        <f t="shared" si="12"/>
        <v>396949</v>
      </c>
    </row>
    <row r="125" spans="1:13" ht="12.75">
      <c r="A125" s="2">
        <v>39722</v>
      </c>
      <c r="C125" s="3">
        <f t="shared" si="13"/>
        <v>0</v>
      </c>
      <c r="D125" s="14">
        <f t="shared" si="14"/>
        <v>0.03405973547107731</v>
      </c>
      <c r="E125" s="15">
        <f t="shared" si="15"/>
        <v>-0.03405973547107731</v>
      </c>
      <c r="F125" s="9">
        <f>'Oct 08'!$AG$2</f>
        <v>201999</v>
      </c>
      <c r="G125" s="9">
        <f>'Oct 08'!$AG$3</f>
        <v>271522</v>
      </c>
      <c r="H125" s="11">
        <f t="shared" si="9"/>
        <v>473521</v>
      </c>
      <c r="I125" s="9">
        <f>'Oct 08'!$AG$4</f>
        <v>-7098</v>
      </c>
      <c r="J125" s="9">
        <f>'Oct 08'!$AG$5</f>
        <v>-9030</v>
      </c>
      <c r="K125" s="12">
        <f t="shared" si="10"/>
        <v>-16128</v>
      </c>
      <c r="L125" s="13">
        <f t="shared" si="11"/>
        <v>0.03405973547107731</v>
      </c>
      <c r="M125" s="12">
        <f t="shared" si="12"/>
        <v>457393</v>
      </c>
    </row>
    <row r="126" spans="1:13" ht="12.75">
      <c r="A126" s="2">
        <v>39753</v>
      </c>
      <c r="C126" s="1"/>
      <c r="D126" s="14"/>
      <c r="E126" s="15"/>
      <c r="F126" s="9"/>
      <c r="G126" s="9"/>
      <c r="H126" s="11"/>
      <c r="I126" s="9"/>
      <c r="J126" s="9"/>
      <c r="K126" s="12"/>
      <c r="L126" s="13"/>
      <c r="M126" s="12"/>
    </row>
    <row r="127" spans="1:10" ht="20.25" customHeight="1">
      <c r="A127" s="42"/>
      <c r="B127" s="22"/>
      <c r="C127" s="43"/>
      <c r="D127" s="23"/>
      <c r="E127" s="15"/>
      <c r="F127" s="9"/>
      <c r="G127" s="9"/>
      <c r="H127" s="11"/>
      <c r="I127" s="9"/>
      <c r="J127" s="9"/>
    </row>
    <row r="128" spans="1:10" ht="15.75">
      <c r="A128" s="42"/>
      <c r="B128" s="44"/>
      <c r="C128" s="44"/>
      <c r="D128" s="23"/>
      <c r="E128" s="15"/>
      <c r="F128" s="9"/>
      <c r="G128" s="9"/>
      <c r="H128" s="11"/>
      <c r="I128" s="9"/>
      <c r="J128" s="9"/>
    </row>
    <row r="129" spans="5:10" ht="12.75">
      <c r="E129" s="15"/>
      <c r="F129" s="9"/>
      <c r="G129" s="9"/>
      <c r="H129" s="11"/>
      <c r="I129" s="9"/>
      <c r="J129" s="9"/>
    </row>
    <row r="130" spans="5:10" ht="12.75">
      <c r="E130" s="15"/>
      <c r="F130" s="9"/>
      <c r="G130" s="9"/>
      <c r="H130" s="11"/>
      <c r="I130" s="9"/>
      <c r="J130" s="9"/>
    </row>
    <row r="131" spans="5:10" ht="12.75">
      <c r="E131" s="15"/>
      <c r="F131" s="9"/>
      <c r="G131" s="9"/>
      <c r="H131" s="11"/>
      <c r="I131" s="9"/>
      <c r="J131" s="9"/>
    </row>
    <row r="132" spans="5:10" ht="12.75">
      <c r="E132" s="15"/>
      <c r="F132" s="9"/>
      <c r="G132" s="9"/>
      <c r="H132" s="11"/>
      <c r="I132" s="9"/>
      <c r="J132" s="9"/>
    </row>
    <row r="133" spans="5:10" ht="12.75">
      <c r="E133" s="15"/>
      <c r="F133" s="9"/>
      <c r="G133" s="9"/>
      <c r="H133" s="11"/>
      <c r="I133" s="9"/>
      <c r="J133" s="9"/>
    </row>
    <row r="134" spans="5:10" ht="12.75">
      <c r="E134" s="15"/>
      <c r="F134" s="9"/>
      <c r="G134" s="9"/>
      <c r="H134" s="11"/>
      <c r="I134" s="9"/>
      <c r="J134" s="9"/>
    </row>
  </sheetData>
  <printOptions/>
  <pageMargins left="0.78" right="0.1" top="1" bottom="1" header="0.5" footer="0.5"/>
  <pageSetup horizontalDpi="600" verticalDpi="600" orientation="landscape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39630</v>
      </c>
      <c r="D1" s="21">
        <v>39631</v>
      </c>
      <c r="E1" s="21">
        <v>39632</v>
      </c>
      <c r="F1" s="21">
        <v>39633</v>
      </c>
      <c r="G1" s="21">
        <v>39634</v>
      </c>
      <c r="H1" s="21">
        <v>39635</v>
      </c>
      <c r="I1" s="21">
        <v>39636</v>
      </c>
      <c r="J1" s="21">
        <v>39637</v>
      </c>
      <c r="K1" s="21">
        <v>39638</v>
      </c>
      <c r="L1" s="21">
        <v>39639</v>
      </c>
      <c r="M1" s="21">
        <v>39640</v>
      </c>
      <c r="N1" s="21">
        <v>39641</v>
      </c>
      <c r="O1" s="21">
        <v>39642</v>
      </c>
      <c r="P1" s="21">
        <v>39643</v>
      </c>
      <c r="Q1" s="21">
        <v>39644</v>
      </c>
      <c r="R1" s="21">
        <v>39645</v>
      </c>
      <c r="S1" s="21">
        <v>39646</v>
      </c>
      <c r="T1" s="21">
        <v>39647</v>
      </c>
      <c r="U1" s="21">
        <v>39648</v>
      </c>
      <c r="V1" s="21">
        <v>39649</v>
      </c>
      <c r="W1" s="21">
        <v>39650</v>
      </c>
      <c r="X1" s="21">
        <v>39651</v>
      </c>
      <c r="Y1" s="21">
        <v>39652</v>
      </c>
      <c r="Z1" s="21">
        <v>39653</v>
      </c>
      <c r="AA1" s="21">
        <v>39654</v>
      </c>
      <c r="AB1" s="21">
        <v>39655</v>
      </c>
      <c r="AC1" s="21">
        <v>39656</v>
      </c>
      <c r="AD1" s="21">
        <v>39657</v>
      </c>
      <c r="AE1" s="21">
        <v>39658</v>
      </c>
      <c r="AF1" s="21">
        <v>39659</v>
      </c>
      <c r="AG1" s="21">
        <v>39660</v>
      </c>
      <c r="AH1" s="20" t="s">
        <v>17</v>
      </c>
    </row>
    <row r="2" spans="1:34" ht="12.75">
      <c r="A2" s="20">
        <v>1</v>
      </c>
      <c r="B2" s="20" t="s">
        <v>18</v>
      </c>
      <c r="C2" s="20">
        <v>7031</v>
      </c>
      <c r="D2" s="20">
        <v>7039</v>
      </c>
      <c r="E2" s="20">
        <v>7069</v>
      </c>
      <c r="F2" s="20">
        <v>7054</v>
      </c>
      <c r="G2" s="20">
        <v>7145</v>
      </c>
      <c r="H2" s="20">
        <v>7080</v>
      </c>
      <c r="I2" s="20">
        <v>7117</v>
      </c>
      <c r="J2" s="20">
        <v>7196</v>
      </c>
      <c r="K2" s="20">
        <v>7149</v>
      </c>
      <c r="L2" s="20">
        <v>7198</v>
      </c>
      <c r="M2" s="20">
        <v>7256</v>
      </c>
      <c r="N2" s="20">
        <v>7184</v>
      </c>
      <c r="O2" s="20">
        <v>6506</v>
      </c>
      <c r="P2" s="20">
        <v>3634</v>
      </c>
      <c r="Q2" s="20">
        <v>3718</v>
      </c>
      <c r="R2" s="20">
        <v>3688</v>
      </c>
      <c r="S2" s="20">
        <v>3706</v>
      </c>
      <c r="T2" s="20">
        <v>3709</v>
      </c>
      <c r="U2" s="20">
        <v>3657</v>
      </c>
      <c r="V2" s="20">
        <v>3690</v>
      </c>
      <c r="W2" s="20">
        <v>3679</v>
      </c>
      <c r="X2" s="20">
        <v>3639</v>
      </c>
      <c r="Y2" s="20">
        <v>5275</v>
      </c>
      <c r="Z2" s="20">
        <v>6876</v>
      </c>
      <c r="AA2" s="20">
        <v>7114</v>
      </c>
      <c r="AB2" s="20">
        <v>7064</v>
      </c>
      <c r="AC2" s="20">
        <v>6996</v>
      </c>
      <c r="AD2" s="20">
        <v>6798</v>
      </c>
      <c r="AE2" s="20">
        <v>6763</v>
      </c>
      <c r="AF2" s="20">
        <v>7117</v>
      </c>
      <c r="AG2" s="20">
        <v>7239</v>
      </c>
      <c r="AH2" s="20">
        <v>186386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8916</v>
      </c>
      <c r="D4" s="20">
        <v>8898</v>
      </c>
      <c r="E4" s="20">
        <v>8898</v>
      </c>
      <c r="F4" s="20">
        <v>8873</v>
      </c>
      <c r="G4" s="20">
        <v>8331</v>
      </c>
      <c r="H4" s="20">
        <v>8895</v>
      </c>
      <c r="I4" s="20">
        <v>8884</v>
      </c>
      <c r="J4" s="20">
        <v>8898</v>
      </c>
      <c r="K4" s="20">
        <v>8883</v>
      </c>
      <c r="L4" s="20">
        <v>8920</v>
      </c>
      <c r="M4" s="20">
        <v>8921</v>
      </c>
      <c r="N4" s="20">
        <v>8920</v>
      </c>
      <c r="O4" s="20">
        <v>8849</v>
      </c>
      <c r="P4" s="20">
        <v>8352</v>
      </c>
      <c r="Q4" s="20">
        <v>8909</v>
      </c>
      <c r="R4" s="20">
        <v>8926</v>
      </c>
      <c r="S4" s="20">
        <v>8888</v>
      </c>
      <c r="T4" s="20">
        <v>8855</v>
      </c>
      <c r="U4" s="20">
        <v>8786</v>
      </c>
      <c r="V4" s="20">
        <v>8793</v>
      </c>
      <c r="W4" s="20">
        <v>8237</v>
      </c>
      <c r="X4" s="20">
        <v>8758</v>
      </c>
      <c r="Y4" s="20">
        <v>8747</v>
      </c>
      <c r="Z4" s="20">
        <v>8846</v>
      </c>
      <c r="AA4" s="20">
        <v>8890</v>
      </c>
      <c r="AB4" s="20">
        <v>8878</v>
      </c>
      <c r="AC4" s="20">
        <v>8858</v>
      </c>
      <c r="AD4" s="20">
        <v>8894</v>
      </c>
      <c r="AE4" s="20">
        <v>8898</v>
      </c>
      <c r="AF4" s="20">
        <v>8838</v>
      </c>
      <c r="AG4" s="20">
        <v>8754</v>
      </c>
      <c r="AH4" s="20">
        <v>273193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-223</v>
      </c>
      <c r="D6" s="20">
        <v>-218</v>
      </c>
      <c r="E6" s="20">
        <v>-220</v>
      </c>
      <c r="F6" s="20">
        <v>-220</v>
      </c>
      <c r="G6" s="20">
        <v>-211</v>
      </c>
      <c r="H6" s="20">
        <v>-213</v>
      </c>
      <c r="I6" s="20">
        <v>-227</v>
      </c>
      <c r="J6" s="20">
        <v>-214</v>
      </c>
      <c r="K6" s="20">
        <v>-217</v>
      </c>
      <c r="L6" s="20">
        <v>-222</v>
      </c>
      <c r="M6" s="20">
        <v>-228</v>
      </c>
      <c r="N6" s="20">
        <v>-226</v>
      </c>
      <c r="O6" s="20">
        <v>-188</v>
      </c>
      <c r="P6" s="20">
        <v>-98</v>
      </c>
      <c r="Q6" s="20">
        <v>-103</v>
      </c>
      <c r="R6" s="20">
        <v>-96</v>
      </c>
      <c r="S6" s="20">
        <v>-96</v>
      </c>
      <c r="T6" s="20">
        <v>-107</v>
      </c>
      <c r="U6" s="20">
        <v>-96</v>
      </c>
      <c r="V6" s="20">
        <v>-96</v>
      </c>
      <c r="W6" s="20">
        <v>-97</v>
      </c>
      <c r="X6" s="20">
        <v>-106</v>
      </c>
      <c r="Y6" s="20">
        <v>-140</v>
      </c>
      <c r="Z6" s="20">
        <v>-210</v>
      </c>
      <c r="AA6" s="20">
        <v>-219</v>
      </c>
      <c r="AB6" s="20">
        <v>-214</v>
      </c>
      <c r="AC6" s="20">
        <v>-198</v>
      </c>
      <c r="AD6" s="20">
        <v>-198</v>
      </c>
      <c r="AE6" s="20">
        <v>-211</v>
      </c>
      <c r="AF6" s="20">
        <v>-204</v>
      </c>
      <c r="AG6" s="20">
        <v>-197</v>
      </c>
      <c r="AH6" s="20">
        <v>-5513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-271</v>
      </c>
      <c r="D8" s="20">
        <v>-261</v>
      </c>
      <c r="E8" s="20">
        <v>-260</v>
      </c>
      <c r="F8" s="20">
        <v>-270</v>
      </c>
      <c r="G8" s="20">
        <v>-237</v>
      </c>
      <c r="H8" s="20">
        <v>-253</v>
      </c>
      <c r="I8" s="20">
        <v>-271</v>
      </c>
      <c r="J8" s="20">
        <v>-245</v>
      </c>
      <c r="K8" s="20">
        <v>-253</v>
      </c>
      <c r="L8" s="20">
        <v>-258</v>
      </c>
      <c r="M8" s="20">
        <v>-263</v>
      </c>
      <c r="N8" s="20">
        <v>-267</v>
      </c>
      <c r="O8" s="20">
        <v>-237</v>
      </c>
      <c r="P8" s="20">
        <v>-210</v>
      </c>
      <c r="Q8" s="20">
        <v>-229</v>
      </c>
      <c r="R8" s="20">
        <v>-214</v>
      </c>
      <c r="S8" s="20">
        <v>-217</v>
      </c>
      <c r="T8" s="20">
        <v>-232</v>
      </c>
      <c r="U8" s="20">
        <v>-219</v>
      </c>
      <c r="V8" s="20">
        <v>-214</v>
      </c>
      <c r="W8" s="20">
        <v>-203</v>
      </c>
      <c r="X8" s="20">
        <v>-237</v>
      </c>
      <c r="Y8" s="20">
        <v>-225</v>
      </c>
      <c r="Z8" s="20">
        <v>-253</v>
      </c>
      <c r="AA8" s="20">
        <v>-255</v>
      </c>
      <c r="AB8" s="20">
        <v>-255</v>
      </c>
      <c r="AC8" s="20">
        <v>-234</v>
      </c>
      <c r="AD8" s="20">
        <v>-247</v>
      </c>
      <c r="AE8" s="20">
        <v>-263</v>
      </c>
      <c r="AF8" s="20">
        <v>-241</v>
      </c>
      <c r="AG8" s="20">
        <v>-237</v>
      </c>
      <c r="AH8" s="20">
        <v>-7531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-494</v>
      </c>
      <c r="D10" s="20">
        <v>-479</v>
      </c>
      <c r="E10" s="20">
        <v>-480</v>
      </c>
      <c r="F10" s="20">
        <v>-490</v>
      </c>
      <c r="G10" s="20">
        <v>-448</v>
      </c>
      <c r="H10" s="20">
        <v>-466</v>
      </c>
      <c r="I10" s="20">
        <v>-498</v>
      </c>
      <c r="J10" s="20">
        <v>-459</v>
      </c>
      <c r="K10" s="20">
        <v>-470</v>
      </c>
      <c r="L10" s="20">
        <v>-480</v>
      </c>
      <c r="M10" s="20">
        <v>-491</v>
      </c>
      <c r="N10" s="20">
        <v>-493</v>
      </c>
      <c r="O10" s="20">
        <v>-425</v>
      </c>
      <c r="P10" s="20">
        <v>-308</v>
      </c>
      <c r="Q10" s="20">
        <v>-332</v>
      </c>
      <c r="R10" s="20">
        <v>-310</v>
      </c>
      <c r="S10" s="20">
        <v>-313</v>
      </c>
      <c r="T10" s="20">
        <v>-339</v>
      </c>
      <c r="U10" s="20">
        <v>-315</v>
      </c>
      <c r="V10" s="20">
        <v>-310</v>
      </c>
      <c r="W10" s="20">
        <v>-300</v>
      </c>
      <c r="X10" s="20">
        <v>-343</v>
      </c>
      <c r="Y10" s="20">
        <v>-365</v>
      </c>
      <c r="Z10" s="20">
        <v>-463</v>
      </c>
      <c r="AA10" s="20">
        <v>-474</v>
      </c>
      <c r="AB10" s="20">
        <v>-469</v>
      </c>
      <c r="AC10" s="20">
        <v>-432</v>
      </c>
      <c r="AD10" s="20">
        <v>-445</v>
      </c>
      <c r="AE10" s="20">
        <v>-474</v>
      </c>
      <c r="AF10" s="20">
        <v>-445</v>
      </c>
      <c r="AG10" s="20">
        <v>-434</v>
      </c>
      <c r="AH10" s="20">
        <v>-13044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15947</v>
      </c>
      <c r="D12" s="20">
        <v>15937</v>
      </c>
      <c r="E12" s="20">
        <v>15967</v>
      </c>
      <c r="F12" s="20">
        <v>15927</v>
      </c>
      <c r="G12" s="20">
        <v>15476</v>
      </c>
      <c r="H12" s="20">
        <v>15975</v>
      </c>
      <c r="I12" s="20">
        <v>16001</v>
      </c>
      <c r="J12" s="20">
        <v>16094</v>
      </c>
      <c r="K12" s="20">
        <v>16032</v>
      </c>
      <c r="L12" s="20">
        <v>16118</v>
      </c>
      <c r="M12" s="20">
        <v>16177</v>
      </c>
      <c r="N12" s="20">
        <v>16104</v>
      </c>
      <c r="O12" s="20">
        <v>15355</v>
      </c>
      <c r="P12" s="20">
        <v>11986</v>
      </c>
      <c r="Q12" s="20">
        <v>12627</v>
      </c>
      <c r="R12" s="20">
        <v>12614</v>
      </c>
      <c r="S12" s="20">
        <v>12594</v>
      </c>
      <c r="T12" s="20">
        <v>12564</v>
      </c>
      <c r="U12" s="20">
        <v>12443</v>
      </c>
      <c r="V12" s="20">
        <v>12483</v>
      </c>
      <c r="W12" s="20">
        <v>11916</v>
      </c>
      <c r="X12" s="20">
        <v>12397</v>
      </c>
      <c r="Y12" s="20">
        <v>14022</v>
      </c>
      <c r="Z12" s="20">
        <v>15722</v>
      </c>
      <c r="AA12" s="20">
        <v>16004</v>
      </c>
      <c r="AB12" s="20">
        <v>15942</v>
      </c>
      <c r="AC12" s="20">
        <v>15854</v>
      </c>
      <c r="AD12" s="20">
        <v>15692</v>
      </c>
      <c r="AE12" s="20">
        <v>15661</v>
      </c>
      <c r="AF12" s="20">
        <v>15955</v>
      </c>
      <c r="AG12" s="20">
        <v>15993</v>
      </c>
      <c r="AH12" s="20">
        <v>459579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30906</v>
      </c>
      <c r="D14" s="20">
        <v>30916</v>
      </c>
      <c r="E14" s="20">
        <v>30974</v>
      </c>
      <c r="F14" s="20">
        <v>30874</v>
      </c>
      <c r="G14" s="20">
        <v>30056</v>
      </c>
      <c r="H14" s="20">
        <v>31018</v>
      </c>
      <c r="I14" s="20">
        <v>31006</v>
      </c>
      <c r="J14" s="20">
        <v>31270</v>
      </c>
      <c r="K14" s="20">
        <v>31124</v>
      </c>
      <c r="L14" s="20">
        <v>31276</v>
      </c>
      <c r="M14" s="20">
        <v>31372</v>
      </c>
      <c r="N14" s="20">
        <v>31222</v>
      </c>
      <c r="O14" s="20">
        <v>29860</v>
      </c>
      <c r="P14" s="20">
        <v>23356</v>
      </c>
      <c r="Q14" s="20">
        <v>24590</v>
      </c>
      <c r="R14" s="20">
        <v>24608</v>
      </c>
      <c r="S14" s="20">
        <v>24562</v>
      </c>
      <c r="T14" s="20">
        <v>24450</v>
      </c>
      <c r="U14" s="20">
        <v>24256</v>
      </c>
      <c r="V14" s="20">
        <v>24346</v>
      </c>
      <c r="W14" s="20">
        <v>23232</v>
      </c>
      <c r="X14" s="20">
        <v>24108</v>
      </c>
      <c r="Y14" s="20">
        <v>27314</v>
      </c>
      <c r="Z14" s="20">
        <v>30518</v>
      </c>
      <c r="AA14" s="20">
        <v>31060</v>
      </c>
      <c r="AB14" s="20">
        <v>30946</v>
      </c>
      <c r="AC14" s="20">
        <v>30844</v>
      </c>
      <c r="AD14" s="20">
        <v>30494</v>
      </c>
      <c r="AE14" s="20">
        <v>30374</v>
      </c>
      <c r="AF14" s="20">
        <v>31020</v>
      </c>
      <c r="AG14" s="20">
        <v>31118</v>
      </c>
      <c r="AH14" s="20">
        <v>893070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2.66015625" style="20" customWidth="1"/>
    <col min="3" max="16384" width="10.66015625" style="20" customWidth="1"/>
  </cols>
  <sheetData>
    <row r="1" spans="1:33" ht="12.75">
      <c r="A1" s="20" t="s">
        <v>15</v>
      </c>
      <c r="B1" s="20" t="s">
        <v>16</v>
      </c>
      <c r="C1" s="21">
        <v>39600</v>
      </c>
      <c r="D1" s="21">
        <v>39601</v>
      </c>
      <c r="E1" s="21">
        <v>39602</v>
      </c>
      <c r="F1" s="21">
        <v>39603</v>
      </c>
      <c r="G1" s="21">
        <v>39604</v>
      </c>
      <c r="H1" s="21">
        <v>39605</v>
      </c>
      <c r="I1" s="21">
        <v>39606</v>
      </c>
      <c r="J1" s="21">
        <v>39607</v>
      </c>
      <c r="K1" s="21">
        <v>39608</v>
      </c>
      <c r="L1" s="21">
        <v>39609</v>
      </c>
      <c r="M1" s="21">
        <v>39610</v>
      </c>
      <c r="N1" s="21">
        <v>39611</v>
      </c>
      <c r="O1" s="21">
        <v>39612</v>
      </c>
      <c r="P1" s="21">
        <v>39613</v>
      </c>
      <c r="Q1" s="21">
        <v>39614</v>
      </c>
      <c r="R1" s="21">
        <v>39615</v>
      </c>
      <c r="S1" s="21">
        <v>39616</v>
      </c>
      <c r="T1" s="21">
        <v>39617</v>
      </c>
      <c r="U1" s="21">
        <v>39618</v>
      </c>
      <c r="V1" s="21">
        <v>39619</v>
      </c>
      <c r="W1" s="21">
        <v>39620</v>
      </c>
      <c r="X1" s="21">
        <v>39621</v>
      </c>
      <c r="Y1" s="21">
        <v>39622</v>
      </c>
      <c r="Z1" s="21">
        <v>39623</v>
      </c>
      <c r="AA1" s="21">
        <v>39624</v>
      </c>
      <c r="AB1" s="21">
        <v>39625</v>
      </c>
      <c r="AC1" s="21">
        <v>39626</v>
      </c>
      <c r="AD1" s="21">
        <v>39627</v>
      </c>
      <c r="AE1" s="21">
        <v>39628</v>
      </c>
      <c r="AF1" s="21">
        <v>39629</v>
      </c>
      <c r="AG1" s="20" t="s">
        <v>17</v>
      </c>
    </row>
    <row r="2" spans="1:33" ht="12.75">
      <c r="A2" s="20">
        <v>1</v>
      </c>
      <c r="B2" s="20" t="s">
        <v>18</v>
      </c>
      <c r="C2" s="20">
        <v>7379</v>
      </c>
      <c r="D2" s="20">
        <v>7477</v>
      </c>
      <c r="E2" s="20">
        <v>7496</v>
      </c>
      <c r="F2" s="20">
        <v>7477</v>
      </c>
      <c r="G2" s="20">
        <v>7417</v>
      </c>
      <c r="H2" s="20">
        <v>7381</v>
      </c>
      <c r="I2" s="20">
        <v>6251</v>
      </c>
      <c r="J2" s="20">
        <v>7197</v>
      </c>
      <c r="K2" s="20">
        <v>7293</v>
      </c>
      <c r="L2" s="20">
        <v>7283</v>
      </c>
      <c r="M2" s="20">
        <v>7247</v>
      </c>
      <c r="N2" s="20">
        <v>7288</v>
      </c>
      <c r="O2" s="20">
        <v>7255</v>
      </c>
      <c r="P2" s="20">
        <v>7315</v>
      </c>
      <c r="Q2" s="20">
        <v>7300</v>
      </c>
      <c r="R2" s="20">
        <v>7209</v>
      </c>
      <c r="S2" s="20">
        <v>7243</v>
      </c>
      <c r="T2" s="20">
        <v>7263</v>
      </c>
      <c r="U2" s="20">
        <v>7275</v>
      </c>
      <c r="V2" s="20">
        <v>7169</v>
      </c>
      <c r="W2" s="20">
        <v>7155</v>
      </c>
      <c r="X2" s="20">
        <v>7080</v>
      </c>
      <c r="Y2" s="20">
        <v>6916</v>
      </c>
      <c r="Z2" s="20">
        <v>6504</v>
      </c>
      <c r="AA2" s="20">
        <v>6846</v>
      </c>
      <c r="AB2" s="20">
        <v>7194</v>
      </c>
      <c r="AC2" s="20">
        <v>7255</v>
      </c>
      <c r="AD2" s="20">
        <v>7001</v>
      </c>
      <c r="AE2" s="20">
        <v>6769</v>
      </c>
      <c r="AF2" s="20">
        <v>6444</v>
      </c>
      <c r="AG2" s="20">
        <v>214379</v>
      </c>
    </row>
    <row r="3" spans="1:33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</row>
    <row r="4" spans="1:33" ht="12.75">
      <c r="A4" s="20">
        <v>2</v>
      </c>
      <c r="B4" s="20" t="s">
        <v>19</v>
      </c>
      <c r="C4" s="20">
        <v>4207</v>
      </c>
      <c r="D4" s="20">
        <v>4456</v>
      </c>
      <c r="E4" s="20">
        <v>4454</v>
      </c>
      <c r="F4" s="20">
        <v>4451</v>
      </c>
      <c r="G4" s="20">
        <v>4482</v>
      </c>
      <c r="H4" s="20">
        <v>4480</v>
      </c>
      <c r="I4" s="20">
        <v>4503</v>
      </c>
      <c r="J4" s="20">
        <v>4000</v>
      </c>
      <c r="K4" s="20">
        <v>4483</v>
      </c>
      <c r="L4" s="20">
        <v>4470</v>
      </c>
      <c r="M4" s="20">
        <v>4450</v>
      </c>
      <c r="N4" s="20">
        <v>4455</v>
      </c>
      <c r="O4" s="20">
        <v>4460</v>
      </c>
      <c r="P4" s="20">
        <v>4457</v>
      </c>
      <c r="Q4" s="20">
        <v>4428</v>
      </c>
      <c r="R4" s="20">
        <v>5433</v>
      </c>
      <c r="S4" s="20">
        <v>5860</v>
      </c>
      <c r="T4" s="20">
        <v>7100</v>
      </c>
      <c r="U4" s="20">
        <v>8715</v>
      </c>
      <c r="V4" s="20">
        <v>7083</v>
      </c>
      <c r="W4" s="20">
        <v>7768</v>
      </c>
      <c r="X4" s="20">
        <v>7159</v>
      </c>
      <c r="Y4" s="20">
        <v>8065</v>
      </c>
      <c r="Z4" s="20">
        <v>8862</v>
      </c>
      <c r="AA4" s="20">
        <v>8902</v>
      </c>
      <c r="AB4" s="20">
        <v>8812</v>
      </c>
      <c r="AC4" s="20">
        <v>8809</v>
      </c>
      <c r="AD4" s="20">
        <v>8893</v>
      </c>
      <c r="AE4" s="20">
        <v>8902</v>
      </c>
      <c r="AF4" s="20">
        <v>8883</v>
      </c>
      <c r="AG4" s="20">
        <v>185482</v>
      </c>
    </row>
    <row r="5" spans="1:33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</row>
    <row r="6" spans="1:33" ht="12.75">
      <c r="A6" s="20">
        <v>3</v>
      </c>
      <c r="B6" s="20" t="s">
        <v>20</v>
      </c>
      <c r="C6" s="20">
        <v>-145</v>
      </c>
      <c r="D6" s="20">
        <v>-159</v>
      </c>
      <c r="E6" s="20">
        <v>-170</v>
      </c>
      <c r="F6" s="20">
        <v>-141</v>
      </c>
      <c r="G6" s="20">
        <v>-168</v>
      </c>
      <c r="H6" s="20">
        <v>-248</v>
      </c>
      <c r="I6" s="20">
        <v>-137</v>
      </c>
      <c r="J6" s="20">
        <v>-145</v>
      </c>
      <c r="K6" s="20">
        <v>-157</v>
      </c>
      <c r="L6" s="20">
        <v>-152</v>
      </c>
      <c r="M6" s="20">
        <v>-131</v>
      </c>
      <c r="N6" s="20">
        <v>-134</v>
      </c>
      <c r="O6" s="20">
        <v>-128</v>
      </c>
      <c r="P6" s="20">
        <v>-163</v>
      </c>
      <c r="Q6" s="20">
        <v>-155</v>
      </c>
      <c r="R6" s="20">
        <v>-180</v>
      </c>
      <c r="S6" s="20">
        <v>-185</v>
      </c>
      <c r="T6" s="20">
        <v>-199</v>
      </c>
      <c r="U6" s="20">
        <v>-210</v>
      </c>
      <c r="V6" s="20">
        <v>-201</v>
      </c>
      <c r="W6" s="20">
        <v>-198</v>
      </c>
      <c r="X6" s="20">
        <v>-178</v>
      </c>
      <c r="Y6" s="20">
        <v>-198</v>
      </c>
      <c r="Z6" s="20">
        <v>-204</v>
      </c>
      <c r="AA6" s="20">
        <v>-198</v>
      </c>
      <c r="AB6" s="20">
        <v>-216</v>
      </c>
      <c r="AC6" s="20">
        <v>-216</v>
      </c>
      <c r="AD6" s="20">
        <v>-219</v>
      </c>
      <c r="AE6" s="20">
        <v>-201</v>
      </c>
      <c r="AF6" s="20">
        <v>-192</v>
      </c>
      <c r="AG6" s="20">
        <v>-5328</v>
      </c>
    </row>
    <row r="7" spans="1:33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</row>
    <row r="8" spans="1:33" ht="12.75">
      <c r="A8" s="20">
        <v>4</v>
      </c>
      <c r="B8" s="20" t="s">
        <v>21</v>
      </c>
      <c r="C8" s="20">
        <v>-80</v>
      </c>
      <c r="D8" s="20">
        <v>-93</v>
      </c>
      <c r="E8" s="20">
        <v>-95</v>
      </c>
      <c r="F8" s="20">
        <v>-82</v>
      </c>
      <c r="G8" s="20">
        <v>-96</v>
      </c>
      <c r="H8" s="20">
        <v>-139</v>
      </c>
      <c r="I8" s="20">
        <v>-93</v>
      </c>
      <c r="J8" s="20">
        <v>-72</v>
      </c>
      <c r="K8" s="20">
        <v>-94</v>
      </c>
      <c r="L8" s="20">
        <v>-85</v>
      </c>
      <c r="M8" s="20">
        <v>-79</v>
      </c>
      <c r="N8" s="20">
        <v>-79</v>
      </c>
      <c r="O8" s="20">
        <v>-79</v>
      </c>
      <c r="P8" s="20">
        <v>-93</v>
      </c>
      <c r="Q8" s="20">
        <v>-91</v>
      </c>
      <c r="R8" s="20">
        <v>-133</v>
      </c>
      <c r="S8" s="20">
        <v>-147</v>
      </c>
      <c r="T8" s="20">
        <v>-187</v>
      </c>
      <c r="U8" s="20">
        <v>-247</v>
      </c>
      <c r="V8" s="20">
        <v>-197</v>
      </c>
      <c r="W8" s="20">
        <v>-206</v>
      </c>
      <c r="X8" s="20">
        <v>-177</v>
      </c>
      <c r="Y8" s="20">
        <v>-223</v>
      </c>
      <c r="Z8" s="20">
        <v>-266</v>
      </c>
      <c r="AA8" s="20">
        <v>-250</v>
      </c>
      <c r="AB8" s="20">
        <v>-250</v>
      </c>
      <c r="AC8" s="20">
        <v>-250</v>
      </c>
      <c r="AD8" s="20">
        <v>-255</v>
      </c>
      <c r="AE8" s="20">
        <v>-256</v>
      </c>
      <c r="AF8" s="20">
        <v>-252</v>
      </c>
      <c r="AG8" s="20">
        <v>-4646</v>
      </c>
    </row>
    <row r="9" spans="1:33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ht="12.75">
      <c r="A10" s="20">
        <v>5</v>
      </c>
      <c r="B10" s="20" t="s">
        <v>22</v>
      </c>
      <c r="C10" s="20">
        <v>-225</v>
      </c>
      <c r="D10" s="20">
        <v>-252</v>
      </c>
      <c r="E10" s="20">
        <v>-265</v>
      </c>
      <c r="F10" s="20">
        <v>-223</v>
      </c>
      <c r="G10" s="20">
        <v>-264</v>
      </c>
      <c r="H10" s="20">
        <v>-387</v>
      </c>
      <c r="I10" s="20">
        <v>-230</v>
      </c>
      <c r="J10" s="20">
        <v>-217</v>
      </c>
      <c r="K10" s="20">
        <v>-251</v>
      </c>
      <c r="L10" s="20">
        <v>-237</v>
      </c>
      <c r="M10" s="20">
        <v>-210</v>
      </c>
      <c r="N10" s="20">
        <v>-213</v>
      </c>
      <c r="O10" s="20">
        <v>-207</v>
      </c>
      <c r="P10" s="20">
        <v>-256</v>
      </c>
      <c r="Q10" s="20">
        <v>-246</v>
      </c>
      <c r="R10" s="20">
        <v>-313</v>
      </c>
      <c r="S10" s="20">
        <v>-332</v>
      </c>
      <c r="T10" s="20">
        <v>-386</v>
      </c>
      <c r="U10" s="20">
        <v>-457</v>
      </c>
      <c r="V10" s="20">
        <v>-398</v>
      </c>
      <c r="W10" s="20">
        <v>-404</v>
      </c>
      <c r="X10" s="20">
        <v>-355</v>
      </c>
      <c r="Y10" s="20">
        <v>-421</v>
      </c>
      <c r="Z10" s="20">
        <v>-470</v>
      </c>
      <c r="AA10" s="20">
        <v>-448</v>
      </c>
      <c r="AB10" s="20">
        <v>-466</v>
      </c>
      <c r="AC10" s="20">
        <v>-466</v>
      </c>
      <c r="AD10" s="20">
        <v>-474</v>
      </c>
      <c r="AE10" s="20">
        <v>-457</v>
      </c>
      <c r="AF10" s="20">
        <v>-444</v>
      </c>
      <c r="AG10" s="20">
        <v>-9974</v>
      </c>
    </row>
    <row r="11" spans="1:33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ht="12.75">
      <c r="A12" s="20">
        <v>6</v>
      </c>
      <c r="B12" s="20" t="s">
        <v>23</v>
      </c>
      <c r="C12" s="20">
        <v>11586</v>
      </c>
      <c r="D12" s="20">
        <v>11933</v>
      </c>
      <c r="E12" s="20">
        <v>11950</v>
      </c>
      <c r="F12" s="20">
        <v>11928</v>
      </c>
      <c r="G12" s="20">
        <v>11899</v>
      </c>
      <c r="H12" s="20">
        <v>11861</v>
      </c>
      <c r="I12" s="20">
        <v>10754</v>
      </c>
      <c r="J12" s="20">
        <v>11197</v>
      </c>
      <c r="K12" s="20">
        <v>11776</v>
      </c>
      <c r="L12" s="20">
        <v>11753</v>
      </c>
      <c r="M12" s="20">
        <v>11697</v>
      </c>
      <c r="N12" s="20">
        <v>11743</v>
      </c>
      <c r="O12" s="20">
        <v>11715</v>
      </c>
      <c r="P12" s="20">
        <v>11772</v>
      </c>
      <c r="Q12" s="20">
        <v>11728</v>
      </c>
      <c r="R12" s="20">
        <v>12642</v>
      </c>
      <c r="S12" s="20">
        <v>13103</v>
      </c>
      <c r="T12" s="20">
        <v>14363</v>
      </c>
      <c r="U12" s="20">
        <v>15990</v>
      </c>
      <c r="V12" s="20">
        <v>14252</v>
      </c>
      <c r="W12" s="20">
        <v>14923</v>
      </c>
      <c r="X12" s="20">
        <v>14239</v>
      </c>
      <c r="Y12" s="20">
        <v>14981</v>
      </c>
      <c r="Z12" s="20">
        <v>15366</v>
      </c>
      <c r="AA12" s="20">
        <v>15748</v>
      </c>
      <c r="AB12" s="20">
        <v>16006</v>
      </c>
      <c r="AC12" s="20">
        <v>16064</v>
      </c>
      <c r="AD12" s="20">
        <v>15894</v>
      </c>
      <c r="AE12" s="20">
        <v>15671</v>
      </c>
      <c r="AF12" s="20">
        <v>15327</v>
      </c>
      <c r="AG12" s="20">
        <v>399861</v>
      </c>
    </row>
    <row r="13" spans="1:33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2:33" ht="12.75">
      <c r="B14" s="20" t="s">
        <v>17</v>
      </c>
      <c r="C14" s="20">
        <v>22722</v>
      </c>
      <c r="D14" s="20">
        <v>23362</v>
      </c>
      <c r="E14" s="20">
        <v>23370</v>
      </c>
      <c r="F14" s="20">
        <v>23410</v>
      </c>
      <c r="G14" s="20">
        <v>23270</v>
      </c>
      <c r="H14" s="20">
        <v>22948</v>
      </c>
      <c r="I14" s="20">
        <v>21048</v>
      </c>
      <c r="J14" s="20">
        <v>21960</v>
      </c>
      <c r="K14" s="20">
        <v>23050</v>
      </c>
      <c r="L14" s="20">
        <v>23032</v>
      </c>
      <c r="M14" s="20">
        <v>22974</v>
      </c>
      <c r="N14" s="20">
        <v>23060</v>
      </c>
      <c r="O14" s="20">
        <v>23016</v>
      </c>
      <c r="P14" s="20">
        <v>23032</v>
      </c>
      <c r="Q14" s="20">
        <v>22964</v>
      </c>
      <c r="R14" s="20">
        <v>24658</v>
      </c>
      <c r="S14" s="20">
        <v>25542</v>
      </c>
      <c r="T14" s="20">
        <v>27954</v>
      </c>
      <c r="U14" s="20">
        <v>31066</v>
      </c>
      <c r="V14" s="20">
        <v>27708</v>
      </c>
      <c r="W14" s="20">
        <v>29038</v>
      </c>
      <c r="X14" s="20">
        <v>27768</v>
      </c>
      <c r="Y14" s="20">
        <v>29120</v>
      </c>
      <c r="Z14" s="20">
        <v>29792</v>
      </c>
      <c r="AA14" s="20">
        <v>30600</v>
      </c>
      <c r="AB14" s="20">
        <v>31080</v>
      </c>
      <c r="AC14" s="20">
        <v>31196</v>
      </c>
      <c r="AD14" s="20">
        <v>30840</v>
      </c>
      <c r="AE14" s="20">
        <v>30428</v>
      </c>
      <c r="AF14" s="20">
        <v>29766</v>
      </c>
      <c r="AG14" s="20">
        <v>779774</v>
      </c>
    </row>
    <row r="15" spans="3:33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A1">
      <selection activeCell="U32" sqref="U32"/>
    </sheetView>
  </sheetViews>
  <sheetFormatPr defaultColWidth="9.33203125" defaultRowHeight="12.75"/>
  <cols>
    <col min="1" max="1" width="10.66015625" style="20" customWidth="1"/>
    <col min="2" max="2" width="34.6601562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39569</v>
      </c>
      <c r="D1" s="21">
        <v>39570</v>
      </c>
      <c r="E1" s="21">
        <v>39571</v>
      </c>
      <c r="F1" s="21">
        <v>39572</v>
      </c>
      <c r="G1" s="21">
        <v>39573</v>
      </c>
      <c r="H1" s="21">
        <v>39574</v>
      </c>
      <c r="I1" s="21">
        <v>39575</v>
      </c>
      <c r="J1" s="21">
        <v>39576</v>
      </c>
      <c r="K1" s="21">
        <v>39577</v>
      </c>
      <c r="L1" s="21">
        <v>39578</v>
      </c>
      <c r="M1" s="21">
        <v>39579</v>
      </c>
      <c r="N1" s="21">
        <v>39580</v>
      </c>
      <c r="O1" s="21">
        <v>39581</v>
      </c>
      <c r="P1" s="21">
        <v>39582</v>
      </c>
      <c r="Q1" s="21">
        <v>39583</v>
      </c>
      <c r="R1" s="21">
        <v>39584</v>
      </c>
      <c r="S1" s="21">
        <v>39585</v>
      </c>
      <c r="T1" s="21">
        <v>39586</v>
      </c>
      <c r="U1" s="21">
        <v>39587</v>
      </c>
      <c r="V1" s="21">
        <v>39588</v>
      </c>
      <c r="W1" s="21">
        <v>39589</v>
      </c>
      <c r="X1" s="21">
        <v>39590</v>
      </c>
      <c r="Y1" s="21">
        <v>39591</v>
      </c>
      <c r="Z1" s="21">
        <v>39592</v>
      </c>
      <c r="AA1" s="21">
        <v>39593</v>
      </c>
      <c r="AB1" s="21">
        <v>39594</v>
      </c>
      <c r="AC1" s="21">
        <v>39595</v>
      </c>
      <c r="AD1" s="21">
        <v>39596</v>
      </c>
      <c r="AE1" s="21">
        <v>39597</v>
      </c>
      <c r="AF1" s="21">
        <v>39598</v>
      </c>
      <c r="AG1" s="21">
        <v>39599</v>
      </c>
      <c r="AH1" s="20" t="s">
        <v>17</v>
      </c>
    </row>
    <row r="2" spans="1:34" ht="12.75">
      <c r="A2" s="20">
        <v>1</v>
      </c>
      <c r="B2" s="20" t="s">
        <v>18</v>
      </c>
      <c r="C2" s="20">
        <v>7228</v>
      </c>
      <c r="D2" s="20">
        <v>7024</v>
      </c>
      <c r="E2" s="20">
        <v>6901</v>
      </c>
      <c r="F2" s="20">
        <v>6237</v>
      </c>
      <c r="G2" s="20">
        <v>6594</v>
      </c>
      <c r="H2" s="20">
        <v>7244</v>
      </c>
      <c r="I2" s="20">
        <v>7025</v>
      </c>
      <c r="J2" s="20">
        <v>6924</v>
      </c>
      <c r="K2" s="20">
        <v>7276</v>
      </c>
      <c r="L2" s="20">
        <v>5839</v>
      </c>
      <c r="M2" s="20">
        <v>3611</v>
      </c>
      <c r="N2" s="20">
        <v>3620</v>
      </c>
      <c r="O2" s="20">
        <v>3736</v>
      </c>
      <c r="P2" s="20">
        <v>6996</v>
      </c>
      <c r="Q2" s="20">
        <v>7358</v>
      </c>
      <c r="R2" s="20">
        <v>7389</v>
      </c>
      <c r="S2" s="20">
        <v>6978</v>
      </c>
      <c r="T2" s="20">
        <v>7393</v>
      </c>
      <c r="U2" s="20">
        <v>6954</v>
      </c>
      <c r="V2" s="20">
        <v>7389</v>
      </c>
      <c r="W2" s="20">
        <v>7409</v>
      </c>
      <c r="X2" s="20">
        <v>7422</v>
      </c>
      <c r="Y2" s="20">
        <v>7453</v>
      </c>
      <c r="Z2" s="20">
        <v>7492</v>
      </c>
      <c r="AA2" s="20">
        <v>6956</v>
      </c>
      <c r="AB2" s="20">
        <v>7362</v>
      </c>
      <c r="AC2" s="20">
        <v>7023</v>
      </c>
      <c r="AD2" s="20">
        <v>7430</v>
      </c>
      <c r="AE2" s="20">
        <v>7463</v>
      </c>
      <c r="AF2" s="20">
        <v>7483</v>
      </c>
      <c r="AG2" s="20">
        <v>7389</v>
      </c>
      <c r="AH2" s="20">
        <v>210598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4429</v>
      </c>
      <c r="D4" s="20">
        <v>4424</v>
      </c>
      <c r="E4" s="20">
        <v>4419</v>
      </c>
      <c r="F4" s="20">
        <v>4430</v>
      </c>
      <c r="G4" s="20">
        <v>4148</v>
      </c>
      <c r="H4" s="20">
        <v>3690</v>
      </c>
      <c r="I4" s="20">
        <v>4015</v>
      </c>
      <c r="J4" s="20">
        <v>4456</v>
      </c>
      <c r="K4" s="20">
        <v>4432</v>
      </c>
      <c r="L4" s="20">
        <v>4426</v>
      </c>
      <c r="M4" s="20">
        <v>4414</v>
      </c>
      <c r="N4" s="20">
        <v>4393</v>
      </c>
      <c r="O4" s="20">
        <v>4129</v>
      </c>
      <c r="P4" s="20">
        <v>4462</v>
      </c>
      <c r="Q4" s="20">
        <v>4496</v>
      </c>
      <c r="R4" s="20">
        <v>4461</v>
      </c>
      <c r="S4" s="20">
        <v>4446</v>
      </c>
      <c r="T4" s="20">
        <v>4442</v>
      </c>
      <c r="U4" s="20">
        <v>4438</v>
      </c>
      <c r="V4" s="20">
        <v>4394</v>
      </c>
      <c r="W4" s="20">
        <v>4449</v>
      </c>
      <c r="X4" s="20">
        <v>4470</v>
      </c>
      <c r="Y4" s="20">
        <v>4454</v>
      </c>
      <c r="Z4" s="20">
        <v>4481</v>
      </c>
      <c r="AA4" s="20">
        <v>3482</v>
      </c>
      <c r="AB4" s="20">
        <v>0</v>
      </c>
      <c r="AC4" s="20">
        <v>1710</v>
      </c>
      <c r="AD4" s="20">
        <v>4453</v>
      </c>
      <c r="AE4" s="20">
        <v>4476</v>
      </c>
      <c r="AF4" s="20">
        <v>4476</v>
      </c>
      <c r="AG4" s="20">
        <v>4471</v>
      </c>
      <c r="AH4" s="20">
        <v>127866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-184</v>
      </c>
      <c r="D6" s="20">
        <v>-169</v>
      </c>
      <c r="E6" s="20">
        <v>-199</v>
      </c>
      <c r="F6" s="20">
        <v>-158</v>
      </c>
      <c r="G6" s="20">
        <v>-184</v>
      </c>
      <c r="H6" s="20">
        <v>-186</v>
      </c>
      <c r="I6" s="20">
        <v>-186</v>
      </c>
      <c r="J6" s="20">
        <v>-182</v>
      </c>
      <c r="K6" s="20">
        <v>-201</v>
      </c>
      <c r="L6" s="20">
        <v>-157</v>
      </c>
      <c r="M6" s="20">
        <v>-79</v>
      </c>
      <c r="N6" s="20">
        <v>-76</v>
      </c>
      <c r="O6" s="20">
        <v>-74</v>
      </c>
      <c r="P6" s="20">
        <v>-139</v>
      </c>
      <c r="Q6" s="20">
        <v>-173</v>
      </c>
      <c r="R6" s="20">
        <v>-192</v>
      </c>
      <c r="S6" s="20">
        <v>-155</v>
      </c>
      <c r="T6" s="20">
        <v>-169</v>
      </c>
      <c r="U6" s="20">
        <v>-149</v>
      </c>
      <c r="V6" s="20">
        <v>-190</v>
      </c>
      <c r="W6" s="20">
        <v>-271</v>
      </c>
      <c r="X6" s="20">
        <v>-390</v>
      </c>
      <c r="Y6" s="20">
        <v>-173</v>
      </c>
      <c r="Z6" s="20">
        <v>-198</v>
      </c>
      <c r="AA6" s="20">
        <v>-186</v>
      </c>
      <c r="AB6" s="20">
        <v>-137</v>
      </c>
      <c r="AC6" s="20">
        <v>-130</v>
      </c>
      <c r="AD6" s="20">
        <v>-187</v>
      </c>
      <c r="AE6" s="20">
        <v>-234</v>
      </c>
      <c r="AF6" s="20">
        <v>-176</v>
      </c>
      <c r="AG6" s="20">
        <v>-188</v>
      </c>
      <c r="AH6" s="20">
        <v>-5472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-103</v>
      </c>
      <c r="D8" s="20">
        <v>-99</v>
      </c>
      <c r="E8" s="20">
        <v>-120</v>
      </c>
      <c r="F8" s="20">
        <v>-105</v>
      </c>
      <c r="G8" s="20">
        <v>-106</v>
      </c>
      <c r="H8" s="20">
        <v>-89</v>
      </c>
      <c r="I8" s="20">
        <v>-96</v>
      </c>
      <c r="J8" s="20">
        <v>-107</v>
      </c>
      <c r="K8" s="20">
        <v>-111</v>
      </c>
      <c r="L8" s="20">
        <v>-109</v>
      </c>
      <c r="M8" s="20">
        <v>-90</v>
      </c>
      <c r="N8" s="20">
        <v>-89</v>
      </c>
      <c r="O8" s="20">
        <v>-83</v>
      </c>
      <c r="P8" s="20">
        <v>-80</v>
      </c>
      <c r="Q8" s="20">
        <v>-96</v>
      </c>
      <c r="R8" s="20">
        <v>-110</v>
      </c>
      <c r="S8" s="20">
        <v>-94</v>
      </c>
      <c r="T8" s="20">
        <v>-96</v>
      </c>
      <c r="U8" s="20">
        <v>-95</v>
      </c>
      <c r="V8" s="20">
        <v>-108</v>
      </c>
      <c r="W8" s="20">
        <v>-148</v>
      </c>
      <c r="X8" s="20">
        <v>-218</v>
      </c>
      <c r="Y8" s="20">
        <v>-100</v>
      </c>
      <c r="Z8" s="20">
        <v>-111</v>
      </c>
      <c r="AA8" s="20">
        <v>-89</v>
      </c>
      <c r="AB8" s="20">
        <v>0</v>
      </c>
      <c r="AC8" s="20">
        <v>-38</v>
      </c>
      <c r="AD8" s="20">
        <v>-104</v>
      </c>
      <c r="AE8" s="20">
        <v>-128</v>
      </c>
      <c r="AF8" s="20">
        <v>-98</v>
      </c>
      <c r="AG8" s="20">
        <v>-102</v>
      </c>
      <c r="AH8" s="20">
        <v>-3122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-287</v>
      </c>
      <c r="D10" s="20">
        <v>-268</v>
      </c>
      <c r="E10" s="20">
        <v>-319</v>
      </c>
      <c r="F10" s="20">
        <v>-263</v>
      </c>
      <c r="G10" s="20">
        <v>-290</v>
      </c>
      <c r="H10" s="20">
        <v>-275</v>
      </c>
      <c r="I10" s="20">
        <v>-282</v>
      </c>
      <c r="J10" s="20">
        <v>-289</v>
      </c>
      <c r="K10" s="20">
        <v>-312</v>
      </c>
      <c r="L10" s="20">
        <v>-266</v>
      </c>
      <c r="M10" s="20">
        <v>-169</v>
      </c>
      <c r="N10" s="20">
        <v>-165</v>
      </c>
      <c r="O10" s="20">
        <v>-157</v>
      </c>
      <c r="P10" s="20">
        <v>-219</v>
      </c>
      <c r="Q10" s="20">
        <v>-269</v>
      </c>
      <c r="R10" s="20">
        <v>-302</v>
      </c>
      <c r="S10" s="20">
        <v>-249</v>
      </c>
      <c r="T10" s="20">
        <v>-265</v>
      </c>
      <c r="U10" s="20">
        <v>-244</v>
      </c>
      <c r="V10" s="20">
        <v>-298</v>
      </c>
      <c r="W10" s="20">
        <v>-419</v>
      </c>
      <c r="X10" s="20">
        <v>-608</v>
      </c>
      <c r="Y10" s="20">
        <v>-273</v>
      </c>
      <c r="Z10" s="20">
        <v>-309</v>
      </c>
      <c r="AA10" s="20">
        <v>-275</v>
      </c>
      <c r="AB10" s="20">
        <v>-137</v>
      </c>
      <c r="AC10" s="20">
        <v>-168</v>
      </c>
      <c r="AD10" s="20">
        <v>-291</v>
      </c>
      <c r="AE10" s="20">
        <v>-362</v>
      </c>
      <c r="AF10" s="20">
        <v>-274</v>
      </c>
      <c r="AG10" s="20">
        <v>-290</v>
      </c>
      <c r="AH10" s="20">
        <v>-8594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11657</v>
      </c>
      <c r="D12" s="20">
        <v>11448</v>
      </c>
      <c r="E12" s="20">
        <v>11320</v>
      </c>
      <c r="F12" s="20">
        <v>10667</v>
      </c>
      <c r="G12" s="20">
        <v>10742</v>
      </c>
      <c r="H12" s="20">
        <v>10934</v>
      </c>
      <c r="I12" s="20">
        <v>11040</v>
      </c>
      <c r="J12" s="20">
        <v>11380</v>
      </c>
      <c r="K12" s="20">
        <v>11708</v>
      </c>
      <c r="L12" s="20">
        <v>10265</v>
      </c>
      <c r="M12" s="20">
        <v>8025</v>
      </c>
      <c r="N12" s="20">
        <v>8013</v>
      </c>
      <c r="O12" s="20">
        <v>7865</v>
      </c>
      <c r="P12" s="20">
        <v>11458</v>
      </c>
      <c r="Q12" s="20">
        <v>11854</v>
      </c>
      <c r="R12" s="20">
        <v>11850</v>
      </c>
      <c r="S12" s="20">
        <v>11424</v>
      </c>
      <c r="T12" s="20">
        <v>11835</v>
      </c>
      <c r="U12" s="20">
        <v>11392</v>
      </c>
      <c r="V12" s="20">
        <v>11783</v>
      </c>
      <c r="W12" s="20">
        <v>11858</v>
      </c>
      <c r="X12" s="20">
        <v>11892</v>
      </c>
      <c r="Y12" s="20">
        <v>11907</v>
      </c>
      <c r="Z12" s="20">
        <v>11973</v>
      </c>
      <c r="AA12" s="20">
        <v>10438</v>
      </c>
      <c r="AB12" s="20">
        <v>7362</v>
      </c>
      <c r="AC12" s="20">
        <v>8733</v>
      </c>
      <c r="AD12" s="20">
        <v>11883</v>
      </c>
      <c r="AE12" s="20">
        <v>11939</v>
      </c>
      <c r="AF12" s="20">
        <v>11959</v>
      </c>
      <c r="AG12" s="20">
        <v>11860</v>
      </c>
      <c r="AH12" s="20">
        <v>338464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22740</v>
      </c>
      <c r="D14" s="20">
        <v>22360</v>
      </c>
      <c r="E14" s="20">
        <v>22002</v>
      </c>
      <c r="F14" s="20">
        <v>20808</v>
      </c>
      <c r="G14" s="20">
        <v>20904</v>
      </c>
      <c r="H14" s="20">
        <v>21318</v>
      </c>
      <c r="I14" s="20">
        <v>21516</v>
      </c>
      <c r="J14" s="20">
        <v>22182</v>
      </c>
      <c r="K14" s="20">
        <v>22792</v>
      </c>
      <c r="L14" s="20">
        <v>19998</v>
      </c>
      <c r="M14" s="20">
        <v>15712</v>
      </c>
      <c r="N14" s="20">
        <v>15696</v>
      </c>
      <c r="O14" s="20">
        <v>15416</v>
      </c>
      <c r="P14" s="20">
        <v>22478</v>
      </c>
      <c r="Q14" s="20">
        <v>23170</v>
      </c>
      <c r="R14" s="20">
        <v>23096</v>
      </c>
      <c r="S14" s="20">
        <v>22350</v>
      </c>
      <c r="T14" s="20">
        <v>23140</v>
      </c>
      <c r="U14" s="20">
        <v>22296</v>
      </c>
      <c r="V14" s="20">
        <v>22970</v>
      </c>
      <c r="W14" s="20">
        <v>22878</v>
      </c>
      <c r="X14" s="20">
        <v>22568</v>
      </c>
      <c r="Y14" s="20">
        <v>23268</v>
      </c>
      <c r="Z14" s="20">
        <v>23328</v>
      </c>
      <c r="AA14" s="20">
        <v>20326</v>
      </c>
      <c r="AB14" s="20">
        <v>14450</v>
      </c>
      <c r="AC14" s="20">
        <v>17130</v>
      </c>
      <c r="AD14" s="20">
        <v>23184</v>
      </c>
      <c r="AE14" s="20">
        <v>23154</v>
      </c>
      <c r="AF14" s="20">
        <v>23370</v>
      </c>
      <c r="AG14" s="20">
        <v>23140</v>
      </c>
      <c r="AH14" s="20">
        <v>659740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80" zoomScaleNormal="80" workbookViewId="0" topLeftCell="P1">
      <selection activeCell="AH2" sqref="AH2"/>
    </sheetView>
  </sheetViews>
  <sheetFormatPr defaultColWidth="9.33203125" defaultRowHeight="12.75"/>
  <cols>
    <col min="1" max="1" width="10.66015625" style="20" customWidth="1"/>
    <col min="2" max="2" width="35.5" style="20" customWidth="1"/>
    <col min="3" max="16384" width="10.66015625" style="20" customWidth="1"/>
  </cols>
  <sheetData>
    <row r="1" spans="1:33" ht="12.75">
      <c r="A1" s="20" t="s">
        <v>15</v>
      </c>
      <c r="B1" s="20" t="s">
        <v>16</v>
      </c>
      <c r="C1" s="21">
        <v>39539</v>
      </c>
      <c r="D1" s="21">
        <v>39540</v>
      </c>
      <c r="E1" s="21">
        <v>39541</v>
      </c>
      <c r="F1" s="21">
        <v>39542</v>
      </c>
      <c r="G1" s="21">
        <v>39543</v>
      </c>
      <c r="H1" s="21">
        <v>39544</v>
      </c>
      <c r="I1" s="21">
        <v>39545</v>
      </c>
      <c r="J1" s="21">
        <v>39546</v>
      </c>
      <c r="K1" s="21">
        <v>39547</v>
      </c>
      <c r="L1" s="21">
        <v>39548</v>
      </c>
      <c r="M1" s="21">
        <v>39549</v>
      </c>
      <c r="N1" s="21">
        <v>39550</v>
      </c>
      <c r="O1" s="21">
        <v>39551</v>
      </c>
      <c r="P1" s="21">
        <v>39552</v>
      </c>
      <c r="Q1" s="21">
        <v>39553</v>
      </c>
      <c r="R1" s="21">
        <v>39554</v>
      </c>
      <c r="S1" s="21">
        <v>39555</v>
      </c>
      <c r="T1" s="21">
        <v>39556</v>
      </c>
      <c r="U1" s="21">
        <v>39557</v>
      </c>
      <c r="V1" s="21">
        <v>39558</v>
      </c>
      <c r="W1" s="21">
        <v>39559</v>
      </c>
      <c r="X1" s="21">
        <v>39560</v>
      </c>
      <c r="Y1" s="21">
        <v>39561</v>
      </c>
      <c r="Z1" s="21">
        <v>39562</v>
      </c>
      <c r="AA1" s="21">
        <v>39563</v>
      </c>
      <c r="AB1" s="21">
        <v>39564</v>
      </c>
      <c r="AC1" s="21">
        <v>39565</v>
      </c>
      <c r="AD1" s="21">
        <v>39566</v>
      </c>
      <c r="AE1" s="21">
        <v>39567</v>
      </c>
      <c r="AF1" s="21">
        <v>39568</v>
      </c>
      <c r="AG1" s="20" t="s">
        <v>17</v>
      </c>
    </row>
    <row r="2" spans="1:33" ht="12.75">
      <c r="A2" s="20">
        <v>1</v>
      </c>
      <c r="B2" s="20" t="s">
        <v>18</v>
      </c>
      <c r="C2" s="20">
        <v>6085</v>
      </c>
      <c r="D2" s="20">
        <v>6536</v>
      </c>
      <c r="E2" s="20">
        <v>6451</v>
      </c>
      <c r="F2" s="20">
        <v>7004</v>
      </c>
      <c r="G2" s="20">
        <v>6926</v>
      </c>
      <c r="H2" s="20">
        <v>6522</v>
      </c>
      <c r="I2" s="20">
        <v>7096</v>
      </c>
      <c r="J2" s="20">
        <v>7246</v>
      </c>
      <c r="K2" s="20">
        <v>6952</v>
      </c>
      <c r="L2" s="20">
        <v>5706</v>
      </c>
      <c r="M2" s="20">
        <v>5950</v>
      </c>
      <c r="N2" s="20">
        <v>6153</v>
      </c>
      <c r="O2" s="20">
        <v>5774</v>
      </c>
      <c r="P2" s="20">
        <v>3654</v>
      </c>
      <c r="Q2" s="20">
        <v>3678</v>
      </c>
      <c r="R2" s="20">
        <v>3668</v>
      </c>
      <c r="S2" s="20">
        <v>3671</v>
      </c>
      <c r="T2" s="20">
        <v>3475</v>
      </c>
      <c r="U2" s="20">
        <v>3585</v>
      </c>
      <c r="V2" s="20">
        <v>4161</v>
      </c>
      <c r="W2" s="20">
        <v>6348</v>
      </c>
      <c r="X2" s="20">
        <v>6341</v>
      </c>
      <c r="Y2" s="20">
        <v>6341</v>
      </c>
      <c r="Z2" s="20">
        <v>6342</v>
      </c>
      <c r="AA2" s="20">
        <v>5855</v>
      </c>
      <c r="AB2" s="20">
        <v>6183</v>
      </c>
      <c r="AC2" s="20">
        <v>5583</v>
      </c>
      <c r="AD2" s="20">
        <v>6272</v>
      </c>
      <c r="AE2" s="20">
        <v>6341</v>
      </c>
      <c r="AF2" s="20">
        <v>7078</v>
      </c>
      <c r="AG2" s="20">
        <v>172977</v>
      </c>
    </row>
    <row r="3" spans="1:33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</row>
    <row r="4" spans="1:33" ht="12.75">
      <c r="A4" s="20">
        <v>2</v>
      </c>
      <c r="B4" s="20" t="s">
        <v>19</v>
      </c>
      <c r="C4" s="20">
        <v>5586</v>
      </c>
      <c r="D4" s="20">
        <v>7466</v>
      </c>
      <c r="E4" s="20">
        <v>7748</v>
      </c>
      <c r="F4" s="20">
        <v>8718</v>
      </c>
      <c r="G4" s="20">
        <v>8726</v>
      </c>
      <c r="H4" s="20">
        <v>8792</v>
      </c>
      <c r="I4" s="20">
        <v>6346</v>
      </c>
      <c r="J4" s="20">
        <v>3561</v>
      </c>
      <c r="K4" s="20">
        <v>4308</v>
      </c>
      <c r="L4" s="20">
        <v>2279</v>
      </c>
      <c r="M4" s="20">
        <v>5257</v>
      </c>
      <c r="N4" s="20">
        <v>8251</v>
      </c>
      <c r="O4" s="20">
        <v>8688</v>
      </c>
      <c r="P4" s="20">
        <v>8697</v>
      </c>
      <c r="Q4" s="20">
        <v>8765</v>
      </c>
      <c r="R4" s="20">
        <v>8745</v>
      </c>
      <c r="S4" s="20">
        <v>8697</v>
      </c>
      <c r="T4" s="20">
        <v>8675</v>
      </c>
      <c r="U4" s="20">
        <v>8695</v>
      </c>
      <c r="V4" s="20">
        <v>8737</v>
      </c>
      <c r="W4" s="20">
        <v>8769</v>
      </c>
      <c r="X4" s="20">
        <v>8720</v>
      </c>
      <c r="Y4" s="20">
        <v>8729</v>
      </c>
      <c r="Z4" s="20">
        <v>8710</v>
      </c>
      <c r="AA4" s="20">
        <v>8694</v>
      </c>
      <c r="AB4" s="20">
        <v>8691</v>
      </c>
      <c r="AC4" s="20">
        <v>6870</v>
      </c>
      <c r="AD4" s="20">
        <v>4406</v>
      </c>
      <c r="AE4" s="20">
        <v>4417</v>
      </c>
      <c r="AF4" s="20">
        <v>4415</v>
      </c>
      <c r="AG4" s="20">
        <v>219158</v>
      </c>
    </row>
    <row r="5" spans="1:33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</row>
    <row r="6" spans="1:33" ht="12.75">
      <c r="A6" s="20">
        <v>3</v>
      </c>
      <c r="B6" s="20" t="s">
        <v>20</v>
      </c>
      <c r="C6" s="20">
        <v>-289</v>
      </c>
      <c r="D6" s="20">
        <v>-375</v>
      </c>
      <c r="E6" s="20">
        <v>-190</v>
      </c>
      <c r="F6" s="20">
        <v>-261</v>
      </c>
      <c r="G6" s="20">
        <v>-301</v>
      </c>
      <c r="H6" s="20">
        <v>-236</v>
      </c>
      <c r="I6" s="20">
        <v>-242</v>
      </c>
      <c r="J6" s="20">
        <v>-209</v>
      </c>
      <c r="K6" s="20">
        <v>-187</v>
      </c>
      <c r="L6" s="20">
        <v>-146</v>
      </c>
      <c r="M6" s="20">
        <v>-189</v>
      </c>
      <c r="N6" s="20">
        <v>-195</v>
      </c>
      <c r="O6" s="20">
        <v>-183</v>
      </c>
      <c r="P6" s="20">
        <v>-128</v>
      </c>
      <c r="Q6" s="20">
        <v>-119</v>
      </c>
      <c r="R6" s="20">
        <v>-100</v>
      </c>
      <c r="S6" s="20">
        <v>-104</v>
      </c>
      <c r="T6" s="20">
        <v>-164</v>
      </c>
      <c r="U6" s="20">
        <v>-142</v>
      </c>
      <c r="V6" s="20">
        <v>-119</v>
      </c>
      <c r="W6" s="20">
        <v>-188</v>
      </c>
      <c r="X6" s="20">
        <v>-188</v>
      </c>
      <c r="Y6" s="20">
        <v>-238</v>
      </c>
      <c r="Z6" s="20">
        <v>-245</v>
      </c>
      <c r="AA6" s="20">
        <v>-219</v>
      </c>
      <c r="AB6" s="20">
        <v>-240</v>
      </c>
      <c r="AC6" s="20">
        <v>-182</v>
      </c>
      <c r="AD6" s="20">
        <v>-167</v>
      </c>
      <c r="AE6" s="20">
        <v>-171</v>
      </c>
      <c r="AF6" s="20">
        <v>-198</v>
      </c>
      <c r="AG6" s="20">
        <v>-5915</v>
      </c>
    </row>
    <row r="7" spans="1:33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</row>
    <row r="8" spans="1:33" ht="12.75">
      <c r="A8" s="20">
        <v>4</v>
      </c>
      <c r="B8" s="20" t="s">
        <v>21</v>
      </c>
      <c r="C8" s="20">
        <v>-243</v>
      </c>
      <c r="D8" s="20">
        <v>-368</v>
      </c>
      <c r="E8" s="20">
        <v>-217</v>
      </c>
      <c r="F8" s="20">
        <v>-307</v>
      </c>
      <c r="G8" s="20">
        <v>-353</v>
      </c>
      <c r="H8" s="20">
        <v>-300</v>
      </c>
      <c r="I8" s="20">
        <v>-206</v>
      </c>
      <c r="J8" s="20">
        <v>-98</v>
      </c>
      <c r="K8" s="20">
        <v>-111</v>
      </c>
      <c r="L8" s="20">
        <v>-57</v>
      </c>
      <c r="M8" s="20">
        <v>-168</v>
      </c>
      <c r="N8" s="20">
        <v>-255</v>
      </c>
      <c r="O8" s="20">
        <v>-254</v>
      </c>
      <c r="P8" s="20">
        <v>-288</v>
      </c>
      <c r="Q8" s="20">
        <v>-263</v>
      </c>
      <c r="R8" s="20">
        <v>-234</v>
      </c>
      <c r="S8" s="20">
        <v>-233</v>
      </c>
      <c r="T8" s="20">
        <v>-372</v>
      </c>
      <c r="U8" s="20">
        <v>-317</v>
      </c>
      <c r="V8" s="20">
        <v>-230</v>
      </c>
      <c r="W8" s="20">
        <v>-244</v>
      </c>
      <c r="X8" s="20">
        <v>-246</v>
      </c>
      <c r="Y8" s="20">
        <v>-316</v>
      </c>
      <c r="Z8" s="20">
        <v>-323</v>
      </c>
      <c r="AA8" s="20">
        <v>-314</v>
      </c>
      <c r="AB8" s="20">
        <v>-326</v>
      </c>
      <c r="AC8" s="20">
        <v>-229</v>
      </c>
      <c r="AD8" s="20">
        <v>-105</v>
      </c>
      <c r="AE8" s="20">
        <v>-109</v>
      </c>
      <c r="AF8" s="20">
        <v>-116</v>
      </c>
      <c r="AG8" s="20">
        <v>-7202</v>
      </c>
    </row>
    <row r="9" spans="1:33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ht="12.75">
      <c r="A10" s="20">
        <v>5</v>
      </c>
      <c r="B10" s="20" t="s">
        <v>22</v>
      </c>
      <c r="C10" s="20">
        <v>-532</v>
      </c>
      <c r="D10" s="20">
        <v>-743</v>
      </c>
      <c r="E10" s="20">
        <v>-407</v>
      </c>
      <c r="F10" s="20">
        <v>-568</v>
      </c>
      <c r="G10" s="20">
        <v>-654</v>
      </c>
      <c r="H10" s="20">
        <v>-536</v>
      </c>
      <c r="I10" s="20">
        <v>-448</v>
      </c>
      <c r="J10" s="20">
        <v>-307</v>
      </c>
      <c r="K10" s="20">
        <v>-298</v>
      </c>
      <c r="L10" s="20">
        <v>-203</v>
      </c>
      <c r="M10" s="20">
        <v>-357</v>
      </c>
      <c r="N10" s="20">
        <v>-450</v>
      </c>
      <c r="O10" s="20">
        <v>-437</v>
      </c>
      <c r="P10" s="20">
        <v>-416</v>
      </c>
      <c r="Q10" s="20">
        <v>-382</v>
      </c>
      <c r="R10" s="20">
        <v>-334</v>
      </c>
      <c r="S10" s="20">
        <v>-337</v>
      </c>
      <c r="T10" s="20">
        <v>-536</v>
      </c>
      <c r="U10" s="20">
        <v>-459</v>
      </c>
      <c r="V10" s="20">
        <v>-349</v>
      </c>
      <c r="W10" s="20">
        <v>-432</v>
      </c>
      <c r="X10" s="20">
        <v>-434</v>
      </c>
      <c r="Y10" s="20">
        <v>-554</v>
      </c>
      <c r="Z10" s="20">
        <v>-568</v>
      </c>
      <c r="AA10" s="20">
        <v>-533</v>
      </c>
      <c r="AB10" s="20">
        <v>-566</v>
      </c>
      <c r="AC10" s="20">
        <v>-411</v>
      </c>
      <c r="AD10" s="20">
        <v>-272</v>
      </c>
      <c r="AE10" s="20">
        <v>-280</v>
      </c>
      <c r="AF10" s="20">
        <v>-314</v>
      </c>
      <c r="AG10" s="20">
        <v>-13117</v>
      </c>
    </row>
    <row r="11" spans="1:33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ht="12.75">
      <c r="A12" s="20">
        <v>6</v>
      </c>
      <c r="B12" s="20" t="s">
        <v>23</v>
      </c>
      <c r="C12" s="20">
        <v>11671</v>
      </c>
      <c r="D12" s="20">
        <v>14002</v>
      </c>
      <c r="E12" s="20">
        <v>14199</v>
      </c>
      <c r="F12" s="20">
        <v>15722</v>
      </c>
      <c r="G12" s="20">
        <v>15652</v>
      </c>
      <c r="H12" s="20">
        <v>15314</v>
      </c>
      <c r="I12" s="20">
        <v>13442</v>
      </c>
      <c r="J12" s="20">
        <v>10807</v>
      </c>
      <c r="K12" s="20">
        <v>11260</v>
      </c>
      <c r="L12" s="20">
        <v>7985</v>
      </c>
      <c r="M12" s="20">
        <v>11207</v>
      </c>
      <c r="N12" s="20">
        <v>14404</v>
      </c>
      <c r="O12" s="20">
        <v>14462</v>
      </c>
      <c r="P12" s="20">
        <v>12351</v>
      </c>
      <c r="Q12" s="20">
        <v>12443</v>
      </c>
      <c r="R12" s="20">
        <v>12413</v>
      </c>
      <c r="S12" s="20">
        <v>12368</v>
      </c>
      <c r="T12" s="20">
        <v>12150</v>
      </c>
      <c r="U12" s="20">
        <v>12280</v>
      </c>
      <c r="V12" s="20">
        <v>12898</v>
      </c>
      <c r="W12" s="20">
        <v>15117</v>
      </c>
      <c r="X12" s="20">
        <v>15061</v>
      </c>
      <c r="Y12" s="20">
        <v>15070</v>
      </c>
      <c r="Z12" s="20">
        <v>15052</v>
      </c>
      <c r="AA12" s="20">
        <v>14549</v>
      </c>
      <c r="AB12" s="20">
        <v>14874</v>
      </c>
      <c r="AC12" s="20">
        <v>12453</v>
      </c>
      <c r="AD12" s="20">
        <v>10678</v>
      </c>
      <c r="AE12" s="20">
        <v>10758</v>
      </c>
      <c r="AF12" s="20">
        <v>11493</v>
      </c>
      <c r="AG12" s="20">
        <v>392135</v>
      </c>
    </row>
    <row r="13" spans="1:33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2:33" ht="12.75">
      <c r="B14" s="20" t="s">
        <v>17</v>
      </c>
      <c r="C14" s="20">
        <v>22278</v>
      </c>
      <c r="D14" s="20">
        <v>26518</v>
      </c>
      <c r="E14" s="20">
        <v>27584</v>
      </c>
      <c r="F14" s="20">
        <v>30308</v>
      </c>
      <c r="G14" s="20">
        <v>29996</v>
      </c>
      <c r="H14" s="20">
        <v>29556</v>
      </c>
      <c r="I14" s="20">
        <v>25988</v>
      </c>
      <c r="J14" s="20">
        <v>21000</v>
      </c>
      <c r="K14" s="20">
        <v>21924</v>
      </c>
      <c r="L14" s="20">
        <v>15564</v>
      </c>
      <c r="M14" s="20">
        <v>21700</v>
      </c>
      <c r="N14" s="20">
        <v>27908</v>
      </c>
      <c r="O14" s="20">
        <v>28050</v>
      </c>
      <c r="P14" s="20">
        <v>23870</v>
      </c>
      <c r="Q14" s="20">
        <v>24122</v>
      </c>
      <c r="R14" s="20">
        <v>24158</v>
      </c>
      <c r="S14" s="20">
        <v>24062</v>
      </c>
      <c r="T14" s="20">
        <v>23228</v>
      </c>
      <c r="U14" s="20">
        <v>23642</v>
      </c>
      <c r="V14" s="20">
        <v>25098</v>
      </c>
      <c r="W14" s="20">
        <v>29370</v>
      </c>
      <c r="X14" s="20">
        <v>29254</v>
      </c>
      <c r="Y14" s="20">
        <v>29032</v>
      </c>
      <c r="Z14" s="20">
        <v>28968</v>
      </c>
      <c r="AA14" s="20">
        <v>28032</v>
      </c>
      <c r="AB14" s="20">
        <v>28616</v>
      </c>
      <c r="AC14" s="20">
        <v>24084</v>
      </c>
      <c r="AD14" s="20">
        <v>20812</v>
      </c>
      <c r="AE14" s="20">
        <v>20956</v>
      </c>
      <c r="AF14" s="20">
        <v>22358</v>
      </c>
      <c r="AG14" s="20">
        <v>758036</v>
      </c>
    </row>
    <row r="15" spans="3:33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80" zoomScaleNormal="80" workbookViewId="0" topLeftCell="Q1">
      <selection activeCell="AI2" sqref="AI2"/>
    </sheetView>
  </sheetViews>
  <sheetFormatPr defaultColWidth="9.33203125" defaultRowHeight="12.75"/>
  <cols>
    <col min="1" max="1" width="10.66015625" style="20" customWidth="1"/>
    <col min="2" max="2" width="36.5" style="20" customWidth="1"/>
    <col min="3" max="16384" width="10.66015625" style="20" customWidth="1"/>
  </cols>
  <sheetData>
    <row r="1" spans="1:34" ht="12.75">
      <c r="A1" s="20" t="s">
        <v>15</v>
      </c>
      <c r="B1" s="20" t="s">
        <v>16</v>
      </c>
      <c r="C1" s="21">
        <v>39508</v>
      </c>
      <c r="D1" s="21">
        <v>39509</v>
      </c>
      <c r="E1" s="21">
        <v>39510</v>
      </c>
      <c r="F1" s="21">
        <v>39511</v>
      </c>
      <c r="G1" s="21">
        <v>39512</v>
      </c>
      <c r="H1" s="21">
        <v>39513</v>
      </c>
      <c r="I1" s="21">
        <v>39514</v>
      </c>
      <c r="J1" s="21">
        <v>39515</v>
      </c>
      <c r="K1" s="21">
        <v>39516</v>
      </c>
      <c r="L1" s="21">
        <v>39517</v>
      </c>
      <c r="M1" s="21">
        <v>39518</v>
      </c>
      <c r="N1" s="21">
        <v>39519</v>
      </c>
      <c r="O1" s="21">
        <v>39520</v>
      </c>
      <c r="P1" s="21">
        <v>39521</v>
      </c>
      <c r="Q1" s="21">
        <v>39522</v>
      </c>
      <c r="R1" s="21">
        <v>39523</v>
      </c>
      <c r="S1" s="21">
        <v>39524</v>
      </c>
      <c r="T1" s="21">
        <v>39525</v>
      </c>
      <c r="U1" s="21">
        <v>39526</v>
      </c>
      <c r="V1" s="21">
        <v>39527</v>
      </c>
      <c r="W1" s="21">
        <v>39528</v>
      </c>
      <c r="X1" s="21">
        <v>39529</v>
      </c>
      <c r="Y1" s="21">
        <v>39530</v>
      </c>
      <c r="Z1" s="21">
        <v>39531</v>
      </c>
      <c r="AA1" s="21">
        <v>39532</v>
      </c>
      <c r="AB1" s="21">
        <v>39533</v>
      </c>
      <c r="AC1" s="21">
        <v>39534</v>
      </c>
      <c r="AD1" s="21">
        <v>39535</v>
      </c>
      <c r="AE1" s="21">
        <v>39536</v>
      </c>
      <c r="AF1" s="21">
        <v>39537</v>
      </c>
      <c r="AG1" s="21">
        <v>39538</v>
      </c>
      <c r="AH1" s="20" t="s">
        <v>17</v>
      </c>
    </row>
    <row r="2" spans="1:34" ht="12.75">
      <c r="A2" s="20">
        <v>1</v>
      </c>
      <c r="B2" s="20" t="s">
        <v>18</v>
      </c>
      <c r="C2" s="20">
        <v>7286</v>
      </c>
      <c r="D2" s="20">
        <v>7131</v>
      </c>
      <c r="E2" s="20">
        <v>6927</v>
      </c>
      <c r="F2" s="20">
        <v>7237</v>
      </c>
      <c r="G2" s="20">
        <v>7195</v>
      </c>
      <c r="H2" s="20">
        <v>7222</v>
      </c>
      <c r="I2" s="20">
        <v>7216</v>
      </c>
      <c r="J2" s="20">
        <v>7231</v>
      </c>
      <c r="K2" s="20">
        <v>7234</v>
      </c>
      <c r="L2" s="20">
        <v>6649</v>
      </c>
      <c r="M2" s="20">
        <v>6924</v>
      </c>
      <c r="N2" s="20">
        <v>7106</v>
      </c>
      <c r="O2" s="20">
        <v>7248</v>
      </c>
      <c r="P2" s="20">
        <v>7282</v>
      </c>
      <c r="Q2" s="20">
        <v>7254</v>
      </c>
      <c r="R2" s="20">
        <v>6991</v>
      </c>
      <c r="S2" s="20">
        <v>6762</v>
      </c>
      <c r="T2" s="20">
        <v>6462</v>
      </c>
      <c r="U2" s="20">
        <v>7210</v>
      </c>
      <c r="V2" s="20">
        <v>7215</v>
      </c>
      <c r="W2" s="20">
        <v>7214</v>
      </c>
      <c r="X2" s="20">
        <v>6573</v>
      </c>
      <c r="Y2" s="20">
        <v>6480</v>
      </c>
      <c r="Z2" s="20">
        <v>5768</v>
      </c>
      <c r="AA2" s="20">
        <v>3979</v>
      </c>
      <c r="AB2" s="20">
        <v>7221</v>
      </c>
      <c r="AC2" s="20">
        <v>4601</v>
      </c>
      <c r="AD2" s="20">
        <v>4835</v>
      </c>
      <c r="AE2" s="20">
        <v>4615</v>
      </c>
      <c r="AF2" s="20">
        <v>5507</v>
      </c>
      <c r="AG2" s="20">
        <v>3366</v>
      </c>
      <c r="AH2" s="20">
        <v>201941</v>
      </c>
    </row>
    <row r="3" spans="1:34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</row>
    <row r="4" spans="1:34" ht="12.75">
      <c r="A4" s="20">
        <v>2</v>
      </c>
      <c r="B4" s="20" t="s">
        <v>19</v>
      </c>
      <c r="C4" s="20">
        <v>8749</v>
      </c>
      <c r="D4" s="20">
        <v>8743</v>
      </c>
      <c r="E4" s="20">
        <v>8729</v>
      </c>
      <c r="F4" s="20">
        <v>7247</v>
      </c>
      <c r="G4" s="20">
        <v>8673</v>
      </c>
      <c r="H4" s="20">
        <v>7780</v>
      </c>
      <c r="I4" s="20">
        <v>8675</v>
      </c>
      <c r="J4" s="20">
        <v>8675</v>
      </c>
      <c r="K4" s="20">
        <v>8647</v>
      </c>
      <c r="L4" s="20">
        <v>8256</v>
      </c>
      <c r="M4" s="20">
        <v>7207</v>
      </c>
      <c r="N4" s="20">
        <v>8671</v>
      </c>
      <c r="O4" s="20">
        <v>8665</v>
      </c>
      <c r="P4" s="20">
        <v>8701</v>
      </c>
      <c r="Q4" s="20">
        <v>8731</v>
      </c>
      <c r="R4" s="20">
        <v>8721</v>
      </c>
      <c r="S4" s="20">
        <v>8684</v>
      </c>
      <c r="T4" s="20">
        <v>8744</v>
      </c>
      <c r="U4" s="20">
        <v>8663</v>
      </c>
      <c r="V4" s="20">
        <v>8723</v>
      </c>
      <c r="W4" s="20">
        <v>7920</v>
      </c>
      <c r="X4" s="20">
        <v>5860</v>
      </c>
      <c r="Y4" s="20">
        <v>3487</v>
      </c>
      <c r="Z4" s="20">
        <v>3106</v>
      </c>
      <c r="AA4" s="20">
        <v>1613</v>
      </c>
      <c r="AB4" s="20">
        <v>6683</v>
      </c>
      <c r="AC4" s="20">
        <v>7017</v>
      </c>
      <c r="AD4" s="20">
        <v>3886</v>
      </c>
      <c r="AE4" s="20">
        <v>1514</v>
      </c>
      <c r="AF4" s="20">
        <v>3031</v>
      </c>
      <c r="AG4" s="20">
        <v>427</v>
      </c>
      <c r="AH4" s="20">
        <v>214228</v>
      </c>
    </row>
    <row r="5" spans="1:34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ht="12.75">
      <c r="A6" s="20">
        <v>3</v>
      </c>
      <c r="B6" s="20" t="s">
        <v>20</v>
      </c>
      <c r="C6" s="20">
        <v>-223</v>
      </c>
      <c r="D6" s="20">
        <v>-200</v>
      </c>
      <c r="E6" s="20">
        <v>-209</v>
      </c>
      <c r="F6" s="20">
        <v>-213</v>
      </c>
      <c r="G6" s="20">
        <v>-207</v>
      </c>
      <c r="H6" s="20">
        <v>-205</v>
      </c>
      <c r="I6" s="20">
        <v>-214</v>
      </c>
      <c r="J6" s="20">
        <v>-212</v>
      </c>
      <c r="K6" s="20">
        <v>-221</v>
      </c>
      <c r="L6" s="20">
        <v>-201</v>
      </c>
      <c r="M6" s="20">
        <v>-214</v>
      </c>
      <c r="N6" s="20">
        <v>-222</v>
      </c>
      <c r="O6" s="20">
        <v>-229</v>
      </c>
      <c r="P6" s="20">
        <v>-243</v>
      </c>
      <c r="Q6" s="20">
        <v>-214</v>
      </c>
      <c r="R6" s="20">
        <v>-209</v>
      </c>
      <c r="S6" s="20">
        <v>-205</v>
      </c>
      <c r="T6" s="20">
        <v>-188</v>
      </c>
      <c r="U6" s="20">
        <v>-218</v>
      </c>
      <c r="V6" s="20">
        <v>-212</v>
      </c>
      <c r="W6" s="20">
        <v>-209</v>
      </c>
      <c r="X6" s="20">
        <v>-170</v>
      </c>
      <c r="Y6" s="20">
        <v>-140</v>
      </c>
      <c r="Z6" s="20">
        <v>-121</v>
      </c>
      <c r="AA6" s="20">
        <v>-84</v>
      </c>
      <c r="AB6" s="20">
        <v>-188</v>
      </c>
      <c r="AC6" s="20">
        <v>-169</v>
      </c>
      <c r="AD6" s="20">
        <v>-201</v>
      </c>
      <c r="AE6" s="20">
        <v>-138</v>
      </c>
      <c r="AF6" s="20">
        <v>-192</v>
      </c>
      <c r="AG6" s="20">
        <v>-82</v>
      </c>
      <c r="AH6" s="20">
        <v>-5953</v>
      </c>
    </row>
    <row r="7" spans="1:34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ht="12.75">
      <c r="A8" s="20">
        <v>4</v>
      </c>
      <c r="B8" s="20" t="s">
        <v>21</v>
      </c>
      <c r="C8" s="20">
        <v>-261</v>
      </c>
      <c r="D8" s="20">
        <v>-237</v>
      </c>
      <c r="E8" s="20">
        <v>-257</v>
      </c>
      <c r="F8" s="20">
        <v>-211</v>
      </c>
      <c r="G8" s="20">
        <v>-242</v>
      </c>
      <c r="H8" s="20">
        <v>-222</v>
      </c>
      <c r="I8" s="20">
        <v>-247</v>
      </c>
      <c r="J8" s="20">
        <v>-250</v>
      </c>
      <c r="K8" s="20">
        <v>-255</v>
      </c>
      <c r="L8" s="20">
        <v>-238</v>
      </c>
      <c r="M8" s="20">
        <v>-213</v>
      </c>
      <c r="N8" s="20">
        <v>-263</v>
      </c>
      <c r="O8" s="20">
        <v>-264</v>
      </c>
      <c r="P8" s="20">
        <v>-278</v>
      </c>
      <c r="Q8" s="20">
        <v>-253</v>
      </c>
      <c r="R8" s="20">
        <v>-246</v>
      </c>
      <c r="S8" s="20">
        <v>-258</v>
      </c>
      <c r="T8" s="20">
        <v>-242</v>
      </c>
      <c r="U8" s="20">
        <v>-251</v>
      </c>
      <c r="V8" s="20">
        <v>-251</v>
      </c>
      <c r="W8" s="20">
        <v>-223</v>
      </c>
      <c r="X8" s="20">
        <v>-151</v>
      </c>
      <c r="Y8" s="20">
        <v>-73</v>
      </c>
      <c r="Z8" s="20">
        <v>-65</v>
      </c>
      <c r="AA8" s="20">
        <v>-33</v>
      </c>
      <c r="AB8" s="20">
        <v>-175</v>
      </c>
      <c r="AC8" s="20">
        <v>-251</v>
      </c>
      <c r="AD8" s="20">
        <v>-152</v>
      </c>
      <c r="AE8" s="20">
        <v>-38</v>
      </c>
      <c r="AF8" s="20">
        <v>-85</v>
      </c>
      <c r="AG8" s="20">
        <v>-13</v>
      </c>
      <c r="AH8" s="20">
        <v>-6198</v>
      </c>
    </row>
    <row r="9" spans="1:34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ht="12.75">
      <c r="A10" s="20">
        <v>5</v>
      </c>
      <c r="B10" s="20" t="s">
        <v>22</v>
      </c>
      <c r="C10" s="20">
        <v>-484</v>
      </c>
      <c r="D10" s="20">
        <v>-437</v>
      </c>
      <c r="E10" s="20">
        <v>-466</v>
      </c>
      <c r="F10" s="20">
        <v>-424</v>
      </c>
      <c r="G10" s="20">
        <v>-449</v>
      </c>
      <c r="H10" s="20">
        <v>-427</v>
      </c>
      <c r="I10" s="20">
        <v>-461</v>
      </c>
      <c r="J10" s="20">
        <v>-462</v>
      </c>
      <c r="K10" s="20">
        <v>-476</v>
      </c>
      <c r="L10" s="20">
        <v>-439</v>
      </c>
      <c r="M10" s="20">
        <v>-427</v>
      </c>
      <c r="N10" s="20">
        <v>-485</v>
      </c>
      <c r="O10" s="20">
        <v>-493</v>
      </c>
      <c r="P10" s="20">
        <v>-521</v>
      </c>
      <c r="Q10" s="20">
        <v>-467</v>
      </c>
      <c r="R10" s="20">
        <v>-455</v>
      </c>
      <c r="S10" s="20">
        <v>-463</v>
      </c>
      <c r="T10" s="20">
        <v>-430</v>
      </c>
      <c r="U10" s="20">
        <v>-469</v>
      </c>
      <c r="V10" s="20">
        <v>-463</v>
      </c>
      <c r="W10" s="20">
        <v>-432</v>
      </c>
      <c r="X10" s="20">
        <v>-321</v>
      </c>
      <c r="Y10" s="20">
        <v>-213</v>
      </c>
      <c r="Z10" s="20">
        <v>-186</v>
      </c>
      <c r="AA10" s="20">
        <v>-117</v>
      </c>
      <c r="AB10" s="20">
        <v>-363</v>
      </c>
      <c r="AC10" s="20">
        <v>-420</v>
      </c>
      <c r="AD10" s="20">
        <v>-353</v>
      </c>
      <c r="AE10" s="20">
        <v>-176</v>
      </c>
      <c r="AF10" s="20">
        <v>-277</v>
      </c>
      <c r="AG10" s="20">
        <v>-95</v>
      </c>
      <c r="AH10" s="20">
        <v>-12151</v>
      </c>
    </row>
    <row r="11" spans="1:34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12.75">
      <c r="A12" s="20">
        <v>6</v>
      </c>
      <c r="B12" s="20" t="s">
        <v>23</v>
      </c>
      <c r="C12" s="20">
        <v>16035</v>
      </c>
      <c r="D12" s="20">
        <v>15874</v>
      </c>
      <c r="E12" s="20">
        <v>15656</v>
      </c>
      <c r="F12" s="20">
        <v>14484</v>
      </c>
      <c r="G12" s="20">
        <v>15868</v>
      </c>
      <c r="H12" s="20">
        <v>15002</v>
      </c>
      <c r="I12" s="20">
        <v>15891</v>
      </c>
      <c r="J12" s="20">
        <v>15906</v>
      </c>
      <c r="K12" s="20">
        <v>15881</v>
      </c>
      <c r="L12" s="20">
        <v>14905</v>
      </c>
      <c r="M12" s="20">
        <v>14131</v>
      </c>
      <c r="N12" s="20">
        <v>15777</v>
      </c>
      <c r="O12" s="20">
        <v>15913</v>
      </c>
      <c r="P12" s="20">
        <v>15983</v>
      </c>
      <c r="Q12" s="20">
        <v>15985</v>
      </c>
      <c r="R12" s="20">
        <v>15712</v>
      </c>
      <c r="S12" s="20">
        <v>15446</v>
      </c>
      <c r="T12" s="20">
        <v>15206</v>
      </c>
      <c r="U12" s="20">
        <v>15873</v>
      </c>
      <c r="V12" s="20">
        <v>15938</v>
      </c>
      <c r="W12" s="20">
        <v>15134</v>
      </c>
      <c r="X12" s="20">
        <v>12433</v>
      </c>
      <c r="Y12" s="20">
        <v>9967</v>
      </c>
      <c r="Z12" s="20">
        <v>8874</v>
      </c>
      <c r="AA12" s="20">
        <v>5592</v>
      </c>
      <c r="AB12" s="20">
        <v>13904</v>
      </c>
      <c r="AC12" s="20">
        <v>11618</v>
      </c>
      <c r="AD12" s="20">
        <v>8721</v>
      </c>
      <c r="AE12" s="20">
        <v>6129</v>
      </c>
      <c r="AF12" s="20">
        <v>8538</v>
      </c>
      <c r="AG12" s="20">
        <v>3793</v>
      </c>
      <c r="AH12" s="20">
        <v>416169</v>
      </c>
    </row>
    <row r="13" spans="1:34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2:34" ht="12.75">
      <c r="B14" s="20" t="s">
        <v>17</v>
      </c>
      <c r="C14" s="20">
        <v>31102</v>
      </c>
      <c r="D14" s="20">
        <v>30874</v>
      </c>
      <c r="E14" s="20">
        <v>30380</v>
      </c>
      <c r="F14" s="20">
        <v>28120</v>
      </c>
      <c r="G14" s="20">
        <v>30838</v>
      </c>
      <c r="H14" s="20">
        <v>29150</v>
      </c>
      <c r="I14" s="20">
        <v>30860</v>
      </c>
      <c r="J14" s="20">
        <v>30888</v>
      </c>
      <c r="K14" s="20">
        <v>30810</v>
      </c>
      <c r="L14" s="20">
        <v>28932</v>
      </c>
      <c r="M14" s="20">
        <v>27408</v>
      </c>
      <c r="N14" s="20">
        <v>30584</v>
      </c>
      <c r="O14" s="20">
        <v>30840</v>
      </c>
      <c r="P14" s="20">
        <v>30924</v>
      </c>
      <c r="Q14" s="20">
        <v>31036</v>
      </c>
      <c r="R14" s="20">
        <v>30514</v>
      </c>
      <c r="S14" s="20">
        <v>29966</v>
      </c>
      <c r="T14" s="20">
        <v>29552</v>
      </c>
      <c r="U14" s="20">
        <v>30808</v>
      </c>
      <c r="V14" s="20">
        <v>30950</v>
      </c>
      <c r="W14" s="20">
        <v>29404</v>
      </c>
      <c r="X14" s="20">
        <v>24224</v>
      </c>
      <c r="Y14" s="20">
        <v>19508</v>
      </c>
      <c r="Z14" s="20">
        <v>17376</v>
      </c>
      <c r="AA14" s="20">
        <v>10950</v>
      </c>
      <c r="AB14" s="20">
        <v>27082</v>
      </c>
      <c r="AC14" s="20">
        <v>22396</v>
      </c>
      <c r="AD14" s="20">
        <v>16736</v>
      </c>
      <c r="AE14" s="20">
        <v>11906</v>
      </c>
      <c r="AF14" s="20">
        <v>16522</v>
      </c>
      <c r="AG14" s="20">
        <v>7396</v>
      </c>
      <c r="AH14" s="20">
        <v>808036</v>
      </c>
    </row>
    <row r="15" spans="3:34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="80" zoomScaleNormal="80" workbookViewId="0" topLeftCell="Q1">
      <selection activeCell="AJ54" sqref="AJ54"/>
    </sheetView>
  </sheetViews>
  <sheetFormatPr defaultColWidth="9.33203125" defaultRowHeight="12.75"/>
  <cols>
    <col min="1" max="1" width="10.66015625" style="20" customWidth="1"/>
    <col min="2" max="2" width="35.33203125" style="20" customWidth="1"/>
    <col min="3" max="16384" width="10.66015625" style="20" customWidth="1"/>
  </cols>
  <sheetData>
    <row r="1" spans="1:31" ht="12.75">
      <c r="A1" s="20" t="s">
        <v>15</v>
      </c>
      <c r="B1" s="20" t="s">
        <v>16</v>
      </c>
      <c r="C1" s="21">
        <v>39479</v>
      </c>
      <c r="D1" s="21">
        <v>39480</v>
      </c>
      <c r="E1" s="21">
        <v>39481</v>
      </c>
      <c r="F1" s="21">
        <v>39482</v>
      </c>
      <c r="G1" s="21">
        <v>39483</v>
      </c>
      <c r="H1" s="21">
        <v>39484</v>
      </c>
      <c r="I1" s="21">
        <v>39485</v>
      </c>
      <c r="J1" s="21">
        <v>39486</v>
      </c>
      <c r="K1" s="21">
        <v>39487</v>
      </c>
      <c r="L1" s="21">
        <v>39488</v>
      </c>
      <c r="M1" s="21">
        <v>39489</v>
      </c>
      <c r="N1" s="21">
        <v>39490</v>
      </c>
      <c r="O1" s="21">
        <v>39491</v>
      </c>
      <c r="P1" s="21">
        <v>39492</v>
      </c>
      <c r="Q1" s="21">
        <v>39493</v>
      </c>
      <c r="R1" s="21">
        <v>39494</v>
      </c>
      <c r="S1" s="21">
        <v>39495</v>
      </c>
      <c r="T1" s="21">
        <v>39496</v>
      </c>
      <c r="U1" s="21">
        <v>39497</v>
      </c>
      <c r="V1" s="21">
        <v>39498</v>
      </c>
      <c r="W1" s="21">
        <v>39499</v>
      </c>
      <c r="X1" s="21">
        <v>39500</v>
      </c>
      <c r="Y1" s="21">
        <v>39501</v>
      </c>
      <c r="Z1" s="21">
        <v>39502</v>
      </c>
      <c r="AA1" s="21">
        <v>39503</v>
      </c>
      <c r="AB1" s="21">
        <v>39504</v>
      </c>
      <c r="AC1" s="21">
        <v>39505</v>
      </c>
      <c r="AD1" s="21">
        <v>39506</v>
      </c>
      <c r="AE1" s="20" t="s">
        <v>17</v>
      </c>
    </row>
    <row r="2" spans="1:31" ht="12.75">
      <c r="A2" s="20">
        <v>1</v>
      </c>
      <c r="B2" s="20" t="s">
        <v>18</v>
      </c>
      <c r="C2" s="20">
        <v>3078</v>
      </c>
      <c r="D2" s="20">
        <v>4934</v>
      </c>
      <c r="E2" s="20">
        <v>5866</v>
      </c>
      <c r="F2" s="20">
        <v>5716</v>
      </c>
      <c r="G2" s="20">
        <v>7085</v>
      </c>
      <c r="H2" s="20">
        <v>7188</v>
      </c>
      <c r="I2" s="20">
        <v>7299</v>
      </c>
      <c r="J2" s="20">
        <v>7295</v>
      </c>
      <c r="K2" s="20">
        <v>7266</v>
      </c>
      <c r="L2" s="20">
        <v>7207</v>
      </c>
      <c r="M2" s="20">
        <v>7265</v>
      </c>
      <c r="N2" s="20">
        <v>7303</v>
      </c>
      <c r="O2" s="20">
        <v>7245</v>
      </c>
      <c r="P2" s="20">
        <v>7241</v>
      </c>
      <c r="Q2" s="20">
        <v>7194</v>
      </c>
      <c r="R2" s="20">
        <v>6986</v>
      </c>
      <c r="S2" s="20">
        <v>3700</v>
      </c>
      <c r="T2" s="20">
        <v>3721</v>
      </c>
      <c r="U2" s="20">
        <v>6775</v>
      </c>
      <c r="V2" s="20">
        <v>7204</v>
      </c>
      <c r="W2" s="20">
        <v>7238</v>
      </c>
      <c r="X2" s="20">
        <v>7222</v>
      </c>
      <c r="Y2" s="20">
        <v>7205</v>
      </c>
      <c r="Z2" s="20">
        <v>7230</v>
      </c>
      <c r="AA2" s="20">
        <v>7177</v>
      </c>
      <c r="AB2" s="20">
        <v>7188</v>
      </c>
      <c r="AC2" s="20">
        <v>7209</v>
      </c>
      <c r="AD2" s="20">
        <v>7232</v>
      </c>
      <c r="AE2" s="20">
        <v>185269</v>
      </c>
    </row>
    <row r="3" spans="1:31" ht="12.75">
      <c r="A3" s="20">
        <v>1</v>
      </c>
      <c r="B3" s="20" t="s">
        <v>18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</row>
    <row r="4" spans="1:31" ht="12.75">
      <c r="A4" s="20">
        <v>2</v>
      </c>
      <c r="B4" s="20" t="s">
        <v>19</v>
      </c>
      <c r="C4" s="20">
        <v>5045</v>
      </c>
      <c r="D4" s="20">
        <v>7940</v>
      </c>
      <c r="E4" s="20">
        <v>8577</v>
      </c>
      <c r="F4" s="20">
        <v>8741</v>
      </c>
      <c r="G4" s="20">
        <v>8706</v>
      </c>
      <c r="H4" s="20">
        <v>8745</v>
      </c>
      <c r="I4" s="20">
        <v>8762</v>
      </c>
      <c r="J4" s="20">
        <v>8817</v>
      </c>
      <c r="K4" s="20">
        <v>8811</v>
      </c>
      <c r="L4" s="20">
        <v>5399</v>
      </c>
      <c r="M4" s="20">
        <v>8761</v>
      </c>
      <c r="N4" s="20">
        <v>8760</v>
      </c>
      <c r="O4" s="20">
        <v>8682</v>
      </c>
      <c r="P4" s="20">
        <v>8747</v>
      </c>
      <c r="Q4" s="20">
        <v>8720</v>
      </c>
      <c r="R4" s="20">
        <v>8713</v>
      </c>
      <c r="S4" s="20">
        <v>8727</v>
      </c>
      <c r="T4" s="20">
        <v>8668</v>
      </c>
      <c r="U4" s="20">
        <v>7935</v>
      </c>
      <c r="V4" s="20">
        <v>8683</v>
      </c>
      <c r="W4" s="20">
        <v>8698</v>
      </c>
      <c r="X4" s="20">
        <v>8692</v>
      </c>
      <c r="Y4" s="20">
        <v>8704</v>
      </c>
      <c r="Z4" s="20">
        <v>8737</v>
      </c>
      <c r="AA4" s="20">
        <v>8750</v>
      </c>
      <c r="AB4" s="20">
        <v>8764</v>
      </c>
      <c r="AC4" s="20">
        <v>8768</v>
      </c>
      <c r="AD4" s="20">
        <v>8765</v>
      </c>
      <c r="AE4" s="20">
        <v>235817</v>
      </c>
    </row>
    <row r="5" spans="1:31" ht="12.75">
      <c r="A5" s="20">
        <v>2</v>
      </c>
      <c r="B5" s="20" t="s">
        <v>19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1" ht="12.75">
      <c r="A6" s="20">
        <v>3</v>
      </c>
      <c r="B6" s="20" t="s">
        <v>20</v>
      </c>
      <c r="C6" s="20">
        <v>-68</v>
      </c>
      <c r="D6" s="20">
        <v>-134</v>
      </c>
      <c r="E6" s="20">
        <v>-164</v>
      </c>
      <c r="F6" s="20">
        <v>-172</v>
      </c>
      <c r="G6" s="20">
        <v>-219</v>
      </c>
      <c r="H6" s="20">
        <v>-230</v>
      </c>
      <c r="I6" s="20">
        <v>-287</v>
      </c>
      <c r="J6" s="20">
        <v>-328</v>
      </c>
      <c r="K6" s="20">
        <v>-316</v>
      </c>
      <c r="L6" s="20">
        <v>-210</v>
      </c>
      <c r="M6" s="20">
        <v>-251</v>
      </c>
      <c r="N6" s="20">
        <v>-292</v>
      </c>
      <c r="O6" s="20">
        <v>-241</v>
      </c>
      <c r="P6" s="20">
        <v>-242</v>
      </c>
      <c r="Q6" s="20">
        <v>-213</v>
      </c>
      <c r="R6" s="20">
        <v>-204</v>
      </c>
      <c r="S6" s="20">
        <v>-100</v>
      </c>
      <c r="T6" s="20">
        <v>-111</v>
      </c>
      <c r="U6" s="20">
        <v>-194</v>
      </c>
      <c r="V6" s="20">
        <v>-230</v>
      </c>
      <c r="W6" s="20">
        <v>-217</v>
      </c>
      <c r="X6" s="20">
        <v>-226</v>
      </c>
      <c r="Y6" s="20">
        <v>-274</v>
      </c>
      <c r="Z6" s="20">
        <v>-223</v>
      </c>
      <c r="AA6" s="20">
        <v>-224</v>
      </c>
      <c r="AB6" s="20">
        <v>-234</v>
      </c>
      <c r="AC6" s="20">
        <v>-249</v>
      </c>
      <c r="AD6" s="20">
        <v>-217</v>
      </c>
      <c r="AE6" s="20">
        <v>-6070</v>
      </c>
    </row>
    <row r="7" spans="1:31" ht="12.75">
      <c r="A7" s="20">
        <v>3</v>
      </c>
      <c r="B7" s="20" t="s">
        <v>20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</row>
    <row r="8" spans="1:31" ht="12.75">
      <c r="A8" s="20">
        <v>4</v>
      </c>
      <c r="B8" s="20" t="s">
        <v>21</v>
      </c>
      <c r="C8" s="20">
        <v>-124</v>
      </c>
      <c r="D8" s="20">
        <v>-200</v>
      </c>
      <c r="E8" s="20">
        <v>-230</v>
      </c>
      <c r="F8" s="20">
        <v>-254</v>
      </c>
      <c r="G8" s="20">
        <v>-257</v>
      </c>
      <c r="H8" s="20">
        <v>-266</v>
      </c>
      <c r="I8" s="20">
        <v>-326</v>
      </c>
      <c r="J8" s="20">
        <v>-393</v>
      </c>
      <c r="K8" s="20">
        <v>-365</v>
      </c>
      <c r="L8" s="20">
        <v>-156</v>
      </c>
      <c r="M8" s="20">
        <v>-291</v>
      </c>
      <c r="N8" s="20">
        <v>-334</v>
      </c>
      <c r="O8" s="20">
        <v>-278</v>
      </c>
      <c r="P8" s="20">
        <v>-286</v>
      </c>
      <c r="Q8" s="20">
        <v>-245</v>
      </c>
      <c r="R8" s="20">
        <v>-244</v>
      </c>
      <c r="S8" s="20">
        <v>-232</v>
      </c>
      <c r="T8" s="20">
        <v>-243</v>
      </c>
      <c r="U8" s="20">
        <v>-227</v>
      </c>
      <c r="V8" s="20">
        <v>-264</v>
      </c>
      <c r="W8" s="20">
        <v>-254</v>
      </c>
      <c r="X8" s="20">
        <v>-264</v>
      </c>
      <c r="Y8" s="20">
        <v>-312</v>
      </c>
      <c r="Z8" s="20">
        <v>-259</v>
      </c>
      <c r="AA8" s="20">
        <v>-261</v>
      </c>
      <c r="AB8" s="20">
        <v>-273</v>
      </c>
      <c r="AC8" s="20">
        <v>-288</v>
      </c>
      <c r="AD8" s="20">
        <v>-251</v>
      </c>
      <c r="AE8" s="20">
        <v>-7377</v>
      </c>
    </row>
    <row r="9" spans="1:31" ht="12.75">
      <c r="A9" s="20">
        <v>4</v>
      </c>
      <c r="B9" s="20" t="s">
        <v>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</row>
    <row r="10" spans="1:31" ht="12.75">
      <c r="A10" s="20">
        <v>5</v>
      </c>
      <c r="B10" s="20" t="s">
        <v>22</v>
      </c>
      <c r="C10" s="20">
        <v>-192</v>
      </c>
      <c r="D10" s="20">
        <v>-334</v>
      </c>
      <c r="E10" s="20">
        <v>-394</v>
      </c>
      <c r="F10" s="20">
        <v>-426</v>
      </c>
      <c r="G10" s="20">
        <v>-476</v>
      </c>
      <c r="H10" s="20">
        <v>-496</v>
      </c>
      <c r="I10" s="20">
        <v>-613</v>
      </c>
      <c r="J10" s="20">
        <v>-721</v>
      </c>
      <c r="K10" s="20">
        <v>-681</v>
      </c>
      <c r="L10" s="20">
        <v>-366</v>
      </c>
      <c r="M10" s="20">
        <v>-542</v>
      </c>
      <c r="N10" s="20">
        <v>-626</v>
      </c>
      <c r="O10" s="20">
        <v>-519</v>
      </c>
      <c r="P10" s="20">
        <v>-528</v>
      </c>
      <c r="Q10" s="20">
        <v>-458</v>
      </c>
      <c r="R10" s="20">
        <v>-448</v>
      </c>
      <c r="S10" s="20">
        <v>-332</v>
      </c>
      <c r="T10" s="20">
        <v>-354</v>
      </c>
      <c r="U10" s="20">
        <v>-421</v>
      </c>
      <c r="V10" s="20">
        <v>-494</v>
      </c>
      <c r="W10" s="20">
        <v>-471</v>
      </c>
      <c r="X10" s="20">
        <v>-490</v>
      </c>
      <c r="Y10" s="20">
        <v>-586</v>
      </c>
      <c r="Z10" s="20">
        <v>-482</v>
      </c>
      <c r="AA10" s="20">
        <v>-485</v>
      </c>
      <c r="AB10" s="20">
        <v>-507</v>
      </c>
      <c r="AC10" s="20">
        <v>-537</v>
      </c>
      <c r="AD10" s="20">
        <v>-468</v>
      </c>
      <c r="AE10" s="20">
        <v>-13447</v>
      </c>
    </row>
    <row r="11" spans="1:31" ht="12.75">
      <c r="A11" s="20">
        <v>5</v>
      </c>
      <c r="B11" s="20" t="s">
        <v>22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ht="12.75">
      <c r="A12" s="20">
        <v>6</v>
      </c>
      <c r="B12" s="20" t="s">
        <v>23</v>
      </c>
      <c r="C12" s="20">
        <v>8123</v>
      </c>
      <c r="D12" s="20">
        <v>12874</v>
      </c>
      <c r="E12" s="20">
        <v>14443</v>
      </c>
      <c r="F12" s="20">
        <v>14457</v>
      </c>
      <c r="G12" s="20">
        <v>15791</v>
      </c>
      <c r="H12" s="20">
        <v>15933</v>
      </c>
      <c r="I12" s="20">
        <v>16061</v>
      </c>
      <c r="J12" s="20">
        <v>16112</v>
      </c>
      <c r="K12" s="20">
        <v>16077</v>
      </c>
      <c r="L12" s="20">
        <v>12606</v>
      </c>
      <c r="M12" s="20">
        <v>16026</v>
      </c>
      <c r="N12" s="20">
        <v>16063</v>
      </c>
      <c r="O12" s="20">
        <v>15927</v>
      </c>
      <c r="P12" s="20">
        <v>15988</v>
      </c>
      <c r="Q12" s="20">
        <v>15914</v>
      </c>
      <c r="R12" s="20">
        <v>15699</v>
      </c>
      <c r="S12" s="20">
        <v>12427</v>
      </c>
      <c r="T12" s="20">
        <v>12389</v>
      </c>
      <c r="U12" s="20">
        <v>14710</v>
      </c>
      <c r="V12" s="20">
        <v>15887</v>
      </c>
      <c r="W12" s="20">
        <v>15936</v>
      </c>
      <c r="X12" s="20">
        <v>15914</v>
      </c>
      <c r="Y12" s="20">
        <v>15909</v>
      </c>
      <c r="Z12" s="20">
        <v>15967</v>
      </c>
      <c r="AA12" s="20">
        <v>15927</v>
      </c>
      <c r="AB12" s="20">
        <v>15952</v>
      </c>
      <c r="AC12" s="20">
        <v>15977</v>
      </c>
      <c r="AD12" s="20">
        <v>15997</v>
      </c>
      <c r="AE12" s="20">
        <v>421086</v>
      </c>
    </row>
    <row r="13" spans="1:31" ht="12.75">
      <c r="A13" s="20">
        <v>6</v>
      </c>
      <c r="B13" s="20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2:31" ht="12.75">
      <c r="B14" s="20" t="s">
        <v>17</v>
      </c>
      <c r="C14" s="20">
        <v>15862</v>
      </c>
      <c r="D14" s="20">
        <v>25080</v>
      </c>
      <c r="E14" s="20">
        <v>28098</v>
      </c>
      <c r="F14" s="20">
        <v>28062</v>
      </c>
      <c r="G14" s="20">
        <v>30630</v>
      </c>
      <c r="H14" s="20">
        <v>30874</v>
      </c>
      <c r="I14" s="20">
        <v>30896</v>
      </c>
      <c r="J14" s="20">
        <v>30782</v>
      </c>
      <c r="K14" s="20">
        <v>30792</v>
      </c>
      <c r="L14" s="20">
        <v>24480</v>
      </c>
      <c r="M14" s="20">
        <v>30968</v>
      </c>
      <c r="N14" s="20">
        <v>30874</v>
      </c>
      <c r="O14" s="20">
        <v>30816</v>
      </c>
      <c r="P14" s="20">
        <v>30920</v>
      </c>
      <c r="Q14" s="20">
        <v>30912</v>
      </c>
      <c r="R14" s="20">
        <v>30502</v>
      </c>
      <c r="S14" s="20">
        <v>24190</v>
      </c>
      <c r="T14" s="20">
        <v>24070</v>
      </c>
      <c r="U14" s="20">
        <v>28578</v>
      </c>
      <c r="V14" s="20">
        <v>30786</v>
      </c>
      <c r="W14" s="20">
        <v>30930</v>
      </c>
      <c r="X14" s="20">
        <v>30848</v>
      </c>
      <c r="Y14" s="20">
        <v>30646</v>
      </c>
      <c r="Z14" s="20">
        <v>30970</v>
      </c>
      <c r="AA14" s="20">
        <v>30884</v>
      </c>
      <c r="AB14" s="20">
        <v>30890</v>
      </c>
      <c r="AC14" s="20">
        <v>30880</v>
      </c>
      <c r="AD14" s="20">
        <v>31058</v>
      </c>
      <c r="AE14" s="20">
        <v>815278</v>
      </c>
    </row>
    <row r="15" spans="3:31" ht="12.75"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5"/>
  <sheetViews>
    <sheetView zoomScale="80" zoomScaleNormal="80" workbookViewId="0" topLeftCell="A1">
      <selection activeCell="F50" sqref="F50"/>
    </sheetView>
  </sheetViews>
  <sheetFormatPr defaultColWidth="9.33203125" defaultRowHeight="12.75"/>
  <cols>
    <col min="1" max="2" width="10.66015625" style="20" customWidth="1"/>
    <col min="3" max="3" width="34.16015625" style="20" customWidth="1"/>
    <col min="4" max="16384" width="10.66015625" style="20" customWidth="1"/>
  </cols>
  <sheetData>
    <row r="1" spans="2:35" ht="12.75">
      <c r="B1" s="20" t="s">
        <v>15</v>
      </c>
      <c r="C1" s="20" t="s">
        <v>16</v>
      </c>
      <c r="D1" s="21">
        <v>39448</v>
      </c>
      <c r="E1" s="21">
        <v>39449</v>
      </c>
      <c r="F1" s="21">
        <v>39450</v>
      </c>
      <c r="G1" s="21">
        <v>39451</v>
      </c>
      <c r="H1" s="21">
        <v>39452</v>
      </c>
      <c r="I1" s="21">
        <v>39453</v>
      </c>
      <c r="J1" s="21">
        <v>39454</v>
      </c>
      <c r="K1" s="21">
        <v>39455</v>
      </c>
      <c r="L1" s="21">
        <v>39456</v>
      </c>
      <c r="M1" s="21">
        <v>39457</v>
      </c>
      <c r="N1" s="21">
        <v>39458</v>
      </c>
      <c r="O1" s="21">
        <v>39459</v>
      </c>
      <c r="P1" s="21">
        <v>39460</v>
      </c>
      <c r="Q1" s="21">
        <v>39461</v>
      </c>
      <c r="R1" s="21">
        <v>39462</v>
      </c>
      <c r="S1" s="21">
        <v>39463</v>
      </c>
      <c r="T1" s="21">
        <v>39464</v>
      </c>
      <c r="U1" s="21">
        <v>39465</v>
      </c>
      <c r="V1" s="21">
        <v>39466</v>
      </c>
      <c r="W1" s="21">
        <v>39467</v>
      </c>
      <c r="X1" s="21">
        <v>39468</v>
      </c>
      <c r="Y1" s="21">
        <v>39469</v>
      </c>
      <c r="Z1" s="21">
        <v>39470</v>
      </c>
      <c r="AA1" s="21">
        <v>39471</v>
      </c>
      <c r="AB1" s="21">
        <v>39472</v>
      </c>
      <c r="AC1" s="21">
        <v>39473</v>
      </c>
      <c r="AD1" s="21">
        <v>39474</v>
      </c>
      <c r="AE1" s="21">
        <v>39475</v>
      </c>
      <c r="AF1" s="21">
        <v>39476</v>
      </c>
      <c r="AG1" s="21">
        <v>39477</v>
      </c>
      <c r="AH1" s="21">
        <v>39478</v>
      </c>
      <c r="AI1" s="20" t="s">
        <v>17</v>
      </c>
    </row>
    <row r="2" spans="2:35" ht="12.75">
      <c r="B2" s="20">
        <v>1</v>
      </c>
      <c r="C2" s="20" t="s">
        <v>18</v>
      </c>
      <c r="D2" s="20">
        <v>3642</v>
      </c>
      <c r="E2" s="20">
        <v>3693</v>
      </c>
      <c r="F2" s="20">
        <v>3689</v>
      </c>
      <c r="G2" s="20">
        <v>3690</v>
      </c>
      <c r="H2" s="20">
        <v>5266</v>
      </c>
      <c r="I2" s="20">
        <v>7223</v>
      </c>
      <c r="J2" s="20">
        <v>4933</v>
      </c>
      <c r="K2" s="20">
        <v>6767</v>
      </c>
      <c r="L2" s="20">
        <v>7279</v>
      </c>
      <c r="M2" s="20">
        <v>6976</v>
      </c>
      <c r="N2" s="20">
        <v>7139</v>
      </c>
      <c r="O2" s="20">
        <v>6874</v>
      </c>
      <c r="P2" s="20">
        <v>6553</v>
      </c>
      <c r="Q2" s="20">
        <v>7097</v>
      </c>
      <c r="R2" s="20">
        <v>6685</v>
      </c>
      <c r="S2" s="20">
        <v>7122</v>
      </c>
      <c r="T2" s="20">
        <v>7203</v>
      </c>
      <c r="U2" s="20">
        <v>7186</v>
      </c>
      <c r="V2" s="20">
        <v>7299</v>
      </c>
      <c r="W2" s="20">
        <v>7153</v>
      </c>
      <c r="X2" s="20">
        <v>5057</v>
      </c>
      <c r="Y2" s="20">
        <v>6988</v>
      </c>
      <c r="Z2" s="20">
        <v>3689</v>
      </c>
      <c r="AA2" s="20">
        <v>7030</v>
      </c>
      <c r="AB2" s="20">
        <v>7205</v>
      </c>
      <c r="AC2" s="20">
        <v>6141</v>
      </c>
      <c r="AD2" s="20">
        <v>3586</v>
      </c>
      <c r="AE2" s="20">
        <v>3582</v>
      </c>
      <c r="AF2" s="20">
        <v>3981</v>
      </c>
      <c r="AG2" s="20">
        <v>4553</v>
      </c>
      <c r="AH2" s="20">
        <v>3537</v>
      </c>
      <c r="AI2" s="20">
        <v>178818</v>
      </c>
    </row>
    <row r="3" spans="2:35" ht="12.75">
      <c r="B3" s="20">
        <v>1</v>
      </c>
      <c r="C3" s="20" t="s">
        <v>18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</row>
    <row r="4" spans="2:35" ht="12.75">
      <c r="B4" s="20">
        <v>2</v>
      </c>
      <c r="C4" s="20" t="s">
        <v>19</v>
      </c>
      <c r="D4" s="20">
        <v>8735</v>
      </c>
      <c r="E4" s="20">
        <v>8466</v>
      </c>
      <c r="F4" s="20">
        <v>8372</v>
      </c>
      <c r="G4" s="20">
        <v>8713</v>
      </c>
      <c r="H4" s="20">
        <v>8096</v>
      </c>
      <c r="I4" s="20">
        <v>7886</v>
      </c>
      <c r="J4" s="20">
        <v>8758</v>
      </c>
      <c r="K4" s="20">
        <v>8745</v>
      </c>
      <c r="L4" s="20">
        <v>8595</v>
      </c>
      <c r="M4" s="20">
        <v>7834</v>
      </c>
      <c r="N4" s="20">
        <v>8752</v>
      </c>
      <c r="O4" s="20">
        <v>8581</v>
      </c>
      <c r="P4" s="20">
        <v>8737</v>
      </c>
      <c r="Q4" s="20">
        <v>8755</v>
      </c>
      <c r="R4" s="20">
        <v>8739</v>
      </c>
      <c r="S4" s="20">
        <v>8720</v>
      </c>
      <c r="T4" s="20">
        <v>7723</v>
      </c>
      <c r="U4" s="20">
        <v>8142</v>
      </c>
      <c r="V4" s="20">
        <v>8746</v>
      </c>
      <c r="W4" s="20">
        <v>8721</v>
      </c>
      <c r="X4" s="20">
        <v>8743</v>
      </c>
      <c r="Y4" s="20">
        <v>8744</v>
      </c>
      <c r="Z4" s="20">
        <v>8025</v>
      </c>
      <c r="AA4" s="20">
        <v>8670</v>
      </c>
      <c r="AB4" s="20">
        <v>8714</v>
      </c>
      <c r="AC4" s="20">
        <v>8751</v>
      </c>
      <c r="AD4" s="20">
        <v>8748</v>
      </c>
      <c r="AE4" s="20">
        <v>8750</v>
      </c>
      <c r="AF4" s="20">
        <v>8245</v>
      </c>
      <c r="AG4" s="20">
        <v>8704</v>
      </c>
      <c r="AH4" s="20">
        <v>8743</v>
      </c>
      <c r="AI4" s="20">
        <v>264653</v>
      </c>
    </row>
    <row r="5" spans="2:35" ht="12.75">
      <c r="B5" s="20">
        <v>2</v>
      </c>
      <c r="C5" s="20" t="s">
        <v>19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</row>
    <row r="6" spans="2:35" ht="12.75">
      <c r="B6" s="20">
        <v>3</v>
      </c>
      <c r="C6" s="20" t="s">
        <v>20</v>
      </c>
      <c r="D6" s="20">
        <v>-109</v>
      </c>
      <c r="E6" s="20">
        <v>-94</v>
      </c>
      <c r="F6" s="20">
        <v>-97</v>
      </c>
      <c r="G6" s="20">
        <v>-105</v>
      </c>
      <c r="H6" s="20">
        <v>-149</v>
      </c>
      <c r="I6" s="20">
        <v>-210</v>
      </c>
      <c r="J6" s="20">
        <v>-141</v>
      </c>
      <c r="K6" s="20">
        <v>-196</v>
      </c>
      <c r="L6" s="20">
        <v>-212</v>
      </c>
      <c r="M6" s="20">
        <v>-208</v>
      </c>
      <c r="N6" s="20">
        <v>-197</v>
      </c>
      <c r="O6" s="20">
        <v>-177</v>
      </c>
      <c r="P6" s="20">
        <v>-169</v>
      </c>
      <c r="Q6" s="20">
        <v>-205</v>
      </c>
      <c r="R6" s="20">
        <v>-184</v>
      </c>
      <c r="S6" s="20">
        <v>-203</v>
      </c>
      <c r="T6" s="20">
        <v>-199</v>
      </c>
      <c r="U6" s="20">
        <v>-197</v>
      </c>
      <c r="V6" s="20">
        <v>-215</v>
      </c>
      <c r="W6" s="20">
        <v>-229</v>
      </c>
      <c r="X6" s="20">
        <v>-149</v>
      </c>
      <c r="Y6" s="20">
        <v>-208</v>
      </c>
      <c r="Z6" s="20">
        <v>-98</v>
      </c>
      <c r="AA6" s="20">
        <v>-218</v>
      </c>
      <c r="AB6" s="20">
        <v>-222</v>
      </c>
      <c r="AC6" s="20">
        <v>-181</v>
      </c>
      <c r="AD6" s="20">
        <v>-94</v>
      </c>
      <c r="AE6" s="20">
        <v>-94</v>
      </c>
      <c r="AF6" s="20">
        <v>-103</v>
      </c>
      <c r="AG6" s="20">
        <v>-130</v>
      </c>
      <c r="AH6" s="20">
        <v>-100</v>
      </c>
      <c r="AI6" s="20">
        <v>-5093</v>
      </c>
    </row>
    <row r="7" spans="2:35" ht="12.75">
      <c r="B7" s="20">
        <v>3</v>
      </c>
      <c r="C7" s="20" t="s">
        <v>20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</row>
    <row r="8" spans="2:35" ht="12.75">
      <c r="B8" s="20">
        <v>4</v>
      </c>
      <c r="C8" s="20" t="s">
        <v>21</v>
      </c>
      <c r="D8" s="20">
        <v>-240</v>
      </c>
      <c r="E8" s="20">
        <v>-202</v>
      </c>
      <c r="F8" s="20">
        <v>-211</v>
      </c>
      <c r="G8" s="20">
        <v>-231</v>
      </c>
      <c r="H8" s="20">
        <v>-222</v>
      </c>
      <c r="I8" s="20">
        <v>-224</v>
      </c>
      <c r="J8" s="20">
        <v>-236</v>
      </c>
      <c r="K8" s="20">
        <v>-245</v>
      </c>
      <c r="L8" s="20">
        <v>-245</v>
      </c>
      <c r="M8" s="20">
        <v>-219</v>
      </c>
      <c r="N8" s="20">
        <v>-229</v>
      </c>
      <c r="O8" s="20">
        <v>-218</v>
      </c>
      <c r="P8" s="20">
        <v>-226</v>
      </c>
      <c r="Q8" s="20">
        <v>-241</v>
      </c>
      <c r="R8" s="20">
        <v>-231</v>
      </c>
      <c r="S8" s="20">
        <v>-238</v>
      </c>
      <c r="T8" s="20">
        <v>-209</v>
      </c>
      <c r="U8" s="20">
        <v>-218</v>
      </c>
      <c r="V8" s="20">
        <v>-248</v>
      </c>
      <c r="W8" s="20">
        <v>-270</v>
      </c>
      <c r="X8" s="20">
        <v>-249</v>
      </c>
      <c r="Y8" s="20">
        <v>-248</v>
      </c>
      <c r="Z8" s="20">
        <v>-211</v>
      </c>
      <c r="AA8" s="20">
        <v>-259</v>
      </c>
      <c r="AB8" s="20">
        <v>-256</v>
      </c>
      <c r="AC8" s="20">
        <v>-242</v>
      </c>
      <c r="AD8" s="20">
        <v>-213</v>
      </c>
      <c r="AE8" s="20">
        <v>-216</v>
      </c>
      <c r="AF8" s="20">
        <v>-198</v>
      </c>
      <c r="AG8" s="20">
        <v>-240</v>
      </c>
      <c r="AH8" s="20">
        <v>-244</v>
      </c>
      <c r="AI8" s="20">
        <v>-7179</v>
      </c>
    </row>
    <row r="9" spans="2:35" ht="12.75">
      <c r="B9" s="20">
        <v>4</v>
      </c>
      <c r="C9" s="20" t="s">
        <v>21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</row>
    <row r="10" spans="2:35" ht="12.75">
      <c r="B10" s="20">
        <v>5</v>
      </c>
      <c r="C10" s="20" t="s">
        <v>22</v>
      </c>
      <c r="D10" s="20">
        <v>-349</v>
      </c>
      <c r="E10" s="20">
        <v>-296</v>
      </c>
      <c r="F10" s="20">
        <v>-308</v>
      </c>
      <c r="G10" s="20">
        <v>-336</v>
      </c>
      <c r="H10" s="20">
        <v>-371</v>
      </c>
      <c r="I10" s="20">
        <v>-434</v>
      </c>
      <c r="J10" s="20">
        <v>-377</v>
      </c>
      <c r="K10" s="20">
        <v>-441</v>
      </c>
      <c r="L10" s="20">
        <v>-457</v>
      </c>
      <c r="M10" s="20">
        <v>-427</v>
      </c>
      <c r="N10" s="20">
        <v>-426</v>
      </c>
      <c r="O10" s="20">
        <v>-395</v>
      </c>
      <c r="P10" s="20">
        <v>-395</v>
      </c>
      <c r="Q10" s="20">
        <v>-446</v>
      </c>
      <c r="R10" s="20">
        <v>-415</v>
      </c>
      <c r="S10" s="20">
        <v>-441</v>
      </c>
      <c r="T10" s="20">
        <v>-408</v>
      </c>
      <c r="U10" s="20">
        <v>-415</v>
      </c>
      <c r="V10" s="20">
        <v>-463</v>
      </c>
      <c r="W10" s="20">
        <v>-499</v>
      </c>
      <c r="X10" s="20">
        <v>-398</v>
      </c>
      <c r="Y10" s="20">
        <v>-456</v>
      </c>
      <c r="Z10" s="20">
        <v>-309</v>
      </c>
      <c r="AA10" s="20">
        <v>-477</v>
      </c>
      <c r="AB10" s="20">
        <v>-478</v>
      </c>
      <c r="AC10" s="20">
        <v>-423</v>
      </c>
      <c r="AD10" s="20">
        <v>-307</v>
      </c>
      <c r="AE10" s="20">
        <v>-310</v>
      </c>
      <c r="AF10" s="20">
        <v>-301</v>
      </c>
      <c r="AG10" s="20">
        <v>-370</v>
      </c>
      <c r="AH10" s="20">
        <v>-344</v>
      </c>
      <c r="AI10" s="20">
        <v>-12272</v>
      </c>
    </row>
    <row r="11" spans="2:35" ht="12.75">
      <c r="B11" s="20">
        <v>5</v>
      </c>
      <c r="C11" s="20" t="s">
        <v>22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2:35" ht="12.75">
      <c r="B12" s="20">
        <v>6</v>
      </c>
      <c r="C12" s="20" t="s">
        <v>23</v>
      </c>
      <c r="D12" s="20">
        <v>12377</v>
      </c>
      <c r="E12" s="20">
        <v>12159</v>
      </c>
      <c r="F12" s="20">
        <v>12061</v>
      </c>
      <c r="G12" s="20">
        <v>12403</v>
      </c>
      <c r="H12" s="20">
        <v>13362</v>
      </c>
      <c r="I12" s="20">
        <v>15109</v>
      </c>
      <c r="J12" s="20">
        <v>13691</v>
      </c>
      <c r="K12" s="20">
        <v>15512</v>
      </c>
      <c r="L12" s="20">
        <v>15874</v>
      </c>
      <c r="M12" s="20">
        <v>14810</v>
      </c>
      <c r="N12" s="20">
        <v>15891</v>
      </c>
      <c r="O12" s="20">
        <v>15455</v>
      </c>
      <c r="P12" s="20">
        <v>15290</v>
      </c>
      <c r="Q12" s="20">
        <v>15852</v>
      </c>
      <c r="R12" s="20">
        <v>15424</v>
      </c>
      <c r="S12" s="20">
        <v>15842</v>
      </c>
      <c r="T12" s="20">
        <v>14926</v>
      </c>
      <c r="U12" s="20">
        <v>15328</v>
      </c>
      <c r="V12" s="20">
        <v>16045</v>
      </c>
      <c r="W12" s="20">
        <v>15874</v>
      </c>
      <c r="X12" s="20">
        <v>13800</v>
      </c>
      <c r="Y12" s="20">
        <v>15732</v>
      </c>
      <c r="Z12" s="20">
        <v>11714</v>
      </c>
      <c r="AA12" s="20">
        <v>15700</v>
      </c>
      <c r="AB12" s="20">
        <v>15919</v>
      </c>
      <c r="AC12" s="20">
        <v>14892</v>
      </c>
      <c r="AD12" s="20">
        <v>12334</v>
      </c>
      <c r="AE12" s="20">
        <v>12332</v>
      </c>
      <c r="AF12" s="20">
        <v>12226</v>
      </c>
      <c r="AG12" s="20">
        <v>13257</v>
      </c>
      <c r="AH12" s="20">
        <v>12280</v>
      </c>
      <c r="AI12" s="20">
        <v>443471</v>
      </c>
    </row>
    <row r="13" spans="2:35" ht="12.75">
      <c r="B13" s="20">
        <v>6</v>
      </c>
      <c r="C13" s="20" t="s">
        <v>23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3:35" ht="12.75">
      <c r="C14" s="20" t="s">
        <v>17</v>
      </c>
      <c r="D14" s="20">
        <v>24056</v>
      </c>
      <c r="E14" s="20">
        <v>23726</v>
      </c>
      <c r="F14" s="20">
        <v>23506</v>
      </c>
      <c r="G14" s="20">
        <v>24134</v>
      </c>
      <c r="H14" s="20">
        <v>25982</v>
      </c>
      <c r="I14" s="20">
        <v>29350</v>
      </c>
      <c r="J14" s="20">
        <v>26628</v>
      </c>
      <c r="K14" s="20">
        <v>30142</v>
      </c>
      <c r="L14" s="20">
        <v>30834</v>
      </c>
      <c r="M14" s="20">
        <v>28766</v>
      </c>
      <c r="N14" s="20">
        <v>30930</v>
      </c>
      <c r="O14" s="20">
        <v>30120</v>
      </c>
      <c r="P14" s="20">
        <v>29790</v>
      </c>
      <c r="Q14" s="20">
        <v>30812</v>
      </c>
      <c r="R14" s="20">
        <v>30018</v>
      </c>
      <c r="S14" s="20">
        <v>30802</v>
      </c>
      <c r="T14" s="20">
        <v>29036</v>
      </c>
      <c r="U14" s="20">
        <v>29826</v>
      </c>
      <c r="V14" s="20">
        <v>31164</v>
      </c>
      <c r="W14" s="20">
        <v>30750</v>
      </c>
      <c r="X14" s="20">
        <v>26804</v>
      </c>
      <c r="Y14" s="20">
        <v>30552</v>
      </c>
      <c r="Z14" s="20">
        <v>22810</v>
      </c>
      <c r="AA14" s="20">
        <v>30446</v>
      </c>
      <c r="AB14" s="20">
        <v>30882</v>
      </c>
      <c r="AC14" s="20">
        <v>28938</v>
      </c>
      <c r="AD14" s="20">
        <v>24054</v>
      </c>
      <c r="AE14" s="20">
        <v>24044</v>
      </c>
      <c r="AF14" s="20">
        <v>23850</v>
      </c>
      <c r="AG14" s="20">
        <v>25774</v>
      </c>
      <c r="AH14" s="20">
        <v>23872</v>
      </c>
      <c r="AI14" s="20">
        <v>862398</v>
      </c>
    </row>
    <row r="15" spans="4:35" ht="12.75"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</sheetData>
  <printOptions/>
  <pageMargins left="0.75" right="0.75" top="1" bottom="1" header="0.5" footer="0.5"/>
  <pageSetup fitToHeight="1" fitToWidth="1" horizontalDpi="1200" verticalDpi="1200" orientation="landscape" scale="3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7"/>
  <sheetViews>
    <sheetView zoomScale="80" zoomScaleNormal="80" workbookViewId="0" topLeftCell="A1">
      <selection activeCell="C9" sqref="C9"/>
    </sheetView>
  </sheetViews>
  <sheetFormatPr defaultColWidth="9.33203125" defaultRowHeight="12.75"/>
  <cols>
    <col min="1" max="1" width="10.83203125" style="28" bestFit="1" customWidth="1"/>
    <col min="2" max="5" width="10.66015625" style="28" customWidth="1"/>
    <col min="6" max="7" width="14" style="28" bestFit="1" customWidth="1"/>
    <col min="8" max="8" width="11.33203125" style="28" bestFit="1" customWidth="1"/>
    <col min="9" max="11" width="14" style="28" bestFit="1" customWidth="1"/>
    <col min="12" max="16384" width="10.66015625" style="28" customWidth="1"/>
  </cols>
  <sheetData>
    <row r="2" spans="1:11" ht="12.75">
      <c r="A2" s="28" t="s">
        <v>24</v>
      </c>
      <c r="F2" s="4">
        <v>3036044221</v>
      </c>
      <c r="G2" s="4">
        <v>3036044224</v>
      </c>
      <c r="H2" s="7" t="s">
        <v>7</v>
      </c>
      <c r="I2" s="7">
        <v>3044036821</v>
      </c>
      <c r="J2" s="7">
        <v>3044036824</v>
      </c>
      <c r="K2">
        <v>4000000615</v>
      </c>
    </row>
    <row r="3" spans="6:11" ht="12.75">
      <c r="F3" s="4" t="s">
        <v>4</v>
      </c>
      <c r="G3" s="4" t="s">
        <v>5</v>
      </c>
      <c r="H3" s="4" t="s">
        <v>6</v>
      </c>
      <c r="I3" s="4" t="s">
        <v>8</v>
      </c>
      <c r="J3" s="4" t="s">
        <v>9</v>
      </c>
      <c r="K3" s="17" t="s">
        <v>13</v>
      </c>
    </row>
    <row r="4" spans="6:11" ht="12.75">
      <c r="F4" s="28">
        <f>A12</f>
        <v>220738</v>
      </c>
      <c r="G4" s="28">
        <f>A17</f>
        <v>239225</v>
      </c>
      <c r="H4" s="28">
        <f>SUM(F4:G4)</f>
        <v>459963</v>
      </c>
      <c r="I4" s="28">
        <f>A27</f>
        <v>-6442</v>
      </c>
      <c r="J4" s="28">
        <f>A32</f>
        <v>-6660</v>
      </c>
      <c r="K4" s="28">
        <f>SUM(I4:J4)</f>
        <v>-13102</v>
      </c>
    </row>
    <row r="5" ht="12.75">
      <c r="A5" s="28" t="s">
        <v>25</v>
      </c>
    </row>
    <row r="6" ht="12.75">
      <c r="A6" s="28" t="s">
        <v>26</v>
      </c>
    </row>
    <row r="7" ht="12.75">
      <c r="A7" s="29">
        <v>37316</v>
      </c>
    </row>
    <row r="10" ht="12.75">
      <c r="A10" s="28" t="s">
        <v>27</v>
      </c>
    </row>
    <row r="11" ht="12.75">
      <c r="A11" s="28" t="s">
        <v>28</v>
      </c>
    </row>
    <row r="12" ht="12.75">
      <c r="A12" s="28">
        <v>220738</v>
      </c>
    </row>
    <row r="15" ht="12.75">
      <c r="A15" s="28" t="s">
        <v>29</v>
      </c>
    </row>
    <row r="16" ht="12.75">
      <c r="A16" s="28" t="s">
        <v>28</v>
      </c>
    </row>
    <row r="17" ht="12.75">
      <c r="A17" s="28">
        <v>239225</v>
      </c>
    </row>
    <row r="20" ht="12.75">
      <c r="A20" s="28" t="s">
        <v>30</v>
      </c>
    </row>
    <row r="21" ht="12.75">
      <c r="A21" s="28" t="s">
        <v>28</v>
      </c>
    </row>
    <row r="22" ht="12.75">
      <c r="A22" s="28">
        <v>459963</v>
      </c>
    </row>
    <row r="25" ht="12.75">
      <c r="A25" s="28" t="s">
        <v>31</v>
      </c>
    </row>
    <row r="26" ht="12.75">
      <c r="A26" s="28" t="s">
        <v>28</v>
      </c>
    </row>
    <row r="27" ht="12.75">
      <c r="A27" s="28">
        <v>-6442</v>
      </c>
    </row>
    <row r="30" ht="12.75">
      <c r="A30" s="28" t="s">
        <v>32</v>
      </c>
    </row>
    <row r="31" ht="12.75">
      <c r="A31" s="28" t="s">
        <v>28</v>
      </c>
    </row>
    <row r="32" ht="12.75">
      <c r="A32" s="28">
        <v>-6660</v>
      </c>
    </row>
    <row r="35" ht="12.75">
      <c r="A35" s="28" t="s">
        <v>33</v>
      </c>
    </row>
    <row r="36" ht="12.75">
      <c r="A36" s="28" t="s">
        <v>28</v>
      </c>
    </row>
    <row r="37" ht="12.75">
      <c r="A37" s="28">
        <v>-13102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E9" sqref="E9"/>
    </sheetView>
  </sheetViews>
  <sheetFormatPr defaultColWidth="9.33203125" defaultRowHeight="12.75"/>
  <cols>
    <col min="1" max="5" width="10.66015625" style="32" customWidth="1"/>
    <col min="6" max="11" width="11.16015625" style="32" bestFit="1" customWidth="1"/>
    <col min="12" max="16384" width="10.66015625" style="32" customWidth="1"/>
  </cols>
  <sheetData>
    <row r="2" spans="1:11" ht="12.75">
      <c r="A2" s="32" t="s">
        <v>24</v>
      </c>
      <c r="F2" s="4">
        <v>3036044221</v>
      </c>
      <c r="G2" s="4">
        <v>3036044224</v>
      </c>
      <c r="H2" s="7" t="s">
        <v>7</v>
      </c>
      <c r="I2" s="7">
        <v>3044036821</v>
      </c>
      <c r="J2" s="7">
        <v>3044036824</v>
      </c>
      <c r="K2">
        <v>4000000615</v>
      </c>
    </row>
    <row r="3" spans="6:11" ht="25.5">
      <c r="F3" s="4" t="s">
        <v>4</v>
      </c>
      <c r="G3" s="4" t="s">
        <v>5</v>
      </c>
      <c r="H3" s="4" t="s">
        <v>6</v>
      </c>
      <c r="I3" s="4" t="s">
        <v>8</v>
      </c>
      <c r="J3" s="4" t="s">
        <v>9</v>
      </c>
      <c r="K3" s="17" t="s">
        <v>13</v>
      </c>
    </row>
    <row r="4" spans="6:11" ht="12.75">
      <c r="F4" s="28">
        <f>A12</f>
        <v>204069</v>
      </c>
      <c r="G4" s="28">
        <f>A17</f>
        <v>245793</v>
      </c>
      <c r="H4" s="28">
        <f>SUM(F4:G4)</f>
        <v>449862</v>
      </c>
      <c r="I4" s="28">
        <f>A27</f>
        <v>-5667</v>
      </c>
      <c r="J4" s="28">
        <f>A32</f>
        <v>-6439</v>
      </c>
      <c r="K4" s="28">
        <f>SUM(I4:J4)</f>
        <v>-12106</v>
      </c>
    </row>
    <row r="5" ht="12.75">
      <c r="A5" s="32" t="s">
        <v>25</v>
      </c>
    </row>
    <row r="6" ht="12.75">
      <c r="A6" s="32" t="s">
        <v>26</v>
      </c>
    </row>
    <row r="7" ht="12.75">
      <c r="A7" s="33">
        <v>37347</v>
      </c>
    </row>
    <row r="10" ht="12.75">
      <c r="A10" s="32" t="s">
        <v>27</v>
      </c>
    </row>
    <row r="11" ht="12.75">
      <c r="A11" s="32" t="s">
        <v>28</v>
      </c>
    </row>
    <row r="12" ht="12.75">
      <c r="A12" s="32">
        <v>204069</v>
      </c>
    </row>
    <row r="15" ht="12.75">
      <c r="A15" s="32" t="s">
        <v>29</v>
      </c>
    </row>
    <row r="16" ht="12.75">
      <c r="A16" s="32" t="s">
        <v>28</v>
      </c>
    </row>
    <row r="17" ht="12.75">
      <c r="A17" s="32">
        <v>245793</v>
      </c>
    </row>
    <row r="20" ht="12.75">
      <c r="A20" s="32" t="s">
        <v>30</v>
      </c>
    </row>
    <row r="21" ht="12.75">
      <c r="A21" s="32" t="s">
        <v>28</v>
      </c>
    </row>
    <row r="22" ht="12.75">
      <c r="A22" s="32">
        <v>449862</v>
      </c>
    </row>
    <row r="25" ht="12.75">
      <c r="A25" s="32" t="s">
        <v>31</v>
      </c>
    </row>
    <row r="26" ht="12.75">
      <c r="A26" s="32" t="s">
        <v>28</v>
      </c>
    </row>
    <row r="27" ht="12.75">
      <c r="A27" s="32">
        <v>-5667</v>
      </c>
    </row>
    <row r="30" ht="12.75">
      <c r="A30" s="32" t="s">
        <v>32</v>
      </c>
    </row>
    <row r="31" ht="12.75">
      <c r="A31" s="32" t="s">
        <v>28</v>
      </c>
    </row>
    <row r="32" ht="12.75">
      <c r="A32" s="32">
        <v>-6439</v>
      </c>
    </row>
    <row r="35" ht="12.75">
      <c r="A35" s="32" t="s">
        <v>33</v>
      </c>
    </row>
    <row r="36" ht="12.75">
      <c r="A36" s="32" t="s">
        <v>28</v>
      </c>
    </row>
    <row r="37" ht="12.75">
      <c r="A37" s="32">
        <v>-12106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H36" sqref="H36"/>
    </sheetView>
  </sheetViews>
  <sheetFormatPr defaultColWidth="9.33203125" defaultRowHeight="12.75"/>
  <cols>
    <col min="1" max="5" width="10.66015625" style="30" customWidth="1"/>
    <col min="6" max="11" width="11.16015625" style="30" bestFit="1" customWidth="1"/>
    <col min="12" max="16384" width="10.66015625" style="30" customWidth="1"/>
  </cols>
  <sheetData>
    <row r="2" spans="1:11" ht="12.75">
      <c r="A2" s="30" t="s">
        <v>24</v>
      </c>
      <c r="F2" s="4">
        <v>3036044221</v>
      </c>
      <c r="G2" s="4">
        <v>3036044224</v>
      </c>
      <c r="H2" s="7" t="s">
        <v>7</v>
      </c>
      <c r="I2" s="7">
        <v>3044036821</v>
      </c>
      <c r="J2" s="7">
        <v>3044036824</v>
      </c>
      <c r="K2">
        <v>4000000615</v>
      </c>
    </row>
    <row r="3" spans="6:11" ht="25.5">
      <c r="F3" s="4" t="s">
        <v>4</v>
      </c>
      <c r="G3" s="4" t="s">
        <v>5</v>
      </c>
      <c r="H3" s="4" t="s">
        <v>6</v>
      </c>
      <c r="I3" s="4" t="s">
        <v>8</v>
      </c>
      <c r="J3" s="4" t="s">
        <v>9</v>
      </c>
      <c r="K3" s="17" t="s">
        <v>13</v>
      </c>
    </row>
    <row r="4" spans="6:11" ht="12.75">
      <c r="F4" s="28">
        <f>A12</f>
        <v>130152</v>
      </c>
      <c r="G4" s="28">
        <f>A17</f>
        <v>266136</v>
      </c>
      <c r="H4" s="28">
        <f>SUM(F4:G4)</f>
        <v>396288</v>
      </c>
      <c r="I4" s="28">
        <f>A27</f>
        <v>-3950</v>
      </c>
      <c r="J4" s="28">
        <f>A32</f>
        <v>-7219</v>
      </c>
      <c r="K4" s="28">
        <f>SUM(I4:J4)</f>
        <v>-11169</v>
      </c>
    </row>
    <row r="5" ht="12.75">
      <c r="A5" s="30" t="s">
        <v>25</v>
      </c>
    </row>
    <row r="6" ht="12.75">
      <c r="A6" s="30" t="s">
        <v>26</v>
      </c>
    </row>
    <row r="7" ht="12.75">
      <c r="A7" s="31">
        <v>37377</v>
      </c>
    </row>
    <row r="10" ht="12.75">
      <c r="A10" s="30" t="s">
        <v>27</v>
      </c>
    </row>
    <row r="11" ht="12.75">
      <c r="A11" s="30" t="s">
        <v>28</v>
      </c>
    </row>
    <row r="12" ht="12.75">
      <c r="A12" s="30">
        <v>130152</v>
      </c>
    </row>
    <row r="15" ht="12.75">
      <c r="A15" s="30" t="s">
        <v>29</v>
      </c>
    </row>
    <row r="16" ht="12.75">
      <c r="A16" s="30" t="s">
        <v>28</v>
      </c>
    </row>
    <row r="17" ht="12.75">
      <c r="A17" s="30">
        <v>266136</v>
      </c>
    </row>
    <row r="20" ht="12.75">
      <c r="A20" s="30" t="s">
        <v>30</v>
      </c>
    </row>
    <row r="21" ht="12.75">
      <c r="A21" s="30" t="s">
        <v>28</v>
      </c>
    </row>
    <row r="22" ht="12.75">
      <c r="A22" s="30">
        <v>396288</v>
      </c>
    </row>
    <row r="25" ht="12.75">
      <c r="A25" s="30" t="s">
        <v>31</v>
      </c>
    </row>
    <row r="26" ht="12.75">
      <c r="A26" s="30" t="s">
        <v>28</v>
      </c>
    </row>
    <row r="27" ht="12.75">
      <c r="A27" s="30">
        <v>-3950</v>
      </c>
    </row>
    <row r="30" ht="12.75">
      <c r="A30" s="30" t="s">
        <v>32</v>
      </c>
    </row>
    <row r="31" ht="12.75">
      <c r="A31" s="30" t="s">
        <v>28</v>
      </c>
    </row>
    <row r="32" ht="12.75">
      <c r="A32" s="30">
        <v>-7219</v>
      </c>
    </row>
    <row r="35" ht="12.75">
      <c r="A35" s="30" t="s">
        <v>33</v>
      </c>
    </row>
    <row r="36" ht="12.75">
      <c r="A36" s="30" t="s">
        <v>28</v>
      </c>
    </row>
    <row r="37" ht="12.75">
      <c r="A37" s="30">
        <v>-11169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O1">
      <selection activeCell="G37" sqref="G37"/>
    </sheetView>
  </sheetViews>
  <sheetFormatPr defaultColWidth="9.33203125" defaultRowHeight="12.75"/>
  <cols>
    <col min="1" max="1" width="34.5" style="37" customWidth="1"/>
    <col min="2" max="2" width="10.66015625" style="37" customWidth="1"/>
    <col min="3" max="4" width="10" style="37" customWidth="1"/>
    <col min="5" max="16384" width="10.66015625" style="37" customWidth="1"/>
  </cols>
  <sheetData>
    <row r="1" spans="1:33" ht="12.75">
      <c r="A1" s="37" t="s">
        <v>16</v>
      </c>
      <c r="B1" s="38">
        <v>40148</v>
      </c>
      <c r="C1" s="38">
        <v>40149</v>
      </c>
      <c r="D1" s="38">
        <v>40150</v>
      </c>
      <c r="E1" s="38">
        <v>40151</v>
      </c>
      <c r="F1" s="38">
        <v>40152</v>
      </c>
      <c r="G1" s="38">
        <v>40153</v>
      </c>
      <c r="H1" s="38">
        <v>40154</v>
      </c>
      <c r="I1" s="38">
        <v>40155</v>
      </c>
      <c r="J1" s="38">
        <v>40156</v>
      </c>
      <c r="K1" s="38">
        <v>40157</v>
      </c>
      <c r="L1" s="38">
        <v>40158</v>
      </c>
      <c r="M1" s="38">
        <v>40159</v>
      </c>
      <c r="N1" s="38">
        <v>40160</v>
      </c>
      <c r="O1" s="38">
        <v>40161</v>
      </c>
      <c r="P1" s="38">
        <v>40162</v>
      </c>
      <c r="Q1" s="38">
        <v>40163</v>
      </c>
      <c r="R1" s="38">
        <v>40164</v>
      </c>
      <c r="S1" s="38">
        <v>40165</v>
      </c>
      <c r="T1" s="38">
        <v>40166</v>
      </c>
      <c r="U1" s="38">
        <v>40167</v>
      </c>
      <c r="V1" s="38">
        <v>40168</v>
      </c>
      <c r="W1" s="38">
        <v>40169</v>
      </c>
      <c r="X1" s="38">
        <v>40170</v>
      </c>
      <c r="Y1" s="38">
        <v>40171</v>
      </c>
      <c r="Z1" s="38">
        <v>40172</v>
      </c>
      <c r="AA1" s="38">
        <v>40173</v>
      </c>
      <c r="AB1" s="38">
        <v>40174</v>
      </c>
      <c r="AC1" s="38">
        <v>40175</v>
      </c>
      <c r="AD1" s="38">
        <v>40176</v>
      </c>
      <c r="AE1" s="38">
        <v>40177</v>
      </c>
      <c r="AF1" s="38">
        <v>40178</v>
      </c>
      <c r="AG1" s="37" t="s">
        <v>17</v>
      </c>
    </row>
    <row r="2" spans="1:33" ht="12.75">
      <c r="A2" s="37" t="s">
        <v>18</v>
      </c>
      <c r="B2" s="37">
        <v>7218</v>
      </c>
      <c r="C2" s="37">
        <v>7291</v>
      </c>
      <c r="D2" s="37">
        <v>7328</v>
      </c>
      <c r="E2" s="37">
        <v>7309</v>
      </c>
      <c r="F2" s="37">
        <v>7119</v>
      </c>
      <c r="G2" s="37">
        <v>6712</v>
      </c>
      <c r="H2" s="37">
        <v>3584</v>
      </c>
      <c r="I2" s="37">
        <v>3587</v>
      </c>
      <c r="J2" s="37">
        <v>3565</v>
      </c>
      <c r="K2" s="37">
        <v>4279</v>
      </c>
      <c r="L2" s="37">
        <v>5065</v>
      </c>
      <c r="M2" s="37">
        <v>3483</v>
      </c>
      <c r="N2" s="37">
        <v>6477</v>
      </c>
      <c r="O2" s="37">
        <v>6976</v>
      </c>
      <c r="P2" s="37">
        <v>6739</v>
      </c>
      <c r="Q2" s="37">
        <v>6988</v>
      </c>
      <c r="R2" s="37">
        <v>6034</v>
      </c>
      <c r="S2" s="37">
        <v>4929</v>
      </c>
      <c r="T2" s="37">
        <v>3571</v>
      </c>
      <c r="U2" s="37">
        <v>6762</v>
      </c>
      <c r="V2" s="37">
        <v>6523</v>
      </c>
      <c r="W2" s="37">
        <v>6723</v>
      </c>
      <c r="X2" s="37">
        <v>6010</v>
      </c>
      <c r="Y2" s="37">
        <v>6356</v>
      </c>
      <c r="Z2" s="37">
        <v>7096</v>
      </c>
      <c r="AA2" s="37">
        <v>7107</v>
      </c>
      <c r="AB2" s="37">
        <v>6699</v>
      </c>
      <c r="AC2" s="37">
        <v>3741</v>
      </c>
      <c r="AD2" s="37">
        <v>6393</v>
      </c>
      <c r="AE2" s="37">
        <v>7155</v>
      </c>
      <c r="AF2" s="37">
        <v>7170</v>
      </c>
      <c r="AG2" s="37">
        <v>185989</v>
      </c>
    </row>
    <row r="3" spans="1:33" ht="12.75">
      <c r="A3" s="37" t="s">
        <v>19</v>
      </c>
      <c r="B3" s="37">
        <v>8863</v>
      </c>
      <c r="C3" s="37">
        <v>8624</v>
      </c>
      <c r="D3" s="37">
        <v>8870</v>
      </c>
      <c r="E3" s="37">
        <v>8850</v>
      </c>
      <c r="F3" s="37">
        <v>8854</v>
      </c>
      <c r="G3" s="37">
        <v>8869</v>
      </c>
      <c r="H3" s="37">
        <v>8873</v>
      </c>
      <c r="I3" s="37">
        <v>8859</v>
      </c>
      <c r="J3" s="37">
        <v>8872</v>
      </c>
      <c r="K3" s="37">
        <v>8684</v>
      </c>
      <c r="L3" s="37">
        <v>8818</v>
      </c>
      <c r="M3" s="37">
        <v>8871</v>
      </c>
      <c r="N3" s="37">
        <v>8870</v>
      </c>
      <c r="O3" s="37">
        <v>8867</v>
      </c>
      <c r="P3" s="37">
        <v>8850</v>
      </c>
      <c r="Q3" s="37">
        <v>8646</v>
      </c>
      <c r="R3" s="37">
        <v>8462</v>
      </c>
      <c r="S3" s="37">
        <v>8863</v>
      </c>
      <c r="T3" s="37">
        <v>8847</v>
      </c>
      <c r="U3" s="37">
        <v>8846</v>
      </c>
      <c r="V3" s="37">
        <v>8740</v>
      </c>
      <c r="W3" s="37">
        <v>8798</v>
      </c>
      <c r="X3" s="37">
        <v>8763</v>
      </c>
      <c r="Y3" s="37">
        <v>8832</v>
      </c>
      <c r="Z3" s="37">
        <v>8823</v>
      </c>
      <c r="AA3" s="37">
        <v>8858</v>
      </c>
      <c r="AB3" s="37">
        <v>8773</v>
      </c>
      <c r="AC3" s="37">
        <v>8794</v>
      </c>
      <c r="AD3" s="37">
        <v>8632</v>
      </c>
      <c r="AE3" s="37">
        <v>8870</v>
      </c>
      <c r="AF3" s="37">
        <v>8883</v>
      </c>
      <c r="AG3" s="37">
        <v>272924</v>
      </c>
    </row>
    <row r="4" spans="1:33" ht="12.75">
      <c r="A4" s="37" t="s">
        <v>20</v>
      </c>
      <c r="B4" s="37">
        <v>-249</v>
      </c>
      <c r="C4" s="37">
        <v>-292</v>
      </c>
      <c r="D4" s="37">
        <v>-308</v>
      </c>
      <c r="E4" s="37">
        <v>-238</v>
      </c>
      <c r="F4" s="37">
        <v>-244</v>
      </c>
      <c r="G4" s="37">
        <v>-230</v>
      </c>
      <c r="H4" s="37">
        <v>-111</v>
      </c>
      <c r="I4" s="37">
        <v>-113</v>
      </c>
      <c r="J4" s="37">
        <v>-103</v>
      </c>
      <c r="K4" s="37">
        <v>-128</v>
      </c>
      <c r="L4" s="37">
        <v>-152</v>
      </c>
      <c r="M4" s="37">
        <v>-107</v>
      </c>
      <c r="N4" s="37">
        <v>-226</v>
      </c>
      <c r="O4" s="37">
        <v>-220</v>
      </c>
      <c r="P4" s="37">
        <v>-193</v>
      </c>
      <c r="Q4" s="37">
        <v>-214</v>
      </c>
      <c r="R4" s="37">
        <v>-192</v>
      </c>
      <c r="S4" s="37">
        <v>-153</v>
      </c>
      <c r="T4" s="37">
        <v>-105</v>
      </c>
      <c r="U4" s="37">
        <v>-208</v>
      </c>
      <c r="V4" s="37">
        <v>-204</v>
      </c>
      <c r="W4" s="37">
        <v>-240</v>
      </c>
      <c r="X4" s="37">
        <v>-195</v>
      </c>
      <c r="Y4" s="37">
        <v>-199</v>
      </c>
      <c r="Z4" s="37">
        <v>-281</v>
      </c>
      <c r="AA4" s="37">
        <v>-248</v>
      </c>
      <c r="AB4" s="37">
        <v>-221</v>
      </c>
      <c r="AC4" s="37">
        <v>-114</v>
      </c>
      <c r="AD4" s="37">
        <v>-226</v>
      </c>
      <c r="AE4" s="37">
        <v>-237</v>
      </c>
      <c r="AF4" s="37">
        <v>-251</v>
      </c>
      <c r="AG4" s="37">
        <v>-6202</v>
      </c>
    </row>
    <row r="5" spans="1:33" ht="12.75">
      <c r="A5" s="37" t="s">
        <v>21</v>
      </c>
      <c r="B5" s="37">
        <v>-292</v>
      </c>
      <c r="C5" s="37">
        <v>-333</v>
      </c>
      <c r="D5" s="37">
        <v>-355</v>
      </c>
      <c r="E5" s="37">
        <v>-274</v>
      </c>
      <c r="F5" s="37">
        <v>-290</v>
      </c>
      <c r="G5" s="37">
        <v>-286</v>
      </c>
      <c r="H5" s="37">
        <v>-262</v>
      </c>
      <c r="I5" s="37">
        <v>-270</v>
      </c>
      <c r="J5" s="37">
        <v>-250</v>
      </c>
      <c r="K5" s="37">
        <v>-250</v>
      </c>
      <c r="L5" s="37">
        <v>-256</v>
      </c>
      <c r="M5" s="37">
        <v>-258</v>
      </c>
      <c r="N5" s="37">
        <v>-296</v>
      </c>
      <c r="O5" s="37">
        <v>-268</v>
      </c>
      <c r="P5" s="37">
        <v>-243</v>
      </c>
      <c r="Q5" s="37">
        <v>-249</v>
      </c>
      <c r="R5" s="37">
        <v>-249</v>
      </c>
      <c r="S5" s="37">
        <v>-250</v>
      </c>
      <c r="T5" s="37">
        <v>-257</v>
      </c>
      <c r="U5" s="37">
        <v>-253</v>
      </c>
      <c r="V5" s="37">
        <v>-261</v>
      </c>
      <c r="W5" s="37">
        <v>-300</v>
      </c>
      <c r="X5" s="37">
        <v>-265</v>
      </c>
      <c r="Y5" s="37">
        <v>-268</v>
      </c>
      <c r="Z5" s="37">
        <v>-341</v>
      </c>
      <c r="AA5" s="37">
        <v>-292</v>
      </c>
      <c r="AB5" s="37">
        <v>-270</v>
      </c>
      <c r="AC5" s="37">
        <v>-263</v>
      </c>
      <c r="AD5" s="37">
        <v>-292</v>
      </c>
      <c r="AE5" s="37">
        <v>-284</v>
      </c>
      <c r="AF5" s="37">
        <v>-299</v>
      </c>
      <c r="AG5" s="37">
        <v>-8576</v>
      </c>
    </row>
    <row r="6" spans="1:33" ht="12.75">
      <c r="A6" s="37" t="s">
        <v>23</v>
      </c>
      <c r="B6" s="37">
        <v>16081</v>
      </c>
      <c r="C6" s="37">
        <v>15915</v>
      </c>
      <c r="D6" s="37">
        <v>16198</v>
      </c>
      <c r="E6" s="37">
        <v>16159</v>
      </c>
      <c r="F6" s="37">
        <v>15973</v>
      </c>
      <c r="G6" s="37">
        <v>15581</v>
      </c>
      <c r="H6" s="37">
        <v>12457</v>
      </c>
      <c r="I6" s="37">
        <v>12446</v>
      </c>
      <c r="J6" s="37">
        <v>12437</v>
      </c>
      <c r="K6" s="37">
        <v>12963</v>
      </c>
      <c r="L6" s="37">
        <v>13883</v>
      </c>
      <c r="M6" s="37">
        <v>12354</v>
      </c>
      <c r="N6" s="37">
        <v>15347</v>
      </c>
      <c r="O6" s="37">
        <v>15843</v>
      </c>
      <c r="P6" s="37">
        <v>15589</v>
      </c>
      <c r="Q6" s="37">
        <v>15634</v>
      </c>
      <c r="R6" s="37">
        <v>14496</v>
      </c>
      <c r="S6" s="37">
        <v>13792</v>
      </c>
      <c r="T6" s="37">
        <v>12418</v>
      </c>
      <c r="U6" s="37">
        <v>15608</v>
      </c>
      <c r="V6" s="37">
        <v>15263</v>
      </c>
      <c r="W6" s="37">
        <v>15521</v>
      </c>
      <c r="X6" s="37">
        <v>14773</v>
      </c>
      <c r="Y6" s="37">
        <v>15188</v>
      </c>
      <c r="Z6" s="37">
        <v>15919</v>
      </c>
      <c r="AA6" s="37">
        <v>15965</v>
      </c>
      <c r="AB6" s="37">
        <v>15472</v>
      </c>
      <c r="AC6" s="37">
        <v>12535</v>
      </c>
      <c r="AD6" s="37">
        <v>15025</v>
      </c>
      <c r="AE6" s="37">
        <v>16025</v>
      </c>
      <c r="AF6" s="37">
        <v>16053</v>
      </c>
      <c r="AG6" s="37">
        <v>458913</v>
      </c>
    </row>
    <row r="7" spans="1:33" ht="12.75">
      <c r="A7" s="37" t="s">
        <v>22</v>
      </c>
      <c r="B7" s="37">
        <v>-541</v>
      </c>
      <c r="C7" s="37">
        <v>-625</v>
      </c>
      <c r="D7" s="37">
        <v>-663</v>
      </c>
      <c r="E7" s="37">
        <v>-512</v>
      </c>
      <c r="F7" s="37">
        <v>-534</v>
      </c>
      <c r="G7" s="37">
        <v>-516</v>
      </c>
      <c r="H7" s="37">
        <v>-373</v>
      </c>
      <c r="I7" s="37">
        <v>-383</v>
      </c>
      <c r="J7" s="37">
        <v>-353</v>
      </c>
      <c r="K7" s="37">
        <v>-378</v>
      </c>
      <c r="L7" s="37">
        <v>-408</v>
      </c>
      <c r="M7" s="37">
        <v>-365</v>
      </c>
      <c r="N7" s="37">
        <v>-522</v>
      </c>
      <c r="O7" s="37">
        <v>-488</v>
      </c>
      <c r="P7" s="37">
        <v>-436</v>
      </c>
      <c r="Q7" s="37">
        <v>-463</v>
      </c>
      <c r="R7" s="37">
        <v>-441</v>
      </c>
      <c r="S7" s="37">
        <v>-403</v>
      </c>
      <c r="T7" s="37">
        <v>-362</v>
      </c>
      <c r="U7" s="37">
        <v>-461</v>
      </c>
      <c r="V7" s="37">
        <v>-465</v>
      </c>
      <c r="W7" s="37">
        <v>-540</v>
      </c>
      <c r="X7" s="37">
        <v>-460</v>
      </c>
      <c r="Y7" s="37">
        <v>-467</v>
      </c>
      <c r="Z7" s="37">
        <v>-622</v>
      </c>
      <c r="AA7" s="37">
        <v>-540</v>
      </c>
      <c r="AB7" s="37">
        <v>-491</v>
      </c>
      <c r="AC7" s="37">
        <v>-377</v>
      </c>
      <c r="AD7" s="37">
        <v>-518</v>
      </c>
      <c r="AE7" s="37">
        <v>-521</v>
      </c>
      <c r="AF7" s="37">
        <v>-550</v>
      </c>
      <c r="AG7" s="37">
        <v>-14778</v>
      </c>
    </row>
    <row r="8" spans="1:33" ht="12.75">
      <c r="A8" s="37" t="s">
        <v>17</v>
      </c>
      <c r="B8" s="37">
        <v>47112</v>
      </c>
      <c r="C8" s="37">
        <v>46612</v>
      </c>
      <c r="D8" s="37">
        <v>47102</v>
      </c>
      <c r="E8" s="37">
        <v>47326</v>
      </c>
      <c r="F8" s="37">
        <v>46910</v>
      </c>
      <c r="G8" s="37">
        <v>46162</v>
      </c>
      <c r="H8" s="37">
        <v>40200</v>
      </c>
      <c r="I8" s="37">
        <v>40158</v>
      </c>
      <c r="J8" s="37">
        <v>40200</v>
      </c>
      <c r="K8" s="37">
        <v>41202</v>
      </c>
      <c r="L8" s="37">
        <v>42982</v>
      </c>
      <c r="M8" s="37">
        <v>40010</v>
      </c>
      <c r="N8" s="37">
        <v>45682</v>
      </c>
      <c r="O8" s="37">
        <v>46742</v>
      </c>
      <c r="P8" s="37">
        <v>46338</v>
      </c>
      <c r="Q8" s="37">
        <v>46374</v>
      </c>
      <c r="R8" s="37">
        <v>44142</v>
      </c>
      <c r="S8" s="37">
        <v>42810</v>
      </c>
      <c r="T8" s="37">
        <v>40144</v>
      </c>
      <c r="U8" s="37">
        <v>46326</v>
      </c>
      <c r="V8" s="37">
        <v>45628</v>
      </c>
      <c r="W8" s="37">
        <v>45994</v>
      </c>
      <c r="X8" s="37">
        <v>44658</v>
      </c>
      <c r="Y8" s="37">
        <v>45474</v>
      </c>
      <c r="Z8" s="37">
        <v>46626</v>
      </c>
      <c r="AA8" s="37">
        <v>46882</v>
      </c>
      <c r="AB8" s="37">
        <v>45994</v>
      </c>
      <c r="AC8" s="37">
        <v>40348</v>
      </c>
      <c r="AD8" s="37">
        <v>45046</v>
      </c>
      <c r="AE8" s="37">
        <v>47040</v>
      </c>
      <c r="AF8" s="37">
        <v>47038</v>
      </c>
      <c r="AG8" s="37">
        <v>1385262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41"/>
  <sheetViews>
    <sheetView zoomScale="115" zoomScaleNormal="115" workbookViewId="0" topLeftCell="A4">
      <selection activeCell="K7" sqref="K7"/>
    </sheetView>
  </sheetViews>
  <sheetFormatPr defaultColWidth="9.33203125" defaultRowHeight="12.75"/>
  <cols>
    <col min="1" max="1" width="13.83203125" style="26" customWidth="1"/>
    <col min="2" max="7" width="12.83203125" style="0" customWidth="1"/>
    <col min="8" max="8" width="12.83203125" style="3" customWidth="1"/>
    <col min="9" max="9" width="12.83203125" style="19" customWidth="1"/>
    <col min="11" max="11" width="12.5" style="0" customWidth="1"/>
    <col min="12" max="12" width="12.33203125" style="0" customWidth="1"/>
  </cols>
  <sheetData>
    <row r="2" spans="1:9" ht="15.75">
      <c r="A2" s="59" t="s">
        <v>1</v>
      </c>
      <c r="B2" s="60"/>
      <c r="C2" s="60"/>
      <c r="D2" s="60"/>
      <c r="E2" s="60"/>
      <c r="F2" s="60"/>
      <c r="G2" s="60"/>
      <c r="H2" s="61"/>
      <c r="I2" s="62"/>
    </row>
    <row r="3" spans="1:9" ht="15.75">
      <c r="A3" s="79"/>
      <c r="B3" s="50"/>
      <c r="C3" s="50"/>
      <c r="D3" s="50"/>
      <c r="E3" s="50"/>
      <c r="F3" s="50"/>
      <c r="G3" s="50"/>
      <c r="H3" s="54"/>
      <c r="I3" s="51"/>
    </row>
    <row r="4" spans="1:9" s="67" customFormat="1" ht="12.75">
      <c r="A4" s="47"/>
      <c r="B4" s="64"/>
      <c r="C4" s="64"/>
      <c r="D4" s="65"/>
      <c r="E4" s="65"/>
      <c r="F4" s="65"/>
      <c r="G4" s="64"/>
      <c r="H4" s="64"/>
      <c r="I4" s="66"/>
    </row>
    <row r="5" spans="1:9" s="72" customFormat="1" ht="28.5" customHeight="1">
      <c r="A5" s="68" t="s">
        <v>2</v>
      </c>
      <c r="B5" s="68" t="s">
        <v>4</v>
      </c>
      <c r="C5" s="68" t="s">
        <v>5</v>
      </c>
      <c r="D5" s="68" t="s">
        <v>6</v>
      </c>
      <c r="E5" s="68" t="s">
        <v>8</v>
      </c>
      <c r="F5" s="68" t="s">
        <v>9</v>
      </c>
      <c r="G5" s="69" t="s">
        <v>13</v>
      </c>
      <c r="H5" s="70" t="s">
        <v>38</v>
      </c>
      <c r="I5" s="71" t="s">
        <v>14</v>
      </c>
    </row>
    <row r="6" spans="1:9" ht="15">
      <c r="A6" s="80">
        <v>36039</v>
      </c>
      <c r="B6" s="55">
        <v>199153</v>
      </c>
      <c r="C6" s="55">
        <v>249476</v>
      </c>
      <c r="D6" s="56">
        <f>+C6+B6</f>
        <v>448629</v>
      </c>
      <c r="E6" s="55">
        <v>-5082</v>
      </c>
      <c r="F6" s="55">
        <v>-6827</v>
      </c>
      <c r="G6" s="57">
        <f>+F6+E6</f>
        <v>-11909</v>
      </c>
      <c r="H6" s="58">
        <f aca="true" t="shared" si="0" ref="H6:H39">-G6/D6</f>
        <v>0.026545319183557015</v>
      </c>
      <c r="I6" s="57">
        <f>D6+G6</f>
        <v>436720</v>
      </c>
    </row>
    <row r="7" spans="1:11" ht="15">
      <c r="A7" s="80">
        <v>36069</v>
      </c>
      <c r="B7" s="55">
        <v>155582</v>
      </c>
      <c r="C7" s="55">
        <v>233003</v>
      </c>
      <c r="D7" s="56">
        <f>+C7+B7</f>
        <v>388585</v>
      </c>
      <c r="E7" s="55">
        <v>-4485</v>
      </c>
      <c r="F7" s="55">
        <v>-6326</v>
      </c>
      <c r="G7" s="57">
        <f>+F7+E7</f>
        <v>-10811</v>
      </c>
      <c r="H7" s="58">
        <f t="shared" si="0"/>
        <v>0.02782145476536665</v>
      </c>
      <c r="I7" s="57">
        <f>D7+G7</f>
        <v>377774</v>
      </c>
      <c r="K7" s="4"/>
    </row>
    <row r="8" spans="1:9" ht="15">
      <c r="A8" s="80">
        <v>36100</v>
      </c>
      <c r="B8" s="55">
        <v>187506</v>
      </c>
      <c r="C8" s="55">
        <v>229817</v>
      </c>
      <c r="D8" s="56">
        <f>+C8+B8</f>
        <v>417323</v>
      </c>
      <c r="E8" s="55">
        <v>-6374</v>
      </c>
      <c r="F8" s="55">
        <v>-7233</v>
      </c>
      <c r="G8" s="57">
        <f>+F8+E8</f>
        <v>-13607</v>
      </c>
      <c r="H8" s="58">
        <f t="shared" si="0"/>
        <v>0.03260543991105211</v>
      </c>
      <c r="I8" s="57">
        <f>D8+G8</f>
        <v>403716</v>
      </c>
    </row>
    <row r="9" spans="1:9" ht="15">
      <c r="A9" s="80">
        <v>36130</v>
      </c>
      <c r="B9" s="55">
        <v>211211</v>
      </c>
      <c r="C9" s="55">
        <v>261504</v>
      </c>
      <c r="D9" s="56">
        <f>+C9+B9</f>
        <v>472715</v>
      </c>
      <c r="E9" s="55">
        <v>-6944</v>
      </c>
      <c r="F9" s="55">
        <v>-8043</v>
      </c>
      <c r="G9" s="57">
        <f>+F9+E9</f>
        <v>-14987</v>
      </c>
      <c r="H9" s="58">
        <f t="shared" si="0"/>
        <v>0.031704092317781325</v>
      </c>
      <c r="I9" s="57">
        <f>D9+G9</f>
        <v>457728</v>
      </c>
    </row>
    <row r="10" spans="1:9" ht="15">
      <c r="A10" s="80">
        <v>36161</v>
      </c>
      <c r="B10" s="55">
        <v>194784</v>
      </c>
      <c r="C10" s="55">
        <v>239369</v>
      </c>
      <c r="D10" s="56">
        <f>+C10+B10</f>
        <v>434153</v>
      </c>
      <c r="E10" s="55">
        <v>-5685</v>
      </c>
      <c r="F10" s="55">
        <v>-6623</v>
      </c>
      <c r="G10" s="57">
        <f>+F10+E10</f>
        <v>-12308</v>
      </c>
      <c r="H10" s="58">
        <f t="shared" si="0"/>
        <v>0.02834945284266146</v>
      </c>
      <c r="I10" s="57">
        <f aca="true" t="shared" si="1" ref="I10:I15">D10+G10</f>
        <v>421845</v>
      </c>
    </row>
    <row r="11" spans="1:9" ht="15">
      <c r="A11" s="80">
        <v>36192</v>
      </c>
      <c r="B11" s="55">
        <v>188349</v>
      </c>
      <c r="C11" s="55">
        <v>210677</v>
      </c>
      <c r="D11" s="56">
        <f aca="true" t="shared" si="2" ref="D11:D39">+C11+B11</f>
        <v>399026</v>
      </c>
      <c r="E11" s="55">
        <v>-5659</v>
      </c>
      <c r="F11" s="55">
        <v>-6007</v>
      </c>
      <c r="G11" s="57">
        <f aca="true" t="shared" si="3" ref="G11:G39">+F11+E11</f>
        <v>-11666</v>
      </c>
      <c r="H11" s="58">
        <f t="shared" si="0"/>
        <v>0.029236190122949382</v>
      </c>
      <c r="I11" s="57">
        <f t="shared" si="1"/>
        <v>387360</v>
      </c>
    </row>
    <row r="12" spans="1:9" ht="15">
      <c r="A12" s="80">
        <v>36220</v>
      </c>
      <c r="B12" s="55">
        <v>207486</v>
      </c>
      <c r="C12" s="55">
        <v>241494</v>
      </c>
      <c r="D12" s="56">
        <f t="shared" si="2"/>
        <v>448980</v>
      </c>
      <c r="E12" s="55">
        <v>-5997</v>
      </c>
      <c r="F12" s="55">
        <v>-6643</v>
      </c>
      <c r="G12" s="57">
        <f t="shared" si="3"/>
        <v>-12640</v>
      </c>
      <c r="H12" s="58">
        <f t="shared" si="0"/>
        <v>0.02815270167936211</v>
      </c>
      <c r="I12" s="57">
        <f t="shared" si="1"/>
        <v>436340</v>
      </c>
    </row>
    <row r="13" spans="1:9" ht="15">
      <c r="A13" s="80">
        <v>36251</v>
      </c>
      <c r="B13" s="55">
        <v>194258</v>
      </c>
      <c r="C13" s="55">
        <v>248224</v>
      </c>
      <c r="D13" s="56">
        <f t="shared" si="2"/>
        <v>442482</v>
      </c>
      <c r="E13" s="55">
        <v>-6083</v>
      </c>
      <c r="F13" s="55">
        <v>-7324</v>
      </c>
      <c r="G13" s="57">
        <f t="shared" si="3"/>
        <v>-13407</v>
      </c>
      <c r="H13" s="58">
        <f t="shared" si="0"/>
        <v>0.03029953760830949</v>
      </c>
      <c r="I13" s="57">
        <f t="shared" si="1"/>
        <v>429075</v>
      </c>
    </row>
    <row r="14" spans="1:9" ht="15">
      <c r="A14" s="80">
        <v>36281</v>
      </c>
      <c r="B14" s="55">
        <v>147332</v>
      </c>
      <c r="C14" s="55">
        <v>206876</v>
      </c>
      <c r="D14" s="56">
        <f t="shared" si="2"/>
        <v>354208</v>
      </c>
      <c r="E14" s="55">
        <v>-4261</v>
      </c>
      <c r="F14" s="55">
        <v>-5625</v>
      </c>
      <c r="G14" s="57">
        <f t="shared" si="3"/>
        <v>-9886</v>
      </c>
      <c r="H14" s="58">
        <f t="shared" si="0"/>
        <v>0.027910154485500046</v>
      </c>
      <c r="I14" s="57">
        <f t="shared" si="1"/>
        <v>344322</v>
      </c>
    </row>
    <row r="15" spans="1:9" ht="15">
      <c r="A15" s="80">
        <v>36312</v>
      </c>
      <c r="B15" s="55">
        <v>88901</v>
      </c>
      <c r="C15" s="55">
        <v>189367</v>
      </c>
      <c r="D15" s="56">
        <f t="shared" si="2"/>
        <v>278268</v>
      </c>
      <c r="E15" s="55">
        <v>-1863</v>
      </c>
      <c r="F15" s="55">
        <v>-3789</v>
      </c>
      <c r="G15" s="57">
        <f t="shared" si="3"/>
        <v>-5652</v>
      </c>
      <c r="H15" s="58">
        <f t="shared" si="0"/>
        <v>0.020311354521540384</v>
      </c>
      <c r="I15" s="57">
        <f t="shared" si="1"/>
        <v>272616</v>
      </c>
    </row>
    <row r="16" spans="1:9" ht="15">
      <c r="A16" s="80">
        <v>36342</v>
      </c>
      <c r="B16" s="55">
        <v>199745</v>
      </c>
      <c r="C16" s="55">
        <v>205257</v>
      </c>
      <c r="D16" s="56">
        <f t="shared" si="2"/>
        <v>405002</v>
      </c>
      <c r="E16" s="55">
        <v>-4495</v>
      </c>
      <c r="F16" s="55">
        <v>-4424</v>
      </c>
      <c r="G16" s="57">
        <f t="shared" si="3"/>
        <v>-8919</v>
      </c>
      <c r="H16" s="58">
        <f t="shared" si="0"/>
        <v>0.022022113471044588</v>
      </c>
      <c r="I16" s="57">
        <f aca="true" t="shared" si="4" ref="I16:I39">D16+G16</f>
        <v>396083</v>
      </c>
    </row>
    <row r="17" spans="1:9" ht="15">
      <c r="A17" s="80">
        <v>36373</v>
      </c>
      <c r="B17" s="55">
        <v>210486</v>
      </c>
      <c r="C17" s="55">
        <v>254917</v>
      </c>
      <c r="D17" s="56">
        <f t="shared" si="2"/>
        <v>465403</v>
      </c>
      <c r="E17" s="55">
        <v>-5641</v>
      </c>
      <c r="F17" s="55">
        <v>-6436</v>
      </c>
      <c r="G17" s="57">
        <f t="shared" si="3"/>
        <v>-12077</v>
      </c>
      <c r="H17" s="58">
        <f t="shared" si="0"/>
        <v>0.025949553397807922</v>
      </c>
      <c r="I17" s="57">
        <f t="shared" si="4"/>
        <v>453326</v>
      </c>
    </row>
    <row r="18" spans="1:9" ht="15">
      <c r="A18" s="80">
        <v>36404</v>
      </c>
      <c r="B18" s="55">
        <v>177670</v>
      </c>
      <c r="C18" s="55">
        <v>247717</v>
      </c>
      <c r="D18" s="56">
        <f t="shared" si="2"/>
        <v>425387</v>
      </c>
      <c r="E18" s="55">
        <v>-5379</v>
      </c>
      <c r="F18" s="55">
        <v>-7035</v>
      </c>
      <c r="G18" s="57">
        <f t="shared" si="3"/>
        <v>-12414</v>
      </c>
      <c r="H18" s="58">
        <f t="shared" si="0"/>
        <v>0.029182838215554306</v>
      </c>
      <c r="I18" s="57">
        <f t="shared" si="4"/>
        <v>412973</v>
      </c>
    </row>
    <row r="19" spans="1:9" ht="15">
      <c r="A19" s="80">
        <v>36434</v>
      </c>
      <c r="B19" s="55">
        <v>159774</v>
      </c>
      <c r="C19" s="55">
        <v>265083</v>
      </c>
      <c r="D19" s="56">
        <f t="shared" si="2"/>
        <v>424857</v>
      </c>
      <c r="E19" s="55">
        <v>-5289</v>
      </c>
      <c r="F19" s="55">
        <v>-8390</v>
      </c>
      <c r="G19" s="57">
        <f t="shared" si="3"/>
        <v>-13679</v>
      </c>
      <c r="H19" s="58">
        <f t="shared" si="0"/>
        <v>0.032196715600778615</v>
      </c>
      <c r="I19" s="57">
        <f t="shared" si="4"/>
        <v>411178</v>
      </c>
    </row>
    <row r="20" spans="1:9" ht="15">
      <c r="A20" s="80">
        <v>36465</v>
      </c>
      <c r="B20" s="55">
        <v>202936</v>
      </c>
      <c r="C20" s="55">
        <v>236895</v>
      </c>
      <c r="D20" s="56">
        <f t="shared" si="2"/>
        <v>439831</v>
      </c>
      <c r="E20" s="55">
        <v>-6420</v>
      </c>
      <c r="F20" s="55">
        <v>-7075</v>
      </c>
      <c r="G20" s="57">
        <f t="shared" si="3"/>
        <v>-13495</v>
      </c>
      <c r="H20" s="58">
        <f t="shared" si="0"/>
        <v>0.03068223931464585</v>
      </c>
      <c r="I20" s="57">
        <f t="shared" si="4"/>
        <v>426336</v>
      </c>
    </row>
    <row r="21" spans="1:9" ht="15">
      <c r="A21" s="80">
        <v>36495</v>
      </c>
      <c r="B21" s="55">
        <v>205892</v>
      </c>
      <c r="C21" s="55">
        <v>258352</v>
      </c>
      <c r="D21" s="56">
        <f t="shared" si="2"/>
        <v>464244</v>
      </c>
      <c r="E21" s="55">
        <v>-5330</v>
      </c>
      <c r="F21" s="55">
        <v>-6389</v>
      </c>
      <c r="G21" s="57">
        <f t="shared" si="3"/>
        <v>-11719</v>
      </c>
      <c r="H21" s="58">
        <f t="shared" si="0"/>
        <v>0.02524319108055247</v>
      </c>
      <c r="I21" s="57">
        <f t="shared" si="4"/>
        <v>452525</v>
      </c>
    </row>
    <row r="22" spans="1:9" ht="15">
      <c r="A22" s="80">
        <v>36526</v>
      </c>
      <c r="B22" s="55">
        <v>214473</v>
      </c>
      <c r="C22" s="55">
        <v>237065</v>
      </c>
      <c r="D22" s="56">
        <f t="shared" si="2"/>
        <v>451538</v>
      </c>
      <c r="E22" s="55">
        <v>-5241</v>
      </c>
      <c r="F22" s="55">
        <v>-5681</v>
      </c>
      <c r="G22" s="57">
        <f t="shared" si="3"/>
        <v>-10922</v>
      </c>
      <c r="H22" s="58">
        <f t="shared" si="0"/>
        <v>0.024188440397042994</v>
      </c>
      <c r="I22" s="57">
        <f t="shared" si="4"/>
        <v>440616</v>
      </c>
    </row>
    <row r="23" spans="1:9" ht="15">
      <c r="A23" s="80">
        <v>36557</v>
      </c>
      <c r="B23" s="55">
        <v>198614</v>
      </c>
      <c r="C23" s="55">
        <v>238659</v>
      </c>
      <c r="D23" s="56">
        <f t="shared" si="2"/>
        <v>437273</v>
      </c>
      <c r="E23" s="55">
        <v>-5671</v>
      </c>
      <c r="F23" s="55">
        <v>-6428</v>
      </c>
      <c r="G23" s="57">
        <f t="shared" si="3"/>
        <v>-12099</v>
      </c>
      <c r="H23" s="58">
        <f t="shared" si="0"/>
        <v>0.027669213511925046</v>
      </c>
      <c r="I23" s="57">
        <f t="shared" si="4"/>
        <v>425174</v>
      </c>
    </row>
    <row r="24" spans="1:9" ht="15">
      <c r="A24" s="80">
        <v>36586</v>
      </c>
      <c r="B24" s="55">
        <v>204052</v>
      </c>
      <c r="C24" s="55">
        <v>269124</v>
      </c>
      <c r="D24" s="56">
        <f t="shared" si="2"/>
        <v>473176</v>
      </c>
      <c r="E24" s="55">
        <v>-6356</v>
      </c>
      <c r="F24" s="55">
        <v>-7832</v>
      </c>
      <c r="G24" s="57">
        <f t="shared" si="3"/>
        <v>-14188</v>
      </c>
      <c r="H24" s="58">
        <f t="shared" si="0"/>
        <v>0.029984614604291002</v>
      </c>
      <c r="I24" s="57">
        <f t="shared" si="4"/>
        <v>458988</v>
      </c>
    </row>
    <row r="25" spans="1:9" ht="15">
      <c r="A25" s="80">
        <v>36617</v>
      </c>
      <c r="B25" s="55">
        <v>182301</v>
      </c>
      <c r="C25" s="55">
        <v>217260</v>
      </c>
      <c r="D25" s="56">
        <f t="shared" si="2"/>
        <v>399561</v>
      </c>
      <c r="E25" s="55">
        <v>-5319</v>
      </c>
      <c r="F25" s="55">
        <v>-5864</v>
      </c>
      <c r="G25" s="57">
        <f t="shared" si="3"/>
        <v>-11183</v>
      </c>
      <c r="H25" s="58">
        <f t="shared" si="0"/>
        <v>0.027988217068232384</v>
      </c>
      <c r="I25" s="57">
        <f t="shared" si="4"/>
        <v>388378</v>
      </c>
    </row>
    <row r="26" spans="1:9" ht="15">
      <c r="A26" s="80">
        <v>36647</v>
      </c>
      <c r="B26" s="55">
        <v>89499</v>
      </c>
      <c r="C26" s="55">
        <v>147558</v>
      </c>
      <c r="D26" s="56">
        <f t="shared" si="2"/>
        <v>237057</v>
      </c>
      <c r="E26" s="55">
        <v>-2088</v>
      </c>
      <c r="F26" s="55">
        <v>-3205</v>
      </c>
      <c r="G26" s="57">
        <f t="shared" si="3"/>
        <v>-5293</v>
      </c>
      <c r="H26" s="58">
        <f t="shared" si="0"/>
        <v>0.02232796331683941</v>
      </c>
      <c r="I26" s="57">
        <f t="shared" si="4"/>
        <v>231764</v>
      </c>
    </row>
    <row r="27" spans="1:9" ht="15">
      <c r="A27" s="80">
        <v>36678</v>
      </c>
      <c r="B27" s="55">
        <v>139073</v>
      </c>
      <c r="C27" s="55">
        <v>121666</v>
      </c>
      <c r="D27" s="56">
        <f t="shared" si="2"/>
        <v>260739</v>
      </c>
      <c r="E27" s="55">
        <v>-3063</v>
      </c>
      <c r="F27" s="55">
        <v>-2463</v>
      </c>
      <c r="G27" s="57">
        <f t="shared" si="3"/>
        <v>-5526</v>
      </c>
      <c r="H27" s="58">
        <f t="shared" si="0"/>
        <v>0.021193607400503953</v>
      </c>
      <c r="I27" s="57">
        <f t="shared" si="4"/>
        <v>255213</v>
      </c>
    </row>
    <row r="28" spans="1:9" ht="15">
      <c r="A28" s="80">
        <v>36708</v>
      </c>
      <c r="B28" s="55">
        <v>203310</v>
      </c>
      <c r="C28" s="55">
        <v>185003</v>
      </c>
      <c r="D28" s="56">
        <f t="shared" si="2"/>
        <v>388313</v>
      </c>
      <c r="E28" s="55">
        <v>-4971</v>
      </c>
      <c r="F28" s="55">
        <v>-4401</v>
      </c>
      <c r="G28" s="57">
        <f t="shared" si="3"/>
        <v>-9372</v>
      </c>
      <c r="H28" s="58">
        <f t="shared" si="0"/>
        <v>0.024135169309294307</v>
      </c>
      <c r="I28" s="57">
        <f t="shared" si="4"/>
        <v>378941</v>
      </c>
    </row>
    <row r="29" spans="1:9" ht="15">
      <c r="A29" s="80">
        <v>36739</v>
      </c>
      <c r="B29" s="55">
        <v>187991</v>
      </c>
      <c r="C29" s="55">
        <v>233720</v>
      </c>
      <c r="D29" s="56">
        <f t="shared" si="2"/>
        <v>421711</v>
      </c>
      <c r="E29" s="55">
        <v>-5487</v>
      </c>
      <c r="F29" s="55">
        <v>-6404</v>
      </c>
      <c r="G29" s="57">
        <f t="shared" si="3"/>
        <v>-11891</v>
      </c>
      <c r="H29" s="58">
        <f t="shared" si="0"/>
        <v>0.028197035410506246</v>
      </c>
      <c r="I29" s="57">
        <f t="shared" si="4"/>
        <v>409820</v>
      </c>
    </row>
    <row r="30" spans="1:9" ht="15">
      <c r="A30" s="80">
        <v>36770</v>
      </c>
      <c r="B30" s="55">
        <v>198710</v>
      </c>
      <c r="C30" s="55">
        <v>134321</v>
      </c>
      <c r="D30" s="56">
        <f t="shared" si="2"/>
        <v>333031</v>
      </c>
      <c r="E30" s="55">
        <v>-5085</v>
      </c>
      <c r="F30" s="55">
        <v>-3290</v>
      </c>
      <c r="G30" s="57">
        <f t="shared" si="3"/>
        <v>-8375</v>
      </c>
      <c r="H30" s="58">
        <f t="shared" si="0"/>
        <v>0.02514780906281998</v>
      </c>
      <c r="I30" s="57">
        <f t="shared" si="4"/>
        <v>324656</v>
      </c>
    </row>
    <row r="31" spans="1:9" ht="15">
      <c r="A31" s="80">
        <v>36800</v>
      </c>
      <c r="B31" s="55">
        <v>220513</v>
      </c>
      <c r="C31" s="55">
        <v>179098</v>
      </c>
      <c r="D31" s="56">
        <f t="shared" si="2"/>
        <v>399611</v>
      </c>
      <c r="E31" s="55">
        <v>-6377</v>
      </c>
      <c r="F31" s="55">
        <v>-5085</v>
      </c>
      <c r="G31" s="57">
        <f t="shared" si="3"/>
        <v>-11462</v>
      </c>
      <c r="H31" s="58">
        <f t="shared" si="0"/>
        <v>0.02868289411452638</v>
      </c>
      <c r="I31" s="57">
        <f t="shared" si="4"/>
        <v>388149</v>
      </c>
    </row>
    <row r="32" spans="1:9" ht="15">
      <c r="A32" s="80">
        <v>36831</v>
      </c>
      <c r="B32" s="55">
        <v>188394</v>
      </c>
      <c r="C32" s="55">
        <v>256511</v>
      </c>
      <c r="D32" s="56">
        <f t="shared" si="2"/>
        <v>444905</v>
      </c>
      <c r="E32" s="55">
        <v>-6029</v>
      </c>
      <c r="F32" s="55">
        <v>-7750</v>
      </c>
      <c r="G32" s="57">
        <f t="shared" si="3"/>
        <v>-13779</v>
      </c>
      <c r="H32" s="58">
        <f t="shared" si="0"/>
        <v>0.030970656657039144</v>
      </c>
      <c r="I32" s="57">
        <f t="shared" si="4"/>
        <v>431126</v>
      </c>
    </row>
    <row r="33" spans="1:9" ht="15">
      <c r="A33" s="80">
        <v>36861</v>
      </c>
      <c r="B33" s="55">
        <v>210878</v>
      </c>
      <c r="C33" s="55">
        <v>245530</v>
      </c>
      <c r="D33" s="56">
        <f t="shared" si="2"/>
        <v>456408</v>
      </c>
      <c r="E33" s="55">
        <v>-6299</v>
      </c>
      <c r="F33" s="55">
        <v>-7047</v>
      </c>
      <c r="G33" s="57">
        <f t="shared" si="3"/>
        <v>-13346</v>
      </c>
      <c r="H33" s="58">
        <f t="shared" si="0"/>
        <v>0.02924138051918459</v>
      </c>
      <c r="I33" s="57">
        <f t="shared" si="4"/>
        <v>443062</v>
      </c>
    </row>
    <row r="34" spans="1:9" ht="15">
      <c r="A34" s="80">
        <v>36892</v>
      </c>
      <c r="B34" s="55">
        <v>225508</v>
      </c>
      <c r="C34" s="55">
        <v>243110</v>
      </c>
      <c r="D34" s="56">
        <f t="shared" si="2"/>
        <v>468618</v>
      </c>
      <c r="E34" s="55">
        <v>-6786</v>
      </c>
      <c r="F34" s="55">
        <v>-7157</v>
      </c>
      <c r="G34" s="57">
        <f t="shared" si="3"/>
        <v>-13943</v>
      </c>
      <c r="H34" s="58">
        <f t="shared" si="0"/>
        <v>0.029753445236845363</v>
      </c>
      <c r="I34" s="57">
        <f t="shared" si="4"/>
        <v>454675</v>
      </c>
    </row>
    <row r="35" spans="1:9" ht="15">
      <c r="A35" s="80">
        <v>36923</v>
      </c>
      <c r="B35" s="55">
        <v>177256</v>
      </c>
      <c r="C35" s="55">
        <v>243321</v>
      </c>
      <c r="D35" s="56">
        <f t="shared" si="2"/>
        <v>420577</v>
      </c>
      <c r="E35" s="55">
        <v>-5586</v>
      </c>
      <c r="F35" s="55">
        <v>-7266</v>
      </c>
      <c r="G35" s="57">
        <f t="shared" si="3"/>
        <v>-12852</v>
      </c>
      <c r="H35" s="58">
        <f t="shared" si="0"/>
        <v>0.030558019102328467</v>
      </c>
      <c r="I35" s="57">
        <f t="shared" si="4"/>
        <v>407725</v>
      </c>
    </row>
    <row r="36" spans="1:9" ht="15">
      <c r="A36" s="80">
        <v>36951</v>
      </c>
      <c r="B36" s="55">
        <v>216986</v>
      </c>
      <c r="C36" s="55">
        <v>201032</v>
      </c>
      <c r="D36" s="56">
        <f t="shared" si="2"/>
        <v>418018</v>
      </c>
      <c r="E36" s="55">
        <v>-6316</v>
      </c>
      <c r="F36" s="55">
        <v>-5663</v>
      </c>
      <c r="G36" s="57">
        <f t="shared" si="3"/>
        <v>-11979</v>
      </c>
      <c r="H36" s="58">
        <f t="shared" si="0"/>
        <v>0.028656660717959515</v>
      </c>
      <c r="I36" s="57">
        <f t="shared" si="4"/>
        <v>406039</v>
      </c>
    </row>
    <row r="37" spans="1:9" ht="15">
      <c r="A37" s="80">
        <v>36982</v>
      </c>
      <c r="B37" s="55">
        <v>199579</v>
      </c>
      <c r="C37" s="55">
        <v>125597</v>
      </c>
      <c r="D37" s="56">
        <f t="shared" si="2"/>
        <v>325176</v>
      </c>
      <c r="E37" s="55">
        <v>-5379</v>
      </c>
      <c r="F37" s="55">
        <v>-3176</v>
      </c>
      <c r="G37" s="57">
        <f t="shared" si="3"/>
        <v>-8555</v>
      </c>
      <c r="H37" s="58">
        <f t="shared" si="0"/>
        <v>0.02630882967992718</v>
      </c>
      <c r="I37" s="57">
        <f t="shared" si="4"/>
        <v>316621</v>
      </c>
    </row>
    <row r="38" spans="1:9" ht="15">
      <c r="A38" s="80">
        <v>37012</v>
      </c>
      <c r="B38" s="55">
        <v>169284</v>
      </c>
      <c r="C38" s="55">
        <v>188750</v>
      </c>
      <c r="D38" s="56">
        <f t="shared" si="2"/>
        <v>358034</v>
      </c>
      <c r="E38" s="55">
        <v>-4043</v>
      </c>
      <c r="F38" s="55">
        <v>-4527</v>
      </c>
      <c r="G38" s="57">
        <f t="shared" si="3"/>
        <v>-8570</v>
      </c>
      <c r="H38" s="58">
        <f t="shared" si="0"/>
        <v>0.023936274208594715</v>
      </c>
      <c r="I38" s="57">
        <f t="shared" si="4"/>
        <v>349464</v>
      </c>
    </row>
    <row r="39" spans="1:9" ht="15">
      <c r="A39" s="80">
        <v>37043</v>
      </c>
      <c r="B39" s="55">
        <v>117679</v>
      </c>
      <c r="C39" s="55">
        <v>189787</v>
      </c>
      <c r="D39" s="56">
        <f t="shared" si="2"/>
        <v>307466</v>
      </c>
      <c r="E39" s="55">
        <v>-3039</v>
      </c>
      <c r="F39" s="55">
        <v>-4823</v>
      </c>
      <c r="G39" s="57">
        <f t="shared" si="3"/>
        <v>-7862</v>
      </c>
      <c r="H39" s="58">
        <f t="shared" si="0"/>
        <v>0.025570306960769645</v>
      </c>
      <c r="I39" s="57">
        <f t="shared" si="4"/>
        <v>299604</v>
      </c>
    </row>
    <row r="40" spans="1:9" ht="15" customHeight="1">
      <c r="A40" s="53"/>
      <c r="B40" s="50"/>
      <c r="C40" s="50"/>
      <c r="D40" s="50"/>
      <c r="E40" s="50"/>
      <c r="F40" s="50"/>
      <c r="G40" s="50"/>
      <c r="H40" s="54"/>
      <c r="I40" s="51"/>
    </row>
    <row r="41" spans="1:9" ht="15">
      <c r="A41" s="53"/>
      <c r="B41" s="50"/>
      <c r="C41" s="50"/>
      <c r="D41" s="50"/>
      <c r="E41" s="50"/>
      <c r="F41" s="50"/>
      <c r="G41" s="63" t="s">
        <v>0</v>
      </c>
      <c r="H41" s="54">
        <f>AVERAGE(H6:H39)</f>
        <v>0.027433026052855705</v>
      </c>
      <c r="I41" s="51"/>
    </row>
  </sheetData>
  <printOptions/>
  <pageMargins left="0.78" right="0.1" top="1" bottom="1" header="0.5" footer="0.5"/>
  <pageSetup horizontalDpi="600" verticalDpi="600" orientation="portrait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6" sqref="B6"/>
    </sheetView>
  </sheetViews>
  <sheetFormatPr defaultColWidth="9.33203125" defaultRowHeight="12.75"/>
  <cols>
    <col min="5" max="9" width="12" style="0" customWidth="1"/>
    <col min="10" max="10" width="14.83203125" style="0" customWidth="1"/>
    <col min="11" max="11" width="12.33203125" style="0" customWidth="1"/>
  </cols>
  <sheetData>
    <row r="1" ht="15.75">
      <c r="A1" s="6" t="s">
        <v>1</v>
      </c>
    </row>
    <row r="2" spans="5:9" ht="12.75">
      <c r="E2" s="4"/>
      <c r="F2" s="4"/>
      <c r="G2" s="7"/>
      <c r="H2" s="7"/>
      <c r="I2" s="7"/>
    </row>
    <row r="3" spans="1:10" ht="12.75">
      <c r="A3" s="5" t="s">
        <v>2</v>
      </c>
      <c r="B3" s="5" t="s">
        <v>3</v>
      </c>
      <c r="E3" s="4"/>
      <c r="F3" s="4"/>
      <c r="G3" s="4"/>
      <c r="H3" s="4"/>
      <c r="I3" s="4"/>
      <c r="J3" s="4"/>
    </row>
    <row r="4" spans="1:2" ht="12.75">
      <c r="A4" s="2">
        <v>35886</v>
      </c>
      <c r="B4" s="1">
        <v>0.030883947516659873</v>
      </c>
    </row>
    <row r="5" spans="1:2" ht="12.75">
      <c r="A5" s="2">
        <v>35916</v>
      </c>
      <c r="B5" s="1">
        <v>0.024867826853177663</v>
      </c>
    </row>
    <row r="6" spans="1:2" ht="12.75">
      <c r="A6" s="2">
        <v>35947</v>
      </c>
      <c r="B6" s="1">
        <v>0.0230545908322958</v>
      </c>
    </row>
    <row r="7" spans="1:2" ht="12.75">
      <c r="A7" s="2">
        <v>35977</v>
      </c>
      <c r="B7" s="1">
        <v>0.02744313056801473</v>
      </c>
    </row>
    <row r="8" spans="1:2" ht="12.75">
      <c r="A8" s="2">
        <v>36008</v>
      </c>
      <c r="B8" s="1">
        <v>0.035339455164785635</v>
      </c>
    </row>
    <row r="9" spans="1:2" ht="12.75">
      <c r="A9" s="2">
        <v>36039</v>
      </c>
      <c r="B9" s="1">
        <v>0.03253485963773188</v>
      </c>
    </row>
    <row r="10" spans="1:2" ht="12.75">
      <c r="A10" s="2">
        <v>36069</v>
      </c>
      <c r="B10" s="1">
        <v>0.03311838315965927</v>
      </c>
    </row>
    <row r="11" spans="1:2" ht="12.75">
      <c r="A11" s="2">
        <v>36100</v>
      </c>
      <c r="B11" s="1">
        <v>0.03800516033992932</v>
      </c>
    </row>
    <row r="12" spans="1:2" ht="12.75">
      <c r="A12" s="2">
        <v>36130</v>
      </c>
      <c r="B12" s="1">
        <v>0.03635020387851491</v>
      </c>
    </row>
    <row r="13" spans="1:11" ht="12.75">
      <c r="A13" s="2">
        <v>36161</v>
      </c>
      <c r="B13" s="1">
        <v>0.03316560093245266</v>
      </c>
      <c r="E13" s="9"/>
      <c r="F13" s="9"/>
      <c r="G13" s="9"/>
      <c r="H13" s="9"/>
      <c r="I13" s="9"/>
      <c r="J13" s="8"/>
      <c r="K13" s="10"/>
    </row>
    <row r="15" spans="1:2" ht="12.75">
      <c r="A15" s="4" t="s">
        <v>0</v>
      </c>
      <c r="B15" s="3">
        <f>AVERAGE(B4:B13)</f>
        <v>0.03147631588832217</v>
      </c>
    </row>
    <row r="16" ht="12.75">
      <c r="B16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S1">
      <selection activeCell="D44" sqref="D44"/>
    </sheetView>
  </sheetViews>
  <sheetFormatPr defaultColWidth="9.33203125" defaultRowHeight="12.75"/>
  <cols>
    <col min="1" max="1" width="35.83203125" style="37" customWidth="1"/>
    <col min="2" max="2" width="10.66015625" style="37" customWidth="1"/>
    <col min="3" max="3" width="12.5" style="37" customWidth="1"/>
    <col min="4" max="16384" width="10.66015625" style="37" customWidth="1"/>
  </cols>
  <sheetData>
    <row r="1" spans="1:32" ht="12.75">
      <c r="A1" s="37" t="s">
        <v>16</v>
      </c>
      <c r="B1" s="38">
        <v>40118</v>
      </c>
      <c r="C1" s="38">
        <v>40119</v>
      </c>
      <c r="D1" s="38">
        <v>40120</v>
      </c>
      <c r="E1" s="38">
        <v>40121</v>
      </c>
      <c r="F1" s="38">
        <v>40122</v>
      </c>
      <c r="G1" s="38">
        <v>40123</v>
      </c>
      <c r="H1" s="38">
        <v>40124</v>
      </c>
      <c r="I1" s="38">
        <v>40125</v>
      </c>
      <c r="J1" s="38">
        <v>40126</v>
      </c>
      <c r="K1" s="38">
        <v>40127</v>
      </c>
      <c r="L1" s="38">
        <v>40128</v>
      </c>
      <c r="M1" s="38">
        <v>40129</v>
      </c>
      <c r="N1" s="38">
        <v>40130</v>
      </c>
      <c r="O1" s="38">
        <v>40131</v>
      </c>
      <c r="P1" s="38">
        <v>40132</v>
      </c>
      <c r="Q1" s="38">
        <v>40133</v>
      </c>
      <c r="R1" s="38">
        <v>40134</v>
      </c>
      <c r="S1" s="38">
        <v>40135</v>
      </c>
      <c r="T1" s="38">
        <v>40136</v>
      </c>
      <c r="U1" s="38">
        <v>40137</v>
      </c>
      <c r="V1" s="38">
        <v>40138</v>
      </c>
      <c r="W1" s="38">
        <v>40139</v>
      </c>
      <c r="X1" s="38">
        <v>40140</v>
      </c>
      <c r="Y1" s="38">
        <v>40141</v>
      </c>
      <c r="Z1" s="38">
        <v>40142</v>
      </c>
      <c r="AA1" s="38">
        <v>40143</v>
      </c>
      <c r="AB1" s="38">
        <v>40144</v>
      </c>
      <c r="AC1" s="38">
        <v>40145</v>
      </c>
      <c r="AD1" s="38">
        <v>40146</v>
      </c>
      <c r="AE1" s="38">
        <v>40147</v>
      </c>
      <c r="AF1" s="37" t="s">
        <v>17</v>
      </c>
    </row>
    <row r="2" spans="1:32" ht="12.75">
      <c r="A2" s="37" t="s">
        <v>18</v>
      </c>
      <c r="B2" s="37">
        <v>6919</v>
      </c>
      <c r="C2" s="37">
        <v>7135</v>
      </c>
      <c r="D2" s="37">
        <v>7238</v>
      </c>
      <c r="E2" s="37">
        <v>7262</v>
      </c>
      <c r="F2" s="37">
        <v>7302</v>
      </c>
      <c r="G2" s="37">
        <v>7335</v>
      </c>
      <c r="H2" s="37">
        <v>6950</v>
      </c>
      <c r="I2" s="37">
        <v>6705</v>
      </c>
      <c r="J2" s="37">
        <v>7230</v>
      </c>
      <c r="K2" s="37">
        <v>7247</v>
      </c>
      <c r="L2" s="37">
        <v>7252</v>
      </c>
      <c r="M2" s="37">
        <v>7166</v>
      </c>
      <c r="N2" s="37">
        <v>7204</v>
      </c>
      <c r="O2" s="37">
        <v>4868</v>
      </c>
      <c r="P2" s="37">
        <v>3726</v>
      </c>
      <c r="Q2" s="37">
        <v>3708</v>
      </c>
      <c r="R2" s="37">
        <v>3331</v>
      </c>
      <c r="S2" s="37">
        <v>3572</v>
      </c>
      <c r="T2" s="37">
        <v>3695</v>
      </c>
      <c r="U2" s="37">
        <v>5812</v>
      </c>
      <c r="V2" s="37">
        <v>7281</v>
      </c>
      <c r="W2" s="37">
        <v>7289</v>
      </c>
      <c r="X2" s="37">
        <v>7321</v>
      </c>
      <c r="Y2" s="37">
        <v>7288</v>
      </c>
      <c r="Z2" s="37">
        <v>7298</v>
      </c>
      <c r="AA2" s="37">
        <v>7317</v>
      </c>
      <c r="AB2" s="37">
        <v>7327</v>
      </c>
      <c r="AC2" s="37">
        <v>7323</v>
      </c>
      <c r="AD2" s="37">
        <v>7293</v>
      </c>
      <c r="AE2" s="37">
        <v>6523</v>
      </c>
      <c r="AF2" s="37">
        <v>193917</v>
      </c>
    </row>
    <row r="3" spans="1:32" ht="12.75">
      <c r="A3" s="37" t="s">
        <v>19</v>
      </c>
      <c r="B3" s="37">
        <v>8863</v>
      </c>
      <c r="C3" s="37">
        <v>9242</v>
      </c>
      <c r="D3" s="37">
        <v>8858</v>
      </c>
      <c r="E3" s="37">
        <v>8859</v>
      </c>
      <c r="F3" s="37">
        <v>8835</v>
      </c>
      <c r="G3" s="37">
        <v>8866</v>
      </c>
      <c r="H3" s="37">
        <v>8652</v>
      </c>
      <c r="I3" s="37">
        <v>8854</v>
      </c>
      <c r="J3" s="37">
        <v>6607</v>
      </c>
      <c r="K3" s="37">
        <v>3353</v>
      </c>
      <c r="L3" s="37">
        <v>8308</v>
      </c>
      <c r="M3" s="37">
        <v>7538</v>
      </c>
      <c r="N3" s="37">
        <v>8828</v>
      </c>
      <c r="O3" s="37">
        <v>8862</v>
      </c>
      <c r="P3" s="37">
        <v>8686</v>
      </c>
      <c r="Q3" s="37">
        <v>8857</v>
      </c>
      <c r="R3" s="37">
        <v>8858</v>
      </c>
      <c r="S3" s="37">
        <v>8869</v>
      </c>
      <c r="T3" s="37">
        <v>8877</v>
      </c>
      <c r="U3" s="37">
        <v>8890</v>
      </c>
      <c r="V3" s="37">
        <v>8749</v>
      </c>
      <c r="W3" s="37">
        <v>8755</v>
      </c>
      <c r="X3" s="37">
        <v>8843</v>
      </c>
      <c r="Y3" s="37">
        <v>8847</v>
      </c>
      <c r="Z3" s="37">
        <v>8867</v>
      </c>
      <c r="AA3" s="37">
        <v>8864</v>
      </c>
      <c r="AB3" s="37">
        <v>8874</v>
      </c>
      <c r="AC3" s="37">
        <v>8842</v>
      </c>
      <c r="AD3" s="37">
        <v>8393</v>
      </c>
      <c r="AE3" s="37">
        <v>8170</v>
      </c>
      <c r="AF3" s="37">
        <v>254766</v>
      </c>
    </row>
    <row r="4" spans="1:32" ht="12.75">
      <c r="A4" s="37" t="s">
        <v>20</v>
      </c>
      <c r="B4" s="37">
        <v>-249</v>
      </c>
      <c r="C4" s="37">
        <v>-266</v>
      </c>
      <c r="D4" s="37">
        <v>-256</v>
      </c>
      <c r="E4" s="37">
        <v>-282</v>
      </c>
      <c r="F4" s="37">
        <v>-269</v>
      </c>
      <c r="G4" s="37">
        <v>-244</v>
      </c>
      <c r="H4" s="37">
        <v>-249</v>
      </c>
      <c r="I4" s="37">
        <v>-231</v>
      </c>
      <c r="J4" s="37">
        <v>-232</v>
      </c>
      <c r="K4" s="37">
        <v>-213</v>
      </c>
      <c r="L4" s="37">
        <v>-246</v>
      </c>
      <c r="M4" s="37">
        <v>-252</v>
      </c>
      <c r="N4" s="37">
        <v>-277</v>
      </c>
      <c r="O4" s="37">
        <v>-158</v>
      </c>
      <c r="P4" s="37">
        <v>-120</v>
      </c>
      <c r="Q4" s="37">
        <v>-117</v>
      </c>
      <c r="R4" s="37">
        <v>-106</v>
      </c>
      <c r="S4" s="37">
        <v>-116</v>
      </c>
      <c r="T4" s="37">
        <v>-130</v>
      </c>
      <c r="U4" s="37">
        <v>-219</v>
      </c>
      <c r="V4" s="37">
        <v>-249</v>
      </c>
      <c r="W4" s="37">
        <v>-244</v>
      </c>
      <c r="X4" s="37">
        <v>-245</v>
      </c>
      <c r="Y4" s="37">
        <v>-244</v>
      </c>
      <c r="Z4" s="37">
        <v>-251</v>
      </c>
      <c r="AA4" s="37">
        <v>-247</v>
      </c>
      <c r="AB4" s="37">
        <v>-238</v>
      </c>
      <c r="AC4" s="37">
        <v>-251</v>
      </c>
      <c r="AD4" s="37">
        <v>-255</v>
      </c>
      <c r="AE4" s="37">
        <v>-214</v>
      </c>
      <c r="AF4" s="37">
        <v>-6670</v>
      </c>
    </row>
    <row r="5" spans="1:32" ht="12.75">
      <c r="A5" s="37" t="s">
        <v>21</v>
      </c>
      <c r="B5" s="37">
        <v>-300</v>
      </c>
      <c r="C5" s="37">
        <v>-332</v>
      </c>
      <c r="D5" s="37">
        <v>-294</v>
      </c>
      <c r="E5" s="37">
        <v>-330</v>
      </c>
      <c r="F5" s="37">
        <v>-305</v>
      </c>
      <c r="G5" s="37">
        <v>-291</v>
      </c>
      <c r="H5" s="37">
        <v>-290</v>
      </c>
      <c r="I5" s="37">
        <v>-287</v>
      </c>
      <c r="J5" s="37">
        <v>-214</v>
      </c>
      <c r="K5" s="37">
        <v>-100</v>
      </c>
      <c r="L5" s="37">
        <v>-269</v>
      </c>
      <c r="M5" s="37">
        <v>-256</v>
      </c>
      <c r="N5" s="37">
        <v>-321</v>
      </c>
      <c r="O5" s="37">
        <v>-262</v>
      </c>
      <c r="P5" s="37">
        <v>-254</v>
      </c>
      <c r="Q5" s="37">
        <v>-260</v>
      </c>
      <c r="R5" s="37">
        <v>-252</v>
      </c>
      <c r="S5" s="37">
        <v>-262</v>
      </c>
      <c r="T5" s="37">
        <v>-297</v>
      </c>
      <c r="U5" s="37">
        <v>-310</v>
      </c>
      <c r="V5" s="37">
        <v>-287</v>
      </c>
      <c r="W5" s="37">
        <v>-282</v>
      </c>
      <c r="X5" s="37">
        <v>-286</v>
      </c>
      <c r="Y5" s="37">
        <v>-287</v>
      </c>
      <c r="Z5" s="37">
        <v>-289</v>
      </c>
      <c r="AA5" s="37">
        <v>-286</v>
      </c>
      <c r="AB5" s="37">
        <v>-276</v>
      </c>
      <c r="AC5" s="37">
        <v>-289</v>
      </c>
      <c r="AD5" s="37">
        <v>-281</v>
      </c>
      <c r="AE5" s="37">
        <v>-256</v>
      </c>
      <c r="AF5" s="37">
        <v>-8305</v>
      </c>
    </row>
    <row r="6" spans="1:32" ht="12.75">
      <c r="A6" s="37" t="s">
        <v>23</v>
      </c>
      <c r="B6" s="37">
        <v>15782</v>
      </c>
      <c r="C6" s="37">
        <v>16377</v>
      </c>
      <c r="D6" s="37">
        <v>16096</v>
      </c>
      <c r="E6" s="37">
        <v>16121</v>
      </c>
      <c r="F6" s="37">
        <v>16137</v>
      </c>
      <c r="G6" s="37">
        <v>16201</v>
      </c>
      <c r="H6" s="37">
        <v>15602</v>
      </c>
      <c r="I6" s="37">
        <v>15559</v>
      </c>
      <c r="J6" s="37">
        <v>13837</v>
      </c>
      <c r="K6" s="37">
        <v>10600</v>
      </c>
      <c r="L6" s="37">
        <v>15560</v>
      </c>
      <c r="M6" s="37">
        <v>14704</v>
      </c>
      <c r="N6" s="37">
        <v>16032</v>
      </c>
      <c r="O6" s="37">
        <v>13730</v>
      </c>
      <c r="P6" s="37">
        <v>12412</v>
      </c>
      <c r="Q6" s="37">
        <v>12565</v>
      </c>
      <c r="R6" s="37">
        <v>12189</v>
      </c>
      <c r="S6" s="37">
        <v>12441</v>
      </c>
      <c r="T6" s="37">
        <v>12572</v>
      </c>
      <c r="U6" s="37">
        <v>14702</v>
      </c>
      <c r="V6" s="37">
        <v>16030</v>
      </c>
      <c r="W6" s="37">
        <v>16044</v>
      </c>
      <c r="X6" s="37">
        <v>16164</v>
      </c>
      <c r="Y6" s="37">
        <v>16135</v>
      </c>
      <c r="Z6" s="37">
        <v>16165</v>
      </c>
      <c r="AA6" s="37">
        <v>16181</v>
      </c>
      <c r="AB6" s="37">
        <v>16201</v>
      </c>
      <c r="AC6" s="37">
        <v>16165</v>
      </c>
      <c r="AD6" s="37">
        <v>15686</v>
      </c>
      <c r="AE6" s="37">
        <v>14693</v>
      </c>
      <c r="AF6" s="37">
        <v>448683</v>
      </c>
    </row>
    <row r="7" spans="1:32" ht="12.75">
      <c r="A7" s="37" t="s">
        <v>22</v>
      </c>
      <c r="B7" s="37">
        <v>-549</v>
      </c>
      <c r="C7" s="37">
        <v>-598</v>
      </c>
      <c r="D7" s="37">
        <v>-550</v>
      </c>
      <c r="E7" s="37">
        <v>-612</v>
      </c>
      <c r="F7" s="37">
        <v>-574</v>
      </c>
      <c r="G7" s="37">
        <v>-535</v>
      </c>
      <c r="H7" s="37">
        <v>-539</v>
      </c>
      <c r="I7" s="37">
        <v>-518</v>
      </c>
      <c r="J7" s="37">
        <v>-446</v>
      </c>
      <c r="K7" s="37">
        <v>-313</v>
      </c>
      <c r="L7" s="37">
        <v>-515</v>
      </c>
      <c r="M7" s="37">
        <v>-508</v>
      </c>
      <c r="N7" s="37">
        <v>-598</v>
      </c>
      <c r="O7" s="37">
        <v>-420</v>
      </c>
      <c r="P7" s="37">
        <v>-374</v>
      </c>
      <c r="Q7" s="37">
        <v>-377</v>
      </c>
      <c r="R7" s="37">
        <v>-358</v>
      </c>
      <c r="S7" s="37">
        <v>-378</v>
      </c>
      <c r="T7" s="37">
        <v>-427</v>
      </c>
      <c r="U7" s="37">
        <v>-529</v>
      </c>
      <c r="V7" s="37">
        <v>-536</v>
      </c>
      <c r="W7" s="37">
        <v>-526</v>
      </c>
      <c r="X7" s="37">
        <v>-531</v>
      </c>
      <c r="Y7" s="37">
        <v>-531</v>
      </c>
      <c r="Z7" s="37">
        <v>-540</v>
      </c>
      <c r="AA7" s="37">
        <v>-533</v>
      </c>
      <c r="AB7" s="37">
        <v>-514</v>
      </c>
      <c r="AC7" s="37">
        <v>-540</v>
      </c>
      <c r="AD7" s="37">
        <v>-536</v>
      </c>
      <c r="AE7" s="37">
        <v>-470</v>
      </c>
      <c r="AF7" s="37">
        <v>-14975</v>
      </c>
    </row>
    <row r="8" spans="1:32" ht="12.75">
      <c r="A8" s="37" t="s">
        <v>17</v>
      </c>
      <c r="B8" s="37">
        <v>46498</v>
      </c>
      <c r="C8" s="37">
        <v>48258</v>
      </c>
      <c r="D8" s="37">
        <v>47124</v>
      </c>
      <c r="E8" s="37">
        <v>47050</v>
      </c>
      <c r="F8" s="37">
        <v>47158</v>
      </c>
      <c r="G8" s="37">
        <v>47364</v>
      </c>
      <c r="H8" s="37">
        <v>46158</v>
      </c>
      <c r="I8" s="37">
        <v>46114</v>
      </c>
      <c r="J8" s="37">
        <v>42814</v>
      </c>
      <c r="K8" s="37">
        <v>36606</v>
      </c>
      <c r="L8" s="37">
        <v>46122</v>
      </c>
      <c r="M8" s="37">
        <v>44424</v>
      </c>
      <c r="N8" s="37">
        <v>46900</v>
      </c>
      <c r="O8" s="37">
        <v>42652</v>
      </c>
      <c r="P8" s="37">
        <v>40108</v>
      </c>
      <c r="Q8" s="37">
        <v>40408</v>
      </c>
      <c r="R8" s="37">
        <v>39694</v>
      </c>
      <c r="S8" s="37">
        <v>40158</v>
      </c>
      <c r="T8" s="37">
        <v>40322</v>
      </c>
      <c r="U8" s="37">
        <v>44378</v>
      </c>
      <c r="V8" s="37">
        <v>47020</v>
      </c>
      <c r="W8" s="37">
        <v>47068</v>
      </c>
      <c r="X8" s="37">
        <v>47298</v>
      </c>
      <c r="Y8" s="37">
        <v>47240</v>
      </c>
      <c r="Z8" s="37">
        <v>47282</v>
      </c>
      <c r="AA8" s="37">
        <v>47328</v>
      </c>
      <c r="AB8" s="37">
        <v>47406</v>
      </c>
      <c r="AC8" s="37">
        <v>47282</v>
      </c>
      <c r="AD8" s="37">
        <v>46332</v>
      </c>
      <c r="AE8" s="37">
        <v>44478</v>
      </c>
      <c r="AF8" s="37">
        <v>1349044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T1">
      <selection activeCell="C43" sqref="C43"/>
    </sheetView>
  </sheetViews>
  <sheetFormatPr defaultColWidth="9.33203125" defaultRowHeight="12.75"/>
  <cols>
    <col min="1" max="1" width="34" style="34" customWidth="1"/>
    <col min="2" max="16384" width="10.66015625" style="34" customWidth="1"/>
  </cols>
  <sheetData>
    <row r="1" spans="1:33" ht="12.75">
      <c r="A1" s="34" t="s">
        <v>16</v>
      </c>
      <c r="B1" s="35">
        <v>40087</v>
      </c>
      <c r="C1" s="35">
        <v>40088</v>
      </c>
      <c r="D1" s="35">
        <v>40089</v>
      </c>
      <c r="E1" s="35">
        <v>40090</v>
      </c>
      <c r="F1" s="35">
        <v>40091</v>
      </c>
      <c r="G1" s="35">
        <v>40092</v>
      </c>
      <c r="H1" s="35">
        <v>40093</v>
      </c>
      <c r="I1" s="35">
        <v>40094</v>
      </c>
      <c r="J1" s="35">
        <v>40095</v>
      </c>
      <c r="K1" s="35">
        <v>40096</v>
      </c>
      <c r="L1" s="35">
        <v>40097</v>
      </c>
      <c r="M1" s="35">
        <v>40098</v>
      </c>
      <c r="N1" s="35">
        <v>40099</v>
      </c>
      <c r="O1" s="35">
        <v>40100</v>
      </c>
      <c r="P1" s="35">
        <v>40101</v>
      </c>
      <c r="Q1" s="35">
        <v>40102</v>
      </c>
      <c r="R1" s="35">
        <v>40103</v>
      </c>
      <c r="S1" s="35">
        <v>40104</v>
      </c>
      <c r="T1" s="35">
        <v>40105</v>
      </c>
      <c r="U1" s="35">
        <v>40106</v>
      </c>
      <c r="V1" s="35">
        <v>40107</v>
      </c>
      <c r="W1" s="35">
        <v>40108</v>
      </c>
      <c r="X1" s="35">
        <v>40109</v>
      </c>
      <c r="Y1" s="35">
        <v>40110</v>
      </c>
      <c r="Z1" s="35">
        <v>40111</v>
      </c>
      <c r="AA1" s="35">
        <v>40112</v>
      </c>
      <c r="AB1" s="35">
        <v>40113</v>
      </c>
      <c r="AC1" s="35">
        <v>40114</v>
      </c>
      <c r="AD1" s="35">
        <v>40115</v>
      </c>
      <c r="AE1" s="35">
        <v>40116</v>
      </c>
      <c r="AF1" s="35">
        <v>40117</v>
      </c>
      <c r="AG1" s="34" t="s">
        <v>17</v>
      </c>
    </row>
    <row r="2" spans="1:33" ht="12.75">
      <c r="A2" s="34" t="s">
        <v>18</v>
      </c>
      <c r="B2" s="34">
        <v>3279</v>
      </c>
      <c r="C2" s="34">
        <v>3874</v>
      </c>
      <c r="D2" s="34">
        <v>6034</v>
      </c>
      <c r="E2" s="34">
        <v>2656</v>
      </c>
      <c r="F2" s="34">
        <v>2656</v>
      </c>
      <c r="G2" s="34">
        <v>5149</v>
      </c>
      <c r="H2" s="34">
        <v>6738</v>
      </c>
      <c r="I2" s="34">
        <v>7261</v>
      </c>
      <c r="J2" s="34">
        <v>7150</v>
      </c>
      <c r="K2" s="34">
        <v>7098</v>
      </c>
      <c r="L2" s="34">
        <v>7091</v>
      </c>
      <c r="M2" s="34">
        <v>6787</v>
      </c>
      <c r="N2" s="34">
        <v>7041</v>
      </c>
      <c r="O2" s="34">
        <v>7052</v>
      </c>
      <c r="P2" s="34">
        <v>7143</v>
      </c>
      <c r="Q2" s="34">
        <v>7172</v>
      </c>
      <c r="R2" s="34">
        <v>7062</v>
      </c>
      <c r="S2" s="34">
        <v>7157</v>
      </c>
      <c r="T2" s="34">
        <v>7250</v>
      </c>
      <c r="U2" s="34">
        <v>7251</v>
      </c>
      <c r="V2" s="34">
        <v>7248</v>
      </c>
      <c r="W2" s="34">
        <v>7190</v>
      </c>
      <c r="X2" s="34">
        <v>6937</v>
      </c>
      <c r="Y2" s="34">
        <v>7190</v>
      </c>
      <c r="Z2" s="34">
        <v>7223</v>
      </c>
      <c r="AA2" s="34">
        <v>6943</v>
      </c>
      <c r="AB2" s="34">
        <v>7334</v>
      </c>
      <c r="AC2" s="34">
        <v>7297</v>
      </c>
      <c r="AD2" s="34">
        <v>7229</v>
      </c>
      <c r="AE2" s="34">
        <v>7244</v>
      </c>
      <c r="AF2" s="34">
        <v>7263</v>
      </c>
      <c r="AG2" s="34">
        <v>201999</v>
      </c>
    </row>
    <row r="3" spans="1:33" ht="12.75">
      <c r="A3" s="34" t="s">
        <v>19</v>
      </c>
      <c r="B3" s="34">
        <v>8847</v>
      </c>
      <c r="C3" s="34">
        <v>8859</v>
      </c>
      <c r="D3" s="34">
        <v>8855</v>
      </c>
      <c r="E3" s="34">
        <v>6252</v>
      </c>
      <c r="F3" s="34">
        <v>8479</v>
      </c>
      <c r="G3" s="34">
        <v>8690</v>
      </c>
      <c r="H3" s="34">
        <v>8906</v>
      </c>
      <c r="I3" s="34">
        <v>8870</v>
      </c>
      <c r="J3" s="34">
        <v>8903</v>
      </c>
      <c r="K3" s="34">
        <v>8908</v>
      </c>
      <c r="L3" s="34">
        <v>8907</v>
      </c>
      <c r="M3" s="34">
        <v>8909</v>
      </c>
      <c r="N3" s="34">
        <v>8843</v>
      </c>
      <c r="O3" s="34">
        <v>8889</v>
      </c>
      <c r="P3" s="34">
        <v>8884</v>
      </c>
      <c r="Q3" s="34">
        <v>8907</v>
      </c>
      <c r="R3" s="34">
        <v>8874</v>
      </c>
      <c r="S3" s="34">
        <v>8673</v>
      </c>
      <c r="T3" s="34">
        <v>8917</v>
      </c>
      <c r="U3" s="34">
        <v>8799</v>
      </c>
      <c r="V3" s="34">
        <v>8798</v>
      </c>
      <c r="W3" s="34">
        <v>8859</v>
      </c>
      <c r="X3" s="34">
        <v>8900</v>
      </c>
      <c r="Y3" s="34">
        <v>8915</v>
      </c>
      <c r="Z3" s="34">
        <v>8649</v>
      </c>
      <c r="AA3" s="34">
        <v>8899</v>
      </c>
      <c r="AB3" s="34">
        <v>8872</v>
      </c>
      <c r="AC3" s="34">
        <v>8876</v>
      </c>
      <c r="AD3" s="34">
        <v>8872</v>
      </c>
      <c r="AE3" s="34">
        <v>8846</v>
      </c>
      <c r="AF3" s="34">
        <v>8865</v>
      </c>
      <c r="AG3" s="34">
        <v>271522</v>
      </c>
    </row>
    <row r="4" spans="1:33" ht="12.75">
      <c r="A4" s="34" t="s">
        <v>20</v>
      </c>
      <c r="B4" s="34">
        <v>-102</v>
      </c>
      <c r="C4" s="34">
        <v>-117</v>
      </c>
      <c r="D4" s="34">
        <v>-205</v>
      </c>
      <c r="E4" s="34">
        <v>-74</v>
      </c>
      <c r="F4" s="34">
        <v>-77</v>
      </c>
      <c r="G4" s="34">
        <v>-169</v>
      </c>
      <c r="H4" s="34">
        <v>-227</v>
      </c>
      <c r="I4" s="34">
        <v>-240</v>
      </c>
      <c r="J4" s="34">
        <v>-278</v>
      </c>
      <c r="K4" s="34">
        <v>-352</v>
      </c>
      <c r="L4" s="34">
        <v>-324</v>
      </c>
      <c r="M4" s="34">
        <v>-324</v>
      </c>
      <c r="N4" s="34">
        <v>-223</v>
      </c>
      <c r="O4" s="34">
        <v>-233</v>
      </c>
      <c r="P4" s="34">
        <v>-235</v>
      </c>
      <c r="Q4" s="34">
        <v>-241</v>
      </c>
      <c r="R4" s="34">
        <v>-238</v>
      </c>
      <c r="S4" s="34">
        <v>-240</v>
      </c>
      <c r="T4" s="34">
        <v>-250</v>
      </c>
      <c r="U4" s="34">
        <v>-232</v>
      </c>
      <c r="V4" s="34">
        <v>-237</v>
      </c>
      <c r="W4" s="34">
        <v>-233</v>
      </c>
      <c r="X4" s="34">
        <v>-229</v>
      </c>
      <c r="Y4" s="34">
        <v>-237</v>
      </c>
      <c r="Z4" s="34">
        <v>-239</v>
      </c>
      <c r="AA4" s="34">
        <v>-229</v>
      </c>
      <c r="AB4" s="34">
        <v>-253</v>
      </c>
      <c r="AC4" s="34">
        <v>-288</v>
      </c>
      <c r="AD4" s="34">
        <v>-261</v>
      </c>
      <c r="AE4" s="34">
        <v>-259</v>
      </c>
      <c r="AF4" s="34">
        <v>-252</v>
      </c>
      <c r="AG4" s="34">
        <v>-7098</v>
      </c>
    </row>
    <row r="5" spans="1:33" ht="12.75">
      <c r="A5" s="34" t="s">
        <v>21</v>
      </c>
      <c r="B5" s="34">
        <v>-253</v>
      </c>
      <c r="C5" s="34">
        <v>-256</v>
      </c>
      <c r="D5" s="34">
        <v>-284</v>
      </c>
      <c r="E5" s="34">
        <v>-163</v>
      </c>
      <c r="F5" s="34">
        <v>-246</v>
      </c>
      <c r="G5" s="34">
        <v>-270</v>
      </c>
      <c r="H5" s="34">
        <v>-283</v>
      </c>
      <c r="I5" s="34">
        <v>-286</v>
      </c>
      <c r="J5" s="34">
        <v>-332</v>
      </c>
      <c r="K5" s="34">
        <v>-427</v>
      </c>
      <c r="L5" s="34">
        <v>-388</v>
      </c>
      <c r="M5" s="34">
        <v>-412</v>
      </c>
      <c r="N5" s="34">
        <v>-265</v>
      </c>
      <c r="O5" s="34">
        <v>-278</v>
      </c>
      <c r="P5" s="34">
        <v>-277</v>
      </c>
      <c r="Q5" s="34">
        <v>-285</v>
      </c>
      <c r="R5" s="34">
        <v>-289</v>
      </c>
      <c r="S5" s="34">
        <v>-278</v>
      </c>
      <c r="T5" s="34">
        <v>-296</v>
      </c>
      <c r="U5" s="34">
        <v>-277</v>
      </c>
      <c r="V5" s="34">
        <v>-279</v>
      </c>
      <c r="W5" s="34">
        <v>-270</v>
      </c>
      <c r="X5" s="34">
        <v>-282</v>
      </c>
      <c r="Y5" s="34">
        <v>-280</v>
      </c>
      <c r="Z5" s="34">
        <v>-280</v>
      </c>
      <c r="AA5" s="34">
        <v>-280</v>
      </c>
      <c r="AB5" s="34">
        <v>-291</v>
      </c>
      <c r="AC5" s="34">
        <v>-331</v>
      </c>
      <c r="AD5" s="34">
        <v>-304</v>
      </c>
      <c r="AE5" s="34">
        <v>-300</v>
      </c>
      <c r="AF5" s="34">
        <v>-288</v>
      </c>
      <c r="AG5" s="34">
        <v>-9030</v>
      </c>
    </row>
    <row r="6" spans="1:33" ht="12.75">
      <c r="A6" s="34" t="s">
        <v>23</v>
      </c>
      <c r="B6" s="34">
        <v>12126</v>
      </c>
      <c r="C6" s="34">
        <v>12733</v>
      </c>
      <c r="D6" s="34">
        <v>14889</v>
      </c>
      <c r="E6" s="34">
        <v>8908</v>
      </c>
      <c r="F6" s="34">
        <v>11135</v>
      </c>
      <c r="G6" s="34">
        <v>13839</v>
      </c>
      <c r="H6" s="34">
        <v>15644</v>
      </c>
      <c r="I6" s="34">
        <v>16131</v>
      </c>
      <c r="J6" s="34">
        <v>16053</v>
      </c>
      <c r="K6" s="34">
        <v>16006</v>
      </c>
      <c r="L6" s="34">
        <v>15998</v>
      </c>
      <c r="M6" s="34">
        <v>15696</v>
      </c>
      <c r="N6" s="34">
        <v>15884</v>
      </c>
      <c r="O6" s="34">
        <v>15941</v>
      </c>
      <c r="P6" s="34">
        <v>16027</v>
      </c>
      <c r="Q6" s="34">
        <v>16079</v>
      </c>
      <c r="R6" s="34">
        <v>15936</v>
      </c>
      <c r="S6" s="34">
        <v>15830</v>
      </c>
      <c r="T6" s="34">
        <v>16167</v>
      </c>
      <c r="U6" s="34">
        <v>16050</v>
      </c>
      <c r="V6" s="34">
        <v>16046</v>
      </c>
      <c r="W6" s="34">
        <v>16049</v>
      </c>
      <c r="X6" s="34">
        <v>15837</v>
      </c>
      <c r="Y6" s="34">
        <v>16105</v>
      </c>
      <c r="Z6" s="34">
        <v>15872</v>
      </c>
      <c r="AA6" s="34">
        <v>15842</v>
      </c>
      <c r="AB6" s="34">
        <v>16206</v>
      </c>
      <c r="AC6" s="34">
        <v>16173</v>
      </c>
      <c r="AD6" s="34">
        <v>16101</v>
      </c>
      <c r="AE6" s="34">
        <v>16090</v>
      </c>
      <c r="AF6" s="34">
        <v>16128</v>
      </c>
      <c r="AG6" s="34">
        <v>473521</v>
      </c>
    </row>
    <row r="7" spans="1:33" ht="12.75">
      <c r="A7" s="34" t="s">
        <v>22</v>
      </c>
      <c r="B7" s="34">
        <v>-355</v>
      </c>
      <c r="C7" s="34">
        <v>-373</v>
      </c>
      <c r="D7" s="34">
        <v>-489</v>
      </c>
      <c r="E7" s="34">
        <v>-237</v>
      </c>
      <c r="F7" s="34">
        <v>-323</v>
      </c>
      <c r="G7" s="34">
        <v>-439</v>
      </c>
      <c r="H7" s="34">
        <v>-510</v>
      </c>
      <c r="I7" s="34">
        <v>-526</v>
      </c>
      <c r="J7" s="34">
        <v>-610</v>
      </c>
      <c r="K7" s="34">
        <v>-779</v>
      </c>
      <c r="L7" s="34">
        <v>-712</v>
      </c>
      <c r="M7" s="34">
        <v>-736</v>
      </c>
      <c r="N7" s="34">
        <v>-488</v>
      </c>
      <c r="O7" s="34">
        <v>-511</v>
      </c>
      <c r="P7" s="34">
        <v>-512</v>
      </c>
      <c r="Q7" s="34">
        <v>-526</v>
      </c>
      <c r="R7" s="34">
        <v>-527</v>
      </c>
      <c r="S7" s="34">
        <v>-518</v>
      </c>
      <c r="T7" s="34">
        <v>-546</v>
      </c>
      <c r="U7" s="34">
        <v>-509</v>
      </c>
      <c r="V7" s="34">
        <v>-516</v>
      </c>
      <c r="W7" s="34">
        <v>-503</v>
      </c>
      <c r="X7" s="34">
        <v>-511</v>
      </c>
      <c r="Y7" s="34">
        <v>-517</v>
      </c>
      <c r="Z7" s="34">
        <v>-519</v>
      </c>
      <c r="AA7" s="34">
        <v>-509</v>
      </c>
      <c r="AB7" s="34">
        <v>-544</v>
      </c>
      <c r="AC7" s="34">
        <v>-619</v>
      </c>
      <c r="AD7" s="34">
        <v>-565</v>
      </c>
      <c r="AE7" s="34">
        <v>-559</v>
      </c>
      <c r="AF7" s="34">
        <v>-540</v>
      </c>
      <c r="AG7" s="34">
        <v>-16128</v>
      </c>
    </row>
    <row r="8" spans="1:33" ht="12.75">
      <c r="A8" s="34" t="s">
        <v>17</v>
      </c>
      <c r="B8" s="34">
        <v>39574</v>
      </c>
      <c r="C8" s="34">
        <v>40752</v>
      </c>
      <c r="D8" s="34">
        <v>44832</v>
      </c>
      <c r="E8" s="34">
        <v>33374</v>
      </c>
      <c r="F8" s="34">
        <v>37656</v>
      </c>
      <c r="G8" s="34">
        <v>42832</v>
      </c>
      <c r="H8" s="34">
        <v>46300</v>
      </c>
      <c r="I8" s="34">
        <v>47242</v>
      </c>
      <c r="J8" s="34">
        <v>46918</v>
      </c>
      <c r="K8" s="34">
        <v>46486</v>
      </c>
      <c r="L8" s="34">
        <v>46604</v>
      </c>
      <c r="M8" s="34">
        <v>45952</v>
      </c>
      <c r="N8" s="34">
        <v>46824</v>
      </c>
      <c r="O8" s="34">
        <v>46892</v>
      </c>
      <c r="P8" s="34">
        <v>47062</v>
      </c>
      <c r="Q8" s="34">
        <v>47138</v>
      </c>
      <c r="R8" s="34">
        <v>46850</v>
      </c>
      <c r="S8" s="34">
        <v>46656</v>
      </c>
      <c r="T8" s="34">
        <v>47274</v>
      </c>
      <c r="U8" s="34">
        <v>47114</v>
      </c>
      <c r="V8" s="34">
        <v>47092</v>
      </c>
      <c r="W8" s="34">
        <v>47124</v>
      </c>
      <c r="X8" s="34">
        <v>46684</v>
      </c>
      <c r="Y8" s="34">
        <v>47208</v>
      </c>
      <c r="Z8" s="34">
        <v>46738</v>
      </c>
      <c r="AA8" s="34">
        <v>46698</v>
      </c>
      <c r="AB8" s="34">
        <v>47356</v>
      </c>
      <c r="AC8" s="34">
        <v>47140</v>
      </c>
      <c r="AD8" s="34">
        <v>47104</v>
      </c>
      <c r="AE8" s="34">
        <v>47094</v>
      </c>
      <c r="AF8" s="34">
        <v>47208</v>
      </c>
      <c r="AG8" s="34">
        <v>1411778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T1">
      <selection activeCell="I38" sqref="I38"/>
    </sheetView>
  </sheetViews>
  <sheetFormatPr defaultColWidth="9.33203125" defaultRowHeight="12.75"/>
  <cols>
    <col min="1" max="1" width="35.66015625" style="34" customWidth="1"/>
    <col min="2" max="16384" width="10.66015625" style="34" customWidth="1"/>
  </cols>
  <sheetData>
    <row r="1" spans="1:32" ht="12.75">
      <c r="A1" s="34" t="s">
        <v>16</v>
      </c>
      <c r="B1" s="35">
        <v>40057</v>
      </c>
      <c r="C1" s="35">
        <v>40058</v>
      </c>
      <c r="D1" s="35">
        <v>40059</v>
      </c>
      <c r="E1" s="35">
        <v>40060</v>
      </c>
      <c r="F1" s="35">
        <v>40061</v>
      </c>
      <c r="G1" s="35">
        <v>40062</v>
      </c>
      <c r="H1" s="35">
        <v>40063</v>
      </c>
      <c r="I1" s="35">
        <v>40064</v>
      </c>
      <c r="J1" s="35">
        <v>40065</v>
      </c>
      <c r="K1" s="35">
        <v>40066</v>
      </c>
      <c r="L1" s="35">
        <v>40067</v>
      </c>
      <c r="M1" s="35">
        <v>40068</v>
      </c>
      <c r="N1" s="35">
        <v>40069</v>
      </c>
      <c r="O1" s="35">
        <v>40070</v>
      </c>
      <c r="P1" s="35">
        <v>40071</v>
      </c>
      <c r="Q1" s="35">
        <v>40072</v>
      </c>
      <c r="R1" s="35">
        <v>40073</v>
      </c>
      <c r="S1" s="35">
        <v>40074</v>
      </c>
      <c r="T1" s="35">
        <v>40075</v>
      </c>
      <c r="U1" s="35">
        <v>40076</v>
      </c>
      <c r="V1" s="35">
        <v>40077</v>
      </c>
      <c r="W1" s="35">
        <v>40078</v>
      </c>
      <c r="X1" s="35">
        <v>40079</v>
      </c>
      <c r="Y1" s="35">
        <v>40080</v>
      </c>
      <c r="Z1" s="35">
        <v>40081</v>
      </c>
      <c r="AA1" s="35">
        <v>40082</v>
      </c>
      <c r="AB1" s="35">
        <v>40083</v>
      </c>
      <c r="AC1" s="35">
        <v>40084</v>
      </c>
      <c r="AD1" s="35">
        <v>40085</v>
      </c>
      <c r="AE1" s="35">
        <v>40086</v>
      </c>
      <c r="AF1" s="34" t="s">
        <v>17</v>
      </c>
    </row>
    <row r="2" spans="1:32" ht="12.75">
      <c r="A2" s="34" t="s">
        <v>18</v>
      </c>
      <c r="B2" s="34">
        <v>7234</v>
      </c>
      <c r="C2" s="34">
        <v>6928</v>
      </c>
      <c r="D2" s="34">
        <v>7192</v>
      </c>
      <c r="E2" s="34">
        <v>7277</v>
      </c>
      <c r="F2" s="34">
        <v>6931</v>
      </c>
      <c r="G2" s="34">
        <v>6081</v>
      </c>
      <c r="H2" s="34">
        <v>6882</v>
      </c>
      <c r="I2" s="34">
        <v>7047</v>
      </c>
      <c r="J2" s="34">
        <v>6148</v>
      </c>
      <c r="K2" s="34">
        <v>4841</v>
      </c>
      <c r="L2" s="34">
        <v>3541</v>
      </c>
      <c r="M2" s="34">
        <v>4762</v>
      </c>
      <c r="N2" s="34">
        <v>6887</v>
      </c>
      <c r="O2" s="34">
        <v>7275</v>
      </c>
      <c r="P2" s="34">
        <v>7263</v>
      </c>
      <c r="Q2" s="34">
        <v>7225</v>
      </c>
      <c r="R2" s="34">
        <v>7172</v>
      </c>
      <c r="S2" s="34">
        <v>7212</v>
      </c>
      <c r="T2" s="34">
        <v>7150</v>
      </c>
      <c r="U2" s="34">
        <v>6442</v>
      </c>
      <c r="V2" s="34">
        <v>6378</v>
      </c>
      <c r="W2" s="34">
        <v>7182</v>
      </c>
      <c r="X2" s="34">
        <v>7233</v>
      </c>
      <c r="Y2" s="34">
        <v>7289</v>
      </c>
      <c r="Z2" s="34">
        <v>7250</v>
      </c>
      <c r="AA2" s="34">
        <v>6689</v>
      </c>
      <c r="AB2" s="34">
        <v>3433</v>
      </c>
      <c r="AC2" s="34">
        <v>4325</v>
      </c>
      <c r="AD2" s="34">
        <v>3611</v>
      </c>
      <c r="AE2" s="34">
        <v>3610</v>
      </c>
      <c r="AF2" s="34">
        <v>188490</v>
      </c>
    </row>
    <row r="3" spans="1:32" ht="12.75">
      <c r="A3" s="34" t="s">
        <v>19</v>
      </c>
      <c r="B3" s="34">
        <v>4403</v>
      </c>
      <c r="C3" s="34">
        <v>4387</v>
      </c>
      <c r="D3" s="34">
        <v>4378</v>
      </c>
      <c r="E3" s="34">
        <v>7794</v>
      </c>
      <c r="F3" s="34">
        <v>8865</v>
      </c>
      <c r="G3" s="34">
        <v>8847</v>
      </c>
      <c r="H3" s="34">
        <v>8857</v>
      </c>
      <c r="I3" s="34">
        <v>8807</v>
      </c>
      <c r="J3" s="34">
        <v>8874</v>
      </c>
      <c r="K3" s="34">
        <v>7688</v>
      </c>
      <c r="L3" s="34">
        <v>4382</v>
      </c>
      <c r="M3" s="34">
        <v>4443</v>
      </c>
      <c r="N3" s="34">
        <v>4423</v>
      </c>
      <c r="O3" s="34">
        <v>6225</v>
      </c>
      <c r="P3" s="34">
        <v>8472</v>
      </c>
      <c r="Q3" s="34">
        <v>8076</v>
      </c>
      <c r="R3" s="34">
        <v>8553</v>
      </c>
      <c r="S3" s="34">
        <v>8619</v>
      </c>
      <c r="T3" s="34">
        <v>7964</v>
      </c>
      <c r="U3" s="34">
        <v>8842</v>
      </c>
      <c r="V3" s="34">
        <v>8707</v>
      </c>
      <c r="W3" s="34">
        <v>8830</v>
      </c>
      <c r="X3" s="34">
        <v>8694</v>
      </c>
      <c r="Y3" s="34">
        <v>8761</v>
      </c>
      <c r="Z3" s="34">
        <v>8632</v>
      </c>
      <c r="AA3" s="34">
        <v>4392</v>
      </c>
      <c r="AB3" s="34">
        <v>4400</v>
      </c>
      <c r="AC3" s="34">
        <v>7980</v>
      </c>
      <c r="AD3" s="34">
        <v>8840</v>
      </c>
      <c r="AE3" s="34">
        <v>8859</v>
      </c>
      <c r="AF3" s="34">
        <v>220994</v>
      </c>
    </row>
    <row r="4" spans="1:32" ht="12.75">
      <c r="A4" s="34" t="s">
        <v>20</v>
      </c>
      <c r="B4" s="34">
        <v>-274</v>
      </c>
      <c r="C4" s="34">
        <v>-158</v>
      </c>
      <c r="D4" s="34">
        <v>-169</v>
      </c>
      <c r="E4" s="34">
        <v>-216</v>
      </c>
      <c r="F4" s="34">
        <v>-233</v>
      </c>
      <c r="G4" s="34">
        <v>-216</v>
      </c>
      <c r="H4" s="34">
        <v>-248</v>
      </c>
      <c r="I4" s="34">
        <v>-236</v>
      </c>
      <c r="J4" s="34">
        <v>-211</v>
      </c>
      <c r="K4" s="34">
        <v>-164</v>
      </c>
      <c r="L4" s="34">
        <v>-71</v>
      </c>
      <c r="M4" s="34">
        <v>-113</v>
      </c>
      <c r="N4" s="34">
        <v>-177</v>
      </c>
      <c r="O4" s="34">
        <v>-214</v>
      </c>
      <c r="P4" s="34">
        <v>-238</v>
      </c>
      <c r="Q4" s="34">
        <v>-236</v>
      </c>
      <c r="R4" s="34">
        <v>-249</v>
      </c>
      <c r="S4" s="34">
        <v>-238</v>
      </c>
      <c r="T4" s="34">
        <v>-244</v>
      </c>
      <c r="U4" s="34">
        <v>-206</v>
      </c>
      <c r="V4" s="34">
        <v>-213</v>
      </c>
      <c r="W4" s="34">
        <v>-245</v>
      </c>
      <c r="X4" s="34">
        <v>-242</v>
      </c>
      <c r="Y4" s="34">
        <v>-253</v>
      </c>
      <c r="Z4" s="34">
        <v>-243</v>
      </c>
      <c r="AA4" s="34">
        <v>-165</v>
      </c>
      <c r="AB4" s="34">
        <v>-72</v>
      </c>
      <c r="AC4" s="34">
        <v>-123</v>
      </c>
      <c r="AD4" s="34">
        <v>-109</v>
      </c>
      <c r="AE4" s="34">
        <v>-114</v>
      </c>
      <c r="AF4" s="34">
        <v>-5890</v>
      </c>
    </row>
    <row r="5" spans="1:32" ht="12.75">
      <c r="A5" s="34" t="s">
        <v>21</v>
      </c>
      <c r="B5" s="34">
        <v>-159</v>
      </c>
      <c r="C5" s="34">
        <v>-96</v>
      </c>
      <c r="D5" s="34">
        <v>-96</v>
      </c>
      <c r="E5" s="34">
        <v>-225</v>
      </c>
      <c r="F5" s="34">
        <v>-282</v>
      </c>
      <c r="G5" s="34">
        <v>-297</v>
      </c>
      <c r="H5" s="34">
        <v>-306</v>
      </c>
      <c r="I5" s="34">
        <v>-282</v>
      </c>
      <c r="J5" s="34">
        <v>-291</v>
      </c>
      <c r="K5" s="34">
        <v>-249</v>
      </c>
      <c r="L5" s="34">
        <v>-80</v>
      </c>
      <c r="M5" s="34">
        <v>-96</v>
      </c>
      <c r="N5" s="34">
        <v>-97</v>
      </c>
      <c r="O5" s="34">
        <v>-178</v>
      </c>
      <c r="P5" s="34">
        <v>-262</v>
      </c>
      <c r="Q5" s="34">
        <v>-253</v>
      </c>
      <c r="R5" s="34">
        <v>-274</v>
      </c>
      <c r="S5" s="34">
        <v>-267</v>
      </c>
      <c r="T5" s="34">
        <v>-255</v>
      </c>
      <c r="U5" s="34">
        <v>-272</v>
      </c>
      <c r="V5" s="34">
        <v>-281</v>
      </c>
      <c r="W5" s="34">
        <v>-283</v>
      </c>
      <c r="X5" s="34">
        <v>-283</v>
      </c>
      <c r="Y5" s="34">
        <v>-282</v>
      </c>
      <c r="Z5" s="34">
        <v>-281</v>
      </c>
      <c r="AA5" s="34">
        <v>-96</v>
      </c>
      <c r="AB5" s="34">
        <v>-95</v>
      </c>
      <c r="AC5" s="34">
        <v>-221</v>
      </c>
      <c r="AD5" s="34">
        <v>-252</v>
      </c>
      <c r="AE5" s="34">
        <v>-254</v>
      </c>
      <c r="AF5" s="34">
        <v>-6645</v>
      </c>
    </row>
    <row r="6" spans="1:32" ht="12.75">
      <c r="A6" s="34" t="s">
        <v>23</v>
      </c>
      <c r="B6" s="34">
        <v>11637</v>
      </c>
      <c r="C6" s="34">
        <v>11315</v>
      </c>
      <c r="D6" s="34">
        <v>11570</v>
      </c>
      <c r="E6" s="34">
        <v>15071</v>
      </c>
      <c r="F6" s="34">
        <v>15796</v>
      </c>
      <c r="G6" s="34">
        <v>14928</v>
      </c>
      <c r="H6" s="34">
        <v>15739</v>
      </c>
      <c r="I6" s="34">
        <v>15854</v>
      </c>
      <c r="J6" s="34">
        <v>15022</v>
      </c>
      <c r="K6" s="34">
        <v>12529</v>
      </c>
      <c r="L6" s="34">
        <v>7923</v>
      </c>
      <c r="M6" s="34">
        <v>9205</v>
      </c>
      <c r="N6" s="34">
        <v>11310</v>
      </c>
      <c r="O6" s="34">
        <v>13500</v>
      </c>
      <c r="P6" s="34">
        <v>15735</v>
      </c>
      <c r="Q6" s="34">
        <v>15301</v>
      </c>
      <c r="R6" s="34">
        <v>15725</v>
      </c>
      <c r="S6" s="34">
        <v>15831</v>
      </c>
      <c r="T6" s="34">
        <v>15114</v>
      </c>
      <c r="U6" s="34">
        <v>15284</v>
      </c>
      <c r="V6" s="34">
        <v>15085</v>
      </c>
      <c r="W6" s="34">
        <v>16012</v>
      </c>
      <c r="X6" s="34">
        <v>15927</v>
      </c>
      <c r="Y6" s="34">
        <v>16050</v>
      </c>
      <c r="Z6" s="34">
        <v>15882</v>
      </c>
      <c r="AA6" s="34">
        <v>11081</v>
      </c>
      <c r="AB6" s="34">
        <v>7833</v>
      </c>
      <c r="AC6" s="34">
        <v>12305</v>
      </c>
      <c r="AD6" s="34">
        <v>12451</v>
      </c>
      <c r="AE6" s="34">
        <v>12469</v>
      </c>
      <c r="AF6" s="34">
        <v>409484</v>
      </c>
    </row>
    <row r="7" spans="1:32" ht="12.75">
      <c r="A7" s="34" t="s">
        <v>22</v>
      </c>
      <c r="B7" s="34">
        <v>-433</v>
      </c>
      <c r="C7" s="34">
        <v>-254</v>
      </c>
      <c r="D7" s="34">
        <v>-265</v>
      </c>
      <c r="E7" s="34">
        <v>-441</v>
      </c>
      <c r="F7" s="34">
        <v>-515</v>
      </c>
      <c r="G7" s="34">
        <v>-513</v>
      </c>
      <c r="H7" s="34">
        <v>-554</v>
      </c>
      <c r="I7" s="34">
        <v>-518</v>
      </c>
      <c r="J7" s="34">
        <v>-502</v>
      </c>
      <c r="K7" s="34">
        <v>-413</v>
      </c>
      <c r="L7" s="34">
        <v>-151</v>
      </c>
      <c r="M7" s="34">
        <v>-209</v>
      </c>
      <c r="N7" s="34">
        <v>-274</v>
      </c>
      <c r="O7" s="34">
        <v>-392</v>
      </c>
      <c r="P7" s="34">
        <v>-500</v>
      </c>
      <c r="Q7" s="34">
        <v>-489</v>
      </c>
      <c r="R7" s="34">
        <v>-523</v>
      </c>
      <c r="S7" s="34">
        <v>-505</v>
      </c>
      <c r="T7" s="34">
        <v>-499</v>
      </c>
      <c r="U7" s="34">
        <v>-478</v>
      </c>
      <c r="V7" s="34">
        <v>-494</v>
      </c>
      <c r="W7" s="34">
        <v>-528</v>
      </c>
      <c r="X7" s="34">
        <v>-525</v>
      </c>
      <c r="Y7" s="34">
        <v>-535</v>
      </c>
      <c r="Z7" s="34">
        <v>-524</v>
      </c>
      <c r="AA7" s="34">
        <v>-261</v>
      </c>
      <c r="AB7" s="34">
        <v>-167</v>
      </c>
      <c r="AC7" s="34">
        <v>-344</v>
      </c>
      <c r="AD7" s="34">
        <v>-361</v>
      </c>
      <c r="AE7" s="34">
        <v>-368</v>
      </c>
      <c r="AF7" s="34">
        <v>-12535</v>
      </c>
    </row>
    <row r="8" spans="1:32" ht="12.75">
      <c r="A8" s="34" t="s">
        <v>17</v>
      </c>
      <c r="B8" s="34">
        <v>38440</v>
      </c>
      <c r="C8" s="34">
        <v>38154</v>
      </c>
      <c r="D8" s="34">
        <v>38642</v>
      </c>
      <c r="E8" s="34">
        <v>45292</v>
      </c>
      <c r="F8" s="34">
        <v>46594</v>
      </c>
      <c r="G8" s="34">
        <v>44862</v>
      </c>
      <c r="H8" s="34">
        <v>46402</v>
      </c>
      <c r="I8" s="34">
        <v>46704</v>
      </c>
      <c r="J8" s="34">
        <v>45072</v>
      </c>
      <c r="K8" s="34">
        <v>40264</v>
      </c>
      <c r="L8" s="34">
        <v>31576</v>
      </c>
      <c r="M8" s="34">
        <v>34024</v>
      </c>
      <c r="N8" s="34">
        <v>38104</v>
      </c>
      <c r="O8" s="34">
        <v>42248</v>
      </c>
      <c r="P8" s="34">
        <v>46502</v>
      </c>
      <c r="Q8" s="34">
        <v>45656</v>
      </c>
      <c r="R8" s="34">
        <v>46436</v>
      </c>
      <c r="S8" s="34">
        <v>46684</v>
      </c>
      <c r="T8" s="34">
        <v>45262</v>
      </c>
      <c r="U8" s="34">
        <v>45644</v>
      </c>
      <c r="V8" s="34">
        <v>45214</v>
      </c>
      <c r="W8" s="34">
        <v>47000</v>
      </c>
      <c r="X8" s="34">
        <v>46836</v>
      </c>
      <c r="Y8" s="34">
        <v>47062</v>
      </c>
      <c r="Z8" s="34">
        <v>46748</v>
      </c>
      <c r="AA8" s="34">
        <v>37672</v>
      </c>
      <c r="AB8" s="34">
        <v>31364</v>
      </c>
      <c r="AC8" s="34">
        <v>39954</v>
      </c>
      <c r="AD8" s="34">
        <v>40212</v>
      </c>
      <c r="AE8" s="34">
        <v>40234</v>
      </c>
      <c r="AF8" s="34">
        <v>1274858</v>
      </c>
    </row>
  </sheetData>
  <printOptions/>
  <pageMargins left="0.75" right="0.75" top="1" bottom="1" header="0.5" footer="0.5"/>
  <pageSetup fitToHeight="1" fitToWidth="1" horizontalDpi="1200" verticalDpi="12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P1">
      <selection activeCell="I38" sqref="I38"/>
    </sheetView>
  </sheetViews>
  <sheetFormatPr defaultColWidth="9.33203125" defaultRowHeight="12.75"/>
  <cols>
    <col min="1" max="1" width="37.5" style="34" customWidth="1"/>
    <col min="2" max="16384" width="10.66015625" style="34" customWidth="1"/>
  </cols>
  <sheetData>
    <row r="1" spans="1:33" ht="12.75">
      <c r="A1" s="34" t="s">
        <v>16</v>
      </c>
      <c r="B1" s="35">
        <v>40026</v>
      </c>
      <c r="C1" s="35">
        <v>40027</v>
      </c>
      <c r="D1" s="35">
        <v>40028</v>
      </c>
      <c r="E1" s="35">
        <v>40029</v>
      </c>
      <c r="F1" s="35">
        <v>40030</v>
      </c>
      <c r="G1" s="35">
        <v>40031</v>
      </c>
      <c r="H1" s="35">
        <v>40032</v>
      </c>
      <c r="I1" s="35">
        <v>40033</v>
      </c>
      <c r="J1" s="35">
        <v>40034</v>
      </c>
      <c r="K1" s="35">
        <v>40035</v>
      </c>
      <c r="L1" s="35">
        <v>40036</v>
      </c>
      <c r="M1" s="35">
        <v>40037</v>
      </c>
      <c r="N1" s="35">
        <v>40038</v>
      </c>
      <c r="O1" s="35">
        <v>40039</v>
      </c>
      <c r="P1" s="35">
        <v>40040</v>
      </c>
      <c r="Q1" s="35">
        <v>40041</v>
      </c>
      <c r="R1" s="35">
        <v>40042</v>
      </c>
      <c r="S1" s="35">
        <v>40043</v>
      </c>
      <c r="T1" s="35">
        <v>40044</v>
      </c>
      <c r="U1" s="35">
        <v>40045</v>
      </c>
      <c r="V1" s="35">
        <v>40046</v>
      </c>
      <c r="W1" s="35">
        <v>40047</v>
      </c>
      <c r="X1" s="35">
        <v>40048</v>
      </c>
      <c r="Y1" s="35">
        <v>40049</v>
      </c>
      <c r="Z1" s="35">
        <v>40050</v>
      </c>
      <c r="AA1" s="35">
        <v>40051</v>
      </c>
      <c r="AB1" s="35">
        <v>40052</v>
      </c>
      <c r="AC1" s="35">
        <v>40053</v>
      </c>
      <c r="AD1" s="35">
        <v>40054</v>
      </c>
      <c r="AE1" s="35">
        <v>40055</v>
      </c>
      <c r="AF1" s="35">
        <v>40056</v>
      </c>
      <c r="AG1" s="34" t="s">
        <v>17</v>
      </c>
    </row>
    <row r="2" spans="1:33" ht="12.75">
      <c r="A2" s="34" t="s">
        <v>18</v>
      </c>
      <c r="B2" s="34">
        <v>3691</v>
      </c>
      <c r="C2" s="34">
        <v>3673</v>
      </c>
      <c r="D2" s="34">
        <v>3329</v>
      </c>
      <c r="E2" s="34">
        <v>3651</v>
      </c>
      <c r="F2" s="34">
        <v>5261</v>
      </c>
      <c r="G2" s="34">
        <v>7335</v>
      </c>
      <c r="H2" s="34">
        <v>7390</v>
      </c>
      <c r="I2" s="34">
        <v>7383</v>
      </c>
      <c r="J2" s="34">
        <v>7388</v>
      </c>
      <c r="K2" s="34">
        <v>7412</v>
      </c>
      <c r="L2" s="34">
        <v>7428</v>
      </c>
      <c r="M2" s="34">
        <v>7440</v>
      </c>
      <c r="N2" s="34">
        <v>6971</v>
      </c>
      <c r="O2" s="34">
        <v>6014</v>
      </c>
      <c r="P2" s="34">
        <v>5713</v>
      </c>
      <c r="Q2" s="34">
        <v>6341</v>
      </c>
      <c r="R2" s="34">
        <v>7179</v>
      </c>
      <c r="S2" s="34">
        <v>7306</v>
      </c>
      <c r="T2" s="34">
        <v>7308</v>
      </c>
      <c r="U2" s="34">
        <v>7308</v>
      </c>
      <c r="V2" s="34">
        <v>6744</v>
      </c>
      <c r="W2" s="34">
        <v>6362</v>
      </c>
      <c r="X2" s="34">
        <v>6967</v>
      </c>
      <c r="Y2" s="34">
        <v>6288</v>
      </c>
      <c r="Z2" s="34">
        <v>6715</v>
      </c>
      <c r="AA2" s="34">
        <v>6375</v>
      </c>
      <c r="AB2" s="34">
        <v>6924</v>
      </c>
      <c r="AC2" s="34">
        <v>7272</v>
      </c>
      <c r="AD2" s="34">
        <v>7230</v>
      </c>
      <c r="AE2" s="34">
        <v>7037</v>
      </c>
      <c r="AF2" s="34">
        <v>6866</v>
      </c>
      <c r="AG2" s="34">
        <v>200301</v>
      </c>
    </row>
    <row r="3" spans="1:33" ht="12.75">
      <c r="A3" s="34" t="s">
        <v>19</v>
      </c>
      <c r="B3" s="34">
        <v>8865</v>
      </c>
      <c r="C3" s="34">
        <v>8884</v>
      </c>
      <c r="D3" s="34">
        <v>8867</v>
      </c>
      <c r="E3" s="34">
        <v>8852</v>
      </c>
      <c r="F3" s="34">
        <v>8830</v>
      </c>
      <c r="G3" s="34">
        <v>8776</v>
      </c>
      <c r="H3" s="34">
        <v>8820</v>
      </c>
      <c r="I3" s="34">
        <v>8796</v>
      </c>
      <c r="J3" s="34">
        <v>8791</v>
      </c>
      <c r="K3" s="34">
        <v>8802</v>
      </c>
      <c r="L3" s="34">
        <v>8712</v>
      </c>
      <c r="M3" s="34">
        <v>8851</v>
      </c>
      <c r="N3" s="34">
        <v>8819</v>
      </c>
      <c r="O3" s="34">
        <v>8844</v>
      </c>
      <c r="P3" s="34">
        <v>8846</v>
      </c>
      <c r="Q3" s="34">
        <v>8819</v>
      </c>
      <c r="R3" s="34">
        <v>8824</v>
      </c>
      <c r="S3" s="34">
        <v>8806</v>
      </c>
      <c r="T3" s="34">
        <v>8782</v>
      </c>
      <c r="U3" s="34">
        <v>8835</v>
      </c>
      <c r="V3" s="34">
        <v>7902</v>
      </c>
      <c r="W3" s="34">
        <v>8846</v>
      </c>
      <c r="X3" s="34">
        <v>8854</v>
      </c>
      <c r="Y3" s="34">
        <v>8830</v>
      </c>
      <c r="Z3" s="34">
        <v>8770</v>
      </c>
      <c r="AA3" s="34">
        <v>8768</v>
      </c>
      <c r="AB3" s="34">
        <v>8862</v>
      </c>
      <c r="AC3" s="34">
        <v>6340</v>
      </c>
      <c r="AD3" s="34">
        <v>4388</v>
      </c>
      <c r="AE3" s="34">
        <v>4378</v>
      </c>
      <c r="AF3" s="34">
        <v>4380</v>
      </c>
      <c r="AG3" s="34">
        <v>256739</v>
      </c>
    </row>
    <row r="4" spans="1:33" ht="12.75">
      <c r="A4" s="34" t="s">
        <v>20</v>
      </c>
      <c r="B4" s="34">
        <v>-100</v>
      </c>
      <c r="C4" s="34">
        <v>-104</v>
      </c>
      <c r="D4" s="34">
        <v>-95</v>
      </c>
      <c r="E4" s="34">
        <v>-95</v>
      </c>
      <c r="F4" s="34">
        <v>-157</v>
      </c>
      <c r="G4" s="34">
        <v>-237</v>
      </c>
      <c r="H4" s="34">
        <v>-225</v>
      </c>
      <c r="I4" s="34">
        <v>-218</v>
      </c>
      <c r="J4" s="34">
        <v>-232</v>
      </c>
      <c r="K4" s="34">
        <v>-243</v>
      </c>
      <c r="L4" s="34">
        <v>-232</v>
      </c>
      <c r="M4" s="34">
        <v>-246</v>
      </c>
      <c r="N4" s="34">
        <v>-231</v>
      </c>
      <c r="O4" s="34">
        <v>-197</v>
      </c>
      <c r="P4" s="34">
        <v>-186</v>
      </c>
      <c r="Q4" s="34">
        <v>-216</v>
      </c>
      <c r="R4" s="34">
        <v>-250</v>
      </c>
      <c r="S4" s="34">
        <v>-211</v>
      </c>
      <c r="T4" s="34">
        <v>-226</v>
      </c>
      <c r="U4" s="34">
        <v>-225</v>
      </c>
      <c r="V4" s="34">
        <v>-211</v>
      </c>
      <c r="W4" s="34">
        <v>-193</v>
      </c>
      <c r="X4" s="34">
        <v>-231</v>
      </c>
      <c r="Y4" s="34">
        <v>-214</v>
      </c>
      <c r="Z4" s="34">
        <v>-215</v>
      </c>
      <c r="AA4" s="34">
        <v>-202</v>
      </c>
      <c r="AB4" s="34">
        <v>-222</v>
      </c>
      <c r="AC4" s="34">
        <v>-212</v>
      </c>
      <c r="AD4" s="34">
        <v>-171</v>
      </c>
      <c r="AE4" s="34">
        <v>-171</v>
      </c>
      <c r="AF4" s="34">
        <v>-203</v>
      </c>
      <c r="AG4" s="34">
        <v>-6171</v>
      </c>
    </row>
    <row r="5" spans="1:33" ht="12.75">
      <c r="A5" s="34" t="s">
        <v>21</v>
      </c>
      <c r="B5" s="34">
        <v>-225</v>
      </c>
      <c r="C5" s="34">
        <v>-233</v>
      </c>
      <c r="D5" s="34">
        <v>-242</v>
      </c>
      <c r="E5" s="34">
        <v>-221</v>
      </c>
      <c r="F5" s="34">
        <v>-249</v>
      </c>
      <c r="G5" s="34">
        <v>-274</v>
      </c>
      <c r="H5" s="34">
        <v>-261</v>
      </c>
      <c r="I5" s="34">
        <v>-255</v>
      </c>
      <c r="J5" s="34">
        <v>-265</v>
      </c>
      <c r="K5" s="34">
        <v>-281</v>
      </c>
      <c r="L5" s="34">
        <v>-258</v>
      </c>
      <c r="M5" s="34">
        <v>-286</v>
      </c>
      <c r="N5" s="34">
        <v>-278</v>
      </c>
      <c r="O5" s="34">
        <v>-276</v>
      </c>
      <c r="P5" s="34">
        <v>-275</v>
      </c>
      <c r="Q5" s="34">
        <v>-290</v>
      </c>
      <c r="R5" s="34">
        <v>-294</v>
      </c>
      <c r="S5" s="34">
        <v>-246</v>
      </c>
      <c r="T5" s="34">
        <v>-263</v>
      </c>
      <c r="U5" s="34">
        <v>-261</v>
      </c>
      <c r="V5" s="34">
        <v>-244</v>
      </c>
      <c r="W5" s="34">
        <v>-257</v>
      </c>
      <c r="X5" s="34">
        <v>-276</v>
      </c>
      <c r="Y5" s="34">
        <v>-287</v>
      </c>
      <c r="Z5" s="34">
        <v>-270</v>
      </c>
      <c r="AA5" s="34">
        <v>-267</v>
      </c>
      <c r="AB5" s="34">
        <v>-273</v>
      </c>
      <c r="AC5" s="34">
        <v>-185</v>
      </c>
      <c r="AD5" s="34">
        <v>-99</v>
      </c>
      <c r="AE5" s="34">
        <v>-103</v>
      </c>
      <c r="AF5" s="34">
        <v>-121</v>
      </c>
      <c r="AG5" s="34">
        <v>-7615</v>
      </c>
    </row>
    <row r="6" spans="1:33" ht="12.75">
      <c r="A6" s="34" t="s">
        <v>23</v>
      </c>
      <c r="B6" s="34">
        <v>12556</v>
      </c>
      <c r="C6" s="34">
        <v>12557</v>
      </c>
      <c r="D6" s="34">
        <v>12196</v>
      </c>
      <c r="E6" s="34">
        <v>12503</v>
      </c>
      <c r="F6" s="34">
        <v>14091</v>
      </c>
      <c r="G6" s="34">
        <v>16111</v>
      </c>
      <c r="H6" s="34">
        <v>16210</v>
      </c>
      <c r="I6" s="34">
        <v>16179</v>
      </c>
      <c r="J6" s="34">
        <v>16179</v>
      </c>
      <c r="K6" s="34">
        <v>16214</v>
      </c>
      <c r="L6" s="34">
        <v>16140</v>
      </c>
      <c r="M6" s="34">
        <v>16291</v>
      </c>
      <c r="N6" s="34">
        <v>15790</v>
      </c>
      <c r="O6" s="34">
        <v>14858</v>
      </c>
      <c r="P6" s="34">
        <v>14559</v>
      </c>
      <c r="Q6" s="34">
        <v>15160</v>
      </c>
      <c r="R6" s="34">
        <v>16003</v>
      </c>
      <c r="S6" s="34">
        <v>16112</v>
      </c>
      <c r="T6" s="34">
        <v>16090</v>
      </c>
      <c r="U6" s="34">
        <v>16143</v>
      </c>
      <c r="V6" s="34">
        <v>14646</v>
      </c>
      <c r="W6" s="34">
        <v>15208</v>
      </c>
      <c r="X6" s="34">
        <v>15821</v>
      </c>
      <c r="Y6" s="34">
        <v>15118</v>
      </c>
      <c r="Z6" s="34">
        <v>15485</v>
      </c>
      <c r="AA6" s="34">
        <v>15143</v>
      </c>
      <c r="AB6" s="34">
        <v>15786</v>
      </c>
      <c r="AC6" s="34">
        <v>13612</v>
      </c>
      <c r="AD6" s="34">
        <v>11618</v>
      </c>
      <c r="AE6" s="34">
        <v>11415</v>
      </c>
      <c r="AF6" s="34">
        <v>11246</v>
      </c>
      <c r="AG6" s="34">
        <v>457040</v>
      </c>
    </row>
    <row r="7" spans="1:33" ht="12.75">
      <c r="A7" s="34" t="s">
        <v>22</v>
      </c>
      <c r="B7" s="34">
        <v>-325</v>
      </c>
      <c r="C7" s="34">
        <v>-337</v>
      </c>
      <c r="D7" s="34">
        <v>-337</v>
      </c>
      <c r="E7" s="34">
        <v>-316</v>
      </c>
      <c r="F7" s="34">
        <v>-406</v>
      </c>
      <c r="G7" s="34">
        <v>-511</v>
      </c>
      <c r="H7" s="34">
        <v>-486</v>
      </c>
      <c r="I7" s="34">
        <v>-473</v>
      </c>
      <c r="J7" s="34">
        <v>-497</v>
      </c>
      <c r="K7" s="34">
        <v>-524</v>
      </c>
      <c r="L7" s="34">
        <v>-490</v>
      </c>
      <c r="M7" s="34">
        <v>-532</v>
      </c>
      <c r="N7" s="34">
        <v>-509</v>
      </c>
      <c r="O7" s="34">
        <v>-473</v>
      </c>
      <c r="P7" s="34">
        <v>-461</v>
      </c>
      <c r="Q7" s="34">
        <v>-506</v>
      </c>
      <c r="R7" s="34">
        <v>-544</v>
      </c>
      <c r="S7" s="34">
        <v>-457</v>
      </c>
      <c r="T7" s="34">
        <v>-489</v>
      </c>
      <c r="U7" s="34">
        <v>-486</v>
      </c>
      <c r="V7" s="34">
        <v>-455</v>
      </c>
      <c r="W7" s="34">
        <v>-450</v>
      </c>
      <c r="X7" s="34">
        <v>-507</v>
      </c>
      <c r="Y7" s="34">
        <v>-501</v>
      </c>
      <c r="Z7" s="34">
        <v>-485</v>
      </c>
      <c r="AA7" s="34">
        <v>-469</v>
      </c>
      <c r="AB7" s="34">
        <v>-495</v>
      </c>
      <c r="AC7" s="34">
        <v>-397</v>
      </c>
      <c r="AD7" s="34">
        <v>-270</v>
      </c>
      <c r="AE7" s="34">
        <v>-274</v>
      </c>
      <c r="AF7" s="34">
        <v>-324</v>
      </c>
      <c r="AG7" s="34">
        <v>-13786</v>
      </c>
    </row>
    <row r="8" spans="1:33" ht="12.75">
      <c r="A8" s="34" t="s">
        <v>17</v>
      </c>
      <c r="B8" s="34">
        <v>40494</v>
      </c>
      <c r="C8" s="34">
        <v>40472</v>
      </c>
      <c r="D8" s="34">
        <v>39750</v>
      </c>
      <c r="E8" s="34">
        <v>40406</v>
      </c>
      <c r="F8" s="34">
        <v>43402</v>
      </c>
      <c r="G8" s="34">
        <v>47232</v>
      </c>
      <c r="H8" s="34">
        <v>47480</v>
      </c>
      <c r="I8" s="34">
        <v>47444</v>
      </c>
      <c r="J8" s="34">
        <v>47396</v>
      </c>
      <c r="K8" s="34">
        <v>47412</v>
      </c>
      <c r="L8" s="34">
        <v>47332</v>
      </c>
      <c r="M8" s="34">
        <v>47550</v>
      </c>
      <c r="N8" s="34">
        <v>46594</v>
      </c>
      <c r="O8" s="34">
        <v>44802</v>
      </c>
      <c r="P8" s="34">
        <v>44228</v>
      </c>
      <c r="Q8" s="34">
        <v>45340</v>
      </c>
      <c r="R8" s="34">
        <v>46950</v>
      </c>
      <c r="S8" s="34">
        <v>47342</v>
      </c>
      <c r="T8" s="34">
        <v>47234</v>
      </c>
      <c r="U8" s="34">
        <v>47346</v>
      </c>
      <c r="V8" s="34">
        <v>44414</v>
      </c>
      <c r="W8" s="34">
        <v>45548</v>
      </c>
      <c r="X8" s="34">
        <v>46660</v>
      </c>
      <c r="Y8" s="34">
        <v>45266</v>
      </c>
      <c r="Z8" s="34">
        <v>46032</v>
      </c>
      <c r="AA8" s="34">
        <v>45380</v>
      </c>
      <c r="AB8" s="34">
        <v>46614</v>
      </c>
      <c r="AC8" s="34">
        <v>42462</v>
      </c>
      <c r="AD8" s="34">
        <v>38728</v>
      </c>
      <c r="AE8" s="34">
        <v>38314</v>
      </c>
      <c r="AF8" s="34">
        <v>37876</v>
      </c>
      <c r="AG8" s="34">
        <v>1383500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workbookViewId="0" topLeftCell="T1">
      <selection activeCell="I38" sqref="I38"/>
    </sheetView>
  </sheetViews>
  <sheetFormatPr defaultColWidth="9.33203125" defaultRowHeight="12.75"/>
  <cols>
    <col min="1" max="1" width="34.16015625" style="34" customWidth="1"/>
    <col min="2" max="16384" width="10.66015625" style="34" customWidth="1"/>
  </cols>
  <sheetData>
    <row r="1" spans="1:33" ht="12.75">
      <c r="A1" s="34" t="s">
        <v>16</v>
      </c>
      <c r="B1" s="35">
        <v>39995</v>
      </c>
      <c r="C1" s="35">
        <v>39996</v>
      </c>
      <c r="D1" s="35">
        <v>39997</v>
      </c>
      <c r="E1" s="35">
        <v>39998</v>
      </c>
      <c r="F1" s="35">
        <v>39999</v>
      </c>
      <c r="G1" s="35">
        <v>40000</v>
      </c>
      <c r="H1" s="35">
        <v>40001</v>
      </c>
      <c r="I1" s="35">
        <v>40002</v>
      </c>
      <c r="J1" s="35">
        <v>40003</v>
      </c>
      <c r="K1" s="35">
        <v>40004</v>
      </c>
      <c r="L1" s="35">
        <v>40005</v>
      </c>
      <c r="M1" s="35">
        <v>40006</v>
      </c>
      <c r="N1" s="35">
        <v>40007</v>
      </c>
      <c r="O1" s="35">
        <v>40008</v>
      </c>
      <c r="P1" s="35">
        <v>40009</v>
      </c>
      <c r="Q1" s="35">
        <v>40010</v>
      </c>
      <c r="R1" s="35">
        <v>40011</v>
      </c>
      <c r="S1" s="35">
        <v>40012</v>
      </c>
      <c r="T1" s="35">
        <v>40013</v>
      </c>
      <c r="U1" s="35">
        <v>40014</v>
      </c>
      <c r="V1" s="35">
        <v>40015</v>
      </c>
      <c r="W1" s="35">
        <v>40016</v>
      </c>
      <c r="X1" s="35">
        <v>40017</v>
      </c>
      <c r="Y1" s="35">
        <v>40018</v>
      </c>
      <c r="Z1" s="35">
        <v>40019</v>
      </c>
      <c r="AA1" s="35">
        <v>40020</v>
      </c>
      <c r="AB1" s="35">
        <v>40021</v>
      </c>
      <c r="AC1" s="35">
        <v>40022</v>
      </c>
      <c r="AD1" s="35">
        <v>40023</v>
      </c>
      <c r="AE1" s="35">
        <v>40024</v>
      </c>
      <c r="AF1" s="35">
        <v>40025</v>
      </c>
      <c r="AG1" s="34" t="s">
        <v>17</v>
      </c>
    </row>
    <row r="2" spans="1:33" ht="12.75">
      <c r="A2" s="34" t="s">
        <v>18</v>
      </c>
      <c r="B2" s="34">
        <v>4699</v>
      </c>
      <c r="C2" s="34">
        <v>3464</v>
      </c>
      <c r="D2" s="34">
        <v>5013</v>
      </c>
      <c r="E2" s="34">
        <v>5192</v>
      </c>
      <c r="F2" s="34">
        <v>4801</v>
      </c>
      <c r="G2" s="34">
        <v>3378</v>
      </c>
      <c r="H2" s="34">
        <v>5554</v>
      </c>
      <c r="I2" s="34">
        <v>6035</v>
      </c>
      <c r="J2" s="34">
        <v>7143</v>
      </c>
      <c r="K2" s="34">
        <v>7173</v>
      </c>
      <c r="L2" s="34">
        <v>7146</v>
      </c>
      <c r="M2" s="34">
        <v>6188</v>
      </c>
      <c r="N2" s="34">
        <v>7305</v>
      </c>
      <c r="O2" s="34">
        <v>7313</v>
      </c>
      <c r="P2" s="34">
        <v>7286</v>
      </c>
      <c r="Q2" s="34">
        <v>7269</v>
      </c>
      <c r="R2" s="34">
        <v>7298</v>
      </c>
      <c r="S2" s="34">
        <v>6734</v>
      </c>
      <c r="T2" s="34">
        <v>5389</v>
      </c>
      <c r="U2" s="34">
        <v>7109</v>
      </c>
      <c r="V2" s="34">
        <v>6539</v>
      </c>
      <c r="W2" s="34">
        <v>5388</v>
      </c>
      <c r="X2" s="34">
        <v>5052</v>
      </c>
      <c r="Y2" s="34">
        <v>7280</v>
      </c>
      <c r="Z2" s="34">
        <v>7257</v>
      </c>
      <c r="AA2" s="34">
        <v>5569</v>
      </c>
      <c r="AB2" s="34">
        <v>5253</v>
      </c>
      <c r="AC2" s="34">
        <v>7360</v>
      </c>
      <c r="AD2" s="34">
        <v>4487</v>
      </c>
      <c r="AE2" s="34">
        <v>2500</v>
      </c>
      <c r="AF2" s="34">
        <v>3711</v>
      </c>
      <c r="AG2" s="34">
        <v>181885</v>
      </c>
    </row>
    <row r="3" spans="1:33" ht="12.75">
      <c r="A3" s="34" t="s">
        <v>19</v>
      </c>
      <c r="B3" s="34">
        <v>4021</v>
      </c>
      <c r="C3" s="34">
        <v>6097</v>
      </c>
      <c r="D3" s="34">
        <v>4840</v>
      </c>
      <c r="E3" s="34">
        <v>5014</v>
      </c>
      <c r="F3" s="34">
        <v>4208</v>
      </c>
      <c r="G3" s="34">
        <v>3889</v>
      </c>
      <c r="H3" s="34">
        <v>5833</v>
      </c>
      <c r="I3" s="34">
        <v>5557</v>
      </c>
      <c r="J3" s="34">
        <v>8824</v>
      </c>
      <c r="K3" s="34">
        <v>7485</v>
      </c>
      <c r="L3" s="34">
        <v>8025</v>
      </c>
      <c r="M3" s="34">
        <v>8853</v>
      </c>
      <c r="N3" s="34">
        <v>8820</v>
      </c>
      <c r="O3" s="34">
        <v>8824</v>
      </c>
      <c r="P3" s="34">
        <v>8812</v>
      </c>
      <c r="Q3" s="34">
        <v>8756</v>
      </c>
      <c r="R3" s="34">
        <v>8369</v>
      </c>
      <c r="S3" s="34">
        <v>7063</v>
      </c>
      <c r="T3" s="34">
        <v>8840</v>
      </c>
      <c r="U3" s="34">
        <v>8815</v>
      </c>
      <c r="V3" s="34">
        <v>8779</v>
      </c>
      <c r="W3" s="34">
        <v>8769</v>
      </c>
      <c r="X3" s="34">
        <v>8819</v>
      </c>
      <c r="Y3" s="34">
        <v>8842</v>
      </c>
      <c r="Z3" s="34">
        <v>8817</v>
      </c>
      <c r="AA3" s="34">
        <v>8791</v>
      </c>
      <c r="AB3" s="34">
        <v>8796</v>
      </c>
      <c r="AC3" s="34">
        <v>8799</v>
      </c>
      <c r="AD3" s="34">
        <v>8821</v>
      </c>
      <c r="AE3" s="34">
        <v>8805</v>
      </c>
      <c r="AF3" s="34">
        <v>8900</v>
      </c>
      <c r="AG3" s="34">
        <v>237883</v>
      </c>
    </row>
    <row r="4" spans="1:33" ht="12.75">
      <c r="A4" s="34" t="s">
        <v>20</v>
      </c>
      <c r="B4" s="34">
        <v>-115</v>
      </c>
      <c r="C4" s="34">
        <v>-85</v>
      </c>
      <c r="D4" s="34">
        <v>-114</v>
      </c>
      <c r="E4" s="34">
        <v>-106</v>
      </c>
      <c r="F4" s="34">
        <v>-87</v>
      </c>
      <c r="G4" s="34">
        <v>-55</v>
      </c>
      <c r="H4" s="34">
        <v>-110</v>
      </c>
      <c r="I4" s="34">
        <v>-123</v>
      </c>
      <c r="J4" s="34">
        <v>-186</v>
      </c>
      <c r="K4" s="34">
        <v>-178</v>
      </c>
      <c r="L4" s="34">
        <v>-191</v>
      </c>
      <c r="M4" s="34">
        <v>-168</v>
      </c>
      <c r="N4" s="34">
        <v>-222</v>
      </c>
      <c r="O4" s="34">
        <v>-207</v>
      </c>
      <c r="P4" s="34">
        <v>-217</v>
      </c>
      <c r="Q4" s="34">
        <v>-217</v>
      </c>
      <c r="R4" s="34">
        <v>-209</v>
      </c>
      <c r="S4" s="34">
        <v>-174</v>
      </c>
      <c r="T4" s="34">
        <v>-149</v>
      </c>
      <c r="U4" s="34">
        <v>-230</v>
      </c>
      <c r="V4" s="34">
        <v>-189</v>
      </c>
      <c r="W4" s="34">
        <v>-153</v>
      </c>
      <c r="X4" s="34">
        <v>-144</v>
      </c>
      <c r="Y4" s="34">
        <v>-220</v>
      </c>
      <c r="Z4" s="34">
        <v>-214</v>
      </c>
      <c r="AA4" s="34">
        <v>-147</v>
      </c>
      <c r="AB4" s="34">
        <v>-174</v>
      </c>
      <c r="AC4" s="34">
        <v>-264</v>
      </c>
      <c r="AD4" s="34">
        <v>-158</v>
      </c>
      <c r="AE4" s="34">
        <v>-56</v>
      </c>
      <c r="AF4" s="34">
        <v>-88</v>
      </c>
      <c r="AG4" s="34">
        <v>-4950</v>
      </c>
    </row>
    <row r="5" spans="1:33" ht="12.75">
      <c r="A5" s="34" t="s">
        <v>21</v>
      </c>
      <c r="B5" s="34">
        <v>-99</v>
      </c>
      <c r="C5" s="34">
        <v>-142</v>
      </c>
      <c r="D5" s="34">
        <v>-112</v>
      </c>
      <c r="E5" s="34">
        <v>-101</v>
      </c>
      <c r="F5" s="34">
        <v>-72</v>
      </c>
      <c r="G5" s="34">
        <v>-59</v>
      </c>
      <c r="H5" s="34">
        <v>-109</v>
      </c>
      <c r="I5" s="34">
        <v>-116</v>
      </c>
      <c r="J5" s="34">
        <v>-220</v>
      </c>
      <c r="K5" s="34">
        <v>-177</v>
      </c>
      <c r="L5" s="34">
        <v>-205</v>
      </c>
      <c r="M5" s="34">
        <v>-229</v>
      </c>
      <c r="N5" s="34">
        <v>-264</v>
      </c>
      <c r="O5" s="34">
        <v>-237</v>
      </c>
      <c r="P5" s="34">
        <v>-252</v>
      </c>
      <c r="Q5" s="34">
        <v>-256</v>
      </c>
      <c r="R5" s="34">
        <v>-238</v>
      </c>
      <c r="S5" s="34">
        <v>-178</v>
      </c>
      <c r="T5" s="34">
        <v>-237</v>
      </c>
      <c r="U5" s="34">
        <v>-274</v>
      </c>
      <c r="V5" s="34">
        <v>-239</v>
      </c>
      <c r="W5" s="34">
        <v>-240</v>
      </c>
      <c r="X5" s="34">
        <v>-239</v>
      </c>
      <c r="Y5" s="34">
        <v>-259</v>
      </c>
      <c r="Z5" s="34">
        <v>-252</v>
      </c>
      <c r="AA5" s="34">
        <v>-220</v>
      </c>
      <c r="AB5" s="34">
        <v>-264</v>
      </c>
      <c r="AC5" s="34">
        <v>-310</v>
      </c>
      <c r="AD5" s="34">
        <v>-262</v>
      </c>
      <c r="AE5" s="34">
        <v>-193</v>
      </c>
      <c r="AF5" s="34">
        <v>-201</v>
      </c>
      <c r="AG5" s="34">
        <v>-6256</v>
      </c>
    </row>
    <row r="6" spans="1:33" ht="12.75">
      <c r="A6" s="34" t="s">
        <v>23</v>
      </c>
      <c r="B6" s="34">
        <v>8720</v>
      </c>
      <c r="C6" s="34">
        <v>9561</v>
      </c>
      <c r="D6" s="34">
        <v>9853</v>
      </c>
      <c r="E6" s="34">
        <v>10206</v>
      </c>
      <c r="F6" s="34">
        <v>9009</v>
      </c>
      <c r="G6" s="34">
        <v>7267</v>
      </c>
      <c r="H6" s="34">
        <v>11387</v>
      </c>
      <c r="I6" s="34">
        <v>11592</v>
      </c>
      <c r="J6" s="34">
        <v>15967</v>
      </c>
      <c r="K6" s="34">
        <v>14658</v>
      </c>
      <c r="L6" s="34">
        <v>15171</v>
      </c>
      <c r="M6" s="34">
        <v>15041</v>
      </c>
      <c r="N6" s="34">
        <v>16125</v>
      </c>
      <c r="O6" s="34">
        <v>16137</v>
      </c>
      <c r="P6" s="34">
        <v>16098</v>
      </c>
      <c r="Q6" s="34">
        <v>16025</v>
      </c>
      <c r="R6" s="34">
        <v>15667</v>
      </c>
      <c r="S6" s="34">
        <v>13797</v>
      </c>
      <c r="T6" s="34">
        <v>14229</v>
      </c>
      <c r="U6" s="34">
        <v>15924</v>
      </c>
      <c r="V6" s="34">
        <v>15318</v>
      </c>
      <c r="W6" s="34">
        <v>14157</v>
      </c>
      <c r="X6" s="34">
        <v>13871</v>
      </c>
      <c r="Y6" s="34">
        <v>16122</v>
      </c>
      <c r="Z6" s="34">
        <v>16074</v>
      </c>
      <c r="AA6" s="34">
        <v>14360</v>
      </c>
      <c r="AB6" s="34">
        <v>14049</v>
      </c>
      <c r="AC6" s="34">
        <v>16159</v>
      </c>
      <c r="AD6" s="34">
        <v>13308</v>
      </c>
      <c r="AE6" s="34">
        <v>11305</v>
      </c>
      <c r="AF6" s="34">
        <v>12611</v>
      </c>
      <c r="AG6" s="34">
        <v>419768</v>
      </c>
    </row>
    <row r="7" spans="1:33" ht="12.75">
      <c r="A7" s="34" t="s">
        <v>22</v>
      </c>
      <c r="B7" s="34">
        <v>-214</v>
      </c>
      <c r="C7" s="34">
        <v>-227</v>
      </c>
      <c r="D7" s="34">
        <v>-226</v>
      </c>
      <c r="E7" s="34">
        <v>-207</v>
      </c>
      <c r="F7" s="34">
        <v>-159</v>
      </c>
      <c r="G7" s="34">
        <v>-114</v>
      </c>
      <c r="H7" s="34">
        <v>-219</v>
      </c>
      <c r="I7" s="34">
        <v>-239</v>
      </c>
      <c r="J7" s="34">
        <v>-406</v>
      </c>
      <c r="K7" s="34">
        <v>-355</v>
      </c>
      <c r="L7" s="34">
        <v>-396</v>
      </c>
      <c r="M7" s="34">
        <v>-397</v>
      </c>
      <c r="N7" s="34">
        <v>-486</v>
      </c>
      <c r="O7" s="34">
        <v>-444</v>
      </c>
      <c r="P7" s="34">
        <v>-469</v>
      </c>
      <c r="Q7" s="34">
        <v>-473</v>
      </c>
      <c r="R7" s="34">
        <v>-447</v>
      </c>
      <c r="S7" s="34">
        <v>-352</v>
      </c>
      <c r="T7" s="34">
        <v>-386</v>
      </c>
      <c r="U7" s="34">
        <v>-504</v>
      </c>
      <c r="V7" s="34">
        <v>-428</v>
      </c>
      <c r="W7" s="34">
        <v>-393</v>
      </c>
      <c r="X7" s="34">
        <v>-383</v>
      </c>
      <c r="Y7" s="34">
        <v>-479</v>
      </c>
      <c r="Z7" s="34">
        <v>-466</v>
      </c>
      <c r="AA7" s="34">
        <v>-367</v>
      </c>
      <c r="AB7" s="34">
        <v>-438</v>
      </c>
      <c r="AC7" s="34">
        <v>-574</v>
      </c>
      <c r="AD7" s="34">
        <v>-420</v>
      </c>
      <c r="AE7" s="34">
        <v>-249</v>
      </c>
      <c r="AF7" s="34">
        <v>-289</v>
      </c>
      <c r="AG7" s="34">
        <v>-11206</v>
      </c>
    </row>
    <row r="8" spans="1:33" ht="12.75">
      <c r="A8" s="34" t="s">
        <v>17</v>
      </c>
      <c r="B8" s="34">
        <v>33044</v>
      </c>
      <c r="C8" s="34">
        <v>34700</v>
      </c>
      <c r="D8" s="34">
        <v>35286</v>
      </c>
      <c r="E8" s="34">
        <v>36030</v>
      </c>
      <c r="F8" s="34">
        <v>33732</v>
      </c>
      <c r="G8" s="34">
        <v>30338</v>
      </c>
      <c r="H8" s="34">
        <v>38368</v>
      </c>
      <c r="I8" s="34">
        <v>38738</v>
      </c>
      <c r="J8" s="34">
        <v>47154</v>
      </c>
      <c r="K8" s="34">
        <v>44638</v>
      </c>
      <c r="L8" s="34">
        <v>45582</v>
      </c>
      <c r="M8" s="34">
        <v>45320</v>
      </c>
      <c r="N8" s="34">
        <v>47310</v>
      </c>
      <c r="O8" s="34">
        <v>47418</v>
      </c>
      <c r="P8" s="34">
        <v>47290</v>
      </c>
      <c r="Q8" s="34">
        <v>47136</v>
      </c>
      <c r="R8" s="34">
        <v>46472</v>
      </c>
      <c r="S8" s="34">
        <v>42922</v>
      </c>
      <c r="T8" s="34">
        <v>43718</v>
      </c>
      <c r="U8" s="34">
        <v>46872</v>
      </c>
      <c r="V8" s="34">
        <v>45812</v>
      </c>
      <c r="W8" s="34">
        <v>43560</v>
      </c>
      <c r="X8" s="34">
        <v>43008</v>
      </c>
      <c r="Y8" s="34">
        <v>47318</v>
      </c>
      <c r="Z8" s="34">
        <v>47248</v>
      </c>
      <c r="AA8" s="34">
        <v>44018</v>
      </c>
      <c r="AB8" s="34">
        <v>43254</v>
      </c>
      <c r="AC8" s="34">
        <v>47202</v>
      </c>
      <c r="AD8" s="34">
        <v>41808</v>
      </c>
      <c r="AE8" s="34">
        <v>38144</v>
      </c>
      <c r="AF8" s="34">
        <v>40676</v>
      </c>
      <c r="AG8" s="34">
        <v>1314116</v>
      </c>
    </row>
  </sheetData>
  <printOptions/>
  <pageMargins left="0.75" right="0.75" top="1" bottom="1" header="0.5" footer="0.5"/>
  <pageSetup fitToHeight="1" fitToWidth="1" horizontalDpi="1200" verticalDpi="1200" orientation="landscape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 topLeftCell="N1">
      <selection activeCell="I38" sqref="I38"/>
    </sheetView>
  </sheetViews>
  <sheetFormatPr defaultColWidth="9.33203125" defaultRowHeight="12.75"/>
  <cols>
    <col min="1" max="1" width="33.66015625" style="34" customWidth="1"/>
    <col min="2" max="16384" width="10.66015625" style="34" customWidth="1"/>
  </cols>
  <sheetData>
    <row r="1" spans="1:32" ht="12.75">
      <c r="A1" s="34" t="s">
        <v>16</v>
      </c>
      <c r="B1" s="35">
        <v>39965</v>
      </c>
      <c r="C1" s="35">
        <v>39966</v>
      </c>
      <c r="D1" s="35">
        <v>39967</v>
      </c>
      <c r="E1" s="35">
        <v>39968</v>
      </c>
      <c r="F1" s="35">
        <v>39969</v>
      </c>
      <c r="G1" s="35">
        <v>39970</v>
      </c>
      <c r="H1" s="35">
        <v>39971</v>
      </c>
      <c r="I1" s="35">
        <v>39972</v>
      </c>
      <c r="J1" s="35">
        <v>39973</v>
      </c>
      <c r="K1" s="35">
        <v>39974</v>
      </c>
      <c r="L1" s="35">
        <v>39975</v>
      </c>
      <c r="M1" s="35">
        <v>39976</v>
      </c>
      <c r="N1" s="35">
        <v>39977</v>
      </c>
      <c r="O1" s="35">
        <v>39978</v>
      </c>
      <c r="P1" s="35">
        <v>39979</v>
      </c>
      <c r="Q1" s="35">
        <v>39980</v>
      </c>
      <c r="R1" s="35">
        <v>39981</v>
      </c>
      <c r="S1" s="35">
        <v>39982</v>
      </c>
      <c r="T1" s="35">
        <v>39983</v>
      </c>
      <c r="U1" s="35">
        <v>39984</v>
      </c>
      <c r="V1" s="35">
        <v>39985</v>
      </c>
      <c r="W1" s="35">
        <v>39986</v>
      </c>
      <c r="X1" s="35">
        <v>39987</v>
      </c>
      <c r="Y1" s="35">
        <v>39988</v>
      </c>
      <c r="Z1" s="35">
        <v>39989</v>
      </c>
      <c r="AA1" s="35">
        <v>39990</v>
      </c>
      <c r="AB1" s="35">
        <v>39991</v>
      </c>
      <c r="AC1" s="35">
        <v>39992</v>
      </c>
      <c r="AD1" s="35">
        <v>39993</v>
      </c>
      <c r="AE1" s="35">
        <v>39994</v>
      </c>
      <c r="AF1" s="34" t="s">
        <v>17</v>
      </c>
    </row>
    <row r="2" spans="1:32" ht="12.75">
      <c r="A2" s="34" t="s">
        <v>18</v>
      </c>
      <c r="B2" s="34">
        <v>1680</v>
      </c>
      <c r="C2" s="34">
        <v>1681</v>
      </c>
      <c r="D2" s="34">
        <v>2107</v>
      </c>
      <c r="E2" s="34">
        <v>2113</v>
      </c>
      <c r="F2" s="34">
        <v>2417</v>
      </c>
      <c r="G2" s="34">
        <v>2475</v>
      </c>
      <c r="H2" s="34">
        <v>1685</v>
      </c>
      <c r="I2" s="34">
        <v>1681</v>
      </c>
      <c r="J2" s="34">
        <v>2081</v>
      </c>
      <c r="K2" s="34">
        <v>1865</v>
      </c>
      <c r="L2" s="34">
        <v>2037</v>
      </c>
      <c r="M2" s="34">
        <v>777</v>
      </c>
      <c r="N2" s="34">
        <v>0</v>
      </c>
      <c r="O2" s="34">
        <v>2099</v>
      </c>
      <c r="P2" s="34">
        <v>2249</v>
      </c>
      <c r="Q2" s="34">
        <v>2291</v>
      </c>
      <c r="R2" s="34">
        <v>2343</v>
      </c>
      <c r="S2" s="34">
        <v>2292</v>
      </c>
      <c r="T2" s="34">
        <v>3094</v>
      </c>
      <c r="U2" s="34">
        <v>3858</v>
      </c>
      <c r="V2" s="34">
        <v>4572</v>
      </c>
      <c r="W2" s="34">
        <v>4706</v>
      </c>
      <c r="X2" s="34">
        <v>5263</v>
      </c>
      <c r="Y2" s="34">
        <v>5385</v>
      </c>
      <c r="Z2" s="34">
        <v>4766</v>
      </c>
      <c r="AA2" s="34">
        <v>4214</v>
      </c>
      <c r="AB2" s="34">
        <v>2103</v>
      </c>
      <c r="AC2" s="34">
        <v>1690</v>
      </c>
      <c r="AD2" s="34">
        <v>2546</v>
      </c>
      <c r="AE2" s="34">
        <v>4079</v>
      </c>
      <c r="AF2" s="34">
        <v>80149</v>
      </c>
    </row>
    <row r="3" spans="1:32" ht="12.75">
      <c r="A3" s="34" t="s">
        <v>19</v>
      </c>
      <c r="B3" s="34">
        <v>2414</v>
      </c>
      <c r="C3" s="34">
        <v>2420</v>
      </c>
      <c r="D3" s="34">
        <v>6154</v>
      </c>
      <c r="E3" s="34">
        <v>4296</v>
      </c>
      <c r="F3" s="34">
        <v>7019</v>
      </c>
      <c r="G3" s="34">
        <v>5045</v>
      </c>
      <c r="H3" s="34">
        <v>2832</v>
      </c>
      <c r="I3" s="34">
        <v>3501</v>
      </c>
      <c r="J3" s="34">
        <v>4008</v>
      </c>
      <c r="K3" s="34">
        <v>6241</v>
      </c>
      <c r="L3" s="34">
        <v>5068</v>
      </c>
      <c r="M3" s="34">
        <v>5923</v>
      </c>
      <c r="N3" s="34">
        <v>6965</v>
      </c>
      <c r="O3" s="34">
        <v>8534</v>
      </c>
      <c r="P3" s="34">
        <v>6668</v>
      </c>
      <c r="Q3" s="34">
        <v>7271</v>
      </c>
      <c r="R3" s="34">
        <v>6841</v>
      </c>
      <c r="S3" s="34">
        <v>6444</v>
      </c>
      <c r="T3" s="34">
        <v>6792</v>
      </c>
      <c r="U3" s="34">
        <v>6174</v>
      </c>
      <c r="V3" s="34">
        <v>2997</v>
      </c>
      <c r="W3" s="34">
        <v>1683</v>
      </c>
      <c r="X3" s="34">
        <v>4158</v>
      </c>
      <c r="Y3" s="34">
        <v>5626</v>
      </c>
      <c r="Z3" s="34">
        <v>3625</v>
      </c>
      <c r="AA3" s="34">
        <v>2454</v>
      </c>
      <c r="AB3" s="34">
        <v>4671</v>
      </c>
      <c r="AC3" s="34">
        <v>3274</v>
      </c>
      <c r="AD3" s="34">
        <v>6123</v>
      </c>
      <c r="AE3" s="34">
        <v>6084</v>
      </c>
      <c r="AF3" s="34">
        <v>151305</v>
      </c>
    </row>
    <row r="4" spans="1:32" ht="12.75">
      <c r="A4" s="34" t="s">
        <v>20</v>
      </c>
      <c r="B4" s="34">
        <v>-35</v>
      </c>
      <c r="C4" s="34">
        <v>-33</v>
      </c>
      <c r="D4" s="34">
        <v>-35</v>
      </c>
      <c r="E4" s="34">
        <v>-76</v>
      </c>
      <c r="F4" s="34">
        <v>-55</v>
      </c>
      <c r="G4" s="34">
        <v>-49</v>
      </c>
      <c r="H4" s="34">
        <v>-35</v>
      </c>
      <c r="I4" s="34">
        <v>-62</v>
      </c>
      <c r="J4" s="34">
        <v>-37</v>
      </c>
      <c r="K4" s="34">
        <v>-40</v>
      </c>
      <c r="L4" s="34">
        <v>-93</v>
      </c>
      <c r="M4" s="34">
        <v>-35</v>
      </c>
      <c r="N4" s="34">
        <v>0</v>
      </c>
      <c r="O4" s="34">
        <v>-48</v>
      </c>
      <c r="P4" s="34">
        <v>-40</v>
      </c>
      <c r="Q4" s="34">
        <v>-57</v>
      </c>
      <c r="R4" s="34">
        <v>-57</v>
      </c>
      <c r="S4" s="34">
        <v>-58</v>
      </c>
      <c r="T4" s="34">
        <v>-76</v>
      </c>
      <c r="U4" s="34">
        <v>-91</v>
      </c>
      <c r="V4" s="34">
        <v>-98</v>
      </c>
      <c r="W4" s="34">
        <v>-91</v>
      </c>
      <c r="X4" s="34">
        <v>-127</v>
      </c>
      <c r="Y4" s="34">
        <v>-126</v>
      </c>
      <c r="Z4" s="34">
        <v>-91</v>
      </c>
      <c r="AA4" s="34">
        <v>-57</v>
      </c>
      <c r="AB4" s="34">
        <v>-40</v>
      </c>
      <c r="AC4" s="34">
        <v>-31</v>
      </c>
      <c r="AD4" s="34">
        <v>-52</v>
      </c>
      <c r="AE4" s="34">
        <v>-101</v>
      </c>
      <c r="AF4" s="34">
        <v>-1826</v>
      </c>
    </row>
    <row r="5" spans="1:32" ht="12.75">
      <c r="A5" s="34" t="s">
        <v>21</v>
      </c>
      <c r="B5" s="34">
        <v>-41</v>
      </c>
      <c r="C5" s="34">
        <v>-45</v>
      </c>
      <c r="D5" s="34">
        <v>-99</v>
      </c>
      <c r="E5" s="34">
        <v>-130</v>
      </c>
      <c r="F5" s="34">
        <v>-136</v>
      </c>
      <c r="G5" s="34">
        <v>-87</v>
      </c>
      <c r="H5" s="34">
        <v>-51</v>
      </c>
      <c r="I5" s="34">
        <v>-98</v>
      </c>
      <c r="J5" s="34">
        <v>-57</v>
      </c>
      <c r="K5" s="34">
        <v>-120</v>
      </c>
      <c r="L5" s="34">
        <v>-190</v>
      </c>
      <c r="M5" s="34">
        <v>-138</v>
      </c>
      <c r="N5" s="34">
        <v>-115</v>
      </c>
      <c r="O5" s="34">
        <v>-171</v>
      </c>
      <c r="P5" s="34">
        <v>-121</v>
      </c>
      <c r="Q5" s="34">
        <v>-160</v>
      </c>
      <c r="R5" s="34">
        <v>-155</v>
      </c>
      <c r="S5" s="34">
        <v>-147</v>
      </c>
      <c r="T5" s="34">
        <v>-152</v>
      </c>
      <c r="U5" s="34">
        <v>-141</v>
      </c>
      <c r="V5" s="34">
        <v>-66</v>
      </c>
      <c r="W5" s="34">
        <v>-24</v>
      </c>
      <c r="X5" s="34">
        <v>-98</v>
      </c>
      <c r="Y5" s="34">
        <v>-126</v>
      </c>
      <c r="Z5" s="34">
        <v>-60</v>
      </c>
      <c r="AA5" s="34">
        <v>-24</v>
      </c>
      <c r="AB5" s="34">
        <v>-90</v>
      </c>
      <c r="AC5" s="34">
        <v>-61</v>
      </c>
      <c r="AD5" s="34">
        <v>-118</v>
      </c>
      <c r="AE5" s="34">
        <v>-147</v>
      </c>
      <c r="AF5" s="34">
        <v>-3168</v>
      </c>
    </row>
    <row r="6" spans="1:32" ht="12.75">
      <c r="A6" s="34" t="s">
        <v>23</v>
      </c>
      <c r="B6" s="34">
        <v>4094</v>
      </c>
      <c r="C6" s="34">
        <v>4101</v>
      </c>
      <c r="D6" s="34">
        <v>8261</v>
      </c>
      <c r="E6" s="34">
        <v>6409</v>
      </c>
      <c r="F6" s="34">
        <v>9436</v>
      </c>
      <c r="G6" s="34">
        <v>7520</v>
      </c>
      <c r="H6" s="34">
        <v>4517</v>
      </c>
      <c r="I6" s="34">
        <v>5182</v>
      </c>
      <c r="J6" s="34">
        <v>6089</v>
      </c>
      <c r="K6" s="34">
        <v>8106</v>
      </c>
      <c r="L6" s="34">
        <v>7105</v>
      </c>
      <c r="M6" s="34">
        <v>6700</v>
      </c>
      <c r="N6" s="34">
        <v>6965</v>
      </c>
      <c r="O6" s="34">
        <v>10633</v>
      </c>
      <c r="P6" s="34">
        <v>8917</v>
      </c>
      <c r="Q6" s="34">
        <v>9562</v>
      </c>
      <c r="R6" s="34">
        <v>9184</v>
      </c>
      <c r="S6" s="34">
        <v>8736</v>
      </c>
      <c r="T6" s="34">
        <v>9886</v>
      </c>
      <c r="U6" s="34">
        <v>10032</v>
      </c>
      <c r="V6" s="34">
        <v>7569</v>
      </c>
      <c r="W6" s="34">
        <v>6389</v>
      </c>
      <c r="X6" s="34">
        <v>9421</v>
      </c>
      <c r="Y6" s="34">
        <v>11011</v>
      </c>
      <c r="Z6" s="34">
        <v>8391</v>
      </c>
      <c r="AA6" s="34">
        <v>6668</v>
      </c>
      <c r="AB6" s="34">
        <v>6774</v>
      </c>
      <c r="AC6" s="34">
        <v>4964</v>
      </c>
      <c r="AD6" s="34">
        <v>8669</v>
      </c>
      <c r="AE6" s="34">
        <v>10163</v>
      </c>
      <c r="AF6" s="34">
        <v>231454</v>
      </c>
    </row>
    <row r="7" spans="1:32" ht="12.75">
      <c r="A7" s="34" t="s">
        <v>22</v>
      </c>
      <c r="B7" s="34">
        <v>-76</v>
      </c>
      <c r="C7" s="34">
        <v>-78</v>
      </c>
      <c r="D7" s="34">
        <v>-134</v>
      </c>
      <c r="E7" s="34">
        <v>-206</v>
      </c>
      <c r="F7" s="34">
        <v>-191</v>
      </c>
      <c r="G7" s="34">
        <v>-136</v>
      </c>
      <c r="H7" s="34">
        <v>-86</v>
      </c>
      <c r="I7" s="34">
        <v>-160</v>
      </c>
      <c r="J7" s="34">
        <v>-94</v>
      </c>
      <c r="K7" s="34">
        <v>-160</v>
      </c>
      <c r="L7" s="34">
        <v>-283</v>
      </c>
      <c r="M7" s="34">
        <v>-173</v>
      </c>
      <c r="N7" s="34">
        <v>-115</v>
      </c>
      <c r="O7" s="34">
        <v>-219</v>
      </c>
      <c r="P7" s="34">
        <v>-161</v>
      </c>
      <c r="Q7" s="34">
        <v>-217</v>
      </c>
      <c r="R7" s="34">
        <v>-212</v>
      </c>
      <c r="S7" s="34">
        <v>-205</v>
      </c>
      <c r="T7" s="34">
        <v>-228</v>
      </c>
      <c r="U7" s="34">
        <v>-232</v>
      </c>
      <c r="V7" s="34">
        <v>-164</v>
      </c>
      <c r="W7" s="34">
        <v>-115</v>
      </c>
      <c r="X7" s="34">
        <v>-225</v>
      </c>
      <c r="Y7" s="34">
        <v>-252</v>
      </c>
      <c r="Z7" s="34">
        <v>-151</v>
      </c>
      <c r="AA7" s="34">
        <v>-81</v>
      </c>
      <c r="AB7" s="34">
        <v>-130</v>
      </c>
      <c r="AC7" s="34">
        <v>-92</v>
      </c>
      <c r="AD7" s="34">
        <v>-170</v>
      </c>
      <c r="AE7" s="34">
        <v>-248</v>
      </c>
      <c r="AF7" s="34">
        <v>-4994</v>
      </c>
    </row>
    <row r="8" spans="1:32" ht="12.75">
      <c r="A8" s="34" t="s">
        <v>17</v>
      </c>
      <c r="B8" s="34">
        <v>24068</v>
      </c>
      <c r="C8" s="34">
        <v>24078</v>
      </c>
      <c r="D8" s="34">
        <v>32286</v>
      </c>
      <c r="E8" s="34">
        <v>28438</v>
      </c>
      <c r="F8" s="34">
        <v>34522</v>
      </c>
      <c r="G8" s="34">
        <v>30800</v>
      </c>
      <c r="H8" s="34">
        <v>24894</v>
      </c>
      <c r="I8" s="34">
        <v>26076</v>
      </c>
      <c r="J8" s="34">
        <v>28022</v>
      </c>
      <c r="K8" s="34">
        <v>31924</v>
      </c>
      <c r="L8" s="34">
        <v>29676</v>
      </c>
      <c r="M8" s="34">
        <v>29086</v>
      </c>
      <c r="N8" s="34">
        <v>29732</v>
      </c>
      <c r="O8" s="34">
        <v>36860</v>
      </c>
      <c r="P8" s="34">
        <v>33544</v>
      </c>
      <c r="Q8" s="34">
        <v>34722</v>
      </c>
      <c r="R8" s="34">
        <v>33976</v>
      </c>
      <c r="S8" s="34">
        <v>33094</v>
      </c>
      <c r="T8" s="34">
        <v>35348</v>
      </c>
      <c r="U8" s="34">
        <v>35632</v>
      </c>
      <c r="V8" s="34">
        <v>30842</v>
      </c>
      <c r="W8" s="34">
        <v>28580</v>
      </c>
      <c r="X8" s="34">
        <v>34424</v>
      </c>
      <c r="Y8" s="34">
        <v>37550</v>
      </c>
      <c r="Z8" s="34">
        <v>32512</v>
      </c>
      <c r="AA8" s="34">
        <v>29206</v>
      </c>
      <c r="AB8" s="34">
        <v>29320</v>
      </c>
      <c r="AC8" s="34">
        <v>25776</v>
      </c>
      <c r="AD8" s="34">
        <v>33030</v>
      </c>
      <c r="AE8" s="34">
        <v>35862</v>
      </c>
      <c r="AF8" s="34">
        <v>933880</v>
      </c>
    </row>
  </sheetData>
  <printOptions/>
  <pageMargins left="0.75" right="0.75" top="1" bottom="1" header="0.5" footer="0.5"/>
  <pageSetup fitToHeight="1" fitToWidth="1" horizontalDpi="1200" verticalDpi="12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E. Lewis</dc:creator>
  <cp:keywords/>
  <dc:description/>
  <cp:lastModifiedBy>No Name</cp:lastModifiedBy>
  <cp:lastPrinted>2009-03-26T06:04:03Z</cp:lastPrinted>
  <dcterms:created xsi:type="dcterms:W3CDTF">1999-02-16T15:28:08Z</dcterms:created>
  <dcterms:modified xsi:type="dcterms:W3CDTF">2009-03-26T06:07:44Z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