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50B3BC6A-E1EE-4ED1-955D-7DD88B6DAAFB}" xr6:coauthVersionLast="47" xr6:coauthVersionMax="47" xr10:uidLastSave="{00000000-0000-0000-0000-000000000000}"/>
  <bookViews>
    <workbookView xWindow="-120" yWindow="-120" windowWidth="24240" windowHeight="13140" tabRatio="796" activeTab="9" xr2:uid="{00000000-000D-0000-FFFF-FFFF00000000}"/>
  </bookViews>
  <sheets>
    <sheet name="1. General 2022_Q3" sheetId="2" r:id="rId1"/>
    <sheet name="2. Disconnections 2022_Q3" sheetId="3" r:id="rId2"/>
    <sheet name="3. Fees 2022_Q3" sheetId="4" r:id="rId3"/>
    <sheet name="4. Payment Arrangements 2022_Q3" sheetId="5" r:id="rId4"/>
    <sheet name="5. Medical Certificates 2022_Q3" sheetId="6" r:id="rId5"/>
    <sheet name="6. Deposits 2022_Q3" sheetId="7" r:id="rId6"/>
    <sheet name="DEP_WKSHT" sheetId="35" state="hidden" r:id="rId7"/>
    <sheet name="7. Bill Assistance 2022_Q3" sheetId="8" r:id="rId8"/>
    <sheet name="BA_WRKSHT" sheetId="36" state="hidden" r:id="rId9"/>
    <sheet name="8.ARREARS NEW 2022_Q3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2022_Q3'!$J$4:$J$141</definedName>
    <definedName name="_xlnm._FilterDatabase" localSheetId="1" hidden="1">'2. Disconnections 2022_Q3'!$A$2:$T$599</definedName>
    <definedName name="_xlnm._FilterDatabase" localSheetId="2" hidden="1">'3. Fees 2022_Q3'!$A$2:$Z$68</definedName>
    <definedName name="_xlnm._FilterDatabase" localSheetId="5" hidden="1">'6. Deposits 2022_Q3'!$A$1:$B$61</definedName>
    <definedName name="_xlnm._FilterDatabase" localSheetId="7" hidden="1">'7. Bill Assistance 2022_Q3'!$A$2:$M$34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1" r:id="rId18"/>
    <pivotCache cacheId="2" r:id="rId19"/>
    <pivotCache cacheId="3" r:id="rId20"/>
    <pivotCache cacheId="4" r:id="rId21"/>
    <pivotCache cacheId="5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71" i="38" l="1"/>
  <c r="CO71" i="38"/>
  <c r="CP71" i="38"/>
  <c r="CN72" i="38"/>
  <c r="CO72" i="38"/>
  <c r="CP72" i="38"/>
  <c r="CN73" i="38"/>
  <c r="CO73" i="38"/>
  <c r="CP73" i="38"/>
  <c r="CN74" i="38"/>
  <c r="CO74" i="38"/>
  <c r="CP74" i="38"/>
  <c r="CN75" i="38"/>
  <c r="CO75" i="38"/>
  <c r="CP75" i="38"/>
  <c r="CN76" i="38"/>
  <c r="CO76" i="38"/>
  <c r="CP76" i="38"/>
  <c r="CK70" i="38"/>
  <c r="CL70" i="38"/>
  <c r="CM70" i="38"/>
  <c r="CK71" i="38"/>
  <c r="CL71" i="38"/>
  <c r="CM71" i="38"/>
  <c r="CK72" i="38"/>
  <c r="CL72" i="38"/>
  <c r="CM72" i="38"/>
  <c r="CK73" i="38"/>
  <c r="CL73" i="38"/>
  <c r="CM73" i="38"/>
  <c r="CK74" i="38"/>
  <c r="CL74" i="38"/>
  <c r="CM74" i="38"/>
  <c r="CK75" i="38"/>
  <c r="CL75" i="38"/>
  <c r="CM75" i="38"/>
  <c r="CK76" i="38"/>
  <c r="CL76" i="38"/>
  <c r="CM76" i="38"/>
  <c r="CH71" i="38"/>
  <c r="CI71" i="38"/>
  <c r="CJ71" i="38"/>
  <c r="CH72" i="38"/>
  <c r="CI72" i="38"/>
  <c r="CJ72" i="38"/>
  <c r="CH73" i="38"/>
  <c r="CI73" i="38"/>
  <c r="CJ73" i="38"/>
  <c r="CH74" i="38"/>
  <c r="CI74" i="38"/>
  <c r="CJ74" i="38"/>
  <c r="CH75" i="38"/>
  <c r="CI75" i="38"/>
  <c r="CJ75" i="38"/>
  <c r="CH76" i="38"/>
  <c r="CI76" i="38"/>
  <c r="CJ76" i="38"/>
  <c r="CJ70" i="38"/>
  <c r="CJ5" i="38"/>
  <c r="X8" i="2"/>
  <c r="X7" i="2"/>
  <c r="X6" i="2"/>
  <c r="X5" i="2"/>
  <c r="CN6" i="38"/>
  <c r="CO6" i="38"/>
  <c r="CP6" i="38"/>
  <c r="CN7" i="38"/>
  <c r="CO7" i="38"/>
  <c r="CP7" i="38"/>
  <c r="CN8" i="38"/>
  <c r="CO8" i="38"/>
  <c r="CP8" i="38"/>
  <c r="CN9" i="38"/>
  <c r="CO9" i="38"/>
  <c r="CP9" i="38"/>
  <c r="CN10" i="38"/>
  <c r="CO10" i="38"/>
  <c r="CP10" i="38"/>
  <c r="CN11" i="38"/>
  <c r="CO11" i="38"/>
  <c r="CP11" i="38"/>
  <c r="CN12" i="38"/>
  <c r="CO12" i="38"/>
  <c r="CP12" i="38"/>
  <c r="CN13" i="38"/>
  <c r="CO13" i="38"/>
  <c r="CP13" i="38"/>
  <c r="CN14" i="38"/>
  <c r="CO14" i="38"/>
  <c r="CP14" i="38"/>
  <c r="CN15" i="38"/>
  <c r="CO15" i="38"/>
  <c r="CP15" i="38"/>
  <c r="CN16" i="38"/>
  <c r="CO16" i="38"/>
  <c r="CP16" i="38"/>
  <c r="CN17" i="38"/>
  <c r="CO17" i="38"/>
  <c r="CP17" i="38"/>
  <c r="CN18" i="38"/>
  <c r="CO18" i="38"/>
  <c r="CP18" i="38"/>
  <c r="CN19" i="38"/>
  <c r="CO19" i="38"/>
  <c r="CP19" i="38"/>
  <c r="CN20" i="38"/>
  <c r="CO20" i="38"/>
  <c r="CP20" i="38"/>
  <c r="CN21" i="38"/>
  <c r="CO21" i="38"/>
  <c r="CP21" i="38"/>
  <c r="CN22" i="38"/>
  <c r="CO22" i="38"/>
  <c r="CP22" i="38"/>
  <c r="CN23" i="38"/>
  <c r="CO23" i="38"/>
  <c r="CP23" i="38"/>
  <c r="CN24" i="38"/>
  <c r="CO24" i="38"/>
  <c r="CP24" i="38"/>
  <c r="CN25" i="38"/>
  <c r="CO25" i="38"/>
  <c r="CP25" i="38"/>
  <c r="CN26" i="38"/>
  <c r="CO26" i="38"/>
  <c r="CP26" i="38"/>
  <c r="CN27" i="38"/>
  <c r="CO27" i="38"/>
  <c r="CP27" i="38"/>
  <c r="CN28" i="38"/>
  <c r="CO28" i="38"/>
  <c r="CP28" i="38"/>
  <c r="CN29" i="38"/>
  <c r="CO29" i="38"/>
  <c r="CP29" i="38"/>
  <c r="CN30" i="38"/>
  <c r="CO30" i="38"/>
  <c r="CP30" i="38"/>
  <c r="CN31" i="38"/>
  <c r="CO31" i="38"/>
  <c r="CP31" i="38"/>
  <c r="CN32" i="38"/>
  <c r="CO32" i="38"/>
  <c r="CP32" i="38"/>
  <c r="CN33" i="38"/>
  <c r="CO33" i="38"/>
  <c r="CP33" i="38"/>
  <c r="CN34" i="38"/>
  <c r="CO34" i="38"/>
  <c r="CP34" i="38"/>
  <c r="CN35" i="38"/>
  <c r="CO35" i="38"/>
  <c r="CP35" i="38"/>
  <c r="CN36" i="38"/>
  <c r="CO36" i="38"/>
  <c r="CP36" i="38"/>
  <c r="CN37" i="38"/>
  <c r="CO37" i="38"/>
  <c r="CP37" i="38"/>
  <c r="CN38" i="38"/>
  <c r="CO38" i="38"/>
  <c r="CP38" i="38"/>
  <c r="CN39" i="38"/>
  <c r="CO39" i="38"/>
  <c r="CP39" i="38"/>
  <c r="CN40" i="38"/>
  <c r="CO40" i="38"/>
  <c r="CP40" i="38"/>
  <c r="CN41" i="38"/>
  <c r="CO41" i="38"/>
  <c r="CP41" i="38"/>
  <c r="CN42" i="38"/>
  <c r="CO42" i="38"/>
  <c r="CP42" i="38"/>
  <c r="CN43" i="38"/>
  <c r="CO43" i="38"/>
  <c r="CP43" i="38"/>
  <c r="CN44" i="38"/>
  <c r="CO44" i="38"/>
  <c r="CP44" i="38"/>
  <c r="CN45" i="38"/>
  <c r="CO45" i="38"/>
  <c r="CP45" i="38"/>
  <c r="CN46" i="38"/>
  <c r="CO46" i="38"/>
  <c r="CP46" i="38"/>
  <c r="CN47" i="38"/>
  <c r="CO47" i="38"/>
  <c r="CP47" i="38"/>
  <c r="CN48" i="38"/>
  <c r="CO48" i="38"/>
  <c r="CP48" i="38"/>
  <c r="CN49" i="38"/>
  <c r="CO49" i="38"/>
  <c r="CP49" i="38"/>
  <c r="CN50" i="38"/>
  <c r="CO50" i="38"/>
  <c r="CP50" i="38"/>
  <c r="CN51" i="38"/>
  <c r="CO51" i="38"/>
  <c r="CP51" i="38"/>
  <c r="CN52" i="38"/>
  <c r="CO52" i="38"/>
  <c r="CP52" i="38"/>
  <c r="CN53" i="38"/>
  <c r="CO53" i="38"/>
  <c r="CP53" i="38"/>
  <c r="CN54" i="38"/>
  <c r="CO54" i="38"/>
  <c r="CP54" i="38"/>
  <c r="CN55" i="38"/>
  <c r="CO55" i="38"/>
  <c r="CP55" i="38"/>
  <c r="CN56" i="38"/>
  <c r="CO56" i="38"/>
  <c r="CP56" i="38"/>
  <c r="CN57" i="38"/>
  <c r="CO57" i="38"/>
  <c r="CP57" i="38"/>
  <c r="CN58" i="38"/>
  <c r="CO58" i="38"/>
  <c r="CP58" i="38"/>
  <c r="CN59" i="38"/>
  <c r="CO59" i="38"/>
  <c r="CP59" i="38"/>
  <c r="CN60" i="38"/>
  <c r="CO60" i="38"/>
  <c r="CP60" i="38"/>
  <c r="CN61" i="38"/>
  <c r="CO61" i="38"/>
  <c r="CP61" i="38"/>
  <c r="CN62" i="38"/>
  <c r="CO62" i="38"/>
  <c r="CP62" i="38"/>
  <c r="CN63" i="38"/>
  <c r="CO63" i="38"/>
  <c r="CP63" i="38"/>
  <c r="CN64" i="38"/>
  <c r="CO64" i="38"/>
  <c r="CP64" i="38"/>
  <c r="CN65" i="38"/>
  <c r="CO65" i="38"/>
  <c r="CP65" i="38"/>
  <c r="CN66" i="38"/>
  <c r="CO66" i="38"/>
  <c r="CP66" i="38"/>
  <c r="CN67" i="38"/>
  <c r="CO67" i="38"/>
  <c r="CP67" i="38"/>
  <c r="CN68" i="38"/>
  <c r="CO68" i="38"/>
  <c r="CP68" i="38"/>
  <c r="CN69" i="38"/>
  <c r="CO69" i="38"/>
  <c r="CP69" i="38"/>
  <c r="CN70" i="38"/>
  <c r="CO70" i="38"/>
  <c r="CP70" i="38"/>
  <c r="CP5" i="38"/>
  <c r="CO5" i="38"/>
  <c r="CN5" i="38"/>
  <c r="CK6" i="38"/>
  <c r="CL6" i="38"/>
  <c r="CM6" i="38"/>
  <c r="CK7" i="38"/>
  <c r="CL7" i="38"/>
  <c r="CM7" i="38"/>
  <c r="CK8" i="38"/>
  <c r="CL8" i="38"/>
  <c r="CM8" i="38"/>
  <c r="CK9" i="38"/>
  <c r="CL9" i="38"/>
  <c r="CM9" i="38"/>
  <c r="CK10" i="38"/>
  <c r="CL10" i="38"/>
  <c r="CM10" i="38"/>
  <c r="CK11" i="38"/>
  <c r="CL11" i="38"/>
  <c r="CM11" i="38"/>
  <c r="CK12" i="38"/>
  <c r="CL12" i="38"/>
  <c r="CM12" i="38"/>
  <c r="CK13" i="38"/>
  <c r="CL13" i="38"/>
  <c r="CM13" i="38"/>
  <c r="CK14" i="38"/>
  <c r="CL14" i="38"/>
  <c r="CM14" i="38"/>
  <c r="CK15" i="38"/>
  <c r="CL15" i="38"/>
  <c r="CM15" i="38"/>
  <c r="CK16" i="38"/>
  <c r="CL16" i="38"/>
  <c r="CM16" i="38"/>
  <c r="CK17" i="38"/>
  <c r="CL17" i="38"/>
  <c r="CM17" i="38"/>
  <c r="CK18" i="38"/>
  <c r="CL18" i="38"/>
  <c r="CM18" i="38"/>
  <c r="CK19" i="38"/>
  <c r="CL19" i="38"/>
  <c r="CM19" i="38"/>
  <c r="CK20" i="38"/>
  <c r="CL20" i="38"/>
  <c r="CM20" i="38"/>
  <c r="CK21" i="38"/>
  <c r="CL21" i="38"/>
  <c r="CM21" i="38"/>
  <c r="CK22" i="38"/>
  <c r="CL22" i="38"/>
  <c r="CM22" i="38"/>
  <c r="CK23" i="38"/>
  <c r="CL23" i="38"/>
  <c r="CM23" i="38"/>
  <c r="CK24" i="38"/>
  <c r="CL24" i="38"/>
  <c r="CM24" i="38"/>
  <c r="CK25" i="38"/>
  <c r="CL25" i="38"/>
  <c r="CM25" i="38"/>
  <c r="CK26" i="38"/>
  <c r="CL26" i="38"/>
  <c r="CM26" i="38"/>
  <c r="CK27" i="38"/>
  <c r="CL27" i="38"/>
  <c r="CM27" i="38"/>
  <c r="CK28" i="38"/>
  <c r="CL28" i="38"/>
  <c r="CM28" i="38"/>
  <c r="CK29" i="38"/>
  <c r="CL29" i="38"/>
  <c r="CM29" i="38"/>
  <c r="CK30" i="38"/>
  <c r="CL30" i="38"/>
  <c r="CM30" i="38"/>
  <c r="CK31" i="38"/>
  <c r="CL31" i="38"/>
  <c r="CM31" i="38"/>
  <c r="CK32" i="38"/>
  <c r="CL32" i="38"/>
  <c r="CM32" i="38"/>
  <c r="CK33" i="38"/>
  <c r="CL33" i="38"/>
  <c r="CM33" i="38"/>
  <c r="CK34" i="38"/>
  <c r="CL34" i="38"/>
  <c r="CM34" i="38"/>
  <c r="CK35" i="38"/>
  <c r="CL35" i="38"/>
  <c r="CM35" i="38"/>
  <c r="CK36" i="38"/>
  <c r="CL36" i="38"/>
  <c r="CM36" i="38"/>
  <c r="CK37" i="38"/>
  <c r="CL37" i="38"/>
  <c r="CM37" i="38"/>
  <c r="CK38" i="38"/>
  <c r="CL38" i="38"/>
  <c r="CM38" i="38"/>
  <c r="CK39" i="38"/>
  <c r="CL39" i="38"/>
  <c r="CM39" i="38"/>
  <c r="CK40" i="38"/>
  <c r="CL40" i="38"/>
  <c r="CM40" i="38"/>
  <c r="CK41" i="38"/>
  <c r="CL41" i="38"/>
  <c r="CM41" i="38"/>
  <c r="CK42" i="38"/>
  <c r="CL42" i="38"/>
  <c r="CM42" i="38"/>
  <c r="CK43" i="38"/>
  <c r="CL43" i="38"/>
  <c r="CM43" i="38"/>
  <c r="CK44" i="38"/>
  <c r="CL44" i="38"/>
  <c r="CM44" i="38"/>
  <c r="CK45" i="38"/>
  <c r="CL45" i="38"/>
  <c r="CM45" i="38"/>
  <c r="CK46" i="38"/>
  <c r="CL46" i="38"/>
  <c r="CM46" i="38"/>
  <c r="CK47" i="38"/>
  <c r="CL47" i="38"/>
  <c r="CM47" i="38"/>
  <c r="CK48" i="38"/>
  <c r="CL48" i="38"/>
  <c r="CM48" i="38"/>
  <c r="CK49" i="38"/>
  <c r="CL49" i="38"/>
  <c r="CM49" i="38"/>
  <c r="CK50" i="38"/>
  <c r="CL50" i="38"/>
  <c r="CM50" i="38"/>
  <c r="CK51" i="38"/>
  <c r="CL51" i="38"/>
  <c r="CM51" i="38"/>
  <c r="CK52" i="38"/>
  <c r="CL52" i="38"/>
  <c r="CM52" i="38"/>
  <c r="CK53" i="38"/>
  <c r="CL53" i="38"/>
  <c r="CM53" i="38"/>
  <c r="CK54" i="38"/>
  <c r="CL54" i="38"/>
  <c r="CM54" i="38"/>
  <c r="CK55" i="38"/>
  <c r="CL55" i="38"/>
  <c r="CM55" i="38"/>
  <c r="CK56" i="38"/>
  <c r="CL56" i="38"/>
  <c r="CM56" i="38"/>
  <c r="CK57" i="38"/>
  <c r="CL57" i="38"/>
  <c r="CM57" i="38"/>
  <c r="CK58" i="38"/>
  <c r="CL58" i="38"/>
  <c r="CM58" i="38"/>
  <c r="CK59" i="38"/>
  <c r="CL59" i="38"/>
  <c r="CM59" i="38"/>
  <c r="CK60" i="38"/>
  <c r="CL60" i="38"/>
  <c r="CM60" i="38"/>
  <c r="CK61" i="38"/>
  <c r="CL61" i="38"/>
  <c r="CM61" i="38"/>
  <c r="CK62" i="38"/>
  <c r="CL62" i="38"/>
  <c r="CM62" i="38"/>
  <c r="CK63" i="38"/>
  <c r="CL63" i="38"/>
  <c r="CM63" i="38"/>
  <c r="CK64" i="38"/>
  <c r="CL64" i="38"/>
  <c r="CM64" i="38"/>
  <c r="CK65" i="38"/>
  <c r="CL65" i="38"/>
  <c r="CM65" i="38"/>
  <c r="CK66" i="38"/>
  <c r="CL66" i="38"/>
  <c r="CM66" i="38"/>
  <c r="CK67" i="38"/>
  <c r="CL67" i="38"/>
  <c r="CM67" i="38"/>
  <c r="CK68" i="38"/>
  <c r="CL68" i="38"/>
  <c r="CM68" i="38"/>
  <c r="CK69" i="38"/>
  <c r="CL69" i="38"/>
  <c r="CM69" i="38"/>
  <c r="CM5" i="38"/>
  <c r="CL5" i="38"/>
  <c r="CK5" i="38"/>
  <c r="CH6" i="38"/>
  <c r="CI6" i="38"/>
  <c r="CJ6" i="38"/>
  <c r="CH7" i="38"/>
  <c r="CI7" i="38"/>
  <c r="CJ7" i="38"/>
  <c r="CH8" i="38"/>
  <c r="CI8" i="38"/>
  <c r="CJ8" i="38"/>
  <c r="CH9" i="38"/>
  <c r="CI9" i="38"/>
  <c r="CJ9" i="38"/>
  <c r="CH10" i="38"/>
  <c r="CI10" i="38"/>
  <c r="CJ10" i="38"/>
  <c r="CH11" i="38"/>
  <c r="CI11" i="38"/>
  <c r="CJ11" i="38"/>
  <c r="CH12" i="38"/>
  <c r="CI12" i="38"/>
  <c r="CJ12" i="38"/>
  <c r="CH13" i="38"/>
  <c r="CI13" i="38"/>
  <c r="CJ13" i="38"/>
  <c r="CH14" i="38"/>
  <c r="CI14" i="38"/>
  <c r="CJ14" i="38"/>
  <c r="CH15" i="38"/>
  <c r="CI15" i="38"/>
  <c r="CJ15" i="38"/>
  <c r="CH16" i="38"/>
  <c r="CI16" i="38"/>
  <c r="CJ16" i="38"/>
  <c r="CH17" i="38"/>
  <c r="CI17" i="38"/>
  <c r="CJ17" i="38"/>
  <c r="CH18" i="38"/>
  <c r="CI18" i="38"/>
  <c r="CJ18" i="38"/>
  <c r="CH19" i="38"/>
  <c r="CI19" i="38"/>
  <c r="CJ19" i="38"/>
  <c r="CH20" i="38"/>
  <c r="CI20" i="38"/>
  <c r="CJ20" i="38"/>
  <c r="CH21" i="38"/>
  <c r="CI21" i="38"/>
  <c r="CJ21" i="38"/>
  <c r="CH22" i="38"/>
  <c r="CI22" i="38"/>
  <c r="CJ22" i="38"/>
  <c r="CH23" i="38"/>
  <c r="CI23" i="38"/>
  <c r="CJ23" i="38"/>
  <c r="CH24" i="38"/>
  <c r="CI24" i="38"/>
  <c r="CJ24" i="38"/>
  <c r="CH25" i="38"/>
  <c r="CI25" i="38"/>
  <c r="CJ25" i="38"/>
  <c r="CH26" i="38"/>
  <c r="CI26" i="38"/>
  <c r="CJ26" i="38"/>
  <c r="CH27" i="38"/>
  <c r="CI27" i="38"/>
  <c r="CJ27" i="38"/>
  <c r="CH28" i="38"/>
  <c r="CI28" i="38"/>
  <c r="CJ28" i="38"/>
  <c r="CH29" i="38"/>
  <c r="CI29" i="38"/>
  <c r="CJ29" i="38"/>
  <c r="CH30" i="38"/>
  <c r="CI30" i="38"/>
  <c r="CJ30" i="38"/>
  <c r="CH31" i="38"/>
  <c r="CI31" i="38"/>
  <c r="CJ31" i="38"/>
  <c r="CH32" i="38"/>
  <c r="CI32" i="38"/>
  <c r="CJ32" i="38"/>
  <c r="CH33" i="38"/>
  <c r="CI33" i="38"/>
  <c r="CJ33" i="38"/>
  <c r="CH34" i="38"/>
  <c r="CI34" i="38"/>
  <c r="CJ34" i="38"/>
  <c r="CH35" i="38"/>
  <c r="CI35" i="38"/>
  <c r="CJ35" i="38"/>
  <c r="CH36" i="38"/>
  <c r="CI36" i="38"/>
  <c r="CJ36" i="38"/>
  <c r="CH37" i="38"/>
  <c r="CI37" i="38"/>
  <c r="CJ37" i="38"/>
  <c r="CH38" i="38"/>
  <c r="CI38" i="38"/>
  <c r="CJ38" i="38"/>
  <c r="CH39" i="38"/>
  <c r="CI39" i="38"/>
  <c r="CJ39" i="38"/>
  <c r="CH40" i="38"/>
  <c r="CI40" i="38"/>
  <c r="CJ40" i="38"/>
  <c r="CH41" i="38"/>
  <c r="CI41" i="38"/>
  <c r="CJ41" i="38"/>
  <c r="CH42" i="38"/>
  <c r="CI42" i="38"/>
  <c r="CJ42" i="38"/>
  <c r="CH43" i="38"/>
  <c r="CI43" i="38"/>
  <c r="CJ43" i="38"/>
  <c r="CH44" i="38"/>
  <c r="CI44" i="38"/>
  <c r="CJ44" i="38"/>
  <c r="CH45" i="38"/>
  <c r="CI45" i="38"/>
  <c r="CJ45" i="38"/>
  <c r="CH46" i="38"/>
  <c r="CI46" i="38"/>
  <c r="CJ46" i="38"/>
  <c r="CH47" i="38"/>
  <c r="CI47" i="38"/>
  <c r="CJ47" i="38"/>
  <c r="CH48" i="38"/>
  <c r="CI48" i="38"/>
  <c r="CJ48" i="38"/>
  <c r="CH49" i="38"/>
  <c r="CI49" i="38"/>
  <c r="CJ49" i="38"/>
  <c r="CH50" i="38"/>
  <c r="CI50" i="38"/>
  <c r="CJ50" i="38"/>
  <c r="CH51" i="38"/>
  <c r="CI51" i="38"/>
  <c r="CJ51" i="38"/>
  <c r="CH52" i="38"/>
  <c r="CI52" i="38"/>
  <c r="CJ52" i="38"/>
  <c r="CH53" i="38"/>
  <c r="CI53" i="38"/>
  <c r="CJ53" i="38"/>
  <c r="CH54" i="38"/>
  <c r="CI54" i="38"/>
  <c r="CJ54" i="38"/>
  <c r="CH55" i="38"/>
  <c r="CI55" i="38"/>
  <c r="CJ55" i="38"/>
  <c r="CH56" i="38"/>
  <c r="CI56" i="38"/>
  <c r="CJ56" i="38"/>
  <c r="CH57" i="38"/>
  <c r="CI57" i="38"/>
  <c r="CJ57" i="38"/>
  <c r="CH58" i="38"/>
  <c r="CI58" i="38"/>
  <c r="CJ58" i="38"/>
  <c r="CH59" i="38"/>
  <c r="CI59" i="38"/>
  <c r="CJ59" i="38"/>
  <c r="CH60" i="38"/>
  <c r="CI60" i="38"/>
  <c r="CJ60" i="38"/>
  <c r="CH61" i="38"/>
  <c r="CI61" i="38"/>
  <c r="CJ61" i="38"/>
  <c r="CH62" i="38"/>
  <c r="CI62" i="38"/>
  <c r="CJ62" i="38"/>
  <c r="CH63" i="38"/>
  <c r="CI63" i="38"/>
  <c r="CJ63" i="38"/>
  <c r="CH64" i="38"/>
  <c r="CI64" i="38"/>
  <c r="CJ64" i="38"/>
  <c r="CH65" i="38"/>
  <c r="CI65" i="38"/>
  <c r="CJ65" i="38"/>
  <c r="CH66" i="38"/>
  <c r="CI66" i="38"/>
  <c r="CJ66" i="38"/>
  <c r="CH67" i="38"/>
  <c r="CI67" i="38"/>
  <c r="CJ67" i="38"/>
  <c r="CH68" i="38"/>
  <c r="CI68" i="38"/>
  <c r="CJ68" i="38"/>
  <c r="CH69" i="38"/>
  <c r="CI69" i="38"/>
  <c r="CJ69" i="38"/>
  <c r="CH70" i="38"/>
  <c r="CI70" i="38"/>
  <c r="CI5" i="38" l="1"/>
  <c r="CH5" i="38"/>
  <c r="O9" i="2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CQ1" authorId="0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DD1" authorId="1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DM1" authorId="2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DS1" authorId="3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<sst xmlns="http://schemas.openxmlformats.org/spreadsheetml/2006/main" count="9272" uniqueCount="285">
  <si>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</si>
  <si>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</si>
  <si>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</si>
  <si>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</si>
  <si>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</si>
  <si>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</si>
  <si>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</si>
  <si>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</si>
  <si>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</si>
  <si>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</si>
  <si>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</si>
  <si>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</si>
  <si>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</si>
  <si>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</si>
  <si>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</si>
  <si>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</si>
  <si>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</si>
  <si>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</si>
  <si>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</si>
  <si>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</si>
  <si>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</si>
  <si>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</si>
  <si>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</si>
  <si>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</si>
  <si>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</si>
  <si>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</si>
  <si>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</si>
  <si>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</si>
  <si>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</si>
  <si>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</si>
  <si>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</si>
  <si>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</si>
  <si>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</si>
  <si>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</si>
  <si>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</si>
  <si>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</si>
  <si>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</si>
  <si>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</si>
  <si>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</si>
  <si>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</si>
  <si>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</si>
  <si>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</si>
  <si>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</si>
  <si>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</si>
  <si>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</si>
  <si>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</si>
  <si>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</si>
  <si>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</si>
  <si>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</si>
  <si>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</si>
  <si>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</si>
  <si>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</si>
  <si>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</si>
  <si>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</si>
  <si>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</si>
  <si>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</si>
  <si>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</si>
  <si>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</si>
  <si>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</si>
  <si>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</si>
  <si>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</si>
  <si>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</si>
  <si>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</si>
  <si>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</si>
  <si>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</si>
  <si>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</si>
  <si>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</si>
  <si>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</si>
  <si>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</si>
  <si>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</si>
  <si>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</si>
  <si>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</si>
  <si>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</si>
  <si>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</si>
  <si>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</si>
  <si>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</si>
  <si>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</si>
  <si>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</si>
  <si>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</si>
  <si>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</si>
  <si>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</si>
  <si>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</si>
  <si>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</si>
  <si>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</si>
  <si>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</si>
  <si>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</si>
  <si>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</si>
  <si>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</si>
  <si>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</si>
  <si>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</si>
  <si>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</si>
  <si>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</si>
  <si>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</si>
  <si>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</si>
  <si>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</si>
  <si>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</si>
  <si>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</si>
  <si>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</si>
  <si>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</si>
  <si>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</si>
  <si>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</si>
  <si>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</si>
  <si>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</si>
  <si>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</si>
  <si>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</si>
  <si>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</si>
  <si>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</si>
  <si>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</si>
  <si>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</si>
  <si>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</si>
  <si>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</si>
  <si>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</si>
  <si>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</si>
  <si>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</si>
  <si>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</si>
  <si>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</si>
  <si>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</si>
  <si>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</si>
  <si>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</si>
  <si>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</si>
  <si>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</si>
  <si>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</si>
  <si>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</si>
  <si>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</si>
  <si>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</si>
  <si>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</si>
  <si>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</si>
  <si>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</si>
  <si>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</si>
  <si>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</si>
  <si>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</si>
  <si>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</si>
  <si>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</si>
  <si>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</si>
  <si>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</si>
  <si>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</si>
  <si>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</si>
  <si>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</si>
  <si>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</si>
  <si>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</si>
  <si>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</si>
  <si>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</si>
  <si>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</si>
  <si>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</si>
  <si>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</si>
  <si>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</si>
  <si>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</si>
  <si>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</si>
  <si>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</si>
  <si>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</si>
  <si>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</si>
  <si>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</si>
  <si>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</si>
  <si>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</si>
  <si>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</si>
  <si>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</si>
  <si>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</si>
  <si>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</si>
  <si>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</si>
  <si>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</si>
  <si>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</si>
  <si>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</si>
  <si>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</si>
  <si>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</si>
  <si>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</si>
  <si>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</si>
  <si>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</si>
  <si>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</si>
  <si>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</si>
  <si>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</si>
  <si>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</si>
  <si>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</si>
  <si>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</si>
  <si>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</si>
  <si>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</si>
  <si>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</si>
  <si>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</si>
  <si>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</si>
  <si>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</si>
  <si>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</si>
  <si>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</si>
  <si>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</si>
  <si>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</si>
  <si>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</si>
  <si>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</si>
  <si>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</si>
  <si>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</si>
  <si>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</si>
  <si>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</si>
  <si>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</si>
  <si>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</si>
  <si>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</si>
  <si>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</si>
  <si>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</si>
  <si>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</si>
  <si>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</si>
  <si>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</si>
  <si>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</si>
  <si>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</si>
  <si>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</si>
  <si>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</si>
  <si>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</si>
  <si>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</si>
  <si>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</si>
  <si>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</si>
  <si>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</si>
  <si>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</si>
  <si>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</si>
  <si>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</si>
  <si>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</si>
  <si>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</si>
  <si>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</si>
  <si>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</si>
  <si>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</si>
  <si>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</si>
  <si>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</si>
  <si>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</si>
  <si>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</si>
  <si>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</si>
  <si>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</si>
  <si>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</si>
  <si>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</si>
  <si>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</si>
  <si>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</si>
  <si>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</si>
  <si>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</si>
  <si>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</si>
  <si>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98932COM</t>
  </si>
  <si>
    <t>98944COM</t>
  </si>
  <si>
    <t>DAYS 31 60</t>
  </si>
  <si>
    <t>DAYS 61 90</t>
  </si>
  <si>
    <t>DAYS 91+</t>
  </si>
  <si>
    <t>ARREARS</t>
  </si>
  <si>
    <t>98936COM</t>
  </si>
  <si>
    <t>ZIP/CLASS</t>
  </si>
  <si>
    <t>Revenue Class Cd</t>
  </si>
  <si>
    <t>General 2022</t>
  </si>
  <si>
    <t>BAD DEBT</t>
  </si>
  <si>
    <t xml:space="preserve"> 98901  </t>
  </si>
  <si>
    <t xml:space="preserve"> 98902  </t>
  </si>
  <si>
    <t xml:space="preserve"> 98903  </t>
  </si>
  <si>
    <t xml:space="preserve"> 98904  </t>
  </si>
  <si>
    <t xml:space="preserve"> 98907  </t>
  </si>
  <si>
    <t xml:space="preserve"> 98908  </t>
  </si>
  <si>
    <t xml:space="preserve"> 98920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</si>
  <si>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</si>
  <si>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</si>
  <si>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</si>
  <si>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</si>
  <si>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</si>
  <si>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</si>
  <si>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</si>
  <si>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</si>
  <si>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</si>
  <si>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</si>
  <si>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</si>
  <si>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</si>
  <si>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</si>
  <si>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</si>
  <si>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</si>
  <si>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</si>
  <si>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</si>
  <si>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99301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</si>
  <si>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</si>
  <si>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</si>
  <si>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</si>
  <si>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</si>
  <si>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</si>
  <si>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</si>
  <si>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</si>
  <si>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</si>
  <si>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</si>
  <si>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</si>
  <si>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 WA    </t>
  </si>
  <si>
    <t xml:space="preserve"> 98603  </t>
  </si>
  <si>
    <t xml:space="preserve"> 99350  </t>
  </si>
  <si>
    <t>FFN</t>
  </si>
  <si>
    <t>PDN</t>
  </si>
  <si>
    <t>Category</t>
  </si>
  <si>
    <t>FNL</t>
  </si>
  <si>
    <t xml:space="preserve"> </t>
  </si>
  <si>
    <t>AGR</t>
  </si>
  <si>
    <t>98947COM</t>
  </si>
  <si>
    <t>99324COM</t>
  </si>
  <si>
    <t>Totals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</si>
</sst>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  <numFmt numFmtId="168" formatCode="#,##0.00;\-#,##0.00;0.0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3" fillId="0" borderId="0" applyFont="0" applyFill="0" applyBorder="0" applyAlignment="0" applyProtection="0"/>
    <xf numFmtId="0" fontId="4" fillId="0" borderId="0"/>
  </cellStyleXfs>
  <cellXfs count="19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19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0" xfId="0" applyFill="1" applyBorder="1"/>
    <xf numFmtId="166" fontId="0" fillId="0" borderId="0" xfId="1" applyNumberFormat="1" applyFont="1" applyFill="1" applyBorder="1"/>
    <xf numFmtId="0" fontId="16" fillId="0" borderId="0" xfId="0" applyFont="1" applyFill="1"/>
    <xf numFmtId="0" fontId="16" fillId="0" borderId="19" xfId="0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0" fontId="6" fillId="0" borderId="20" xfId="6" applyFont="1" applyFill="1" applyBorder="1" applyAlignment="1">
      <alignment horizontal="right" wrapText="1"/>
    </xf>
    <xf numFmtId="17" fontId="2" fillId="0" borderId="4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17" fontId="2" fillId="0" borderId="23" xfId="0" applyNumberFormat="1" applyFont="1" applyBorder="1"/>
    <xf numFmtId="49" fontId="13" fillId="6" borderId="24" xfId="0" applyNumberFormat="1" applyFont="1" applyFill="1" applyBorder="1" applyAlignment="1">
      <alignment horizontal="left"/>
    </xf>
    <xf numFmtId="0" fontId="13" fillId="7" borderId="25" xfId="0" applyFont="1" applyFill="1" applyBorder="1" applyAlignment="1">
      <alignment horizontal="right"/>
    </xf>
    <xf numFmtId="0" fontId="6" fillId="0" borderId="26" xfId="6" applyFont="1" applyFill="1" applyBorder="1" applyAlignment="1">
      <alignment horizontal="right" wrapText="1"/>
    </xf>
    <xf numFmtId="0" fontId="0" fillId="0" borderId="27" xfId="0" applyBorder="1"/>
    <xf numFmtId="0" fontId="2" fillId="3" borderId="1" xfId="0" applyFont="1" applyFill="1" applyBorder="1"/>
    <xf numFmtId="0" fontId="2" fillId="0" borderId="1" xfId="0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left"/>
    </xf>
    <xf numFmtId="0" fontId="0" fillId="0" borderId="1" xfId="0" applyBorder="1"/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0" fontId="20" fillId="4" borderId="6" xfId="10" applyFont="1" applyFill="1" applyBorder="1" applyAlignment="1">
      <alignment horizontal="center"/>
    </xf>
    <xf numFmtId="0" fontId="20" fillId="0" borderId="5" xfId="10" applyFont="1" applyFill="1" applyBorder="1" applyAlignment="1">
      <alignment wrapText="1"/>
    </xf>
    <xf numFmtId="0" fontId="20" fillId="0" borderId="5" xfId="10" applyFont="1" applyFill="1" applyBorder="1" applyAlignment="1">
      <alignment horizontal="right" wrapText="1"/>
    </xf>
    <xf numFmtId="0" fontId="20" fillId="4" borderId="0" xfId="10" applyFont="1" applyFill="1" applyBorder="1" applyAlignment="1">
      <alignment horizontal="center"/>
    </xf>
    <xf numFmtId="49" fontId="19" fillId="6" borderId="18" xfId="0" applyNumberFormat="1" applyFont="1" applyFill="1" applyBorder="1" applyAlignment="1">
      <alignment horizontal="left"/>
    </xf>
    <xf numFmtId="166" fontId="0" fillId="0" borderId="0" xfId="0" applyNumberForma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3" borderId="4" xfId="0" applyFont="1" applyFill="1" applyBorder="1" applyAlignment="1"/>
    <xf numFmtId="167" fontId="0" fillId="0" borderId="0" xfId="1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0" fillId="4" borderId="35" xfId="1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6" fontId="3" fillId="0" borderId="0" xfId="1" applyNumberFormat="1" applyFont="1" applyFill="1" applyBorder="1"/>
    <xf numFmtId="16" fontId="2" fillId="0" borderId="1" xfId="0" applyNumberFormat="1" applyFont="1" applyBorder="1" applyAlignment="1">
      <alignment horizontal="left" wrapText="1"/>
    </xf>
    <xf numFmtId="49" fontId="22" fillId="6" borderId="18" xfId="0" applyNumberFormat="1" applyFont="1" applyFill="1" applyBorder="1" applyAlignment="1">
      <alignment horizontal="left"/>
    </xf>
    <xf numFmtId="49" fontId="22" fillId="7" borderId="18" xfId="0" applyNumberFormat="1" applyFont="1" applyFill="1" applyBorder="1" applyAlignment="1">
      <alignment horizontal="left"/>
    </xf>
    <xf numFmtId="0" fontId="22" fillId="7" borderId="18" xfId="0" applyFont="1" applyFill="1" applyBorder="1" applyAlignment="1">
      <alignment horizontal="right"/>
    </xf>
    <xf numFmtId="168" fontId="22" fillId="7" borderId="18" xfId="0" applyNumberFormat="1" applyFont="1" applyFill="1" applyBorder="1" applyAlignment="1">
      <alignment horizontal="righ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1" xfId="0" applyFont="1" applyBorder="1"/>
    <xf numFmtId="0" fontId="2" fillId="3" borderId="38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wrapText="1"/>
    </xf>
    <xf numFmtId="165" fontId="19" fillId="9" borderId="10" xfId="0" applyNumberFormat="1" applyFont="1" applyFill="1" applyBorder="1" applyAlignment="1">
      <alignment horizontal="center"/>
    </xf>
    <xf numFmtId="165" fontId="19" fillId="9" borderId="0" xfId="0" applyNumberFormat="1" applyFont="1" applyFill="1" applyBorder="1" applyAlignment="1">
      <alignment horizontal="center"/>
    </xf>
    <xf numFmtId="165" fontId="19" fillId="9" borderId="33" xfId="0" applyNumberFormat="1" applyFont="1" applyFill="1" applyBorder="1" applyAlignment="1">
      <alignment horizontal="center"/>
    </xf>
    <xf numFmtId="165" fontId="19" fillId="9" borderId="28" xfId="0" applyNumberFormat="1" applyFont="1" applyFill="1" applyBorder="1" applyAlignment="1">
      <alignment horizontal="center"/>
    </xf>
    <xf numFmtId="165" fontId="19" fillId="9" borderId="29" xfId="0" applyNumberFormat="1" applyFont="1" applyFill="1" applyBorder="1" applyAlignment="1">
      <alignment horizontal="center"/>
    </xf>
    <xf numFmtId="165" fontId="19" fillId="9" borderId="30" xfId="0" applyNumberFormat="1" applyFont="1" applyFill="1" applyBorder="1" applyAlignment="1">
      <alignment horizontal="center"/>
    </xf>
    <xf numFmtId="165" fontId="19" fillId="9" borderId="31" xfId="0" applyNumberFormat="1" applyFont="1" applyFill="1" applyBorder="1" applyAlignment="1">
      <alignment horizontal="center"/>
    </xf>
    <xf numFmtId="165" fontId="19" fillId="9" borderId="32" xfId="0" applyNumberFormat="1" applyFont="1" applyFill="1" applyBorder="1" applyAlignment="1">
      <alignment horizontal="center"/>
    </xf>
    <xf numFmtId="165" fontId="19" fillId="9" borderId="3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14" fontId="0" fillId="0" borderId="0" xfId="0" applyNumberFormat="1"/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17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13" fillId="6" borderId="18" xfId="0" applyNumberFormat="1" applyFont="1" applyFill="1" applyBorder="1" applyAlignment="1">
      <alignment horizontal="left"/>
    </xf>
    <xf numFmtId="168" fontId="13" fillId="7" borderId="18" xfId="0" applyNumberFormat="1" applyFont="1" applyFill="1" applyBorder="1" applyAlignment="1">
      <alignment horizontal="right"/>
    </xf>
    <xf numFmtId="0" fontId="5" fillId="0" borderId="5" xfId="12" applyFont="1" applyFill="1" applyBorder="1" applyAlignment="1">
      <alignment horizontal="right" wrapText="1"/>
    </xf>
    <xf numFmtId="0" fontId="5" fillId="0" borderId="5" xfId="12" applyFont="1" applyFill="1" applyBorder="1" applyAlignment="1">
      <alignment wrapText="1"/>
    </xf>
  </cellXfs>
  <cellStyles count="13">
    <cellStyle name="Comma" xfId="11" builtinId="3"/>
    <cellStyle name="Currency" xfId="1" builtinId="4"/>
    <cellStyle name="Normal" xfId="0" builtinId="0"/>
    <cellStyle name="Normal_7. Bill Assistance 2020" xfId="6" xr:uid="{00000000-0005-0000-0000-000003000000}"/>
    <cellStyle name="Normal_8.ARREARS NEW 2022_Q3" xfId="12" xr:uid="{8A4A5DD5-AFE2-46FB-869E-5C94A7C6D100}"/>
    <cellStyle name="Normal_8.ARREARS NEW_Q4" xfId="10" xr:uid="{D52A84F4-4ED9-45D8-917A-CCDF82B79A49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Q1" dT="2022-01-27T20:55:31.77" personId="{7FEE7FE4-C577-483D-BBE2-18B321D48DF8}" id="{70C2B88C-F2AE-4E6B-9F86-2C87149FCA7C}">
    <text>WA_TERM_WOF</text>
  </threadedComment>
  <threadedComment ref="DD1" dT="2022-01-27T21:04:09.29" personId="{7FEE7FE4-C577-483D-BBE2-18B321D48DF8}" id="{58686200-3B6D-4071-B60A-3FB2EEC11640}">
    <text>WA_TERM_ASG</text>
  </threadedComment>
  <threadedComment ref="DM1" dT="2022-01-27T21:38:17.59" personId="{7FEE7FE4-C577-483D-BBE2-18B321D48DF8}" id="{93E06C06-51A0-474A-BF23-F708C6B1831F}">
    <text>WA_TERM_ASG and WA_TERM_ASG_PAID and DB</text>
  </threadedComment>
  <threadedComment ref="DS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Y143"/>
  <sheetViews>
    <sheetView zoomScale="106" zoomScaleNormal="106" workbookViewId="0">
      <selection activeCell="X5" sqref="X5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style="10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7" t="s">
        <v>222</v>
      </c>
      <c r="J1" s="48"/>
    </row>
    <row r="2" spans="1:25" x14ac:dyDescent="0.25">
      <c r="A2" s="7" t="s">
        <v>145</v>
      </c>
      <c r="B2" s="7"/>
      <c r="C2" s="7"/>
      <c r="D2" s="7"/>
      <c r="G2" s="183"/>
      <c r="J2" s="48"/>
    </row>
    <row r="3" spans="1:25" x14ac:dyDescent="0.25">
      <c r="A3" s="132" t="s">
        <v>236</v>
      </c>
      <c r="B3" s="132"/>
      <c r="C3" s="132"/>
      <c r="D3" s="132"/>
      <c r="G3" s="183"/>
      <c r="J3" s="72"/>
    </row>
    <row r="4" spans="1:25" ht="30" x14ac:dyDescent="0.25">
      <c r="A4" s="130">
        <v>44743</v>
      </c>
      <c r="B4" s="131"/>
      <c r="C4" s="131"/>
      <c r="D4" s="130">
        <v>44774</v>
      </c>
      <c r="E4" s="131"/>
      <c r="F4" s="131"/>
      <c r="G4" s="130">
        <v>44805</v>
      </c>
      <c r="H4" s="131"/>
      <c r="I4" s="131"/>
      <c r="J4" s="73"/>
      <c r="K4" s="42" t="s">
        <v>125</v>
      </c>
      <c r="L4" s="42" t="s">
        <v>134</v>
      </c>
      <c r="M4" s="42" t="s">
        <v>135</v>
      </c>
      <c r="N4" s="42" t="s">
        <v>136</v>
      </c>
      <c r="O4" s="125">
        <v>44743</v>
      </c>
      <c r="P4" s="125">
        <v>44774</v>
      </c>
      <c r="Q4" s="125">
        <v>44805</v>
      </c>
      <c r="R4" s="42" t="s">
        <v>134</v>
      </c>
      <c r="S4" s="42" t="s">
        <v>135</v>
      </c>
      <c r="T4" s="42" t="s">
        <v>136</v>
      </c>
      <c r="U4" s="42" t="s">
        <v>137</v>
      </c>
      <c r="V4" s="42" t="s">
        <v>138</v>
      </c>
      <c r="W4" s="42" t="s">
        <v>139</v>
      </c>
      <c r="X4" s="42" t="s">
        <v>284</v>
      </c>
    </row>
    <row r="5" spans="1:25" x14ac:dyDescent="0.25">
      <c r="A5" s="69" t="s">
        <v>221</v>
      </c>
      <c r="B5" s="69" t="s">
        <v>220</v>
      </c>
      <c r="C5" s="69" t="s">
        <v>219</v>
      </c>
      <c r="D5" s="69" t="s">
        <v>221</v>
      </c>
      <c r="E5" s="69" t="s">
        <v>220</v>
      </c>
      <c r="F5" s="69" t="s">
        <v>219</v>
      </c>
      <c r="G5" s="69" t="s">
        <v>221</v>
      </c>
      <c r="H5" s="69" t="s">
        <v>220</v>
      </c>
      <c r="I5" s="69" t="s">
        <v>219</v>
      </c>
      <c r="K5" s="77" t="s">
        <v>126</v>
      </c>
      <c r="L5" s="103">
        <v>149454803</v>
      </c>
      <c r="M5" s="103">
        <v>144341255</v>
      </c>
      <c r="N5" s="103">
        <v>106642496</v>
      </c>
      <c r="O5" s="78">
        <v>115737146</v>
      </c>
      <c r="P5" s="78">
        <v>147421450</v>
      </c>
      <c r="Q5" s="78">
        <v>123945663</v>
      </c>
      <c r="R5" s="78"/>
      <c r="S5" s="78"/>
      <c r="T5" s="78"/>
      <c r="U5" s="78"/>
      <c r="V5" s="78"/>
      <c r="W5" s="78"/>
      <c r="X5" s="79">
        <f>SUM(O5:Q5)</f>
        <v>387104259</v>
      </c>
    </row>
    <row r="6" spans="1:25" x14ac:dyDescent="0.25">
      <c r="A6" s="75" t="s">
        <v>35</v>
      </c>
      <c r="B6" s="75" t="s">
        <v>34</v>
      </c>
      <c r="C6" s="76">
        <v>2136</v>
      </c>
      <c r="D6" s="75" t="s">
        <v>35</v>
      </c>
      <c r="E6" s="75" t="s">
        <v>34</v>
      </c>
      <c r="F6" s="76">
        <v>2147</v>
      </c>
      <c r="G6" s="75" t="s">
        <v>35</v>
      </c>
      <c r="H6" s="75" t="s">
        <v>34</v>
      </c>
      <c r="I6" s="76">
        <v>2137</v>
      </c>
      <c r="K6" s="77" t="s">
        <v>127</v>
      </c>
      <c r="L6" s="103">
        <v>140404042</v>
      </c>
      <c r="M6" s="103">
        <v>148198213</v>
      </c>
      <c r="N6" s="103">
        <v>131511808</v>
      </c>
      <c r="O6" s="78">
        <v>122137539</v>
      </c>
      <c r="P6" s="78">
        <v>141917435</v>
      </c>
      <c r="Q6" s="78">
        <v>138581399</v>
      </c>
      <c r="R6" s="78"/>
      <c r="S6" s="78"/>
      <c r="T6" s="78"/>
      <c r="U6" s="78"/>
      <c r="V6" s="78"/>
      <c r="W6" s="78"/>
      <c r="X6" s="79">
        <f>SUM(O6:Q6)</f>
        <v>402636373</v>
      </c>
    </row>
    <row r="7" spans="1:25" x14ac:dyDescent="0.25">
      <c r="A7" s="75" t="s">
        <v>36</v>
      </c>
      <c r="B7" s="75" t="s">
        <v>34</v>
      </c>
      <c r="C7" s="76">
        <v>2538</v>
      </c>
      <c r="D7" s="75" t="s">
        <v>36</v>
      </c>
      <c r="E7" s="75" t="s">
        <v>34</v>
      </c>
      <c r="F7" s="76">
        <v>2539</v>
      </c>
      <c r="G7" s="75" t="s">
        <v>36</v>
      </c>
      <c r="H7" s="75" t="s">
        <v>34</v>
      </c>
      <c r="I7" s="76">
        <v>2545</v>
      </c>
      <c r="K7" s="77" t="s">
        <v>140</v>
      </c>
      <c r="L7" s="103">
        <v>72533895</v>
      </c>
      <c r="M7" s="103">
        <v>71622459</v>
      </c>
      <c r="N7" s="103">
        <v>72818621</v>
      </c>
      <c r="O7" s="78">
        <v>114672321</v>
      </c>
      <c r="P7" s="78">
        <v>23957355</v>
      </c>
      <c r="Q7" s="78">
        <v>62965802</v>
      </c>
      <c r="R7" s="78"/>
      <c r="S7" s="78"/>
      <c r="T7" s="78"/>
      <c r="U7" s="78"/>
      <c r="V7" s="78"/>
      <c r="W7" s="78"/>
      <c r="X7" s="79">
        <f>SUM(O7:Q7)</f>
        <v>201595478</v>
      </c>
    </row>
    <row r="8" spans="1:25" x14ac:dyDescent="0.25">
      <c r="A8" s="75" t="s">
        <v>37</v>
      </c>
      <c r="B8" s="75" t="s">
        <v>34</v>
      </c>
      <c r="C8" s="76">
        <v>1614</v>
      </c>
      <c r="D8" s="75" t="s">
        <v>37</v>
      </c>
      <c r="E8" s="75" t="s">
        <v>34</v>
      </c>
      <c r="F8" s="76">
        <v>1612</v>
      </c>
      <c r="G8" s="75" t="s">
        <v>37</v>
      </c>
      <c r="H8" s="75" t="s">
        <v>34</v>
      </c>
      <c r="I8" s="76">
        <v>1614</v>
      </c>
      <c r="K8" s="77" t="s">
        <v>141</v>
      </c>
      <c r="L8" s="103">
        <v>36860793</v>
      </c>
      <c r="M8" s="103">
        <v>39164393</v>
      </c>
      <c r="N8" s="103">
        <v>25760901</v>
      </c>
      <c r="O8" s="33">
        <v>26213913</v>
      </c>
      <c r="P8" s="33">
        <v>34876158</v>
      </c>
      <c r="Q8" s="33">
        <v>31935100</v>
      </c>
      <c r="R8" s="78"/>
      <c r="S8" s="78"/>
      <c r="T8" s="78"/>
      <c r="U8" s="78"/>
      <c r="V8" s="78"/>
      <c r="W8" s="78"/>
      <c r="X8" s="79">
        <f>SUM(O8:Q8)</f>
        <v>93025171</v>
      </c>
    </row>
    <row r="9" spans="1:25" x14ac:dyDescent="0.25">
      <c r="A9" s="75" t="s">
        <v>38</v>
      </c>
      <c r="B9" s="75" t="s">
        <v>34</v>
      </c>
      <c r="C9" s="76">
        <v>2</v>
      </c>
      <c r="D9" s="75" t="s">
        <v>38</v>
      </c>
      <c r="E9" s="75" t="s">
        <v>34</v>
      </c>
      <c r="F9" s="76">
        <v>2</v>
      </c>
      <c r="G9" s="75" t="s">
        <v>38</v>
      </c>
      <c r="H9" s="75" t="s">
        <v>34</v>
      </c>
      <c r="I9" s="76">
        <v>2</v>
      </c>
      <c r="K9" s="80" t="s">
        <v>142</v>
      </c>
      <c r="L9" s="79">
        <f>SUM(L5:L8)</f>
        <v>399253533</v>
      </c>
      <c r="M9" s="79">
        <f>SUM(M5:M8)</f>
        <v>403326320</v>
      </c>
      <c r="N9" s="79">
        <f>SUM(N5:N8)</f>
        <v>336733826</v>
      </c>
      <c r="O9" s="79">
        <f t="shared" ref="O9:U9" si="0">SUM(O5:O8)</f>
        <v>378760919</v>
      </c>
      <c r="P9" s="79">
        <f t="shared" si="0"/>
        <v>348172398</v>
      </c>
      <c r="Q9" s="79">
        <f t="shared" si="0"/>
        <v>357427964</v>
      </c>
      <c r="R9" s="79">
        <f t="shared" si="0"/>
        <v>0</v>
      </c>
      <c r="S9" s="79">
        <f t="shared" si="0"/>
        <v>0</v>
      </c>
      <c r="T9" s="79">
        <f t="shared" si="0"/>
        <v>0</v>
      </c>
      <c r="U9" s="79">
        <f t="shared" si="0"/>
        <v>0</v>
      </c>
      <c r="V9" s="79">
        <f>SUM(V5:V8)</f>
        <v>0</v>
      </c>
      <c r="W9" s="79">
        <f>SUM(W5:W8)</f>
        <v>0</v>
      </c>
      <c r="X9" s="79">
        <f>SUM(X5:X8)</f>
        <v>1084361281</v>
      </c>
      <c r="Y9" s="32"/>
    </row>
    <row r="10" spans="1:25" x14ac:dyDescent="0.25">
      <c r="A10" s="75" t="s">
        <v>39</v>
      </c>
      <c r="B10" s="75" t="s">
        <v>34</v>
      </c>
      <c r="C10" s="76">
        <v>2</v>
      </c>
      <c r="D10" s="75" t="s">
        <v>39</v>
      </c>
      <c r="E10" s="75" t="s">
        <v>34</v>
      </c>
      <c r="F10" s="76">
        <v>2</v>
      </c>
      <c r="G10" s="75" t="s">
        <v>39</v>
      </c>
      <c r="H10" s="75" t="s">
        <v>34</v>
      </c>
      <c r="I10" s="76">
        <v>2</v>
      </c>
      <c r="U10" s="33"/>
      <c r="V10" s="33"/>
      <c r="W10" s="33"/>
      <c r="X10" s="33"/>
      <c r="Y10" s="33"/>
    </row>
    <row r="11" spans="1:25" x14ac:dyDescent="0.25">
      <c r="A11" s="75" t="s">
        <v>40</v>
      </c>
      <c r="B11" s="75" t="s">
        <v>34</v>
      </c>
      <c r="C11" s="76">
        <v>1539</v>
      </c>
      <c r="D11" s="75" t="s">
        <v>40</v>
      </c>
      <c r="E11" s="75" t="s">
        <v>34</v>
      </c>
      <c r="F11" s="76">
        <v>1533</v>
      </c>
      <c r="G11" s="75" t="s">
        <v>40</v>
      </c>
      <c r="H11" s="75" t="s">
        <v>34</v>
      </c>
      <c r="I11" s="76">
        <v>1537</v>
      </c>
      <c r="U11" s="33"/>
      <c r="V11" s="33"/>
      <c r="W11" s="33"/>
      <c r="X11" s="33"/>
      <c r="Y11" s="33"/>
    </row>
    <row r="12" spans="1:25" x14ac:dyDescent="0.25">
      <c r="A12" s="75" t="s">
        <v>41</v>
      </c>
      <c r="B12" s="75" t="s">
        <v>34</v>
      </c>
      <c r="C12" s="76">
        <v>4</v>
      </c>
      <c r="D12" s="75" t="s">
        <v>41</v>
      </c>
      <c r="E12" s="75" t="s">
        <v>34</v>
      </c>
      <c r="F12" s="76">
        <v>4</v>
      </c>
      <c r="G12" s="75" t="s">
        <v>41</v>
      </c>
      <c r="H12" s="75" t="s">
        <v>34</v>
      </c>
      <c r="I12" s="76">
        <v>4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3"/>
      <c r="Y12" s="33"/>
    </row>
    <row r="13" spans="1:25" x14ac:dyDescent="0.25">
      <c r="A13" s="75" t="s">
        <v>42</v>
      </c>
      <c r="B13" s="75" t="s">
        <v>34</v>
      </c>
      <c r="C13" s="76">
        <v>26</v>
      </c>
      <c r="D13" s="75" t="s">
        <v>42</v>
      </c>
      <c r="E13" s="75" t="s">
        <v>34</v>
      </c>
      <c r="F13" s="76">
        <v>26</v>
      </c>
      <c r="G13" s="75" t="s">
        <v>42</v>
      </c>
      <c r="H13" s="75" t="s">
        <v>34</v>
      </c>
      <c r="I13" s="76">
        <v>26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3"/>
      <c r="Y13" s="33"/>
    </row>
    <row r="14" spans="1:25" x14ac:dyDescent="0.25">
      <c r="A14" s="75" t="s">
        <v>43</v>
      </c>
      <c r="B14" s="75" t="s">
        <v>34</v>
      </c>
      <c r="C14" s="76">
        <v>107</v>
      </c>
      <c r="D14" s="75" t="s">
        <v>43</v>
      </c>
      <c r="E14" s="75" t="s">
        <v>34</v>
      </c>
      <c r="F14" s="76">
        <v>107</v>
      </c>
      <c r="G14" s="75" t="s">
        <v>43</v>
      </c>
      <c r="H14" s="75" t="s">
        <v>34</v>
      </c>
      <c r="I14" s="76">
        <v>107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3"/>
    </row>
    <row r="15" spans="1:25" x14ac:dyDescent="0.25">
      <c r="A15" s="75" t="s">
        <v>44</v>
      </c>
      <c r="B15" s="75" t="s">
        <v>34</v>
      </c>
      <c r="C15" s="76">
        <v>628</v>
      </c>
      <c r="D15" s="75" t="s">
        <v>44</v>
      </c>
      <c r="E15" s="75" t="s">
        <v>34</v>
      </c>
      <c r="F15" s="76">
        <v>625</v>
      </c>
      <c r="G15" s="75" t="s">
        <v>44</v>
      </c>
      <c r="H15" s="75" t="s">
        <v>34</v>
      </c>
      <c r="I15" s="76">
        <v>625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3"/>
    </row>
    <row r="16" spans="1:25" x14ac:dyDescent="0.25">
      <c r="A16" s="75" t="s">
        <v>45</v>
      </c>
      <c r="B16" s="75" t="s">
        <v>34</v>
      </c>
      <c r="C16" s="76">
        <v>226</v>
      </c>
      <c r="D16" s="75" t="s">
        <v>45</v>
      </c>
      <c r="E16" s="75" t="s">
        <v>34</v>
      </c>
      <c r="F16" s="76">
        <v>227</v>
      </c>
      <c r="G16" s="75" t="s">
        <v>45</v>
      </c>
      <c r="H16" s="75" t="s">
        <v>34</v>
      </c>
      <c r="I16" s="76">
        <v>226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75" t="s">
        <v>46</v>
      </c>
      <c r="B17" s="75" t="s">
        <v>34</v>
      </c>
      <c r="C17" s="76">
        <v>72</v>
      </c>
      <c r="D17" s="75" t="s">
        <v>46</v>
      </c>
      <c r="E17" s="75" t="s">
        <v>34</v>
      </c>
      <c r="F17" s="76">
        <v>72</v>
      </c>
      <c r="G17" s="75" t="s">
        <v>46</v>
      </c>
      <c r="H17" s="75" t="s">
        <v>34</v>
      </c>
      <c r="I17" s="76">
        <v>72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75" t="s">
        <v>47</v>
      </c>
      <c r="B18" s="75" t="s">
        <v>34</v>
      </c>
      <c r="C18" s="76">
        <v>139</v>
      </c>
      <c r="D18" s="75" t="s">
        <v>47</v>
      </c>
      <c r="E18" s="75" t="s">
        <v>34</v>
      </c>
      <c r="F18" s="76">
        <v>141</v>
      </c>
      <c r="G18" s="75" t="s">
        <v>47</v>
      </c>
      <c r="H18" s="75" t="s">
        <v>34</v>
      </c>
      <c r="I18" s="76">
        <v>139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x14ac:dyDescent="0.25">
      <c r="A19" s="75" t="s">
        <v>48</v>
      </c>
      <c r="B19" s="75" t="s">
        <v>34</v>
      </c>
      <c r="C19" s="76">
        <v>348</v>
      </c>
      <c r="D19" s="75" t="s">
        <v>48</v>
      </c>
      <c r="E19" s="75" t="s">
        <v>34</v>
      </c>
      <c r="F19" s="76">
        <v>348</v>
      </c>
      <c r="G19" s="75" t="s">
        <v>48</v>
      </c>
      <c r="H19" s="75" t="s">
        <v>34</v>
      </c>
      <c r="I19" s="76">
        <v>345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x14ac:dyDescent="0.25">
      <c r="A20" s="75" t="s">
        <v>49</v>
      </c>
      <c r="B20" s="75" t="s">
        <v>34</v>
      </c>
      <c r="C20" s="76">
        <v>394</v>
      </c>
      <c r="D20" s="75" t="s">
        <v>49</v>
      </c>
      <c r="E20" s="75" t="s">
        <v>34</v>
      </c>
      <c r="F20" s="76">
        <v>395</v>
      </c>
      <c r="G20" s="75" t="s">
        <v>49</v>
      </c>
      <c r="H20" s="75" t="s">
        <v>34</v>
      </c>
      <c r="I20" s="76">
        <v>400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25">
      <c r="A21" s="75" t="s">
        <v>50</v>
      </c>
      <c r="B21" s="75" t="s">
        <v>34</v>
      </c>
      <c r="C21" s="76">
        <v>154</v>
      </c>
      <c r="D21" s="75" t="s">
        <v>50</v>
      </c>
      <c r="E21" s="75" t="s">
        <v>34</v>
      </c>
      <c r="F21" s="76">
        <v>154</v>
      </c>
      <c r="G21" s="75" t="s">
        <v>50</v>
      </c>
      <c r="H21" s="75" t="s">
        <v>34</v>
      </c>
      <c r="I21" s="76">
        <v>154</v>
      </c>
    </row>
    <row r="22" spans="1:23" x14ac:dyDescent="0.25">
      <c r="A22" s="75" t="s">
        <v>51</v>
      </c>
      <c r="B22" s="75" t="s">
        <v>34</v>
      </c>
      <c r="C22" s="76">
        <v>19</v>
      </c>
      <c r="D22" s="75" t="s">
        <v>51</v>
      </c>
      <c r="E22" s="75" t="s">
        <v>34</v>
      </c>
      <c r="F22" s="76">
        <v>19</v>
      </c>
      <c r="G22" s="75" t="s">
        <v>51</v>
      </c>
      <c r="H22" s="75" t="s">
        <v>34</v>
      </c>
      <c r="I22" s="76">
        <v>19</v>
      </c>
    </row>
    <row r="23" spans="1:23" x14ac:dyDescent="0.25">
      <c r="A23" s="75" t="s">
        <v>52</v>
      </c>
      <c r="B23" s="75" t="s">
        <v>34</v>
      </c>
      <c r="C23" s="76">
        <v>893</v>
      </c>
      <c r="D23" s="75" t="s">
        <v>52</v>
      </c>
      <c r="E23" s="75" t="s">
        <v>34</v>
      </c>
      <c r="F23" s="76">
        <v>897</v>
      </c>
      <c r="G23" s="75" t="s">
        <v>52</v>
      </c>
      <c r="H23" s="75" t="s">
        <v>34</v>
      </c>
      <c r="I23" s="76">
        <v>897</v>
      </c>
    </row>
    <row r="24" spans="1:23" x14ac:dyDescent="0.25">
      <c r="A24" s="75" t="s">
        <v>53</v>
      </c>
      <c r="B24" s="75" t="s">
        <v>34</v>
      </c>
      <c r="C24" s="76">
        <v>1287</v>
      </c>
      <c r="D24" s="75" t="s">
        <v>53</v>
      </c>
      <c r="E24" s="75" t="s">
        <v>34</v>
      </c>
      <c r="F24" s="76">
        <v>1289</v>
      </c>
      <c r="G24" s="75" t="s">
        <v>53</v>
      </c>
      <c r="H24" s="75" t="s">
        <v>34</v>
      </c>
      <c r="I24" s="76">
        <v>1289</v>
      </c>
    </row>
    <row r="25" spans="1:23" x14ac:dyDescent="0.25">
      <c r="A25" s="75" t="s">
        <v>54</v>
      </c>
      <c r="B25" s="75" t="s">
        <v>34</v>
      </c>
      <c r="C25" s="76">
        <v>216</v>
      </c>
      <c r="D25" s="75" t="s">
        <v>54</v>
      </c>
      <c r="E25" s="75" t="s">
        <v>34</v>
      </c>
      <c r="F25" s="76">
        <v>218</v>
      </c>
      <c r="G25" s="75" t="s">
        <v>54</v>
      </c>
      <c r="H25" s="75" t="s">
        <v>34</v>
      </c>
      <c r="I25" s="76">
        <v>219</v>
      </c>
    </row>
    <row r="26" spans="1:23" x14ac:dyDescent="0.25">
      <c r="A26" s="75" t="s">
        <v>55</v>
      </c>
      <c r="B26" s="75" t="s">
        <v>34</v>
      </c>
      <c r="C26" s="76">
        <v>691</v>
      </c>
      <c r="D26" s="75" t="s">
        <v>55</v>
      </c>
      <c r="E26" s="75" t="s">
        <v>34</v>
      </c>
      <c r="F26" s="76">
        <v>692</v>
      </c>
      <c r="G26" s="75" t="s">
        <v>55</v>
      </c>
      <c r="H26" s="75" t="s">
        <v>34</v>
      </c>
      <c r="I26" s="76">
        <v>697</v>
      </c>
    </row>
    <row r="27" spans="1:23" x14ac:dyDescent="0.25">
      <c r="A27" s="75" t="s">
        <v>56</v>
      </c>
      <c r="B27" s="75" t="s">
        <v>34</v>
      </c>
      <c r="C27" s="76">
        <v>752</v>
      </c>
      <c r="D27" s="75" t="s">
        <v>56</v>
      </c>
      <c r="E27" s="75" t="s">
        <v>34</v>
      </c>
      <c r="F27" s="76">
        <v>753</v>
      </c>
      <c r="G27" s="75" t="s">
        <v>56</v>
      </c>
      <c r="H27" s="75" t="s">
        <v>34</v>
      </c>
      <c r="I27" s="76">
        <v>752</v>
      </c>
    </row>
    <row r="28" spans="1:23" x14ac:dyDescent="0.25">
      <c r="A28" s="75" t="s">
        <v>57</v>
      </c>
      <c r="B28" s="75" t="s">
        <v>34</v>
      </c>
      <c r="C28" s="76">
        <v>65</v>
      </c>
      <c r="D28" s="75" t="s">
        <v>57</v>
      </c>
      <c r="E28" s="75" t="s">
        <v>34</v>
      </c>
      <c r="F28" s="76">
        <v>64</v>
      </c>
      <c r="G28" s="75" t="s">
        <v>57</v>
      </c>
      <c r="H28" s="75" t="s">
        <v>34</v>
      </c>
      <c r="I28" s="76">
        <v>64</v>
      </c>
    </row>
    <row r="29" spans="1:23" x14ac:dyDescent="0.25">
      <c r="A29" s="75" t="s">
        <v>58</v>
      </c>
      <c r="B29" s="75" t="s">
        <v>34</v>
      </c>
      <c r="C29" s="76">
        <v>529</v>
      </c>
      <c r="D29" s="75" t="s">
        <v>58</v>
      </c>
      <c r="E29" s="75" t="s">
        <v>34</v>
      </c>
      <c r="F29" s="76">
        <v>529</v>
      </c>
      <c r="G29" s="75" t="s">
        <v>58</v>
      </c>
      <c r="H29" s="75" t="s">
        <v>34</v>
      </c>
      <c r="I29" s="76">
        <v>526</v>
      </c>
    </row>
    <row r="30" spans="1:23" x14ac:dyDescent="0.25">
      <c r="A30" s="75" t="s">
        <v>59</v>
      </c>
      <c r="B30" s="75" t="s">
        <v>34</v>
      </c>
      <c r="C30" s="76">
        <v>4</v>
      </c>
      <c r="D30" s="75" t="s">
        <v>59</v>
      </c>
      <c r="E30" s="75" t="s">
        <v>34</v>
      </c>
      <c r="F30" s="76">
        <v>4</v>
      </c>
      <c r="G30" s="75" t="s">
        <v>59</v>
      </c>
      <c r="H30" s="75" t="s">
        <v>34</v>
      </c>
      <c r="I30" s="76">
        <v>4</v>
      </c>
    </row>
    <row r="31" spans="1:23" x14ac:dyDescent="0.25">
      <c r="A31" s="75" t="s">
        <v>60</v>
      </c>
      <c r="B31" s="75" t="s">
        <v>34</v>
      </c>
      <c r="C31" s="76">
        <v>104</v>
      </c>
      <c r="D31" s="75" t="s">
        <v>60</v>
      </c>
      <c r="E31" s="75" t="s">
        <v>34</v>
      </c>
      <c r="F31" s="76">
        <v>104</v>
      </c>
      <c r="G31" s="75" t="s">
        <v>60</v>
      </c>
      <c r="H31" s="75" t="s">
        <v>34</v>
      </c>
      <c r="I31" s="76">
        <v>104</v>
      </c>
    </row>
    <row r="32" spans="1:23" x14ac:dyDescent="0.25">
      <c r="A32" s="75" t="s">
        <v>61</v>
      </c>
      <c r="B32" s="75" t="s">
        <v>34</v>
      </c>
      <c r="C32" s="76">
        <v>178</v>
      </c>
      <c r="D32" s="75" t="s">
        <v>61</v>
      </c>
      <c r="E32" s="75" t="s">
        <v>34</v>
      </c>
      <c r="F32" s="76">
        <v>177</v>
      </c>
      <c r="G32" s="75" t="s">
        <v>61</v>
      </c>
      <c r="H32" s="75" t="s">
        <v>34</v>
      </c>
      <c r="I32" s="76">
        <v>179</v>
      </c>
    </row>
    <row r="33" spans="1:9" x14ac:dyDescent="0.25">
      <c r="A33" s="75" t="s">
        <v>62</v>
      </c>
      <c r="B33" s="75" t="s">
        <v>34</v>
      </c>
      <c r="C33" s="76">
        <v>385</v>
      </c>
      <c r="D33" s="75" t="s">
        <v>62</v>
      </c>
      <c r="E33" s="75" t="s">
        <v>34</v>
      </c>
      <c r="F33" s="76">
        <v>397</v>
      </c>
      <c r="G33" s="75" t="s">
        <v>62</v>
      </c>
      <c r="H33" s="75" t="s">
        <v>34</v>
      </c>
      <c r="I33" s="76">
        <v>389</v>
      </c>
    </row>
    <row r="34" spans="1:9" x14ac:dyDescent="0.25">
      <c r="A34" s="75" t="s">
        <v>63</v>
      </c>
      <c r="B34" s="75" t="s">
        <v>34</v>
      </c>
      <c r="C34" s="76">
        <v>37</v>
      </c>
      <c r="D34" s="75" t="s">
        <v>63</v>
      </c>
      <c r="E34" s="75" t="s">
        <v>34</v>
      </c>
      <c r="F34" s="76">
        <v>37</v>
      </c>
      <c r="G34" s="75" t="s">
        <v>63</v>
      </c>
      <c r="H34" s="75" t="s">
        <v>34</v>
      </c>
      <c r="I34" s="76">
        <v>37</v>
      </c>
    </row>
    <row r="35" spans="1:9" x14ac:dyDescent="0.25">
      <c r="A35" s="75" t="s">
        <v>64</v>
      </c>
      <c r="B35" s="75" t="s">
        <v>34</v>
      </c>
      <c r="C35" s="76">
        <v>284</v>
      </c>
      <c r="D35" s="75" t="s">
        <v>64</v>
      </c>
      <c r="E35" s="75" t="s">
        <v>34</v>
      </c>
      <c r="F35" s="76">
        <v>287</v>
      </c>
      <c r="G35" s="75" t="s">
        <v>64</v>
      </c>
      <c r="H35" s="75" t="s">
        <v>34</v>
      </c>
      <c r="I35" s="76">
        <v>286</v>
      </c>
    </row>
    <row r="36" spans="1:9" x14ac:dyDescent="0.25">
      <c r="A36" s="75" t="s">
        <v>65</v>
      </c>
      <c r="B36" s="75" t="s">
        <v>34</v>
      </c>
      <c r="C36" s="76">
        <v>47</v>
      </c>
      <c r="D36" s="75" t="s">
        <v>65</v>
      </c>
      <c r="E36" s="75" t="s">
        <v>34</v>
      </c>
      <c r="F36" s="76">
        <v>47</v>
      </c>
      <c r="G36" s="75" t="s">
        <v>65</v>
      </c>
      <c r="H36" s="75" t="s">
        <v>34</v>
      </c>
      <c r="I36" s="76">
        <v>47</v>
      </c>
    </row>
    <row r="37" spans="1:9" x14ac:dyDescent="0.25">
      <c r="A37" s="75" t="s">
        <v>67</v>
      </c>
      <c r="B37" s="75" t="s">
        <v>34</v>
      </c>
      <c r="C37" s="76">
        <v>129</v>
      </c>
      <c r="D37" s="75" t="s">
        <v>67</v>
      </c>
      <c r="E37" s="75" t="s">
        <v>34</v>
      </c>
      <c r="F37" s="76">
        <v>129</v>
      </c>
      <c r="G37" s="75" t="s">
        <v>67</v>
      </c>
      <c r="H37" s="75" t="s">
        <v>34</v>
      </c>
      <c r="I37" s="76">
        <v>132</v>
      </c>
    </row>
    <row r="38" spans="1:9" x14ac:dyDescent="0.25">
      <c r="A38" s="75" t="s">
        <v>68</v>
      </c>
      <c r="B38" s="75" t="s">
        <v>34</v>
      </c>
      <c r="C38" s="76">
        <v>142</v>
      </c>
      <c r="D38" s="75" t="s">
        <v>68</v>
      </c>
      <c r="E38" s="75" t="s">
        <v>34</v>
      </c>
      <c r="F38" s="76">
        <v>141</v>
      </c>
      <c r="G38" s="75" t="s">
        <v>68</v>
      </c>
      <c r="H38" s="75" t="s">
        <v>34</v>
      </c>
      <c r="I38" s="76">
        <v>143</v>
      </c>
    </row>
    <row r="39" spans="1:9" x14ac:dyDescent="0.25">
      <c r="A39" s="75" t="s">
        <v>69</v>
      </c>
      <c r="B39" s="75" t="s">
        <v>34</v>
      </c>
      <c r="C39" s="76">
        <v>2617</v>
      </c>
      <c r="D39" s="75" t="s">
        <v>69</v>
      </c>
      <c r="E39" s="75" t="s">
        <v>34</v>
      </c>
      <c r="F39" s="76">
        <v>2618</v>
      </c>
      <c r="G39" s="75" t="s">
        <v>69</v>
      </c>
      <c r="H39" s="75" t="s">
        <v>34</v>
      </c>
      <c r="I39" s="76">
        <v>2615</v>
      </c>
    </row>
    <row r="40" spans="1:9" x14ac:dyDescent="0.25">
      <c r="A40" s="75" t="s">
        <v>70</v>
      </c>
      <c r="B40" s="75" t="s">
        <v>34</v>
      </c>
      <c r="C40" s="76">
        <v>73</v>
      </c>
      <c r="D40" s="75" t="s">
        <v>70</v>
      </c>
      <c r="E40" s="75" t="s">
        <v>34</v>
      </c>
      <c r="F40" s="76">
        <v>74</v>
      </c>
      <c r="G40" s="75" t="s">
        <v>70</v>
      </c>
      <c r="H40" s="75" t="s">
        <v>34</v>
      </c>
      <c r="I40" s="76">
        <v>74</v>
      </c>
    </row>
    <row r="41" spans="1:9" x14ac:dyDescent="0.25">
      <c r="A41" s="75"/>
      <c r="B41" s="75" t="s">
        <v>34</v>
      </c>
      <c r="C41" s="76">
        <v>1</v>
      </c>
      <c r="D41" s="75"/>
      <c r="E41" s="75" t="s">
        <v>34</v>
      </c>
      <c r="F41" s="76">
        <v>1</v>
      </c>
      <c r="G41" s="75"/>
      <c r="H41" s="75" t="s">
        <v>34</v>
      </c>
      <c r="I41" s="76">
        <v>1</v>
      </c>
    </row>
    <row r="42" spans="1:9" x14ac:dyDescent="0.25">
      <c r="A42" s="75" t="s">
        <v>35</v>
      </c>
      <c r="B42" s="75" t="s">
        <v>71</v>
      </c>
      <c r="C42" s="76">
        <v>48</v>
      </c>
      <c r="D42" s="75" t="s">
        <v>35</v>
      </c>
      <c r="E42" s="75" t="s">
        <v>71</v>
      </c>
      <c r="F42" s="76">
        <v>48</v>
      </c>
      <c r="G42" s="75" t="s">
        <v>35</v>
      </c>
      <c r="H42" s="75" t="s">
        <v>71</v>
      </c>
      <c r="I42" s="76">
        <v>48</v>
      </c>
    </row>
    <row r="43" spans="1:9" x14ac:dyDescent="0.25">
      <c r="A43" s="75" t="s">
        <v>36</v>
      </c>
      <c r="B43" s="75" t="s">
        <v>71</v>
      </c>
      <c r="C43" s="76">
        <v>85</v>
      </c>
      <c r="D43" s="75" t="s">
        <v>36</v>
      </c>
      <c r="E43" s="75" t="s">
        <v>71</v>
      </c>
      <c r="F43" s="76">
        <v>85</v>
      </c>
      <c r="G43" s="75" t="s">
        <v>36</v>
      </c>
      <c r="H43" s="75" t="s">
        <v>71</v>
      </c>
      <c r="I43" s="76">
        <v>86</v>
      </c>
    </row>
    <row r="44" spans="1:9" x14ac:dyDescent="0.25">
      <c r="A44" s="75" t="s">
        <v>37</v>
      </c>
      <c r="B44" s="75" t="s">
        <v>71</v>
      </c>
      <c r="C44" s="76">
        <v>64</v>
      </c>
      <c r="D44" s="75" t="s">
        <v>37</v>
      </c>
      <c r="E44" s="75" t="s">
        <v>71</v>
      </c>
      <c r="F44" s="76">
        <v>65</v>
      </c>
      <c r="G44" s="75" t="s">
        <v>37</v>
      </c>
      <c r="H44" s="75" t="s">
        <v>71</v>
      </c>
      <c r="I44" s="76">
        <v>64</v>
      </c>
    </row>
    <row r="45" spans="1:9" x14ac:dyDescent="0.25">
      <c r="A45" s="75" t="s">
        <v>40</v>
      </c>
      <c r="B45" s="75" t="s">
        <v>71</v>
      </c>
      <c r="C45" s="76">
        <v>17</v>
      </c>
      <c r="D45" s="75" t="s">
        <v>40</v>
      </c>
      <c r="E45" s="75" t="s">
        <v>71</v>
      </c>
      <c r="F45" s="76">
        <v>17</v>
      </c>
      <c r="G45" s="75" t="s">
        <v>40</v>
      </c>
      <c r="H45" s="75" t="s">
        <v>71</v>
      </c>
      <c r="I45" s="76">
        <v>18</v>
      </c>
    </row>
    <row r="46" spans="1:9" x14ac:dyDescent="0.25">
      <c r="A46" s="75" t="s">
        <v>42</v>
      </c>
      <c r="B46" s="75" t="s">
        <v>71</v>
      </c>
      <c r="C46" s="76">
        <v>1</v>
      </c>
      <c r="D46" s="75" t="s">
        <v>42</v>
      </c>
      <c r="E46" s="75" t="s">
        <v>71</v>
      </c>
      <c r="F46" s="76">
        <v>1</v>
      </c>
      <c r="G46" s="75" t="s">
        <v>42</v>
      </c>
      <c r="H46" s="75" t="s">
        <v>71</v>
      </c>
      <c r="I46" s="76">
        <v>1</v>
      </c>
    </row>
    <row r="47" spans="1:9" x14ac:dyDescent="0.25">
      <c r="A47" s="75" t="s">
        <v>43</v>
      </c>
      <c r="B47" s="75" t="s">
        <v>71</v>
      </c>
      <c r="C47" s="76">
        <v>4</v>
      </c>
      <c r="D47" s="75" t="s">
        <v>43</v>
      </c>
      <c r="E47" s="75" t="s">
        <v>71</v>
      </c>
      <c r="F47" s="76">
        <v>4</v>
      </c>
      <c r="G47" s="75" t="s">
        <v>43</v>
      </c>
      <c r="H47" s="75" t="s">
        <v>71</v>
      </c>
      <c r="I47" s="76">
        <v>4</v>
      </c>
    </row>
    <row r="48" spans="1:9" x14ac:dyDescent="0.25">
      <c r="A48" s="75" t="s">
        <v>44</v>
      </c>
      <c r="B48" s="75" t="s">
        <v>71</v>
      </c>
      <c r="C48" s="76">
        <v>26</v>
      </c>
      <c r="D48" s="75" t="s">
        <v>44</v>
      </c>
      <c r="E48" s="75" t="s">
        <v>71</v>
      </c>
      <c r="F48" s="76">
        <v>26</v>
      </c>
      <c r="G48" s="75" t="s">
        <v>44</v>
      </c>
      <c r="H48" s="75" t="s">
        <v>71</v>
      </c>
      <c r="I48" s="76">
        <v>26</v>
      </c>
    </row>
    <row r="49" spans="1:9" x14ac:dyDescent="0.25">
      <c r="A49" s="75" t="s">
        <v>45</v>
      </c>
      <c r="B49" s="75" t="s">
        <v>71</v>
      </c>
      <c r="C49" s="76">
        <v>12</v>
      </c>
      <c r="D49" s="75" t="s">
        <v>45</v>
      </c>
      <c r="E49" s="75" t="s">
        <v>71</v>
      </c>
      <c r="F49" s="76">
        <v>12</v>
      </c>
      <c r="G49" s="75" t="s">
        <v>45</v>
      </c>
      <c r="H49" s="75" t="s">
        <v>71</v>
      </c>
      <c r="I49" s="76">
        <v>12</v>
      </c>
    </row>
    <row r="50" spans="1:9" x14ac:dyDescent="0.25">
      <c r="A50" s="75" t="s">
        <v>46</v>
      </c>
      <c r="B50" s="75" t="s">
        <v>71</v>
      </c>
      <c r="C50" s="76">
        <v>1</v>
      </c>
      <c r="D50" s="75" t="s">
        <v>46</v>
      </c>
      <c r="E50" s="75" t="s">
        <v>71</v>
      </c>
      <c r="F50" s="76">
        <v>1</v>
      </c>
      <c r="G50" s="75" t="s">
        <v>46</v>
      </c>
      <c r="H50" s="75" t="s">
        <v>71</v>
      </c>
      <c r="I50" s="76">
        <v>1</v>
      </c>
    </row>
    <row r="51" spans="1:9" x14ac:dyDescent="0.25">
      <c r="A51" s="75" t="s">
        <v>47</v>
      </c>
      <c r="B51" s="75" t="s">
        <v>71</v>
      </c>
      <c r="C51" s="76">
        <v>3</v>
      </c>
      <c r="D51" s="75" t="s">
        <v>47</v>
      </c>
      <c r="E51" s="75" t="s">
        <v>71</v>
      </c>
      <c r="F51" s="76">
        <v>3</v>
      </c>
      <c r="G51" s="75" t="s">
        <v>47</v>
      </c>
      <c r="H51" s="75" t="s">
        <v>71</v>
      </c>
      <c r="I51" s="76">
        <v>3</v>
      </c>
    </row>
    <row r="52" spans="1:9" x14ac:dyDescent="0.25">
      <c r="A52" s="75" t="s">
        <v>48</v>
      </c>
      <c r="B52" s="75" t="s">
        <v>71</v>
      </c>
      <c r="C52" s="76">
        <v>18</v>
      </c>
      <c r="D52" s="75" t="s">
        <v>48</v>
      </c>
      <c r="E52" s="75" t="s">
        <v>71</v>
      </c>
      <c r="F52" s="76">
        <v>18</v>
      </c>
      <c r="G52" s="75" t="s">
        <v>48</v>
      </c>
      <c r="H52" s="75" t="s">
        <v>71</v>
      </c>
      <c r="I52" s="76">
        <v>18</v>
      </c>
    </row>
    <row r="53" spans="1:9" x14ac:dyDescent="0.25">
      <c r="A53" s="75" t="s">
        <v>49</v>
      </c>
      <c r="B53" s="75" t="s">
        <v>71</v>
      </c>
      <c r="C53" s="76">
        <v>11</v>
      </c>
      <c r="D53" s="75" t="s">
        <v>49</v>
      </c>
      <c r="E53" s="75" t="s">
        <v>71</v>
      </c>
      <c r="F53" s="76">
        <v>11</v>
      </c>
      <c r="G53" s="75" t="s">
        <v>49</v>
      </c>
      <c r="H53" s="75" t="s">
        <v>71</v>
      </c>
      <c r="I53" s="76">
        <v>11</v>
      </c>
    </row>
    <row r="54" spans="1:9" x14ac:dyDescent="0.25">
      <c r="A54" s="75" t="s">
        <v>50</v>
      </c>
      <c r="B54" s="75" t="s">
        <v>71</v>
      </c>
      <c r="C54" s="76">
        <v>3</v>
      </c>
      <c r="D54" s="75" t="s">
        <v>50</v>
      </c>
      <c r="E54" s="75" t="s">
        <v>71</v>
      </c>
      <c r="F54" s="76">
        <v>3</v>
      </c>
      <c r="G54" s="75" t="s">
        <v>50</v>
      </c>
      <c r="H54" s="75" t="s">
        <v>71</v>
      </c>
      <c r="I54" s="76">
        <v>3</v>
      </c>
    </row>
    <row r="55" spans="1:9" x14ac:dyDescent="0.25">
      <c r="A55" s="75" t="s">
        <v>51</v>
      </c>
      <c r="B55" s="75" t="s">
        <v>71</v>
      </c>
      <c r="C55" s="76">
        <v>1</v>
      </c>
      <c r="D55" s="75" t="s">
        <v>51</v>
      </c>
      <c r="E55" s="75" t="s">
        <v>71</v>
      </c>
      <c r="F55" s="76">
        <v>1</v>
      </c>
      <c r="G55" s="75" t="s">
        <v>51</v>
      </c>
      <c r="H55" s="75" t="s">
        <v>71</v>
      </c>
      <c r="I55" s="76">
        <v>1</v>
      </c>
    </row>
    <row r="56" spans="1:9" x14ac:dyDescent="0.25">
      <c r="A56" s="75" t="s">
        <v>52</v>
      </c>
      <c r="B56" s="75" t="s">
        <v>71</v>
      </c>
      <c r="C56" s="76">
        <v>28</v>
      </c>
      <c r="D56" s="75" t="s">
        <v>52</v>
      </c>
      <c r="E56" s="75" t="s">
        <v>71</v>
      </c>
      <c r="F56" s="76">
        <v>28</v>
      </c>
      <c r="G56" s="75" t="s">
        <v>52</v>
      </c>
      <c r="H56" s="75" t="s">
        <v>71</v>
      </c>
      <c r="I56" s="76">
        <v>28</v>
      </c>
    </row>
    <row r="57" spans="1:9" x14ac:dyDescent="0.25">
      <c r="A57" s="75" t="s">
        <v>53</v>
      </c>
      <c r="B57" s="75" t="s">
        <v>71</v>
      </c>
      <c r="C57" s="76">
        <v>52</v>
      </c>
      <c r="D57" s="75" t="s">
        <v>53</v>
      </c>
      <c r="E57" s="75" t="s">
        <v>71</v>
      </c>
      <c r="F57" s="76">
        <v>52</v>
      </c>
      <c r="G57" s="75" t="s">
        <v>53</v>
      </c>
      <c r="H57" s="75" t="s">
        <v>71</v>
      </c>
      <c r="I57" s="76">
        <v>52</v>
      </c>
    </row>
    <row r="58" spans="1:9" x14ac:dyDescent="0.25">
      <c r="A58" s="75" t="s">
        <v>54</v>
      </c>
      <c r="B58" s="75" t="s">
        <v>71</v>
      </c>
      <c r="C58" s="76">
        <v>1</v>
      </c>
      <c r="D58" s="75" t="s">
        <v>54</v>
      </c>
      <c r="E58" s="75" t="s">
        <v>71</v>
      </c>
      <c r="F58" s="76">
        <v>1</v>
      </c>
      <c r="G58" s="75" t="s">
        <v>54</v>
      </c>
      <c r="H58" s="75" t="s">
        <v>71</v>
      </c>
      <c r="I58" s="76">
        <v>1</v>
      </c>
    </row>
    <row r="59" spans="1:9" x14ac:dyDescent="0.25">
      <c r="A59" s="75" t="s">
        <v>55</v>
      </c>
      <c r="B59" s="75" t="s">
        <v>71</v>
      </c>
      <c r="C59" s="76">
        <v>26</v>
      </c>
      <c r="D59" s="75" t="s">
        <v>55</v>
      </c>
      <c r="E59" s="75" t="s">
        <v>71</v>
      </c>
      <c r="F59" s="76">
        <v>26</v>
      </c>
      <c r="G59" s="75" t="s">
        <v>55</v>
      </c>
      <c r="H59" s="75" t="s">
        <v>71</v>
      </c>
      <c r="I59" s="76">
        <v>26</v>
      </c>
    </row>
    <row r="60" spans="1:9" x14ac:dyDescent="0.25">
      <c r="A60" s="75" t="s">
        <v>56</v>
      </c>
      <c r="B60" s="75" t="s">
        <v>71</v>
      </c>
      <c r="C60" s="76">
        <v>32</v>
      </c>
      <c r="D60" s="75" t="s">
        <v>56</v>
      </c>
      <c r="E60" s="75" t="s">
        <v>71</v>
      </c>
      <c r="F60" s="76">
        <v>32</v>
      </c>
      <c r="G60" s="75" t="s">
        <v>56</v>
      </c>
      <c r="H60" s="75" t="s">
        <v>71</v>
      </c>
      <c r="I60" s="76">
        <v>33</v>
      </c>
    </row>
    <row r="61" spans="1:9" x14ac:dyDescent="0.25">
      <c r="A61" s="75" t="s">
        <v>57</v>
      </c>
      <c r="B61" s="75" t="s">
        <v>71</v>
      </c>
      <c r="C61" s="76">
        <v>6</v>
      </c>
      <c r="D61" s="75" t="s">
        <v>57</v>
      </c>
      <c r="E61" s="75" t="s">
        <v>71</v>
      </c>
      <c r="F61" s="76">
        <v>6</v>
      </c>
      <c r="G61" s="75" t="s">
        <v>57</v>
      </c>
      <c r="H61" s="75" t="s">
        <v>71</v>
      </c>
      <c r="I61" s="76">
        <v>6</v>
      </c>
    </row>
    <row r="62" spans="1:9" x14ac:dyDescent="0.25">
      <c r="A62" s="75" t="s">
        <v>58</v>
      </c>
      <c r="B62" s="75" t="s">
        <v>71</v>
      </c>
      <c r="C62" s="76">
        <v>14</v>
      </c>
      <c r="D62" s="75" t="s">
        <v>58</v>
      </c>
      <c r="E62" s="75" t="s">
        <v>71</v>
      </c>
      <c r="F62" s="76">
        <v>14</v>
      </c>
      <c r="G62" s="75" t="s">
        <v>58</v>
      </c>
      <c r="H62" s="75" t="s">
        <v>71</v>
      </c>
      <c r="I62" s="76">
        <v>14</v>
      </c>
    </row>
    <row r="63" spans="1:9" x14ac:dyDescent="0.25">
      <c r="A63" s="75" t="s">
        <v>60</v>
      </c>
      <c r="B63" s="75" t="s">
        <v>71</v>
      </c>
      <c r="C63" s="76">
        <v>7</v>
      </c>
      <c r="D63" s="75" t="s">
        <v>60</v>
      </c>
      <c r="E63" s="75" t="s">
        <v>71</v>
      </c>
      <c r="F63" s="76">
        <v>7</v>
      </c>
      <c r="G63" s="75" t="s">
        <v>60</v>
      </c>
      <c r="H63" s="75" t="s">
        <v>71</v>
      </c>
      <c r="I63" s="76">
        <v>7</v>
      </c>
    </row>
    <row r="64" spans="1:9" x14ac:dyDescent="0.25">
      <c r="A64" s="75" t="s">
        <v>62</v>
      </c>
      <c r="B64" s="75" t="s">
        <v>71</v>
      </c>
      <c r="C64" s="76">
        <v>9</v>
      </c>
      <c r="D64" s="75" t="s">
        <v>62</v>
      </c>
      <c r="E64" s="75" t="s">
        <v>71</v>
      </c>
      <c r="F64" s="76">
        <v>9</v>
      </c>
      <c r="G64" s="75" t="s">
        <v>62</v>
      </c>
      <c r="H64" s="75" t="s">
        <v>71</v>
      </c>
      <c r="I64" s="76">
        <v>8</v>
      </c>
    </row>
    <row r="65" spans="1:9" x14ac:dyDescent="0.25">
      <c r="A65" s="75" t="s">
        <v>67</v>
      </c>
      <c r="B65" s="75" t="s">
        <v>71</v>
      </c>
      <c r="C65" s="76">
        <v>2</v>
      </c>
      <c r="D65" s="75" t="s">
        <v>67</v>
      </c>
      <c r="E65" s="75" t="s">
        <v>71</v>
      </c>
      <c r="F65" s="76">
        <v>2</v>
      </c>
      <c r="G65" s="75" t="s">
        <v>67</v>
      </c>
      <c r="H65" s="75" t="s">
        <v>71</v>
      </c>
      <c r="I65" s="76">
        <v>2</v>
      </c>
    </row>
    <row r="66" spans="1:9" x14ac:dyDescent="0.25">
      <c r="A66" s="75" t="s">
        <v>68</v>
      </c>
      <c r="B66" s="75" t="s">
        <v>71</v>
      </c>
      <c r="C66" s="76">
        <v>1</v>
      </c>
      <c r="D66" s="75" t="s">
        <v>68</v>
      </c>
      <c r="E66" s="75" t="s">
        <v>71</v>
      </c>
      <c r="F66" s="76">
        <v>1</v>
      </c>
      <c r="G66" s="75" t="s">
        <v>68</v>
      </c>
      <c r="H66" s="75" t="s">
        <v>71</v>
      </c>
      <c r="I66" s="76">
        <v>1</v>
      </c>
    </row>
    <row r="67" spans="1:9" x14ac:dyDescent="0.25">
      <c r="A67" s="75" t="s">
        <v>69</v>
      </c>
      <c r="B67" s="75" t="s">
        <v>71</v>
      </c>
      <c r="C67" s="76">
        <v>25</v>
      </c>
      <c r="D67" s="75" t="s">
        <v>69</v>
      </c>
      <c r="E67" s="75" t="s">
        <v>71</v>
      </c>
      <c r="F67" s="76">
        <v>25</v>
      </c>
      <c r="G67" s="75" t="s">
        <v>69</v>
      </c>
      <c r="H67" s="75" t="s">
        <v>71</v>
      </c>
      <c r="I67" s="76">
        <v>25</v>
      </c>
    </row>
    <row r="68" spans="1:9" x14ac:dyDescent="0.25">
      <c r="A68" s="75" t="s">
        <v>70</v>
      </c>
      <c r="B68" s="75" t="s">
        <v>71</v>
      </c>
      <c r="C68" s="76">
        <v>5</v>
      </c>
      <c r="D68" s="75" t="s">
        <v>70</v>
      </c>
      <c r="E68" s="75" t="s">
        <v>71</v>
      </c>
      <c r="F68" s="76">
        <v>5</v>
      </c>
      <c r="G68" s="75" t="s">
        <v>70</v>
      </c>
      <c r="H68" s="75" t="s">
        <v>71</v>
      </c>
      <c r="I68" s="76">
        <v>5</v>
      </c>
    </row>
    <row r="69" spans="1:9" x14ac:dyDescent="0.25">
      <c r="A69" s="75" t="s">
        <v>35</v>
      </c>
      <c r="B69" s="75" t="s">
        <v>72</v>
      </c>
      <c r="C69" s="76">
        <v>247</v>
      </c>
      <c r="D69" s="75" t="s">
        <v>35</v>
      </c>
      <c r="E69" s="75" t="s">
        <v>72</v>
      </c>
      <c r="F69" s="76">
        <v>248</v>
      </c>
      <c r="G69" s="75" t="s">
        <v>35</v>
      </c>
      <c r="H69" s="75" t="s">
        <v>72</v>
      </c>
      <c r="I69" s="76">
        <v>246</v>
      </c>
    </row>
    <row r="70" spans="1:9" x14ac:dyDescent="0.25">
      <c r="A70" s="75" t="s">
        <v>36</v>
      </c>
      <c r="B70" s="75" t="s">
        <v>72</v>
      </c>
      <c r="C70" s="76">
        <v>59</v>
      </c>
      <c r="D70" s="75" t="s">
        <v>36</v>
      </c>
      <c r="E70" s="75" t="s">
        <v>72</v>
      </c>
      <c r="F70" s="76">
        <v>59</v>
      </c>
      <c r="G70" s="75" t="s">
        <v>36</v>
      </c>
      <c r="H70" s="75" t="s">
        <v>72</v>
      </c>
      <c r="I70" s="76">
        <v>59</v>
      </c>
    </row>
    <row r="71" spans="1:9" x14ac:dyDescent="0.25">
      <c r="A71" s="75" t="s">
        <v>37</v>
      </c>
      <c r="B71" s="75" t="s">
        <v>72</v>
      </c>
      <c r="C71" s="76">
        <v>212</v>
      </c>
      <c r="D71" s="75" t="s">
        <v>37</v>
      </c>
      <c r="E71" s="75" t="s">
        <v>72</v>
      </c>
      <c r="F71" s="76">
        <v>212</v>
      </c>
      <c r="G71" s="75" t="s">
        <v>37</v>
      </c>
      <c r="H71" s="75" t="s">
        <v>72</v>
      </c>
      <c r="I71" s="76">
        <v>209</v>
      </c>
    </row>
    <row r="72" spans="1:9" x14ac:dyDescent="0.25">
      <c r="A72" s="75" t="s">
        <v>38</v>
      </c>
      <c r="B72" s="75" t="s">
        <v>72</v>
      </c>
      <c r="C72" s="76">
        <v>1</v>
      </c>
      <c r="D72" s="75" t="s">
        <v>38</v>
      </c>
      <c r="E72" s="75" t="s">
        <v>72</v>
      </c>
      <c r="F72" s="76">
        <v>1</v>
      </c>
      <c r="G72" s="75" t="s">
        <v>38</v>
      </c>
      <c r="H72" s="75" t="s">
        <v>72</v>
      </c>
      <c r="I72" s="76">
        <v>1</v>
      </c>
    </row>
    <row r="73" spans="1:9" x14ac:dyDescent="0.25">
      <c r="A73" s="75" t="s">
        <v>39</v>
      </c>
      <c r="B73" s="75" t="s">
        <v>72</v>
      </c>
      <c r="C73" s="76">
        <v>3</v>
      </c>
      <c r="D73" s="75" t="s">
        <v>39</v>
      </c>
      <c r="E73" s="75" t="s">
        <v>72</v>
      </c>
      <c r="F73" s="76">
        <v>3</v>
      </c>
      <c r="G73" s="75" t="s">
        <v>39</v>
      </c>
      <c r="H73" s="75" t="s">
        <v>72</v>
      </c>
      <c r="I73" s="76">
        <v>3</v>
      </c>
    </row>
    <row r="74" spans="1:9" x14ac:dyDescent="0.25">
      <c r="A74" s="75" t="s">
        <v>40</v>
      </c>
      <c r="B74" s="75" t="s">
        <v>72</v>
      </c>
      <c r="C74" s="76">
        <v>233</v>
      </c>
      <c r="D74" s="75" t="s">
        <v>40</v>
      </c>
      <c r="E74" s="75" t="s">
        <v>72</v>
      </c>
      <c r="F74" s="76">
        <v>233</v>
      </c>
      <c r="G74" s="75" t="s">
        <v>40</v>
      </c>
      <c r="H74" s="75" t="s">
        <v>72</v>
      </c>
      <c r="I74" s="76">
        <v>233</v>
      </c>
    </row>
    <row r="75" spans="1:9" x14ac:dyDescent="0.25">
      <c r="A75" s="75" t="s">
        <v>73</v>
      </c>
      <c r="B75" s="75" t="s">
        <v>72</v>
      </c>
      <c r="C75" s="76">
        <v>2</v>
      </c>
      <c r="D75" s="75" t="s">
        <v>73</v>
      </c>
      <c r="E75" s="75" t="s">
        <v>72</v>
      </c>
      <c r="F75" s="76">
        <v>2</v>
      </c>
      <c r="G75" s="75" t="s">
        <v>73</v>
      </c>
      <c r="H75" s="75" t="s">
        <v>72</v>
      </c>
      <c r="I75" s="76">
        <v>2</v>
      </c>
    </row>
    <row r="76" spans="1:9" x14ac:dyDescent="0.25">
      <c r="A76" s="75" t="s">
        <v>41</v>
      </c>
      <c r="B76" s="75" t="s">
        <v>72</v>
      </c>
      <c r="C76" s="76">
        <v>6</v>
      </c>
      <c r="D76" s="75" t="s">
        <v>41</v>
      </c>
      <c r="E76" s="75" t="s">
        <v>72</v>
      </c>
      <c r="F76" s="76">
        <v>6</v>
      </c>
      <c r="G76" s="75" t="s">
        <v>41</v>
      </c>
      <c r="H76" s="75" t="s">
        <v>72</v>
      </c>
      <c r="I76" s="76">
        <v>6</v>
      </c>
    </row>
    <row r="77" spans="1:9" x14ac:dyDescent="0.25">
      <c r="A77" s="75" t="s">
        <v>42</v>
      </c>
      <c r="B77" s="75" t="s">
        <v>72</v>
      </c>
      <c r="C77" s="76">
        <v>14</v>
      </c>
      <c r="D77" s="75" t="s">
        <v>42</v>
      </c>
      <c r="E77" s="75" t="s">
        <v>72</v>
      </c>
      <c r="F77" s="76">
        <v>14</v>
      </c>
      <c r="G77" s="75" t="s">
        <v>42</v>
      </c>
      <c r="H77" s="75" t="s">
        <v>72</v>
      </c>
      <c r="I77" s="76">
        <v>14</v>
      </c>
    </row>
    <row r="78" spans="1:9" x14ac:dyDescent="0.25">
      <c r="A78" s="75" t="s">
        <v>43</v>
      </c>
      <c r="B78" s="75" t="s">
        <v>72</v>
      </c>
      <c r="C78" s="76">
        <v>45</v>
      </c>
      <c r="D78" s="75" t="s">
        <v>43</v>
      </c>
      <c r="E78" s="75" t="s">
        <v>72</v>
      </c>
      <c r="F78" s="76">
        <v>47</v>
      </c>
      <c r="G78" s="75" t="s">
        <v>43</v>
      </c>
      <c r="H78" s="75" t="s">
        <v>72</v>
      </c>
      <c r="I78" s="76">
        <v>46</v>
      </c>
    </row>
    <row r="79" spans="1:9" x14ac:dyDescent="0.25">
      <c r="A79" s="75" t="s">
        <v>44</v>
      </c>
      <c r="B79" s="75" t="s">
        <v>72</v>
      </c>
      <c r="C79" s="76">
        <v>271</v>
      </c>
      <c r="D79" s="75" t="s">
        <v>44</v>
      </c>
      <c r="E79" s="75" t="s">
        <v>72</v>
      </c>
      <c r="F79" s="76">
        <v>272</v>
      </c>
      <c r="G79" s="75" t="s">
        <v>44</v>
      </c>
      <c r="H79" s="75" t="s">
        <v>72</v>
      </c>
      <c r="I79" s="76">
        <v>271</v>
      </c>
    </row>
    <row r="80" spans="1:9" x14ac:dyDescent="0.25">
      <c r="A80" s="75" t="s">
        <v>45</v>
      </c>
      <c r="B80" s="75" t="s">
        <v>72</v>
      </c>
      <c r="C80" s="76">
        <v>145</v>
      </c>
      <c r="D80" s="75" t="s">
        <v>45</v>
      </c>
      <c r="E80" s="75" t="s">
        <v>72</v>
      </c>
      <c r="F80" s="76">
        <v>145</v>
      </c>
      <c r="G80" s="75" t="s">
        <v>45</v>
      </c>
      <c r="H80" s="75" t="s">
        <v>72</v>
      </c>
      <c r="I80" s="76">
        <v>145</v>
      </c>
    </row>
    <row r="81" spans="1:9" x14ac:dyDescent="0.25">
      <c r="A81" s="75" t="s">
        <v>46</v>
      </c>
      <c r="B81" s="75" t="s">
        <v>72</v>
      </c>
      <c r="C81" s="76">
        <v>43</v>
      </c>
      <c r="D81" s="75" t="s">
        <v>46</v>
      </c>
      <c r="E81" s="75" t="s">
        <v>72</v>
      </c>
      <c r="F81" s="76">
        <v>43</v>
      </c>
      <c r="G81" s="75" t="s">
        <v>46</v>
      </c>
      <c r="H81" s="75" t="s">
        <v>72</v>
      </c>
      <c r="I81" s="76">
        <v>43</v>
      </c>
    </row>
    <row r="82" spans="1:9" x14ac:dyDescent="0.25">
      <c r="A82" s="75" t="s">
        <v>47</v>
      </c>
      <c r="B82" s="75" t="s">
        <v>72</v>
      </c>
      <c r="C82" s="76">
        <v>130</v>
      </c>
      <c r="D82" s="75" t="s">
        <v>47</v>
      </c>
      <c r="E82" s="75" t="s">
        <v>72</v>
      </c>
      <c r="F82" s="76">
        <v>130</v>
      </c>
      <c r="G82" s="75" t="s">
        <v>47</v>
      </c>
      <c r="H82" s="75" t="s">
        <v>72</v>
      </c>
      <c r="I82" s="76">
        <v>129</v>
      </c>
    </row>
    <row r="83" spans="1:9" x14ac:dyDescent="0.25">
      <c r="A83" s="75" t="s">
        <v>48</v>
      </c>
      <c r="B83" s="75" t="s">
        <v>72</v>
      </c>
      <c r="C83" s="76">
        <v>313</v>
      </c>
      <c r="D83" s="75" t="s">
        <v>48</v>
      </c>
      <c r="E83" s="75" t="s">
        <v>72</v>
      </c>
      <c r="F83" s="76">
        <v>315</v>
      </c>
      <c r="G83" s="75" t="s">
        <v>48</v>
      </c>
      <c r="H83" s="75" t="s">
        <v>72</v>
      </c>
      <c r="I83" s="76">
        <v>312</v>
      </c>
    </row>
    <row r="84" spans="1:9" x14ac:dyDescent="0.25">
      <c r="A84" s="75" t="s">
        <v>49</v>
      </c>
      <c r="B84" s="75" t="s">
        <v>72</v>
      </c>
      <c r="C84" s="76">
        <v>201</v>
      </c>
      <c r="D84" s="75" t="s">
        <v>49</v>
      </c>
      <c r="E84" s="75" t="s">
        <v>72</v>
      </c>
      <c r="F84" s="76">
        <v>203</v>
      </c>
      <c r="G84" s="75" t="s">
        <v>49</v>
      </c>
      <c r="H84" s="75" t="s">
        <v>72</v>
      </c>
      <c r="I84" s="76">
        <v>201</v>
      </c>
    </row>
    <row r="85" spans="1:9" x14ac:dyDescent="0.25">
      <c r="A85" s="75" t="s">
        <v>50</v>
      </c>
      <c r="B85" s="75" t="s">
        <v>72</v>
      </c>
      <c r="C85" s="76">
        <v>135</v>
      </c>
      <c r="D85" s="75" t="s">
        <v>50</v>
      </c>
      <c r="E85" s="75" t="s">
        <v>72</v>
      </c>
      <c r="F85" s="76">
        <v>136</v>
      </c>
      <c r="G85" s="75" t="s">
        <v>50</v>
      </c>
      <c r="H85" s="75" t="s">
        <v>72</v>
      </c>
      <c r="I85" s="76">
        <v>136</v>
      </c>
    </row>
    <row r="86" spans="1:9" x14ac:dyDescent="0.25">
      <c r="A86" s="75" t="s">
        <v>51</v>
      </c>
      <c r="B86" s="75" t="s">
        <v>72</v>
      </c>
      <c r="C86" s="76">
        <v>4</v>
      </c>
      <c r="D86" s="75" t="s">
        <v>51</v>
      </c>
      <c r="E86" s="75" t="s">
        <v>72</v>
      </c>
      <c r="F86" s="76">
        <v>4</v>
      </c>
      <c r="G86" s="75" t="s">
        <v>51</v>
      </c>
      <c r="H86" s="75" t="s">
        <v>72</v>
      </c>
      <c r="I86" s="76">
        <v>4</v>
      </c>
    </row>
    <row r="87" spans="1:9" x14ac:dyDescent="0.25">
      <c r="A87" s="75" t="s">
        <v>52</v>
      </c>
      <c r="B87" s="75" t="s">
        <v>72</v>
      </c>
      <c r="C87" s="76">
        <v>326</v>
      </c>
      <c r="D87" s="75" t="s">
        <v>52</v>
      </c>
      <c r="E87" s="75" t="s">
        <v>72</v>
      </c>
      <c r="F87" s="76">
        <v>322</v>
      </c>
      <c r="G87" s="75" t="s">
        <v>52</v>
      </c>
      <c r="H87" s="75" t="s">
        <v>72</v>
      </c>
      <c r="I87" s="76">
        <v>323</v>
      </c>
    </row>
    <row r="88" spans="1:9" x14ac:dyDescent="0.25">
      <c r="A88" s="75" t="s">
        <v>53</v>
      </c>
      <c r="B88" s="75" t="s">
        <v>72</v>
      </c>
      <c r="C88" s="76">
        <v>418</v>
      </c>
      <c r="D88" s="75" t="s">
        <v>53</v>
      </c>
      <c r="E88" s="75" t="s">
        <v>72</v>
      </c>
      <c r="F88" s="76">
        <v>416</v>
      </c>
      <c r="G88" s="75" t="s">
        <v>53</v>
      </c>
      <c r="H88" s="75" t="s">
        <v>72</v>
      </c>
      <c r="I88" s="76">
        <v>416</v>
      </c>
    </row>
    <row r="89" spans="1:9" x14ac:dyDescent="0.25">
      <c r="A89" s="75" t="s">
        <v>54</v>
      </c>
      <c r="B89" s="75" t="s">
        <v>72</v>
      </c>
      <c r="C89" s="76">
        <v>51</v>
      </c>
      <c r="D89" s="75" t="s">
        <v>54</v>
      </c>
      <c r="E89" s="75" t="s">
        <v>72</v>
      </c>
      <c r="F89" s="76">
        <v>52</v>
      </c>
      <c r="G89" s="75" t="s">
        <v>54</v>
      </c>
      <c r="H89" s="75" t="s">
        <v>72</v>
      </c>
      <c r="I89" s="76">
        <v>52</v>
      </c>
    </row>
    <row r="90" spans="1:9" x14ac:dyDescent="0.25">
      <c r="A90" s="75" t="s">
        <v>55</v>
      </c>
      <c r="B90" s="75" t="s">
        <v>72</v>
      </c>
      <c r="C90" s="76">
        <v>149</v>
      </c>
      <c r="D90" s="75" t="s">
        <v>55</v>
      </c>
      <c r="E90" s="75" t="s">
        <v>72</v>
      </c>
      <c r="F90" s="76">
        <v>149</v>
      </c>
      <c r="G90" s="75" t="s">
        <v>55</v>
      </c>
      <c r="H90" s="75" t="s">
        <v>72</v>
      </c>
      <c r="I90" s="76">
        <v>149</v>
      </c>
    </row>
    <row r="91" spans="1:9" x14ac:dyDescent="0.25">
      <c r="A91" s="75" t="s">
        <v>56</v>
      </c>
      <c r="B91" s="75" t="s">
        <v>72</v>
      </c>
      <c r="C91" s="76">
        <v>814</v>
      </c>
      <c r="D91" s="75" t="s">
        <v>56</v>
      </c>
      <c r="E91" s="75" t="s">
        <v>72</v>
      </c>
      <c r="F91" s="76">
        <v>816</v>
      </c>
      <c r="G91" s="75" t="s">
        <v>56</v>
      </c>
      <c r="H91" s="75" t="s">
        <v>72</v>
      </c>
      <c r="I91" s="76">
        <v>815</v>
      </c>
    </row>
    <row r="92" spans="1:9" x14ac:dyDescent="0.25">
      <c r="A92" s="75" t="s">
        <v>57</v>
      </c>
      <c r="B92" s="75" t="s">
        <v>72</v>
      </c>
      <c r="C92" s="76">
        <v>13</v>
      </c>
      <c r="D92" s="75" t="s">
        <v>57</v>
      </c>
      <c r="E92" s="75" t="s">
        <v>72</v>
      </c>
      <c r="F92" s="76">
        <v>13</v>
      </c>
      <c r="G92" s="75" t="s">
        <v>57</v>
      </c>
      <c r="H92" s="75" t="s">
        <v>72</v>
      </c>
      <c r="I92" s="76">
        <v>13</v>
      </c>
    </row>
    <row r="93" spans="1:9" x14ac:dyDescent="0.25">
      <c r="A93" s="75" t="s">
        <v>58</v>
      </c>
      <c r="B93" s="75" t="s">
        <v>72</v>
      </c>
      <c r="C93" s="76">
        <v>470</v>
      </c>
      <c r="D93" s="75" t="s">
        <v>58</v>
      </c>
      <c r="E93" s="75" t="s">
        <v>72</v>
      </c>
      <c r="F93" s="76">
        <v>469</v>
      </c>
      <c r="G93" s="75" t="s">
        <v>58</v>
      </c>
      <c r="H93" s="75" t="s">
        <v>72</v>
      </c>
      <c r="I93" s="76">
        <v>469</v>
      </c>
    </row>
    <row r="94" spans="1:9" x14ac:dyDescent="0.25">
      <c r="A94" s="75" t="s">
        <v>59</v>
      </c>
      <c r="B94" s="75" t="s">
        <v>72</v>
      </c>
      <c r="C94" s="76">
        <v>1</v>
      </c>
      <c r="D94" s="75" t="s">
        <v>59</v>
      </c>
      <c r="E94" s="75" t="s">
        <v>72</v>
      </c>
      <c r="F94" s="76">
        <v>1</v>
      </c>
      <c r="G94" s="75" t="s">
        <v>59</v>
      </c>
      <c r="H94" s="75" t="s">
        <v>72</v>
      </c>
      <c r="I94" s="76">
        <v>1</v>
      </c>
    </row>
    <row r="95" spans="1:9" x14ac:dyDescent="0.25">
      <c r="A95" s="75" t="s">
        <v>60</v>
      </c>
      <c r="B95" s="75" t="s">
        <v>72</v>
      </c>
      <c r="C95" s="76">
        <v>44</v>
      </c>
      <c r="D95" s="75" t="s">
        <v>60</v>
      </c>
      <c r="E95" s="75" t="s">
        <v>72</v>
      </c>
      <c r="F95" s="76">
        <v>45</v>
      </c>
      <c r="G95" s="75" t="s">
        <v>60</v>
      </c>
      <c r="H95" s="75" t="s">
        <v>72</v>
      </c>
      <c r="I95" s="76">
        <v>44</v>
      </c>
    </row>
    <row r="96" spans="1:9" x14ac:dyDescent="0.25">
      <c r="A96" s="75" t="s">
        <v>61</v>
      </c>
      <c r="B96" s="75" t="s">
        <v>72</v>
      </c>
      <c r="C96" s="76">
        <v>32</v>
      </c>
      <c r="D96" s="75" t="s">
        <v>61</v>
      </c>
      <c r="E96" s="75" t="s">
        <v>72</v>
      </c>
      <c r="F96" s="76">
        <v>32</v>
      </c>
      <c r="G96" s="75" t="s">
        <v>61</v>
      </c>
      <c r="H96" s="75" t="s">
        <v>72</v>
      </c>
      <c r="I96" s="76">
        <v>33</v>
      </c>
    </row>
    <row r="97" spans="1:9" x14ac:dyDescent="0.25">
      <c r="A97" s="75" t="s">
        <v>62</v>
      </c>
      <c r="B97" s="75" t="s">
        <v>72</v>
      </c>
      <c r="C97" s="76">
        <v>41</v>
      </c>
      <c r="D97" s="75" t="s">
        <v>62</v>
      </c>
      <c r="E97" s="75" t="s">
        <v>72</v>
      </c>
      <c r="F97" s="76">
        <v>42</v>
      </c>
      <c r="G97" s="75" t="s">
        <v>62</v>
      </c>
      <c r="H97" s="75" t="s">
        <v>72</v>
      </c>
      <c r="I97" s="76">
        <v>41</v>
      </c>
    </row>
    <row r="98" spans="1:9" x14ac:dyDescent="0.25">
      <c r="A98" s="75" t="s">
        <v>63</v>
      </c>
      <c r="B98" s="75" t="s">
        <v>72</v>
      </c>
      <c r="C98" s="76">
        <v>5</v>
      </c>
      <c r="D98" s="75" t="s">
        <v>63</v>
      </c>
      <c r="E98" s="75" t="s">
        <v>72</v>
      </c>
      <c r="F98" s="76">
        <v>5</v>
      </c>
      <c r="G98" s="75" t="s">
        <v>63</v>
      </c>
      <c r="H98" s="75" t="s">
        <v>72</v>
      </c>
      <c r="I98" s="76">
        <v>5</v>
      </c>
    </row>
    <row r="99" spans="1:9" x14ac:dyDescent="0.25">
      <c r="A99" s="75" t="s">
        <v>74</v>
      </c>
      <c r="B99" s="75" t="s">
        <v>72</v>
      </c>
      <c r="C99" s="76">
        <v>1</v>
      </c>
      <c r="D99" s="75" t="s">
        <v>74</v>
      </c>
      <c r="E99" s="75" t="s">
        <v>72</v>
      </c>
      <c r="F99" s="76">
        <v>1</v>
      </c>
      <c r="G99" s="75" t="s">
        <v>74</v>
      </c>
      <c r="H99" s="75" t="s">
        <v>72</v>
      </c>
      <c r="I99" s="76">
        <v>1</v>
      </c>
    </row>
    <row r="100" spans="1:9" x14ac:dyDescent="0.25">
      <c r="A100" s="75" t="s">
        <v>64</v>
      </c>
      <c r="B100" s="75" t="s">
        <v>72</v>
      </c>
      <c r="C100" s="76">
        <v>37</v>
      </c>
      <c r="D100" s="75" t="s">
        <v>64</v>
      </c>
      <c r="E100" s="75" t="s">
        <v>72</v>
      </c>
      <c r="F100" s="76">
        <v>37</v>
      </c>
      <c r="G100" s="75" t="s">
        <v>64</v>
      </c>
      <c r="H100" s="75" t="s">
        <v>72</v>
      </c>
      <c r="I100" s="76">
        <v>37</v>
      </c>
    </row>
    <row r="101" spans="1:9" x14ac:dyDescent="0.25">
      <c r="A101" s="75" t="s">
        <v>65</v>
      </c>
      <c r="B101" s="75" t="s">
        <v>72</v>
      </c>
      <c r="C101" s="76">
        <v>8</v>
      </c>
      <c r="D101" s="75" t="s">
        <v>65</v>
      </c>
      <c r="E101" s="75" t="s">
        <v>72</v>
      </c>
      <c r="F101" s="76">
        <v>8</v>
      </c>
      <c r="G101" s="75" t="s">
        <v>65</v>
      </c>
      <c r="H101" s="75" t="s">
        <v>72</v>
      </c>
      <c r="I101" s="76">
        <v>8</v>
      </c>
    </row>
    <row r="102" spans="1:9" x14ac:dyDescent="0.25">
      <c r="A102" s="75" t="s">
        <v>66</v>
      </c>
      <c r="B102" s="75" t="s">
        <v>72</v>
      </c>
      <c r="C102" s="76">
        <v>6</v>
      </c>
      <c r="D102" s="75" t="s">
        <v>66</v>
      </c>
      <c r="E102" s="75" t="s">
        <v>72</v>
      </c>
      <c r="F102" s="76">
        <v>6</v>
      </c>
      <c r="G102" s="75" t="s">
        <v>66</v>
      </c>
      <c r="H102" s="75" t="s">
        <v>72</v>
      </c>
      <c r="I102" s="76">
        <v>6</v>
      </c>
    </row>
    <row r="103" spans="1:9" x14ac:dyDescent="0.25">
      <c r="A103" s="75" t="s">
        <v>67</v>
      </c>
      <c r="B103" s="75" t="s">
        <v>72</v>
      </c>
      <c r="C103" s="76">
        <v>218</v>
      </c>
      <c r="D103" s="75" t="s">
        <v>67</v>
      </c>
      <c r="E103" s="75" t="s">
        <v>72</v>
      </c>
      <c r="F103" s="76">
        <v>218</v>
      </c>
      <c r="G103" s="75" t="s">
        <v>67</v>
      </c>
      <c r="H103" s="75" t="s">
        <v>72</v>
      </c>
      <c r="I103" s="76">
        <v>219</v>
      </c>
    </row>
    <row r="104" spans="1:9" x14ac:dyDescent="0.25">
      <c r="A104" s="75" t="s">
        <v>68</v>
      </c>
      <c r="B104" s="75" t="s">
        <v>72</v>
      </c>
      <c r="C104" s="76">
        <v>11</v>
      </c>
      <c r="D104" s="75" t="s">
        <v>68</v>
      </c>
      <c r="E104" s="75" t="s">
        <v>72</v>
      </c>
      <c r="F104" s="76">
        <v>11</v>
      </c>
      <c r="G104" s="75" t="s">
        <v>68</v>
      </c>
      <c r="H104" s="75" t="s">
        <v>72</v>
      </c>
      <c r="I104" s="76">
        <v>11</v>
      </c>
    </row>
    <row r="105" spans="1:9" x14ac:dyDescent="0.25">
      <c r="A105" s="75" t="s">
        <v>69</v>
      </c>
      <c r="B105" s="75" t="s">
        <v>72</v>
      </c>
      <c r="C105" s="76">
        <v>416</v>
      </c>
      <c r="D105" s="75" t="s">
        <v>69</v>
      </c>
      <c r="E105" s="75" t="s">
        <v>72</v>
      </c>
      <c r="F105" s="76">
        <v>418</v>
      </c>
      <c r="G105" s="75" t="s">
        <v>69</v>
      </c>
      <c r="H105" s="75" t="s">
        <v>72</v>
      </c>
      <c r="I105" s="76">
        <v>417</v>
      </c>
    </row>
    <row r="106" spans="1:9" x14ac:dyDescent="0.25">
      <c r="A106" s="75" t="s">
        <v>70</v>
      </c>
      <c r="B106" s="75" t="s">
        <v>72</v>
      </c>
      <c r="C106" s="76">
        <v>10</v>
      </c>
      <c r="D106" s="75" t="s">
        <v>70</v>
      </c>
      <c r="E106" s="75" t="s">
        <v>72</v>
      </c>
      <c r="F106" s="76">
        <v>10</v>
      </c>
      <c r="G106" s="75" t="s">
        <v>70</v>
      </c>
      <c r="H106" s="75" t="s">
        <v>72</v>
      </c>
      <c r="I106" s="76">
        <v>10</v>
      </c>
    </row>
    <row r="107" spans="1:9" x14ac:dyDescent="0.25">
      <c r="A107" s="75" t="s">
        <v>76</v>
      </c>
      <c r="B107" s="75" t="s">
        <v>75</v>
      </c>
      <c r="C107" s="76">
        <v>9</v>
      </c>
      <c r="D107" s="75" t="s">
        <v>76</v>
      </c>
      <c r="E107" s="75" t="s">
        <v>75</v>
      </c>
      <c r="F107" s="76">
        <v>9</v>
      </c>
      <c r="G107" s="75" t="s">
        <v>76</v>
      </c>
      <c r="H107" s="75" t="s">
        <v>75</v>
      </c>
      <c r="I107" s="76">
        <v>9</v>
      </c>
    </row>
    <row r="108" spans="1:9" x14ac:dyDescent="0.25">
      <c r="A108" s="75" t="s">
        <v>35</v>
      </c>
      <c r="B108" s="75" t="s">
        <v>75</v>
      </c>
      <c r="C108" s="76">
        <v>13626</v>
      </c>
      <c r="D108" s="75" t="s">
        <v>35</v>
      </c>
      <c r="E108" s="75" t="s">
        <v>75</v>
      </c>
      <c r="F108" s="76">
        <v>13633</v>
      </c>
      <c r="G108" s="75" t="s">
        <v>35</v>
      </c>
      <c r="H108" s="75" t="s">
        <v>75</v>
      </c>
      <c r="I108" s="76">
        <v>13589</v>
      </c>
    </row>
    <row r="109" spans="1:9" x14ac:dyDescent="0.25">
      <c r="A109" s="75" t="s">
        <v>36</v>
      </c>
      <c r="B109" s="75" t="s">
        <v>75</v>
      </c>
      <c r="C109" s="76">
        <v>20015</v>
      </c>
      <c r="D109" s="75" t="s">
        <v>36</v>
      </c>
      <c r="E109" s="75" t="s">
        <v>75</v>
      </c>
      <c r="F109" s="76">
        <v>20039</v>
      </c>
      <c r="G109" s="75" t="s">
        <v>36</v>
      </c>
      <c r="H109" s="75" t="s">
        <v>75</v>
      </c>
      <c r="I109" s="76">
        <v>20003</v>
      </c>
    </row>
    <row r="110" spans="1:9" x14ac:dyDescent="0.25">
      <c r="A110" s="75" t="s">
        <v>37</v>
      </c>
      <c r="B110" s="75" t="s">
        <v>75</v>
      </c>
      <c r="C110" s="76">
        <v>7406</v>
      </c>
      <c r="D110" s="75" t="s">
        <v>37</v>
      </c>
      <c r="E110" s="75" t="s">
        <v>75</v>
      </c>
      <c r="F110" s="76">
        <v>7425</v>
      </c>
      <c r="G110" s="75" t="s">
        <v>37</v>
      </c>
      <c r="H110" s="75" t="s">
        <v>75</v>
      </c>
      <c r="I110" s="76">
        <v>7427</v>
      </c>
    </row>
    <row r="111" spans="1:9" x14ac:dyDescent="0.25">
      <c r="A111" s="75" t="s">
        <v>38</v>
      </c>
      <c r="B111" s="75" t="s">
        <v>75</v>
      </c>
      <c r="C111" s="76">
        <v>2</v>
      </c>
      <c r="D111" s="75" t="s">
        <v>38</v>
      </c>
      <c r="E111" s="75" t="s">
        <v>75</v>
      </c>
      <c r="F111" s="76">
        <v>2</v>
      </c>
      <c r="G111" s="75" t="s">
        <v>38</v>
      </c>
      <c r="H111" s="75" t="s">
        <v>75</v>
      </c>
      <c r="I111" s="76">
        <v>2</v>
      </c>
    </row>
    <row r="112" spans="1:9" x14ac:dyDescent="0.25">
      <c r="A112" s="75" t="s">
        <v>40</v>
      </c>
      <c r="B112" s="75" t="s">
        <v>75</v>
      </c>
      <c r="C112" s="76">
        <v>18844</v>
      </c>
      <c r="D112" s="75" t="s">
        <v>40</v>
      </c>
      <c r="E112" s="75" t="s">
        <v>75</v>
      </c>
      <c r="F112" s="76">
        <v>18844</v>
      </c>
      <c r="G112" s="75" t="s">
        <v>40</v>
      </c>
      <c r="H112" s="75" t="s">
        <v>75</v>
      </c>
      <c r="I112" s="76">
        <v>18789</v>
      </c>
    </row>
    <row r="113" spans="1:9" x14ac:dyDescent="0.25">
      <c r="A113" s="75" t="s">
        <v>41</v>
      </c>
      <c r="B113" s="75" t="s">
        <v>75</v>
      </c>
      <c r="C113" s="76">
        <v>3</v>
      </c>
      <c r="D113" s="75" t="s">
        <v>41</v>
      </c>
      <c r="E113" s="75" t="s">
        <v>75</v>
      </c>
      <c r="F113" s="76">
        <v>3</v>
      </c>
      <c r="G113" s="75" t="s">
        <v>41</v>
      </c>
      <c r="H113" s="75" t="s">
        <v>75</v>
      </c>
      <c r="I113" s="76">
        <v>3</v>
      </c>
    </row>
    <row r="114" spans="1:9" x14ac:dyDescent="0.25">
      <c r="A114" s="75" t="s">
        <v>42</v>
      </c>
      <c r="B114" s="75" t="s">
        <v>75</v>
      </c>
      <c r="C114" s="76">
        <v>243</v>
      </c>
      <c r="D114" s="75" t="s">
        <v>42</v>
      </c>
      <c r="E114" s="75" t="s">
        <v>75</v>
      </c>
      <c r="F114" s="76">
        <v>245</v>
      </c>
      <c r="G114" s="75" t="s">
        <v>42</v>
      </c>
      <c r="H114" s="75" t="s">
        <v>75</v>
      </c>
      <c r="I114" s="76">
        <v>242</v>
      </c>
    </row>
    <row r="115" spans="1:9" x14ac:dyDescent="0.25">
      <c r="A115" s="75" t="s">
        <v>43</v>
      </c>
      <c r="B115" s="75" t="s">
        <v>75</v>
      </c>
      <c r="C115" s="76">
        <v>537</v>
      </c>
      <c r="D115" s="75" t="s">
        <v>43</v>
      </c>
      <c r="E115" s="75" t="s">
        <v>75</v>
      </c>
      <c r="F115" s="76">
        <v>536</v>
      </c>
      <c r="G115" s="75" t="s">
        <v>43</v>
      </c>
      <c r="H115" s="75" t="s">
        <v>75</v>
      </c>
      <c r="I115" s="76">
        <v>539</v>
      </c>
    </row>
    <row r="116" spans="1:9" x14ac:dyDescent="0.25">
      <c r="A116" s="75" t="s">
        <v>44</v>
      </c>
      <c r="B116" s="75" t="s">
        <v>75</v>
      </c>
      <c r="C116" s="76">
        <v>4558</v>
      </c>
      <c r="D116" s="75" t="s">
        <v>44</v>
      </c>
      <c r="E116" s="75" t="s">
        <v>75</v>
      </c>
      <c r="F116" s="76">
        <v>4560</v>
      </c>
      <c r="G116" s="75" t="s">
        <v>44</v>
      </c>
      <c r="H116" s="75" t="s">
        <v>75</v>
      </c>
      <c r="I116" s="76">
        <v>4565</v>
      </c>
    </row>
    <row r="117" spans="1:9" x14ac:dyDescent="0.25">
      <c r="A117" s="75" t="s">
        <v>45</v>
      </c>
      <c r="B117" s="75" t="s">
        <v>75</v>
      </c>
      <c r="C117" s="76">
        <v>1679</v>
      </c>
      <c r="D117" s="75" t="s">
        <v>45</v>
      </c>
      <c r="E117" s="75" t="s">
        <v>75</v>
      </c>
      <c r="F117" s="76">
        <v>1684</v>
      </c>
      <c r="G117" s="75" t="s">
        <v>45</v>
      </c>
      <c r="H117" s="75" t="s">
        <v>75</v>
      </c>
      <c r="I117" s="76">
        <v>1682</v>
      </c>
    </row>
    <row r="118" spans="1:9" x14ac:dyDescent="0.25">
      <c r="A118" s="75" t="s">
        <v>46</v>
      </c>
      <c r="B118" s="75" t="s">
        <v>75</v>
      </c>
      <c r="C118" s="76">
        <v>287</v>
      </c>
      <c r="D118" s="75" t="s">
        <v>46</v>
      </c>
      <c r="E118" s="75" t="s">
        <v>75</v>
      </c>
      <c r="F118" s="76">
        <v>285</v>
      </c>
      <c r="G118" s="75" t="s">
        <v>46</v>
      </c>
      <c r="H118" s="75" t="s">
        <v>75</v>
      </c>
      <c r="I118" s="76">
        <v>287</v>
      </c>
    </row>
    <row r="119" spans="1:9" x14ac:dyDescent="0.25">
      <c r="A119" s="75" t="s">
        <v>47</v>
      </c>
      <c r="B119" s="75" t="s">
        <v>75</v>
      </c>
      <c r="C119" s="76">
        <v>909</v>
      </c>
      <c r="D119" s="75" t="s">
        <v>47</v>
      </c>
      <c r="E119" s="75" t="s">
        <v>75</v>
      </c>
      <c r="F119" s="76">
        <v>910</v>
      </c>
      <c r="G119" s="75" t="s">
        <v>47</v>
      </c>
      <c r="H119" s="75" t="s">
        <v>75</v>
      </c>
      <c r="I119" s="76">
        <v>909</v>
      </c>
    </row>
    <row r="120" spans="1:9" x14ac:dyDescent="0.25">
      <c r="A120" s="75" t="s">
        <v>48</v>
      </c>
      <c r="B120" s="75" t="s">
        <v>75</v>
      </c>
      <c r="C120" s="76">
        <v>2635</v>
      </c>
      <c r="D120" s="75" t="s">
        <v>48</v>
      </c>
      <c r="E120" s="75" t="s">
        <v>75</v>
      </c>
      <c r="F120" s="76">
        <v>2637</v>
      </c>
      <c r="G120" s="75" t="s">
        <v>48</v>
      </c>
      <c r="H120" s="75" t="s">
        <v>75</v>
      </c>
      <c r="I120" s="76">
        <v>2645</v>
      </c>
    </row>
    <row r="121" spans="1:9" x14ac:dyDescent="0.25">
      <c r="A121" s="75" t="s">
        <v>49</v>
      </c>
      <c r="B121" s="75" t="s">
        <v>75</v>
      </c>
      <c r="C121" s="76">
        <v>2303</v>
      </c>
      <c r="D121" s="75" t="s">
        <v>49</v>
      </c>
      <c r="E121" s="75" t="s">
        <v>75</v>
      </c>
      <c r="F121" s="76">
        <v>2294</v>
      </c>
      <c r="G121" s="75" t="s">
        <v>49</v>
      </c>
      <c r="H121" s="75" t="s">
        <v>75</v>
      </c>
      <c r="I121" s="76">
        <v>2292</v>
      </c>
    </row>
    <row r="122" spans="1:9" x14ac:dyDescent="0.25">
      <c r="A122" s="75" t="s">
        <v>50</v>
      </c>
      <c r="B122" s="75" t="s">
        <v>75</v>
      </c>
      <c r="C122" s="76">
        <v>583</v>
      </c>
      <c r="D122" s="75" t="s">
        <v>50</v>
      </c>
      <c r="E122" s="75" t="s">
        <v>75</v>
      </c>
      <c r="F122" s="76">
        <v>584</v>
      </c>
      <c r="G122" s="75" t="s">
        <v>50</v>
      </c>
      <c r="H122" s="75" t="s">
        <v>75</v>
      </c>
      <c r="I122" s="76">
        <v>584</v>
      </c>
    </row>
    <row r="123" spans="1:9" x14ac:dyDescent="0.25">
      <c r="A123" s="75" t="s">
        <v>51</v>
      </c>
      <c r="B123" s="75" t="s">
        <v>75</v>
      </c>
      <c r="C123" s="76">
        <v>91</v>
      </c>
      <c r="D123" s="75" t="s">
        <v>51</v>
      </c>
      <c r="E123" s="75" t="s">
        <v>75</v>
      </c>
      <c r="F123" s="76">
        <v>92</v>
      </c>
      <c r="G123" s="75" t="s">
        <v>51</v>
      </c>
      <c r="H123" s="75" t="s">
        <v>75</v>
      </c>
      <c r="I123" s="76">
        <v>94</v>
      </c>
    </row>
    <row r="124" spans="1:9" x14ac:dyDescent="0.25">
      <c r="A124" s="75" t="s">
        <v>52</v>
      </c>
      <c r="B124" s="75" t="s">
        <v>75</v>
      </c>
      <c r="C124" s="76">
        <v>8298</v>
      </c>
      <c r="D124" s="75" t="s">
        <v>52</v>
      </c>
      <c r="E124" s="75" t="s">
        <v>75</v>
      </c>
      <c r="F124" s="76">
        <v>8295</v>
      </c>
      <c r="G124" s="75" t="s">
        <v>52</v>
      </c>
      <c r="H124" s="75" t="s">
        <v>75</v>
      </c>
      <c r="I124" s="76">
        <v>8250</v>
      </c>
    </row>
    <row r="125" spans="1:9" x14ac:dyDescent="0.25">
      <c r="A125" s="75" t="s">
        <v>53</v>
      </c>
      <c r="B125" s="75" t="s">
        <v>75</v>
      </c>
      <c r="C125" s="76">
        <v>7262</v>
      </c>
      <c r="D125" s="75" t="s">
        <v>53</v>
      </c>
      <c r="E125" s="75" t="s">
        <v>75</v>
      </c>
      <c r="F125" s="76">
        <v>7264</v>
      </c>
      <c r="G125" s="75" t="s">
        <v>53</v>
      </c>
      <c r="H125" s="75" t="s">
        <v>75</v>
      </c>
      <c r="I125" s="76">
        <v>7292</v>
      </c>
    </row>
    <row r="126" spans="1:9" x14ac:dyDescent="0.25">
      <c r="A126" s="75" t="s">
        <v>54</v>
      </c>
      <c r="B126" s="75" t="s">
        <v>75</v>
      </c>
      <c r="C126" s="76">
        <v>1275</v>
      </c>
      <c r="D126" s="75" t="s">
        <v>54</v>
      </c>
      <c r="E126" s="75" t="s">
        <v>75</v>
      </c>
      <c r="F126" s="76">
        <v>1281</v>
      </c>
      <c r="G126" s="75" t="s">
        <v>54</v>
      </c>
      <c r="H126" s="75" t="s">
        <v>75</v>
      </c>
      <c r="I126" s="76">
        <v>1283</v>
      </c>
    </row>
    <row r="127" spans="1:9" x14ac:dyDescent="0.25">
      <c r="A127" s="75" t="s">
        <v>55</v>
      </c>
      <c r="B127" s="75" t="s">
        <v>75</v>
      </c>
      <c r="C127" s="76">
        <v>3447</v>
      </c>
      <c r="D127" s="75" t="s">
        <v>55</v>
      </c>
      <c r="E127" s="75" t="s">
        <v>75</v>
      </c>
      <c r="F127" s="76">
        <v>3448</v>
      </c>
      <c r="G127" s="75" t="s">
        <v>55</v>
      </c>
      <c r="H127" s="75" t="s">
        <v>75</v>
      </c>
      <c r="I127" s="76">
        <v>3444</v>
      </c>
    </row>
    <row r="128" spans="1:9" x14ac:dyDescent="0.25">
      <c r="A128" s="75" t="s">
        <v>77</v>
      </c>
      <c r="B128" s="75" t="s">
        <v>75</v>
      </c>
      <c r="C128" s="76">
        <v>1</v>
      </c>
      <c r="D128" s="75" t="s">
        <v>77</v>
      </c>
      <c r="E128" s="75" t="s">
        <v>75</v>
      </c>
      <c r="F128" s="76">
        <v>1</v>
      </c>
      <c r="G128" s="75" t="s">
        <v>77</v>
      </c>
      <c r="H128" s="75" t="s">
        <v>75</v>
      </c>
      <c r="I128" s="76">
        <v>1</v>
      </c>
    </row>
    <row r="129" spans="1:9" x14ac:dyDescent="0.25">
      <c r="A129" s="75" t="s">
        <v>56</v>
      </c>
      <c r="B129" s="75" t="s">
        <v>75</v>
      </c>
      <c r="C129" s="76">
        <v>3662</v>
      </c>
      <c r="D129" s="75" t="s">
        <v>56</v>
      </c>
      <c r="E129" s="75" t="s">
        <v>75</v>
      </c>
      <c r="F129" s="76">
        <v>3664</v>
      </c>
      <c r="G129" s="75" t="s">
        <v>56</v>
      </c>
      <c r="H129" s="75" t="s">
        <v>75</v>
      </c>
      <c r="I129" s="76">
        <v>3660</v>
      </c>
    </row>
    <row r="130" spans="1:9" x14ac:dyDescent="0.25">
      <c r="A130" s="75" t="s">
        <v>57</v>
      </c>
      <c r="B130" s="75" t="s">
        <v>75</v>
      </c>
      <c r="C130" s="76">
        <v>189</v>
      </c>
      <c r="D130" s="75" t="s">
        <v>57</v>
      </c>
      <c r="E130" s="75" t="s">
        <v>75</v>
      </c>
      <c r="F130" s="76">
        <v>184</v>
      </c>
      <c r="G130" s="75" t="s">
        <v>57</v>
      </c>
      <c r="H130" s="75" t="s">
        <v>75</v>
      </c>
      <c r="I130" s="76">
        <v>185</v>
      </c>
    </row>
    <row r="131" spans="1:9" x14ac:dyDescent="0.25">
      <c r="A131" s="75" t="s">
        <v>58</v>
      </c>
      <c r="B131" s="75" t="s">
        <v>75</v>
      </c>
      <c r="C131" s="76">
        <v>2609</v>
      </c>
      <c r="D131" s="75" t="s">
        <v>58</v>
      </c>
      <c r="E131" s="75" t="s">
        <v>75</v>
      </c>
      <c r="F131" s="76">
        <v>2608</v>
      </c>
      <c r="G131" s="75" t="s">
        <v>58</v>
      </c>
      <c r="H131" s="75" t="s">
        <v>75</v>
      </c>
      <c r="I131" s="76">
        <v>2598</v>
      </c>
    </row>
    <row r="132" spans="1:9" x14ac:dyDescent="0.25">
      <c r="A132" s="75" t="s">
        <v>59</v>
      </c>
      <c r="B132" s="75" t="s">
        <v>75</v>
      </c>
      <c r="C132" s="76">
        <v>2</v>
      </c>
      <c r="D132" s="75" t="s">
        <v>59</v>
      </c>
      <c r="E132" s="75" t="s">
        <v>75</v>
      </c>
      <c r="F132" s="76">
        <v>2</v>
      </c>
      <c r="G132" s="75" t="s">
        <v>59</v>
      </c>
      <c r="H132" s="75" t="s">
        <v>75</v>
      </c>
      <c r="I132" s="76">
        <v>2</v>
      </c>
    </row>
    <row r="133" spans="1:9" x14ac:dyDescent="0.25">
      <c r="A133" s="75" t="s">
        <v>60</v>
      </c>
      <c r="B133" s="75" t="s">
        <v>75</v>
      </c>
      <c r="C133" s="76">
        <v>875</v>
      </c>
      <c r="D133" s="75" t="s">
        <v>60</v>
      </c>
      <c r="E133" s="75" t="s">
        <v>75</v>
      </c>
      <c r="F133" s="76">
        <v>871</v>
      </c>
      <c r="G133" s="75" t="s">
        <v>60</v>
      </c>
      <c r="H133" s="75" t="s">
        <v>75</v>
      </c>
      <c r="I133" s="76">
        <v>870</v>
      </c>
    </row>
    <row r="134" spans="1:9" x14ac:dyDescent="0.25">
      <c r="A134" s="75" t="s">
        <v>61</v>
      </c>
      <c r="B134" s="75" t="s">
        <v>75</v>
      </c>
      <c r="C134" s="76">
        <v>3765</v>
      </c>
      <c r="D134" s="75" t="s">
        <v>61</v>
      </c>
      <c r="E134" s="75" t="s">
        <v>75</v>
      </c>
      <c r="F134" s="76">
        <v>3769</v>
      </c>
      <c r="G134" s="75" t="s">
        <v>61</v>
      </c>
      <c r="H134" s="75" t="s">
        <v>75</v>
      </c>
      <c r="I134" s="76">
        <v>3786</v>
      </c>
    </row>
    <row r="135" spans="1:9" x14ac:dyDescent="0.25">
      <c r="A135" s="75" t="s">
        <v>62</v>
      </c>
      <c r="B135" s="75" t="s">
        <v>75</v>
      </c>
      <c r="C135" s="76">
        <v>1715</v>
      </c>
      <c r="D135" s="75" t="s">
        <v>62</v>
      </c>
      <c r="E135" s="75" t="s">
        <v>75</v>
      </c>
      <c r="F135" s="76">
        <v>1716</v>
      </c>
      <c r="G135" s="75" t="s">
        <v>62</v>
      </c>
      <c r="H135" s="75" t="s">
        <v>75</v>
      </c>
      <c r="I135" s="76">
        <v>1701</v>
      </c>
    </row>
    <row r="136" spans="1:9" x14ac:dyDescent="0.25">
      <c r="A136" s="75" t="s">
        <v>63</v>
      </c>
      <c r="B136" s="75" t="s">
        <v>75</v>
      </c>
      <c r="C136" s="76">
        <v>116</v>
      </c>
      <c r="D136" s="75" t="s">
        <v>63</v>
      </c>
      <c r="E136" s="75" t="s">
        <v>75</v>
      </c>
      <c r="F136" s="76">
        <v>117</v>
      </c>
      <c r="G136" s="75" t="s">
        <v>63</v>
      </c>
      <c r="H136" s="75" t="s">
        <v>75</v>
      </c>
      <c r="I136" s="76">
        <v>117</v>
      </c>
    </row>
    <row r="137" spans="1:9" x14ac:dyDescent="0.25">
      <c r="A137" s="75" t="s">
        <v>64</v>
      </c>
      <c r="B137" s="75" t="s">
        <v>75</v>
      </c>
      <c r="C137" s="76">
        <v>907</v>
      </c>
      <c r="D137" s="75" t="s">
        <v>64</v>
      </c>
      <c r="E137" s="75" t="s">
        <v>75</v>
      </c>
      <c r="F137" s="76">
        <v>909</v>
      </c>
      <c r="G137" s="75" t="s">
        <v>64</v>
      </c>
      <c r="H137" s="75" t="s">
        <v>75</v>
      </c>
      <c r="I137" s="76">
        <v>910</v>
      </c>
    </row>
    <row r="138" spans="1:9" x14ac:dyDescent="0.25">
      <c r="A138" s="75" t="s">
        <v>65</v>
      </c>
      <c r="B138" s="75" t="s">
        <v>75</v>
      </c>
      <c r="C138" s="76">
        <v>200</v>
      </c>
      <c r="D138" s="75" t="s">
        <v>65</v>
      </c>
      <c r="E138" s="75" t="s">
        <v>75</v>
      </c>
      <c r="F138" s="76">
        <v>200</v>
      </c>
      <c r="G138" s="75" t="s">
        <v>65</v>
      </c>
      <c r="H138" s="75" t="s">
        <v>75</v>
      </c>
      <c r="I138" s="76">
        <v>202</v>
      </c>
    </row>
    <row r="139" spans="1:9" x14ac:dyDescent="0.25">
      <c r="A139" s="75" t="s">
        <v>66</v>
      </c>
      <c r="B139" s="75" t="s">
        <v>75</v>
      </c>
      <c r="C139" s="76">
        <v>47</v>
      </c>
      <c r="D139" s="75" t="s">
        <v>66</v>
      </c>
      <c r="E139" s="75" t="s">
        <v>75</v>
      </c>
      <c r="F139" s="76">
        <v>47</v>
      </c>
      <c r="G139" s="75" t="s">
        <v>66</v>
      </c>
      <c r="H139" s="75" t="s">
        <v>75</v>
      </c>
      <c r="I139" s="76">
        <v>47</v>
      </c>
    </row>
    <row r="140" spans="1:9" x14ac:dyDescent="0.25">
      <c r="A140" s="75" t="s">
        <v>67</v>
      </c>
      <c r="B140" s="75" t="s">
        <v>75</v>
      </c>
      <c r="C140" s="76">
        <v>402</v>
      </c>
      <c r="D140" s="75" t="s">
        <v>67</v>
      </c>
      <c r="E140" s="75" t="s">
        <v>75</v>
      </c>
      <c r="F140" s="76">
        <v>401</v>
      </c>
      <c r="G140" s="75" t="s">
        <v>67</v>
      </c>
      <c r="H140" s="75" t="s">
        <v>75</v>
      </c>
      <c r="I140" s="76">
        <v>403</v>
      </c>
    </row>
    <row r="141" spans="1:9" x14ac:dyDescent="0.25">
      <c r="A141" s="75" t="s">
        <v>68</v>
      </c>
      <c r="B141" s="75" t="s">
        <v>75</v>
      </c>
      <c r="C141" s="76">
        <v>670</v>
      </c>
      <c r="D141" s="75" t="s">
        <v>68</v>
      </c>
      <c r="E141" s="75" t="s">
        <v>75</v>
      </c>
      <c r="F141" s="76">
        <v>674</v>
      </c>
      <c r="G141" s="75" t="s">
        <v>68</v>
      </c>
      <c r="H141" s="75" t="s">
        <v>75</v>
      </c>
      <c r="I141" s="76">
        <v>670</v>
      </c>
    </row>
    <row r="142" spans="1:9" x14ac:dyDescent="0.25">
      <c r="A142" s="104" t="s">
        <v>69</v>
      </c>
      <c r="B142" s="104" t="s">
        <v>75</v>
      </c>
      <c r="C142" s="104">
        <v>18849</v>
      </c>
      <c r="D142" s="104" t="s">
        <v>69</v>
      </c>
      <c r="E142" s="104" t="s">
        <v>75</v>
      </c>
      <c r="F142" s="104">
        <v>18867</v>
      </c>
      <c r="G142" s="75" t="s">
        <v>69</v>
      </c>
      <c r="H142" s="75" t="s">
        <v>75</v>
      </c>
      <c r="I142" s="76">
        <v>18911</v>
      </c>
    </row>
    <row r="143" spans="1:9" x14ac:dyDescent="0.25">
      <c r="A143" s="104" t="s">
        <v>70</v>
      </c>
      <c r="B143" s="104" t="s">
        <v>75</v>
      </c>
      <c r="C143" s="104">
        <v>76</v>
      </c>
      <c r="D143" s="104" t="s">
        <v>70</v>
      </c>
      <c r="E143" s="104" t="s">
        <v>75</v>
      </c>
      <c r="F143" s="104">
        <v>75</v>
      </c>
      <c r="G143" s="104" t="s">
        <v>70</v>
      </c>
      <c r="H143" s="104" t="s">
        <v>75</v>
      </c>
      <c r="I143" s="104">
        <v>74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/>
  </sheetPr>
  <dimension ref="A1:T599"/>
  <sheetViews>
    <sheetView workbookViewId="0">
      <selection activeCell="R2" sqref="R2:T2"/>
    </sheetView>
  </sheetViews>
  <sheetFormatPr defaultRowHeight="15" x14ac:dyDescent="0.25"/>
  <cols>
    <col min="2" max="2" width="15.28515625" customWidth="1"/>
    <col min="3" max="3" width="2.85546875" style="1" customWidth="1"/>
    <col min="4" max="4" width="6.7109375" customWidth="1"/>
    <col min="5" max="5" width="9.140625" customWidth="1"/>
    <col min="6" max="6" width="8.42578125" customWidth="1"/>
    <col min="7" max="7" width="2.85546875" style="1" customWidth="1"/>
    <col min="8" max="8" width="6.140625" bestFit="1" customWidth="1"/>
    <col min="9" max="9" width="7.140625" bestFit="1" customWidth="1"/>
    <col min="10" max="10" width="7" bestFit="1" customWidth="1"/>
    <col min="11" max="11" width="2.7109375" style="1" customWidth="1"/>
    <col min="12" max="12" width="8.85546875" style="1" bestFit="1" customWidth="1"/>
    <col min="13" max="13" width="6.140625" bestFit="1" customWidth="1"/>
    <col min="14" max="14" width="7.140625" bestFit="1" customWidth="1"/>
    <col min="15" max="15" width="7" bestFit="1" customWidth="1"/>
    <col min="16" max="16" width="5.28515625" style="1" customWidth="1"/>
    <col min="17" max="17" width="8.85546875" style="1" bestFit="1" customWidth="1"/>
    <col min="18" max="18" width="6.140625" bestFit="1" customWidth="1"/>
    <col min="19" max="19" width="7.140625" bestFit="1" customWidth="1"/>
    <col min="20" max="20" width="7" bestFit="1" customWidth="1"/>
  </cols>
  <sheetData>
    <row r="1" spans="1:20" s="7" customFormat="1" ht="138.75" customHeight="1" x14ac:dyDescent="0.25">
      <c r="A1" s="134" t="s">
        <v>236</v>
      </c>
      <c r="B1" s="134"/>
      <c r="C1" s="28"/>
      <c r="D1" s="133" t="s">
        <v>15</v>
      </c>
      <c r="E1" s="133"/>
      <c r="F1" s="133"/>
      <c r="G1" s="28"/>
      <c r="H1" s="133" t="s">
        <v>115</v>
      </c>
      <c r="I1" s="133"/>
      <c r="J1" s="133"/>
      <c r="K1" s="28"/>
      <c r="L1" s="184" t="s">
        <v>16</v>
      </c>
      <c r="M1" s="184"/>
      <c r="N1" s="184"/>
      <c r="O1" s="185"/>
      <c r="P1" s="28"/>
      <c r="Q1" s="186" t="s">
        <v>17</v>
      </c>
      <c r="R1" s="186"/>
      <c r="S1" s="186"/>
      <c r="T1" s="187"/>
    </row>
    <row r="2" spans="1:20" s="7" customFormat="1" x14ac:dyDescent="0.25">
      <c r="A2" s="29" t="s">
        <v>0</v>
      </c>
      <c r="B2" s="29" t="s">
        <v>1</v>
      </c>
      <c r="C2" s="28"/>
      <c r="D2" s="26">
        <v>44743</v>
      </c>
      <c r="E2" s="26">
        <v>44774</v>
      </c>
      <c r="F2" s="26">
        <v>44805</v>
      </c>
      <c r="G2" s="28"/>
      <c r="H2" s="26">
        <v>44743</v>
      </c>
      <c r="I2" s="26">
        <v>44774</v>
      </c>
      <c r="J2" s="26">
        <v>44805</v>
      </c>
      <c r="K2" s="28"/>
      <c r="L2" s="26" t="s">
        <v>278</v>
      </c>
      <c r="M2" s="26">
        <v>44743</v>
      </c>
      <c r="N2" s="26">
        <v>44774</v>
      </c>
      <c r="O2" s="26">
        <v>44805</v>
      </c>
      <c r="P2" s="28"/>
      <c r="Q2" s="26" t="s">
        <v>278</v>
      </c>
      <c r="R2" s="26">
        <v>44743</v>
      </c>
      <c r="S2" s="26">
        <v>44774</v>
      </c>
      <c r="T2" s="26">
        <v>44805</v>
      </c>
    </row>
    <row r="3" spans="1:20" x14ac:dyDescent="0.25">
      <c r="A3">
        <v>98938</v>
      </c>
      <c r="B3" t="s">
        <v>75</v>
      </c>
      <c r="F3">
        <v>1</v>
      </c>
      <c r="H3" s="11"/>
      <c r="L3" t="s">
        <v>276</v>
      </c>
      <c r="O3">
        <v>48</v>
      </c>
      <c r="Q3" t="s">
        <v>279</v>
      </c>
      <c r="T3">
        <v>10580</v>
      </c>
    </row>
    <row r="4" spans="1:20" x14ac:dyDescent="0.25">
      <c r="A4">
        <v>98944</v>
      </c>
      <c r="B4" t="s">
        <v>75</v>
      </c>
      <c r="F4">
        <v>1</v>
      </c>
      <c r="H4" s="11"/>
      <c r="L4" t="s">
        <v>279</v>
      </c>
      <c r="O4">
        <v>10580</v>
      </c>
      <c r="Q4"/>
    </row>
    <row r="5" spans="1:20" x14ac:dyDescent="0.25">
      <c r="A5">
        <v>99324</v>
      </c>
      <c r="B5" t="s">
        <v>75</v>
      </c>
      <c r="F5">
        <v>1</v>
      </c>
      <c r="H5" s="11"/>
      <c r="L5" t="s">
        <v>277</v>
      </c>
      <c r="O5">
        <v>12851</v>
      </c>
      <c r="Q5"/>
    </row>
    <row r="6" spans="1:20" x14ac:dyDescent="0.25">
      <c r="H6" s="11"/>
    </row>
    <row r="7" spans="1:20" x14ac:dyDescent="0.25">
      <c r="H7" s="11"/>
    </row>
    <row r="8" spans="1:20" x14ac:dyDescent="0.25">
      <c r="H8" s="11"/>
    </row>
    <row r="9" spans="1:20" x14ac:dyDescent="0.25">
      <c r="H9" s="11"/>
    </row>
    <row r="10" spans="1:20" x14ac:dyDescent="0.25">
      <c r="H10" s="11"/>
    </row>
    <row r="11" spans="1:20" x14ac:dyDescent="0.25">
      <c r="H11" s="11"/>
    </row>
    <row r="12" spans="1:20" x14ac:dyDescent="0.25">
      <c r="H12" s="11"/>
    </row>
    <row r="13" spans="1:20" x14ac:dyDescent="0.25">
      <c r="H13" s="11"/>
    </row>
    <row r="14" spans="1:20" x14ac:dyDescent="0.25">
      <c r="H14" s="11"/>
    </row>
    <row r="15" spans="1:20" x14ac:dyDescent="0.25">
      <c r="H15" s="11"/>
    </row>
    <row r="16" spans="1:20" x14ac:dyDescent="0.25">
      <c r="H16" s="11"/>
    </row>
    <row r="17" spans="8:8" x14ac:dyDescent="0.25">
      <c r="H17" s="11"/>
    </row>
    <row r="18" spans="8:8" x14ac:dyDescent="0.25">
      <c r="H18" s="11"/>
    </row>
    <row r="19" spans="8:8" x14ac:dyDescent="0.25">
      <c r="H19" s="11"/>
    </row>
    <row r="20" spans="8:8" x14ac:dyDescent="0.25">
      <c r="H20" s="11"/>
    </row>
    <row r="21" spans="8:8" x14ac:dyDescent="0.25">
      <c r="H21" s="11"/>
    </row>
    <row r="22" spans="8:8" x14ac:dyDescent="0.25">
      <c r="H22" s="11"/>
    </row>
    <row r="23" spans="8:8" x14ac:dyDescent="0.25">
      <c r="H23" s="11"/>
    </row>
    <row r="24" spans="8:8" x14ac:dyDescent="0.25">
      <c r="H24" s="11"/>
    </row>
    <row r="25" spans="8:8" x14ac:dyDescent="0.25">
      <c r="H25" s="11"/>
    </row>
    <row r="26" spans="8:8" x14ac:dyDescent="0.25">
      <c r="H26" s="11"/>
    </row>
    <row r="27" spans="8:8" x14ac:dyDescent="0.25">
      <c r="H27" s="11"/>
    </row>
    <row r="28" spans="8:8" x14ac:dyDescent="0.25">
      <c r="H28" s="11"/>
    </row>
    <row r="29" spans="8:8" x14ac:dyDescent="0.25">
      <c r="H29" s="11"/>
    </row>
    <row r="30" spans="8:8" x14ac:dyDescent="0.25">
      <c r="H30" s="11"/>
    </row>
    <row r="31" spans="8:8" x14ac:dyDescent="0.25">
      <c r="H31" s="11"/>
    </row>
    <row r="32" spans="8:8" x14ac:dyDescent="0.25">
      <c r="H32" s="11"/>
    </row>
    <row r="33" spans="8:8" x14ac:dyDescent="0.25">
      <c r="H33" s="11"/>
    </row>
    <row r="34" spans="8:8" x14ac:dyDescent="0.25">
      <c r="H34" s="11"/>
    </row>
    <row r="35" spans="8:8" x14ac:dyDescent="0.25">
      <c r="H35" s="11"/>
    </row>
    <row r="36" spans="8:8" x14ac:dyDescent="0.25">
      <c r="H36" s="11"/>
    </row>
    <row r="37" spans="8:8" x14ac:dyDescent="0.25">
      <c r="H37" s="11"/>
    </row>
    <row r="38" spans="8:8" x14ac:dyDescent="0.25">
      <c r="H38" s="11"/>
    </row>
    <row r="39" spans="8:8" x14ac:dyDescent="0.25">
      <c r="H39" s="11"/>
    </row>
    <row r="40" spans="8:8" x14ac:dyDescent="0.25">
      <c r="H40" s="11"/>
    </row>
    <row r="41" spans="8:8" x14ac:dyDescent="0.25">
      <c r="H41" s="11"/>
    </row>
    <row r="42" spans="8:8" x14ac:dyDescent="0.25">
      <c r="H42" s="11"/>
    </row>
    <row r="43" spans="8:8" x14ac:dyDescent="0.25">
      <c r="H43" s="11"/>
    </row>
    <row r="44" spans="8:8" x14ac:dyDescent="0.25">
      <c r="H44" s="11"/>
    </row>
    <row r="45" spans="8:8" x14ac:dyDescent="0.25">
      <c r="H45" s="11"/>
    </row>
    <row r="46" spans="8:8" x14ac:dyDescent="0.25">
      <c r="H46" s="11"/>
    </row>
    <row r="47" spans="8:8" x14ac:dyDescent="0.25">
      <c r="H47" s="11"/>
    </row>
    <row r="48" spans="8:8" x14ac:dyDescent="0.25">
      <c r="H48" s="11"/>
    </row>
    <row r="49" spans="8:8" x14ac:dyDescent="0.25">
      <c r="H49" s="11"/>
    </row>
    <row r="50" spans="8:8" x14ac:dyDescent="0.25">
      <c r="H50" s="11"/>
    </row>
    <row r="51" spans="8:8" x14ac:dyDescent="0.25">
      <c r="H51" s="11"/>
    </row>
    <row r="52" spans="8:8" x14ac:dyDescent="0.25">
      <c r="H52" s="11"/>
    </row>
    <row r="53" spans="8:8" x14ac:dyDescent="0.25">
      <c r="H53" s="11"/>
    </row>
    <row r="54" spans="8:8" x14ac:dyDescent="0.25">
      <c r="H54" s="11"/>
    </row>
    <row r="55" spans="8:8" x14ac:dyDescent="0.25">
      <c r="H55" s="11"/>
    </row>
    <row r="56" spans="8:8" x14ac:dyDescent="0.25">
      <c r="H56" s="11"/>
    </row>
    <row r="57" spans="8:8" x14ac:dyDescent="0.25">
      <c r="H57" s="11"/>
    </row>
    <row r="58" spans="8:8" x14ac:dyDescent="0.25">
      <c r="H58" s="11"/>
    </row>
    <row r="59" spans="8:8" x14ac:dyDescent="0.25">
      <c r="H59" s="11"/>
    </row>
    <row r="60" spans="8:8" x14ac:dyDescent="0.25">
      <c r="H60" s="11"/>
    </row>
    <row r="61" spans="8:8" x14ac:dyDescent="0.25">
      <c r="H61" s="11"/>
    </row>
    <row r="62" spans="8:8" x14ac:dyDescent="0.25">
      <c r="H62" s="11"/>
    </row>
    <row r="63" spans="8:8" x14ac:dyDescent="0.25">
      <c r="H63" s="11"/>
    </row>
    <row r="64" spans="8:8" x14ac:dyDescent="0.25">
      <c r="H64" s="11"/>
    </row>
    <row r="65" spans="8:8" x14ac:dyDescent="0.25">
      <c r="H65" s="11"/>
    </row>
    <row r="66" spans="8:8" x14ac:dyDescent="0.25">
      <c r="H66" s="11"/>
    </row>
    <row r="67" spans="8:8" x14ac:dyDescent="0.25">
      <c r="H67" s="11"/>
    </row>
    <row r="68" spans="8:8" x14ac:dyDescent="0.25">
      <c r="H68" s="11"/>
    </row>
    <row r="168" spans="13:13" x14ac:dyDescent="0.25">
      <c r="M168" t="s">
        <v>81</v>
      </c>
    </row>
    <row r="169" spans="13:13" x14ac:dyDescent="0.25">
      <c r="M169" t="s">
        <v>81</v>
      </c>
    </row>
    <row r="170" spans="13:13" x14ac:dyDescent="0.25">
      <c r="M170" t="s">
        <v>81</v>
      </c>
    </row>
    <row r="171" spans="13:13" x14ac:dyDescent="0.25">
      <c r="M171" t="s">
        <v>81</v>
      </c>
    </row>
    <row r="172" spans="13:13" x14ac:dyDescent="0.25">
      <c r="M172" t="s">
        <v>81</v>
      </c>
    </row>
    <row r="173" spans="13:13" x14ac:dyDescent="0.25">
      <c r="M173" t="s">
        <v>81</v>
      </c>
    </row>
    <row r="174" spans="13:13" x14ac:dyDescent="0.25">
      <c r="M174" t="s">
        <v>81</v>
      </c>
    </row>
    <row r="175" spans="13:13" x14ac:dyDescent="0.25">
      <c r="M175" t="s">
        <v>81</v>
      </c>
    </row>
    <row r="176" spans="13:13" x14ac:dyDescent="0.25">
      <c r="M176" t="s">
        <v>81</v>
      </c>
    </row>
    <row r="177" spans="13:13" x14ac:dyDescent="0.25">
      <c r="M177" t="s">
        <v>81</v>
      </c>
    </row>
    <row r="178" spans="13:13" x14ac:dyDescent="0.25">
      <c r="M178" t="s">
        <v>81</v>
      </c>
    </row>
    <row r="179" spans="13:13" x14ac:dyDescent="0.25">
      <c r="M179" t="s">
        <v>81</v>
      </c>
    </row>
    <row r="180" spans="13:13" x14ac:dyDescent="0.25">
      <c r="M180" t="s">
        <v>81</v>
      </c>
    </row>
    <row r="181" spans="13:13" x14ac:dyDescent="0.25">
      <c r="M181" t="s">
        <v>81</v>
      </c>
    </row>
    <row r="182" spans="13:13" x14ac:dyDescent="0.25">
      <c r="M182" t="s">
        <v>81</v>
      </c>
    </row>
    <row r="183" spans="13:13" x14ac:dyDescent="0.25">
      <c r="M183" t="s">
        <v>81</v>
      </c>
    </row>
    <row r="184" spans="13:13" x14ac:dyDescent="0.25">
      <c r="M184" t="s">
        <v>81</v>
      </c>
    </row>
    <row r="185" spans="13:13" x14ac:dyDescent="0.25">
      <c r="M185" t="s">
        <v>81</v>
      </c>
    </row>
    <row r="186" spans="13:13" x14ac:dyDescent="0.25">
      <c r="M186" t="s">
        <v>81</v>
      </c>
    </row>
    <row r="187" spans="13:13" x14ac:dyDescent="0.25">
      <c r="M187" t="s">
        <v>81</v>
      </c>
    </row>
    <row r="188" spans="13:13" x14ac:dyDescent="0.25">
      <c r="M188" t="s">
        <v>81</v>
      </c>
    </row>
    <row r="189" spans="13:13" x14ac:dyDescent="0.25">
      <c r="M189" t="s">
        <v>81</v>
      </c>
    </row>
    <row r="190" spans="13:13" x14ac:dyDescent="0.25">
      <c r="M190" t="s">
        <v>81</v>
      </c>
    </row>
    <row r="191" spans="13:13" x14ac:dyDescent="0.25">
      <c r="M191" t="s">
        <v>81</v>
      </c>
    </row>
    <row r="192" spans="13:13" x14ac:dyDescent="0.25">
      <c r="M192" t="s">
        <v>81</v>
      </c>
    </row>
    <row r="193" spans="13:13" x14ac:dyDescent="0.25">
      <c r="M193" t="s">
        <v>81</v>
      </c>
    </row>
    <row r="194" spans="13:13" x14ac:dyDescent="0.25">
      <c r="M194" t="s">
        <v>81</v>
      </c>
    </row>
    <row r="195" spans="13:13" x14ac:dyDescent="0.25">
      <c r="M195" t="s">
        <v>81</v>
      </c>
    </row>
    <row r="196" spans="13:13" x14ac:dyDescent="0.25">
      <c r="M196" t="s">
        <v>81</v>
      </c>
    </row>
    <row r="197" spans="13:13" x14ac:dyDescent="0.25">
      <c r="M197" t="s">
        <v>81</v>
      </c>
    </row>
    <row r="198" spans="13:13" x14ac:dyDescent="0.25">
      <c r="M198" t="s">
        <v>81</v>
      </c>
    </row>
    <row r="199" spans="13:13" x14ac:dyDescent="0.25">
      <c r="M199" t="s">
        <v>81</v>
      </c>
    </row>
    <row r="200" spans="13:13" x14ac:dyDescent="0.25">
      <c r="M200" t="s">
        <v>81</v>
      </c>
    </row>
    <row r="201" spans="13:13" x14ac:dyDescent="0.25">
      <c r="M201" t="s">
        <v>81</v>
      </c>
    </row>
    <row r="202" spans="13:13" x14ac:dyDescent="0.25">
      <c r="M202" t="s">
        <v>81</v>
      </c>
    </row>
    <row r="203" spans="13:13" x14ac:dyDescent="0.25">
      <c r="M203" t="s">
        <v>81</v>
      </c>
    </row>
    <row r="204" spans="13:13" x14ac:dyDescent="0.25">
      <c r="M204" t="s">
        <v>81</v>
      </c>
    </row>
    <row r="205" spans="13:13" x14ac:dyDescent="0.25">
      <c r="M205" t="s">
        <v>81</v>
      </c>
    </row>
    <row r="206" spans="13:13" x14ac:dyDescent="0.25">
      <c r="M206" t="s">
        <v>81</v>
      </c>
    </row>
    <row r="207" spans="13:13" x14ac:dyDescent="0.25">
      <c r="M207" t="s">
        <v>81</v>
      </c>
    </row>
    <row r="208" spans="13:13" x14ac:dyDescent="0.25">
      <c r="M208" t="s">
        <v>81</v>
      </c>
    </row>
    <row r="209" spans="13:13" x14ac:dyDescent="0.25">
      <c r="M209" t="s">
        <v>81</v>
      </c>
    </row>
    <row r="210" spans="13:13" x14ac:dyDescent="0.25">
      <c r="M210" t="s">
        <v>81</v>
      </c>
    </row>
    <row r="211" spans="13:13" x14ac:dyDescent="0.25">
      <c r="M211" t="s">
        <v>81</v>
      </c>
    </row>
    <row r="212" spans="13:13" x14ac:dyDescent="0.25">
      <c r="M212" t="s">
        <v>81</v>
      </c>
    </row>
    <row r="213" spans="13:13" x14ac:dyDescent="0.25">
      <c r="M213" t="s">
        <v>81</v>
      </c>
    </row>
    <row r="214" spans="13:13" x14ac:dyDescent="0.25">
      <c r="M214" t="s">
        <v>81</v>
      </c>
    </row>
    <row r="215" spans="13:13" x14ac:dyDescent="0.25">
      <c r="M215" t="s">
        <v>81</v>
      </c>
    </row>
    <row r="216" spans="13:13" x14ac:dyDescent="0.25">
      <c r="M216" t="s">
        <v>81</v>
      </c>
    </row>
    <row r="217" spans="13:13" x14ac:dyDescent="0.25">
      <c r="M217" t="s">
        <v>81</v>
      </c>
    </row>
    <row r="218" spans="13:13" x14ac:dyDescent="0.25">
      <c r="M218" t="s">
        <v>81</v>
      </c>
    </row>
    <row r="219" spans="13:13" x14ac:dyDescent="0.25">
      <c r="M219" t="s">
        <v>81</v>
      </c>
    </row>
    <row r="220" spans="13:13" x14ac:dyDescent="0.25">
      <c r="M220" t="s">
        <v>81</v>
      </c>
    </row>
    <row r="221" spans="13:13" x14ac:dyDescent="0.25">
      <c r="M221" t="s">
        <v>81</v>
      </c>
    </row>
    <row r="222" spans="13:13" x14ac:dyDescent="0.25">
      <c r="M222" t="s">
        <v>81</v>
      </c>
    </row>
    <row r="223" spans="13:13" x14ac:dyDescent="0.25">
      <c r="M223" t="s">
        <v>81</v>
      </c>
    </row>
    <row r="224" spans="13:13" x14ac:dyDescent="0.25">
      <c r="M224" t="s">
        <v>81</v>
      </c>
    </row>
    <row r="225" spans="13:13" x14ac:dyDescent="0.25">
      <c r="M225" t="s">
        <v>81</v>
      </c>
    </row>
    <row r="226" spans="13:13" x14ac:dyDescent="0.25">
      <c r="M226" t="s">
        <v>81</v>
      </c>
    </row>
    <row r="227" spans="13:13" x14ac:dyDescent="0.25">
      <c r="M227" t="s">
        <v>81</v>
      </c>
    </row>
    <row r="228" spans="13:13" x14ac:dyDescent="0.25">
      <c r="M228" t="s">
        <v>81</v>
      </c>
    </row>
    <row r="229" spans="13:13" x14ac:dyDescent="0.25">
      <c r="M229" t="s">
        <v>81</v>
      </c>
    </row>
    <row r="230" spans="13:13" x14ac:dyDescent="0.25">
      <c r="M230" t="s">
        <v>81</v>
      </c>
    </row>
    <row r="231" spans="13:13" x14ac:dyDescent="0.25">
      <c r="M231" t="s">
        <v>81</v>
      </c>
    </row>
    <row r="232" spans="13:13" x14ac:dyDescent="0.25">
      <c r="M232" t="s">
        <v>81</v>
      </c>
    </row>
    <row r="233" spans="13:13" x14ac:dyDescent="0.25">
      <c r="M233" t="s">
        <v>81</v>
      </c>
    </row>
    <row r="234" spans="13:13" x14ac:dyDescent="0.25">
      <c r="M234" t="s">
        <v>81</v>
      </c>
    </row>
    <row r="235" spans="13:13" x14ac:dyDescent="0.25">
      <c r="M235" t="s">
        <v>81</v>
      </c>
    </row>
    <row r="236" spans="13:13" x14ac:dyDescent="0.25">
      <c r="M236" t="s">
        <v>81</v>
      </c>
    </row>
    <row r="237" spans="13:13" x14ac:dyDescent="0.25">
      <c r="M237" t="s">
        <v>81</v>
      </c>
    </row>
    <row r="238" spans="13:13" x14ac:dyDescent="0.25">
      <c r="M238" t="s">
        <v>81</v>
      </c>
    </row>
    <row r="239" spans="13:13" x14ac:dyDescent="0.25">
      <c r="M239" t="s">
        <v>81</v>
      </c>
    </row>
    <row r="240" spans="13:13" x14ac:dyDescent="0.25">
      <c r="M240" t="s">
        <v>81</v>
      </c>
    </row>
    <row r="241" spans="13:13" x14ac:dyDescent="0.25">
      <c r="M241" t="s">
        <v>81</v>
      </c>
    </row>
    <row r="242" spans="13:13" x14ac:dyDescent="0.25">
      <c r="M242" t="s">
        <v>81</v>
      </c>
    </row>
    <row r="243" spans="13:13" x14ac:dyDescent="0.25">
      <c r="M243" t="s">
        <v>81</v>
      </c>
    </row>
    <row r="244" spans="13:13" x14ac:dyDescent="0.25">
      <c r="M244" t="s">
        <v>81</v>
      </c>
    </row>
    <row r="245" spans="13:13" x14ac:dyDescent="0.25">
      <c r="M245" t="s">
        <v>81</v>
      </c>
    </row>
    <row r="246" spans="13:13" x14ac:dyDescent="0.25">
      <c r="M246" t="s">
        <v>81</v>
      </c>
    </row>
    <row r="247" spans="13:13" x14ac:dyDescent="0.25">
      <c r="M247" t="s">
        <v>81</v>
      </c>
    </row>
    <row r="248" spans="13:13" x14ac:dyDescent="0.25">
      <c r="M248" t="s">
        <v>81</v>
      </c>
    </row>
    <row r="249" spans="13:13" x14ac:dyDescent="0.25">
      <c r="M249" t="s">
        <v>81</v>
      </c>
    </row>
    <row r="250" spans="13:13" x14ac:dyDescent="0.25">
      <c r="M250" t="s">
        <v>81</v>
      </c>
    </row>
    <row r="251" spans="13:13" x14ac:dyDescent="0.25">
      <c r="M251" t="s">
        <v>81</v>
      </c>
    </row>
    <row r="252" spans="13:13" x14ac:dyDescent="0.25">
      <c r="M252" t="s">
        <v>81</v>
      </c>
    </row>
    <row r="253" spans="13:13" x14ac:dyDescent="0.25">
      <c r="M253" t="s">
        <v>81</v>
      </c>
    </row>
    <row r="254" spans="13:13" x14ac:dyDescent="0.25">
      <c r="M254" t="s">
        <v>81</v>
      </c>
    </row>
    <row r="255" spans="13:13" x14ac:dyDescent="0.25">
      <c r="M255" t="s">
        <v>81</v>
      </c>
    </row>
    <row r="256" spans="13:13" x14ac:dyDescent="0.25">
      <c r="M256" t="s">
        <v>81</v>
      </c>
    </row>
    <row r="257" spans="13:13" x14ac:dyDescent="0.25">
      <c r="M257" t="s">
        <v>81</v>
      </c>
    </row>
    <row r="258" spans="13:13" x14ac:dyDescent="0.25">
      <c r="M258" t="s">
        <v>81</v>
      </c>
    </row>
    <row r="259" spans="13:13" x14ac:dyDescent="0.25">
      <c r="M259" t="s">
        <v>81</v>
      </c>
    </row>
    <row r="260" spans="13:13" x14ac:dyDescent="0.25">
      <c r="M260" t="s">
        <v>81</v>
      </c>
    </row>
    <row r="261" spans="13:13" x14ac:dyDescent="0.25">
      <c r="M261" t="s">
        <v>81</v>
      </c>
    </row>
    <row r="262" spans="13:13" x14ac:dyDescent="0.25">
      <c r="M262" t="s">
        <v>81</v>
      </c>
    </row>
    <row r="263" spans="13:13" x14ac:dyDescent="0.25">
      <c r="M263" t="s">
        <v>81</v>
      </c>
    </row>
    <row r="264" spans="13:13" x14ac:dyDescent="0.25">
      <c r="M264" t="s">
        <v>81</v>
      </c>
    </row>
    <row r="265" spans="13:13" x14ac:dyDescent="0.25">
      <c r="M265" t="s">
        <v>81</v>
      </c>
    </row>
    <row r="266" spans="13:13" x14ac:dyDescent="0.25">
      <c r="M266" t="s">
        <v>81</v>
      </c>
    </row>
    <row r="267" spans="13:13" x14ac:dyDescent="0.25">
      <c r="M267" t="s">
        <v>81</v>
      </c>
    </row>
    <row r="268" spans="13:13" x14ac:dyDescent="0.25">
      <c r="M268" t="s">
        <v>81</v>
      </c>
    </row>
    <row r="269" spans="13:13" x14ac:dyDescent="0.25">
      <c r="M269" t="s">
        <v>81</v>
      </c>
    </row>
    <row r="270" spans="13:13" x14ac:dyDescent="0.25">
      <c r="M270" t="s">
        <v>81</v>
      </c>
    </row>
    <row r="271" spans="13:13" x14ac:dyDescent="0.25">
      <c r="M271" t="s">
        <v>81</v>
      </c>
    </row>
    <row r="272" spans="13:13" x14ac:dyDescent="0.25">
      <c r="M272" t="s">
        <v>81</v>
      </c>
    </row>
    <row r="273" spans="13:13" x14ac:dyDescent="0.25">
      <c r="M273" t="s">
        <v>81</v>
      </c>
    </row>
    <row r="274" spans="13:13" x14ac:dyDescent="0.25">
      <c r="M274" t="s">
        <v>81</v>
      </c>
    </row>
    <row r="275" spans="13:13" x14ac:dyDescent="0.25">
      <c r="M275" t="s">
        <v>81</v>
      </c>
    </row>
    <row r="276" spans="13:13" x14ac:dyDescent="0.25">
      <c r="M276" t="s">
        <v>81</v>
      </c>
    </row>
    <row r="277" spans="13:13" x14ac:dyDescent="0.25">
      <c r="M277" t="s">
        <v>81</v>
      </c>
    </row>
    <row r="278" spans="13:13" x14ac:dyDescent="0.25">
      <c r="M278" t="s">
        <v>81</v>
      </c>
    </row>
    <row r="279" spans="13:13" x14ac:dyDescent="0.25">
      <c r="M279" t="s">
        <v>81</v>
      </c>
    </row>
    <row r="280" spans="13:13" x14ac:dyDescent="0.25">
      <c r="M280" t="s">
        <v>81</v>
      </c>
    </row>
    <row r="281" spans="13:13" x14ac:dyDescent="0.25">
      <c r="M281" t="s">
        <v>81</v>
      </c>
    </row>
    <row r="282" spans="13:13" x14ac:dyDescent="0.25">
      <c r="M282" t="s">
        <v>81</v>
      </c>
    </row>
    <row r="283" spans="13:13" x14ac:dyDescent="0.25">
      <c r="M283" t="s">
        <v>81</v>
      </c>
    </row>
    <row r="284" spans="13:13" x14ac:dyDescent="0.25">
      <c r="M284" t="s">
        <v>81</v>
      </c>
    </row>
    <row r="285" spans="13:13" x14ac:dyDescent="0.25">
      <c r="M285" t="s">
        <v>81</v>
      </c>
    </row>
    <row r="286" spans="13:13" x14ac:dyDescent="0.25">
      <c r="M286" t="s">
        <v>81</v>
      </c>
    </row>
    <row r="287" spans="13:13" x14ac:dyDescent="0.25">
      <c r="M287" t="s">
        <v>81</v>
      </c>
    </row>
    <row r="288" spans="13:13" x14ac:dyDescent="0.25">
      <c r="M288" t="s">
        <v>81</v>
      </c>
    </row>
    <row r="289" spans="13:13" x14ac:dyDescent="0.25">
      <c r="M289" t="s">
        <v>81</v>
      </c>
    </row>
    <row r="290" spans="13:13" x14ac:dyDescent="0.25">
      <c r="M290" t="s">
        <v>81</v>
      </c>
    </row>
    <row r="291" spans="13:13" x14ac:dyDescent="0.25">
      <c r="M291" t="s">
        <v>81</v>
      </c>
    </row>
    <row r="292" spans="13:13" x14ac:dyDescent="0.25">
      <c r="M292" t="s">
        <v>81</v>
      </c>
    </row>
    <row r="293" spans="13:13" x14ac:dyDescent="0.25">
      <c r="M293" t="s">
        <v>81</v>
      </c>
    </row>
    <row r="294" spans="13:13" x14ac:dyDescent="0.25">
      <c r="M294" t="s">
        <v>81</v>
      </c>
    </row>
    <row r="295" spans="13:13" x14ac:dyDescent="0.25">
      <c r="M295" t="s">
        <v>81</v>
      </c>
    </row>
    <row r="296" spans="13:13" x14ac:dyDescent="0.25">
      <c r="M296" t="s">
        <v>81</v>
      </c>
    </row>
    <row r="297" spans="13:13" x14ac:dyDescent="0.25">
      <c r="M297" t="s">
        <v>81</v>
      </c>
    </row>
    <row r="298" spans="13:13" x14ac:dyDescent="0.25">
      <c r="M298" t="s">
        <v>81</v>
      </c>
    </row>
    <row r="299" spans="13:13" x14ac:dyDescent="0.25">
      <c r="M299" t="s">
        <v>81</v>
      </c>
    </row>
    <row r="300" spans="13:13" x14ac:dyDescent="0.25">
      <c r="M300" t="s">
        <v>81</v>
      </c>
    </row>
    <row r="301" spans="13:13" x14ac:dyDescent="0.25">
      <c r="M301" t="s">
        <v>81</v>
      </c>
    </row>
    <row r="302" spans="13:13" x14ac:dyDescent="0.25">
      <c r="M302" t="s">
        <v>81</v>
      </c>
    </row>
    <row r="303" spans="13:13" x14ac:dyDescent="0.25">
      <c r="M303" t="s">
        <v>81</v>
      </c>
    </row>
    <row r="304" spans="13:13" x14ac:dyDescent="0.25">
      <c r="M304" t="s">
        <v>81</v>
      </c>
    </row>
    <row r="305" spans="13:13" x14ac:dyDescent="0.25">
      <c r="M305" t="s">
        <v>81</v>
      </c>
    </row>
    <row r="306" spans="13:13" x14ac:dyDescent="0.25">
      <c r="M306" t="s">
        <v>81</v>
      </c>
    </row>
    <row r="307" spans="13:13" x14ac:dyDescent="0.25">
      <c r="M307" t="s">
        <v>81</v>
      </c>
    </row>
    <row r="308" spans="13:13" x14ac:dyDescent="0.25">
      <c r="M308" t="s">
        <v>81</v>
      </c>
    </row>
    <row r="309" spans="13:13" x14ac:dyDescent="0.25">
      <c r="M309" t="s">
        <v>81</v>
      </c>
    </row>
    <row r="310" spans="13:13" x14ac:dyDescent="0.25">
      <c r="M310" t="s">
        <v>81</v>
      </c>
    </row>
    <row r="311" spans="13:13" x14ac:dyDescent="0.25">
      <c r="M311" t="s">
        <v>81</v>
      </c>
    </row>
    <row r="312" spans="13:13" x14ac:dyDescent="0.25">
      <c r="M312" t="s">
        <v>81</v>
      </c>
    </row>
    <row r="313" spans="13:13" x14ac:dyDescent="0.25">
      <c r="M313" t="s">
        <v>81</v>
      </c>
    </row>
    <row r="314" spans="13:13" x14ac:dyDescent="0.25">
      <c r="M314" t="s">
        <v>81</v>
      </c>
    </row>
    <row r="315" spans="13:13" x14ac:dyDescent="0.25">
      <c r="M315" t="s">
        <v>81</v>
      </c>
    </row>
    <row r="316" spans="13:13" x14ac:dyDescent="0.25">
      <c r="M316" t="s">
        <v>81</v>
      </c>
    </row>
    <row r="317" spans="13:13" x14ac:dyDescent="0.25">
      <c r="M317" t="s">
        <v>81</v>
      </c>
    </row>
    <row r="318" spans="13:13" x14ac:dyDescent="0.25">
      <c r="M318" t="s">
        <v>81</v>
      </c>
    </row>
    <row r="319" spans="13:13" x14ac:dyDescent="0.25">
      <c r="M319" t="s">
        <v>81</v>
      </c>
    </row>
    <row r="320" spans="13:13" x14ac:dyDescent="0.25">
      <c r="M320" t="s">
        <v>81</v>
      </c>
    </row>
    <row r="321" spans="13:13" x14ac:dyDescent="0.25">
      <c r="M321" t="s">
        <v>81</v>
      </c>
    </row>
    <row r="322" spans="13:13" x14ac:dyDescent="0.25">
      <c r="M322" t="s">
        <v>81</v>
      </c>
    </row>
    <row r="323" spans="13:13" x14ac:dyDescent="0.25">
      <c r="M323" t="s">
        <v>81</v>
      </c>
    </row>
    <row r="324" spans="13:13" x14ac:dyDescent="0.25">
      <c r="M324" t="s">
        <v>81</v>
      </c>
    </row>
    <row r="325" spans="13:13" x14ac:dyDescent="0.25">
      <c r="M325" t="s">
        <v>81</v>
      </c>
    </row>
    <row r="326" spans="13:13" x14ac:dyDescent="0.25">
      <c r="M326" t="s">
        <v>81</v>
      </c>
    </row>
    <row r="327" spans="13:13" x14ac:dyDescent="0.25">
      <c r="M327" t="s">
        <v>81</v>
      </c>
    </row>
    <row r="328" spans="13:13" x14ac:dyDescent="0.25">
      <c r="M328" t="s">
        <v>81</v>
      </c>
    </row>
    <row r="329" spans="13:13" x14ac:dyDescent="0.25">
      <c r="M329" t="s">
        <v>81</v>
      </c>
    </row>
    <row r="330" spans="13:13" x14ac:dyDescent="0.25">
      <c r="M330" t="s">
        <v>81</v>
      </c>
    </row>
    <row r="331" spans="13:13" x14ac:dyDescent="0.25">
      <c r="M331" t="s">
        <v>81</v>
      </c>
    </row>
    <row r="332" spans="13:13" x14ac:dyDescent="0.25">
      <c r="M332" t="s">
        <v>81</v>
      </c>
    </row>
    <row r="333" spans="13:13" x14ac:dyDescent="0.25">
      <c r="M333" t="s">
        <v>81</v>
      </c>
    </row>
    <row r="334" spans="13:13" x14ac:dyDescent="0.25">
      <c r="M334" t="s">
        <v>81</v>
      </c>
    </row>
    <row r="335" spans="13:13" x14ac:dyDescent="0.25">
      <c r="M335" t="s">
        <v>81</v>
      </c>
    </row>
    <row r="336" spans="13:13" x14ac:dyDescent="0.25">
      <c r="M336" t="s">
        <v>81</v>
      </c>
    </row>
    <row r="337" spans="13:13" x14ac:dyDescent="0.25">
      <c r="M337" t="s">
        <v>81</v>
      </c>
    </row>
    <row r="338" spans="13:13" x14ac:dyDescent="0.25">
      <c r="M338" t="s">
        <v>81</v>
      </c>
    </row>
    <row r="339" spans="13:13" x14ac:dyDescent="0.25">
      <c r="M339" t="s">
        <v>81</v>
      </c>
    </row>
    <row r="340" spans="13:13" x14ac:dyDescent="0.25">
      <c r="M340" t="s">
        <v>81</v>
      </c>
    </row>
    <row r="341" spans="13:13" x14ac:dyDescent="0.25">
      <c r="M341" t="s">
        <v>81</v>
      </c>
    </row>
    <row r="342" spans="13:13" x14ac:dyDescent="0.25">
      <c r="M342" t="s">
        <v>81</v>
      </c>
    </row>
    <row r="343" spans="13:13" x14ac:dyDescent="0.25">
      <c r="M343" t="s">
        <v>81</v>
      </c>
    </row>
    <row r="344" spans="13:13" x14ac:dyDescent="0.25">
      <c r="M344" t="s">
        <v>81</v>
      </c>
    </row>
    <row r="345" spans="13:13" x14ac:dyDescent="0.25">
      <c r="M345" t="s">
        <v>81</v>
      </c>
    </row>
    <row r="346" spans="13:13" x14ac:dyDescent="0.25">
      <c r="M346" t="s">
        <v>81</v>
      </c>
    </row>
    <row r="347" spans="13:13" x14ac:dyDescent="0.25">
      <c r="M347" t="s">
        <v>81</v>
      </c>
    </row>
    <row r="348" spans="13:13" x14ac:dyDescent="0.25">
      <c r="M348" t="s">
        <v>81</v>
      </c>
    </row>
    <row r="349" spans="13:13" x14ac:dyDescent="0.25">
      <c r="M349" t="s">
        <v>81</v>
      </c>
    </row>
    <row r="350" spans="13:13" x14ac:dyDescent="0.25">
      <c r="M350" t="s">
        <v>81</v>
      </c>
    </row>
    <row r="351" spans="13:13" x14ac:dyDescent="0.25">
      <c r="M351" t="s">
        <v>81</v>
      </c>
    </row>
    <row r="352" spans="13:13" x14ac:dyDescent="0.25">
      <c r="M352" t="s">
        <v>81</v>
      </c>
    </row>
    <row r="353" spans="13:13" x14ac:dyDescent="0.25">
      <c r="M353" t="s">
        <v>81</v>
      </c>
    </row>
    <row r="354" spans="13:13" x14ac:dyDescent="0.25">
      <c r="M354" t="s">
        <v>81</v>
      </c>
    </row>
    <row r="355" spans="13:13" x14ac:dyDescent="0.25">
      <c r="M355" t="s">
        <v>81</v>
      </c>
    </row>
    <row r="356" spans="13:13" x14ac:dyDescent="0.25">
      <c r="M356" t="s">
        <v>81</v>
      </c>
    </row>
    <row r="357" spans="13:13" x14ac:dyDescent="0.25">
      <c r="M357" t="s">
        <v>81</v>
      </c>
    </row>
    <row r="358" spans="13:13" x14ac:dyDescent="0.25">
      <c r="M358" t="s">
        <v>81</v>
      </c>
    </row>
    <row r="359" spans="13:13" x14ac:dyDescent="0.25">
      <c r="M359" t="s">
        <v>81</v>
      </c>
    </row>
    <row r="360" spans="13:13" x14ac:dyDescent="0.25">
      <c r="M360" t="s">
        <v>81</v>
      </c>
    </row>
    <row r="361" spans="13:13" x14ac:dyDescent="0.25">
      <c r="M361" t="s">
        <v>81</v>
      </c>
    </row>
    <row r="362" spans="13:13" x14ac:dyDescent="0.25">
      <c r="M362" t="s">
        <v>81</v>
      </c>
    </row>
    <row r="363" spans="13:13" x14ac:dyDescent="0.25">
      <c r="M363" t="s">
        <v>81</v>
      </c>
    </row>
    <row r="364" spans="13:13" x14ac:dyDescent="0.25">
      <c r="M364" t="s">
        <v>81</v>
      </c>
    </row>
    <row r="365" spans="13:13" x14ac:dyDescent="0.25">
      <c r="M365" t="s">
        <v>81</v>
      </c>
    </row>
    <row r="366" spans="13:13" x14ac:dyDescent="0.25">
      <c r="M366" t="s">
        <v>81</v>
      </c>
    </row>
    <row r="367" spans="13:13" x14ac:dyDescent="0.25">
      <c r="M367" t="s">
        <v>81</v>
      </c>
    </row>
    <row r="368" spans="13:13" x14ac:dyDescent="0.25">
      <c r="M368" t="s">
        <v>81</v>
      </c>
    </row>
    <row r="369" spans="13:13" x14ac:dyDescent="0.25">
      <c r="M369" t="s">
        <v>81</v>
      </c>
    </row>
    <row r="370" spans="13:13" x14ac:dyDescent="0.25">
      <c r="M370" t="s">
        <v>81</v>
      </c>
    </row>
    <row r="371" spans="13:13" x14ac:dyDescent="0.25">
      <c r="M371" t="s">
        <v>81</v>
      </c>
    </row>
    <row r="372" spans="13:13" x14ac:dyDescent="0.25">
      <c r="M372" t="s">
        <v>81</v>
      </c>
    </row>
    <row r="373" spans="13:13" x14ac:dyDescent="0.25">
      <c r="M373" t="s">
        <v>81</v>
      </c>
    </row>
    <row r="374" spans="13:13" x14ac:dyDescent="0.25">
      <c r="M374" t="s">
        <v>81</v>
      </c>
    </row>
    <row r="375" spans="13:13" x14ac:dyDescent="0.25">
      <c r="M375" t="s">
        <v>81</v>
      </c>
    </row>
    <row r="376" spans="13:13" x14ac:dyDescent="0.25">
      <c r="M376" t="s">
        <v>81</v>
      </c>
    </row>
    <row r="377" spans="13:13" x14ac:dyDescent="0.25">
      <c r="M377" t="s">
        <v>81</v>
      </c>
    </row>
    <row r="378" spans="13:13" x14ac:dyDescent="0.25">
      <c r="M378" t="s">
        <v>81</v>
      </c>
    </row>
    <row r="379" spans="13:13" x14ac:dyDescent="0.25">
      <c r="M379" t="s">
        <v>81</v>
      </c>
    </row>
    <row r="380" spans="13:13" x14ac:dyDescent="0.25">
      <c r="M380" t="s">
        <v>81</v>
      </c>
    </row>
    <row r="381" spans="13:13" x14ac:dyDescent="0.25">
      <c r="M381" t="s">
        <v>81</v>
      </c>
    </row>
    <row r="382" spans="13:13" x14ac:dyDescent="0.25">
      <c r="M382" t="s">
        <v>81</v>
      </c>
    </row>
    <row r="383" spans="13:13" x14ac:dyDescent="0.25">
      <c r="M383" t="s">
        <v>81</v>
      </c>
    </row>
    <row r="384" spans="13:13" x14ac:dyDescent="0.25">
      <c r="M384" t="s">
        <v>81</v>
      </c>
    </row>
    <row r="385" spans="13:13" x14ac:dyDescent="0.25">
      <c r="M385" t="s">
        <v>81</v>
      </c>
    </row>
    <row r="386" spans="13:13" x14ac:dyDescent="0.25">
      <c r="M386" t="s">
        <v>81</v>
      </c>
    </row>
    <row r="387" spans="13:13" x14ac:dyDescent="0.25">
      <c r="M387" t="s">
        <v>81</v>
      </c>
    </row>
    <row r="388" spans="13:13" x14ac:dyDescent="0.25">
      <c r="M388" t="s">
        <v>81</v>
      </c>
    </row>
    <row r="389" spans="13:13" x14ac:dyDescent="0.25">
      <c r="M389" t="s">
        <v>81</v>
      </c>
    </row>
    <row r="390" spans="13:13" x14ac:dyDescent="0.25">
      <c r="M390" t="s">
        <v>81</v>
      </c>
    </row>
    <row r="391" spans="13:13" x14ac:dyDescent="0.25">
      <c r="M391" t="s">
        <v>81</v>
      </c>
    </row>
    <row r="392" spans="13:13" x14ac:dyDescent="0.25">
      <c r="M392" t="s">
        <v>81</v>
      </c>
    </row>
    <row r="393" spans="13:13" x14ac:dyDescent="0.25">
      <c r="M393" t="s">
        <v>81</v>
      </c>
    </row>
    <row r="394" spans="13:13" x14ac:dyDescent="0.25">
      <c r="M394" t="s">
        <v>81</v>
      </c>
    </row>
    <row r="395" spans="13:13" x14ac:dyDescent="0.25">
      <c r="M395" t="s">
        <v>81</v>
      </c>
    </row>
    <row r="396" spans="13:13" x14ac:dyDescent="0.25">
      <c r="M396" t="s">
        <v>81</v>
      </c>
    </row>
    <row r="397" spans="13:13" x14ac:dyDescent="0.25">
      <c r="M397" t="s">
        <v>81</v>
      </c>
    </row>
    <row r="398" spans="13:13" x14ac:dyDescent="0.25">
      <c r="M398" t="s">
        <v>81</v>
      </c>
    </row>
    <row r="399" spans="13:13" x14ac:dyDescent="0.25">
      <c r="M399" t="s">
        <v>81</v>
      </c>
    </row>
    <row r="400" spans="13:13" x14ac:dyDescent="0.25">
      <c r="M400" t="s">
        <v>81</v>
      </c>
    </row>
    <row r="401" spans="13:13" x14ac:dyDescent="0.25">
      <c r="M401" t="s">
        <v>81</v>
      </c>
    </row>
    <row r="402" spans="13:13" x14ac:dyDescent="0.25">
      <c r="M402" t="s">
        <v>81</v>
      </c>
    </row>
    <row r="403" spans="13:13" x14ac:dyDescent="0.25">
      <c r="M403" t="s">
        <v>81</v>
      </c>
    </row>
    <row r="404" spans="13:13" x14ac:dyDescent="0.25">
      <c r="M404" t="s">
        <v>81</v>
      </c>
    </row>
    <row r="405" spans="13:13" x14ac:dyDescent="0.25">
      <c r="M405" t="s">
        <v>81</v>
      </c>
    </row>
    <row r="406" spans="13:13" x14ac:dyDescent="0.25">
      <c r="M406" t="s">
        <v>81</v>
      </c>
    </row>
    <row r="407" spans="13:13" x14ac:dyDescent="0.25">
      <c r="M407" t="s">
        <v>81</v>
      </c>
    </row>
    <row r="408" spans="13:13" x14ac:dyDescent="0.25">
      <c r="M408" t="s">
        <v>81</v>
      </c>
    </row>
    <row r="409" spans="13:13" x14ac:dyDescent="0.25">
      <c r="M409" t="s">
        <v>81</v>
      </c>
    </row>
    <row r="410" spans="13:13" x14ac:dyDescent="0.25">
      <c r="M410" t="s">
        <v>81</v>
      </c>
    </row>
    <row r="411" spans="13:13" x14ac:dyDescent="0.25">
      <c r="M411" t="s">
        <v>81</v>
      </c>
    </row>
    <row r="412" spans="13:13" x14ac:dyDescent="0.25">
      <c r="M412" t="s">
        <v>81</v>
      </c>
    </row>
    <row r="413" spans="13:13" x14ac:dyDescent="0.25">
      <c r="M413" t="s">
        <v>81</v>
      </c>
    </row>
    <row r="414" spans="13:13" x14ac:dyDescent="0.25">
      <c r="M414" t="s">
        <v>81</v>
      </c>
    </row>
    <row r="415" spans="13:13" x14ac:dyDescent="0.25">
      <c r="M415" t="s">
        <v>81</v>
      </c>
    </row>
    <row r="416" spans="13:13" x14ac:dyDescent="0.25">
      <c r="M416" t="s">
        <v>81</v>
      </c>
    </row>
    <row r="417" spans="13:13" x14ac:dyDescent="0.25">
      <c r="M417" t="s">
        <v>81</v>
      </c>
    </row>
    <row r="418" spans="13:13" x14ac:dyDescent="0.25">
      <c r="M418" t="s">
        <v>81</v>
      </c>
    </row>
    <row r="419" spans="13:13" x14ac:dyDescent="0.25">
      <c r="M419" t="s">
        <v>81</v>
      </c>
    </row>
    <row r="420" spans="13:13" x14ac:dyDescent="0.25">
      <c r="M420" t="s">
        <v>81</v>
      </c>
    </row>
    <row r="421" spans="13:13" x14ac:dyDescent="0.25">
      <c r="M421" t="s">
        <v>81</v>
      </c>
    </row>
    <row r="422" spans="13:13" x14ac:dyDescent="0.25">
      <c r="M422" t="s">
        <v>81</v>
      </c>
    </row>
    <row r="423" spans="13:13" x14ac:dyDescent="0.25">
      <c r="M423" t="s">
        <v>81</v>
      </c>
    </row>
    <row r="424" spans="13:13" x14ac:dyDescent="0.25">
      <c r="M424" t="s">
        <v>81</v>
      </c>
    </row>
    <row r="425" spans="13:13" x14ac:dyDescent="0.25">
      <c r="M425" t="s">
        <v>81</v>
      </c>
    </row>
    <row r="426" spans="13:13" x14ac:dyDescent="0.25">
      <c r="M426" t="s">
        <v>81</v>
      </c>
    </row>
    <row r="427" spans="13:13" x14ac:dyDescent="0.25">
      <c r="M427" t="s">
        <v>81</v>
      </c>
    </row>
    <row r="428" spans="13:13" x14ac:dyDescent="0.25">
      <c r="M428" t="s">
        <v>81</v>
      </c>
    </row>
    <row r="429" spans="13:13" x14ac:dyDescent="0.25">
      <c r="M429" t="s">
        <v>81</v>
      </c>
    </row>
    <row r="430" spans="13:13" x14ac:dyDescent="0.25">
      <c r="M430" t="s">
        <v>81</v>
      </c>
    </row>
    <row r="431" spans="13:13" x14ac:dyDescent="0.25">
      <c r="M431" t="s">
        <v>81</v>
      </c>
    </row>
    <row r="432" spans="13:13" x14ac:dyDescent="0.25">
      <c r="M432" t="s">
        <v>81</v>
      </c>
    </row>
    <row r="433" spans="13:13" x14ac:dyDescent="0.25">
      <c r="M433" t="s">
        <v>81</v>
      </c>
    </row>
    <row r="434" spans="13:13" x14ac:dyDescent="0.25">
      <c r="M434" t="s">
        <v>81</v>
      </c>
    </row>
    <row r="435" spans="13:13" x14ac:dyDescent="0.25">
      <c r="M435" t="s">
        <v>81</v>
      </c>
    </row>
    <row r="436" spans="13:13" x14ac:dyDescent="0.25">
      <c r="M436" t="s">
        <v>81</v>
      </c>
    </row>
    <row r="437" spans="13:13" x14ac:dyDescent="0.25">
      <c r="M437" t="s">
        <v>81</v>
      </c>
    </row>
    <row r="438" spans="13:13" x14ac:dyDescent="0.25">
      <c r="M438" t="s">
        <v>81</v>
      </c>
    </row>
    <row r="439" spans="13:13" x14ac:dyDescent="0.25">
      <c r="M439" t="s">
        <v>81</v>
      </c>
    </row>
    <row r="440" spans="13:13" x14ac:dyDescent="0.25">
      <c r="M440" t="s">
        <v>81</v>
      </c>
    </row>
    <row r="441" spans="13:13" x14ac:dyDescent="0.25">
      <c r="M441" t="s">
        <v>81</v>
      </c>
    </row>
    <row r="442" spans="13:13" x14ac:dyDescent="0.25">
      <c r="M442" t="s">
        <v>81</v>
      </c>
    </row>
    <row r="443" spans="13:13" x14ac:dyDescent="0.25">
      <c r="M443" t="s">
        <v>81</v>
      </c>
    </row>
    <row r="444" spans="13:13" x14ac:dyDescent="0.25">
      <c r="M444" t="s">
        <v>81</v>
      </c>
    </row>
    <row r="445" spans="13:13" x14ac:dyDescent="0.25">
      <c r="M445" t="s">
        <v>81</v>
      </c>
    </row>
    <row r="446" spans="13:13" x14ac:dyDescent="0.25">
      <c r="M446" t="s">
        <v>81</v>
      </c>
    </row>
    <row r="447" spans="13:13" x14ac:dyDescent="0.25">
      <c r="M447" t="s">
        <v>81</v>
      </c>
    </row>
    <row r="448" spans="13:13" x14ac:dyDescent="0.25">
      <c r="M448" t="s">
        <v>81</v>
      </c>
    </row>
    <row r="449" spans="13:13" x14ac:dyDescent="0.25">
      <c r="M449" t="s">
        <v>81</v>
      </c>
    </row>
    <row r="450" spans="13:13" x14ac:dyDescent="0.25">
      <c r="M450" t="s">
        <v>81</v>
      </c>
    </row>
    <row r="451" spans="13:13" x14ac:dyDescent="0.25">
      <c r="M451" t="s">
        <v>81</v>
      </c>
    </row>
    <row r="452" spans="13:13" x14ac:dyDescent="0.25">
      <c r="M452" t="s">
        <v>81</v>
      </c>
    </row>
    <row r="453" spans="13:13" x14ac:dyDescent="0.25">
      <c r="M453" t="s">
        <v>81</v>
      </c>
    </row>
    <row r="454" spans="13:13" x14ac:dyDescent="0.25">
      <c r="M454" t="s">
        <v>81</v>
      </c>
    </row>
    <row r="455" spans="13:13" x14ac:dyDescent="0.25">
      <c r="M455" t="s">
        <v>81</v>
      </c>
    </row>
    <row r="456" spans="13:13" x14ac:dyDescent="0.25">
      <c r="M456" t="s">
        <v>81</v>
      </c>
    </row>
    <row r="457" spans="13:13" x14ac:dyDescent="0.25">
      <c r="M457" t="s">
        <v>81</v>
      </c>
    </row>
    <row r="458" spans="13:13" x14ac:dyDescent="0.25">
      <c r="M458" t="s">
        <v>81</v>
      </c>
    </row>
    <row r="459" spans="13:13" x14ac:dyDescent="0.25">
      <c r="M459" t="s">
        <v>81</v>
      </c>
    </row>
    <row r="460" spans="13:13" x14ac:dyDescent="0.25">
      <c r="M460" t="s">
        <v>81</v>
      </c>
    </row>
    <row r="461" spans="13:13" x14ac:dyDescent="0.25">
      <c r="M461" t="s">
        <v>81</v>
      </c>
    </row>
    <row r="462" spans="13:13" x14ac:dyDescent="0.25">
      <c r="M462" t="s">
        <v>81</v>
      </c>
    </row>
    <row r="463" spans="13:13" x14ac:dyDescent="0.25">
      <c r="M463" t="s">
        <v>81</v>
      </c>
    </row>
    <row r="464" spans="13:13" x14ac:dyDescent="0.25">
      <c r="M464" t="s">
        <v>81</v>
      </c>
    </row>
    <row r="465" spans="13:13" x14ac:dyDescent="0.25">
      <c r="M465" t="s">
        <v>81</v>
      </c>
    </row>
    <row r="466" spans="13:13" x14ac:dyDescent="0.25">
      <c r="M466" t="s">
        <v>81</v>
      </c>
    </row>
    <row r="467" spans="13:13" x14ac:dyDescent="0.25">
      <c r="M467" t="s">
        <v>81</v>
      </c>
    </row>
    <row r="468" spans="13:13" x14ac:dyDescent="0.25">
      <c r="M468" t="s">
        <v>81</v>
      </c>
    </row>
    <row r="469" spans="13:13" x14ac:dyDescent="0.25">
      <c r="M469" t="s">
        <v>81</v>
      </c>
    </row>
    <row r="470" spans="13:13" x14ac:dyDescent="0.25">
      <c r="M470" t="s">
        <v>81</v>
      </c>
    </row>
    <row r="471" spans="13:13" x14ac:dyDescent="0.25">
      <c r="M471" t="s">
        <v>81</v>
      </c>
    </row>
    <row r="472" spans="13:13" x14ac:dyDescent="0.25">
      <c r="M472" t="s">
        <v>81</v>
      </c>
    </row>
    <row r="473" spans="13:13" x14ac:dyDescent="0.25">
      <c r="M473" t="s">
        <v>81</v>
      </c>
    </row>
    <row r="474" spans="13:13" x14ac:dyDescent="0.25">
      <c r="M474" t="s">
        <v>81</v>
      </c>
    </row>
    <row r="475" spans="13:13" x14ac:dyDescent="0.25">
      <c r="M475" t="s">
        <v>81</v>
      </c>
    </row>
    <row r="476" spans="13:13" x14ac:dyDescent="0.25">
      <c r="M476" t="s">
        <v>81</v>
      </c>
    </row>
    <row r="477" spans="13:13" x14ac:dyDescent="0.25">
      <c r="M477" t="s">
        <v>81</v>
      </c>
    </row>
    <row r="478" spans="13:13" x14ac:dyDescent="0.25">
      <c r="M478" t="s">
        <v>81</v>
      </c>
    </row>
    <row r="479" spans="13:13" x14ac:dyDescent="0.25">
      <c r="M479" t="s">
        <v>81</v>
      </c>
    </row>
    <row r="480" spans="13:13" x14ac:dyDescent="0.25">
      <c r="M480" t="s">
        <v>81</v>
      </c>
    </row>
    <row r="481" spans="13:13" x14ac:dyDescent="0.25">
      <c r="M481" t="s">
        <v>81</v>
      </c>
    </row>
    <row r="482" spans="13:13" x14ac:dyDescent="0.25">
      <c r="M482" t="s">
        <v>81</v>
      </c>
    </row>
    <row r="483" spans="13:13" x14ac:dyDescent="0.25">
      <c r="M483" t="s">
        <v>81</v>
      </c>
    </row>
    <row r="484" spans="13:13" x14ac:dyDescent="0.25">
      <c r="M484" t="s">
        <v>81</v>
      </c>
    </row>
    <row r="485" spans="13:13" x14ac:dyDescent="0.25">
      <c r="M485" t="s">
        <v>81</v>
      </c>
    </row>
    <row r="486" spans="13:13" x14ac:dyDescent="0.25">
      <c r="M486" t="s">
        <v>81</v>
      </c>
    </row>
    <row r="487" spans="13:13" x14ac:dyDescent="0.25">
      <c r="M487" t="s">
        <v>81</v>
      </c>
    </row>
    <row r="488" spans="13:13" x14ac:dyDescent="0.25">
      <c r="M488" t="s">
        <v>81</v>
      </c>
    </row>
    <row r="489" spans="13:13" x14ac:dyDescent="0.25">
      <c r="M489" t="s">
        <v>81</v>
      </c>
    </row>
    <row r="490" spans="13:13" x14ac:dyDescent="0.25">
      <c r="M490" t="s">
        <v>81</v>
      </c>
    </row>
    <row r="491" spans="13:13" x14ac:dyDescent="0.25">
      <c r="M491" t="s">
        <v>81</v>
      </c>
    </row>
    <row r="492" spans="13:13" x14ac:dyDescent="0.25">
      <c r="M492" t="s">
        <v>81</v>
      </c>
    </row>
    <row r="493" spans="13:13" x14ac:dyDescent="0.25">
      <c r="M493" t="s">
        <v>81</v>
      </c>
    </row>
    <row r="494" spans="13:13" x14ac:dyDescent="0.25">
      <c r="M494" t="s">
        <v>81</v>
      </c>
    </row>
    <row r="495" spans="13:13" x14ac:dyDescent="0.25">
      <c r="M495" t="s">
        <v>81</v>
      </c>
    </row>
    <row r="496" spans="13:13" x14ac:dyDescent="0.25">
      <c r="M496" t="s">
        <v>81</v>
      </c>
    </row>
    <row r="497" spans="13:13" x14ac:dyDescent="0.25">
      <c r="M497" t="s">
        <v>81</v>
      </c>
    </row>
    <row r="498" spans="13:13" x14ac:dyDescent="0.25">
      <c r="M498" t="s">
        <v>81</v>
      </c>
    </row>
    <row r="499" spans="13:13" x14ac:dyDescent="0.25">
      <c r="M499" t="s">
        <v>81</v>
      </c>
    </row>
    <row r="500" spans="13:13" x14ac:dyDescent="0.25">
      <c r="M500" t="s">
        <v>81</v>
      </c>
    </row>
    <row r="501" spans="13:13" x14ac:dyDescent="0.25">
      <c r="M501" t="s">
        <v>81</v>
      </c>
    </row>
    <row r="502" spans="13:13" x14ac:dyDescent="0.25">
      <c r="M502" t="s">
        <v>81</v>
      </c>
    </row>
    <row r="503" spans="13:13" x14ac:dyDescent="0.25">
      <c r="M503" t="s">
        <v>81</v>
      </c>
    </row>
    <row r="504" spans="13:13" x14ac:dyDescent="0.25">
      <c r="M504" t="s">
        <v>81</v>
      </c>
    </row>
    <row r="505" spans="13:13" x14ac:dyDescent="0.25">
      <c r="M505" t="s">
        <v>81</v>
      </c>
    </row>
    <row r="506" spans="13:13" x14ac:dyDescent="0.25">
      <c r="M506" t="s">
        <v>81</v>
      </c>
    </row>
    <row r="507" spans="13:13" x14ac:dyDescent="0.25">
      <c r="M507" t="s">
        <v>81</v>
      </c>
    </row>
    <row r="508" spans="13:13" x14ac:dyDescent="0.25">
      <c r="M508" t="s">
        <v>81</v>
      </c>
    </row>
    <row r="509" spans="13:13" x14ac:dyDescent="0.25">
      <c r="M509" t="s">
        <v>81</v>
      </c>
    </row>
    <row r="510" spans="13:13" x14ac:dyDescent="0.25">
      <c r="M510" t="s">
        <v>81</v>
      </c>
    </row>
    <row r="511" spans="13:13" x14ac:dyDescent="0.25">
      <c r="M511" t="s">
        <v>81</v>
      </c>
    </row>
    <row r="512" spans="13:13" x14ac:dyDescent="0.25">
      <c r="M512" t="s">
        <v>81</v>
      </c>
    </row>
    <row r="513" spans="13:13" x14ac:dyDescent="0.25">
      <c r="M513" t="s">
        <v>81</v>
      </c>
    </row>
    <row r="514" spans="13:13" x14ac:dyDescent="0.25">
      <c r="M514" t="s">
        <v>81</v>
      </c>
    </row>
    <row r="515" spans="13:13" x14ac:dyDescent="0.25">
      <c r="M515" t="s">
        <v>81</v>
      </c>
    </row>
    <row r="516" spans="13:13" x14ac:dyDescent="0.25">
      <c r="M516" t="s">
        <v>81</v>
      </c>
    </row>
    <row r="517" spans="13:13" x14ac:dyDescent="0.25">
      <c r="M517" t="s">
        <v>81</v>
      </c>
    </row>
    <row r="518" spans="13:13" x14ac:dyDescent="0.25">
      <c r="M518" t="s">
        <v>81</v>
      </c>
    </row>
    <row r="519" spans="13:13" x14ac:dyDescent="0.25">
      <c r="M519" t="s">
        <v>81</v>
      </c>
    </row>
    <row r="520" spans="13:13" x14ac:dyDescent="0.25">
      <c r="M520" t="s">
        <v>81</v>
      </c>
    </row>
    <row r="521" spans="13:13" x14ac:dyDescent="0.25">
      <c r="M521" t="s">
        <v>81</v>
      </c>
    </row>
    <row r="522" spans="13:13" x14ac:dyDescent="0.25">
      <c r="M522" t="s">
        <v>81</v>
      </c>
    </row>
    <row r="523" spans="13:13" x14ac:dyDescent="0.25">
      <c r="M523" t="s">
        <v>81</v>
      </c>
    </row>
    <row r="524" spans="13:13" x14ac:dyDescent="0.25">
      <c r="M524" t="s">
        <v>81</v>
      </c>
    </row>
    <row r="525" spans="13:13" x14ac:dyDescent="0.25">
      <c r="M525" t="s">
        <v>81</v>
      </c>
    </row>
    <row r="526" spans="13:13" x14ac:dyDescent="0.25">
      <c r="M526" t="s">
        <v>81</v>
      </c>
    </row>
    <row r="527" spans="13:13" x14ac:dyDescent="0.25">
      <c r="M527" t="s">
        <v>81</v>
      </c>
    </row>
    <row r="528" spans="13:13" x14ac:dyDescent="0.25">
      <c r="M528" t="s">
        <v>81</v>
      </c>
    </row>
    <row r="529" spans="13:13" x14ac:dyDescent="0.25">
      <c r="M529" t="s">
        <v>81</v>
      </c>
    </row>
    <row r="530" spans="13:13" x14ac:dyDescent="0.25">
      <c r="M530" t="s">
        <v>81</v>
      </c>
    </row>
    <row r="531" spans="13:13" x14ac:dyDescent="0.25">
      <c r="M531" t="s">
        <v>81</v>
      </c>
    </row>
    <row r="532" spans="13:13" x14ac:dyDescent="0.25">
      <c r="M532" t="s">
        <v>81</v>
      </c>
    </row>
    <row r="533" spans="13:13" x14ac:dyDescent="0.25">
      <c r="M533" t="s">
        <v>81</v>
      </c>
    </row>
    <row r="534" spans="13:13" x14ac:dyDescent="0.25">
      <c r="M534" t="s">
        <v>81</v>
      </c>
    </row>
    <row r="535" spans="13:13" x14ac:dyDescent="0.25">
      <c r="M535" t="s">
        <v>81</v>
      </c>
    </row>
    <row r="536" spans="13:13" x14ac:dyDescent="0.25">
      <c r="M536" t="s">
        <v>81</v>
      </c>
    </row>
    <row r="537" spans="13:13" x14ac:dyDescent="0.25">
      <c r="M537" t="s">
        <v>81</v>
      </c>
    </row>
    <row r="538" spans="13:13" x14ac:dyDescent="0.25">
      <c r="M538" t="s">
        <v>81</v>
      </c>
    </row>
    <row r="539" spans="13:13" x14ac:dyDescent="0.25">
      <c r="M539" t="s">
        <v>81</v>
      </c>
    </row>
    <row r="540" spans="13:13" x14ac:dyDescent="0.25">
      <c r="M540" t="s">
        <v>81</v>
      </c>
    </row>
    <row r="541" spans="13:13" x14ac:dyDescent="0.25">
      <c r="M541" t="s">
        <v>81</v>
      </c>
    </row>
    <row r="542" spans="13:13" x14ac:dyDescent="0.25">
      <c r="M542" t="s">
        <v>81</v>
      </c>
    </row>
    <row r="543" spans="13:13" x14ac:dyDescent="0.25">
      <c r="M543" t="s">
        <v>81</v>
      </c>
    </row>
    <row r="544" spans="13:13" x14ac:dyDescent="0.25">
      <c r="M544" t="s">
        <v>81</v>
      </c>
    </row>
    <row r="545" spans="13:13" x14ac:dyDescent="0.25">
      <c r="M545" t="s">
        <v>81</v>
      </c>
    </row>
    <row r="546" spans="13:13" x14ac:dyDescent="0.25">
      <c r="M546" t="s">
        <v>81</v>
      </c>
    </row>
    <row r="547" spans="13:13" x14ac:dyDescent="0.25">
      <c r="M547" t="s">
        <v>81</v>
      </c>
    </row>
    <row r="548" spans="13:13" x14ac:dyDescent="0.25">
      <c r="M548" t="s">
        <v>81</v>
      </c>
    </row>
    <row r="549" spans="13:13" x14ac:dyDescent="0.25">
      <c r="M549" t="s">
        <v>81</v>
      </c>
    </row>
    <row r="550" spans="13:13" x14ac:dyDescent="0.25">
      <c r="M550" t="s">
        <v>81</v>
      </c>
    </row>
    <row r="551" spans="13:13" x14ac:dyDescent="0.25">
      <c r="M551" t="s">
        <v>81</v>
      </c>
    </row>
    <row r="552" spans="13:13" x14ac:dyDescent="0.25">
      <c r="M552" t="s">
        <v>81</v>
      </c>
    </row>
    <row r="553" spans="13:13" x14ac:dyDescent="0.25">
      <c r="M553" t="s">
        <v>81</v>
      </c>
    </row>
    <row r="554" spans="13:13" x14ac:dyDescent="0.25">
      <c r="M554" t="s">
        <v>81</v>
      </c>
    </row>
    <row r="555" spans="13:13" x14ac:dyDescent="0.25">
      <c r="M555" t="s">
        <v>81</v>
      </c>
    </row>
    <row r="556" spans="13:13" x14ac:dyDescent="0.25">
      <c r="M556" t="s">
        <v>81</v>
      </c>
    </row>
    <row r="557" spans="13:13" x14ac:dyDescent="0.25">
      <c r="M557" t="s">
        <v>81</v>
      </c>
    </row>
    <row r="558" spans="13:13" x14ac:dyDescent="0.25">
      <c r="M558" t="s">
        <v>81</v>
      </c>
    </row>
    <row r="559" spans="13:13" x14ac:dyDescent="0.25">
      <c r="M559" t="s">
        <v>81</v>
      </c>
    </row>
    <row r="560" spans="13:13" x14ac:dyDescent="0.25">
      <c r="M560" t="s">
        <v>81</v>
      </c>
    </row>
    <row r="561" spans="13:13" x14ac:dyDescent="0.25">
      <c r="M561" t="s">
        <v>81</v>
      </c>
    </row>
    <row r="562" spans="13:13" x14ac:dyDescent="0.25">
      <c r="M562" t="s">
        <v>81</v>
      </c>
    </row>
    <row r="563" spans="13:13" x14ac:dyDescent="0.25">
      <c r="M563" t="s">
        <v>81</v>
      </c>
    </row>
    <row r="564" spans="13:13" x14ac:dyDescent="0.25">
      <c r="M564" t="s">
        <v>81</v>
      </c>
    </row>
    <row r="565" spans="13:13" x14ac:dyDescent="0.25">
      <c r="M565" t="s">
        <v>81</v>
      </c>
    </row>
    <row r="566" spans="13:13" x14ac:dyDescent="0.25">
      <c r="M566" t="s">
        <v>81</v>
      </c>
    </row>
    <row r="567" spans="13:13" x14ac:dyDescent="0.25">
      <c r="M567" t="s">
        <v>81</v>
      </c>
    </row>
    <row r="568" spans="13:13" x14ac:dyDescent="0.25">
      <c r="M568" t="s">
        <v>81</v>
      </c>
    </row>
    <row r="569" spans="13:13" x14ac:dyDescent="0.25">
      <c r="M569" t="s">
        <v>81</v>
      </c>
    </row>
    <row r="570" spans="13:13" x14ac:dyDescent="0.25">
      <c r="M570" t="s">
        <v>81</v>
      </c>
    </row>
    <row r="571" spans="13:13" x14ac:dyDescent="0.25">
      <c r="M571" t="s">
        <v>81</v>
      </c>
    </row>
    <row r="572" spans="13:13" x14ac:dyDescent="0.25">
      <c r="M572" t="s">
        <v>81</v>
      </c>
    </row>
    <row r="573" spans="13:13" x14ac:dyDescent="0.25">
      <c r="M573" t="s">
        <v>81</v>
      </c>
    </row>
    <row r="574" spans="13:13" x14ac:dyDescent="0.25">
      <c r="M574" t="s">
        <v>81</v>
      </c>
    </row>
    <row r="575" spans="13:13" x14ac:dyDescent="0.25">
      <c r="M575" t="s">
        <v>81</v>
      </c>
    </row>
    <row r="576" spans="13:13" x14ac:dyDescent="0.25">
      <c r="M576" t="s">
        <v>81</v>
      </c>
    </row>
    <row r="577" spans="13:13" x14ac:dyDescent="0.25">
      <c r="M577" t="s">
        <v>81</v>
      </c>
    </row>
    <row r="578" spans="13:13" x14ac:dyDescent="0.25">
      <c r="M578" t="s">
        <v>81</v>
      </c>
    </row>
    <row r="579" spans="13:13" x14ac:dyDescent="0.25">
      <c r="M579" t="s">
        <v>81</v>
      </c>
    </row>
    <row r="580" spans="13:13" x14ac:dyDescent="0.25">
      <c r="M580" t="s">
        <v>81</v>
      </c>
    </row>
    <row r="581" spans="13:13" x14ac:dyDescent="0.25">
      <c r="M581" t="s">
        <v>81</v>
      </c>
    </row>
    <row r="582" spans="13:13" x14ac:dyDescent="0.25">
      <c r="M582" t="s">
        <v>81</v>
      </c>
    </row>
    <row r="583" spans="13:13" x14ac:dyDescent="0.25">
      <c r="M583" t="s">
        <v>81</v>
      </c>
    </row>
    <row r="584" spans="13:13" x14ac:dyDescent="0.25">
      <c r="M584" t="s">
        <v>81</v>
      </c>
    </row>
    <row r="585" spans="13:13" x14ac:dyDescent="0.25">
      <c r="M585" t="s">
        <v>81</v>
      </c>
    </row>
    <row r="586" spans="13:13" x14ac:dyDescent="0.25">
      <c r="M586" t="s">
        <v>81</v>
      </c>
    </row>
    <row r="587" spans="13:13" x14ac:dyDescent="0.25">
      <c r="M587" t="s">
        <v>81</v>
      </c>
    </row>
    <row r="588" spans="13:13" x14ac:dyDescent="0.25">
      <c r="M588" t="s">
        <v>81</v>
      </c>
    </row>
    <row r="589" spans="13:13" x14ac:dyDescent="0.25">
      <c r="M589" t="s">
        <v>81</v>
      </c>
    </row>
    <row r="590" spans="13:13" x14ac:dyDescent="0.25">
      <c r="M590" t="s">
        <v>81</v>
      </c>
    </row>
    <row r="591" spans="13:13" x14ac:dyDescent="0.25">
      <c r="M591" t="s">
        <v>81</v>
      </c>
    </row>
    <row r="592" spans="13:13" x14ac:dyDescent="0.25">
      <c r="M592" t="s">
        <v>81</v>
      </c>
    </row>
    <row r="593" spans="13:13" x14ac:dyDescent="0.25">
      <c r="M593" t="s">
        <v>81</v>
      </c>
    </row>
    <row r="594" spans="13:13" x14ac:dyDescent="0.25">
      <c r="M594" t="s">
        <v>81</v>
      </c>
    </row>
    <row r="595" spans="13:13" x14ac:dyDescent="0.25">
      <c r="M595" t="s">
        <v>81</v>
      </c>
    </row>
    <row r="596" spans="13:13" x14ac:dyDescent="0.25">
      <c r="M596" t="s">
        <v>81</v>
      </c>
    </row>
    <row r="597" spans="13:13" x14ac:dyDescent="0.25">
      <c r="M597" t="s">
        <v>81</v>
      </c>
    </row>
    <row r="598" spans="13:13" x14ac:dyDescent="0.25">
      <c r="M598" t="s">
        <v>81</v>
      </c>
    </row>
    <row r="599" spans="13:13" x14ac:dyDescent="0.25">
      <c r="M599" t="s">
        <v>81</v>
      </c>
    </row>
  </sheetData>
  <sortState xmlns:xlrd2="http://schemas.microsoft.com/office/spreadsheetml/2017/richdata2" ref="A3:R650">
    <sortCondition ref="B3:B650"/>
    <sortCondition ref="A3:A650"/>
  </sortState>
  <mergeCells count="5">
    <mergeCell ref="Q1:T1"/>
    <mergeCell ref="D1:F1"/>
    <mergeCell ref="H1:J1"/>
    <mergeCell ref="A1:B1"/>
    <mergeCell ref="L1:O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-0.249977111117893"/>
  </sheetPr>
  <dimension ref="A1:Z3"/>
  <sheetViews>
    <sheetView workbookViewId="0">
      <selection activeCell="T3" sqref="T3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30" customHeight="1" x14ac:dyDescent="0.25">
      <c r="A1" s="136" t="s">
        <v>236</v>
      </c>
      <c r="B1" s="136"/>
      <c r="D1" s="135" t="s">
        <v>18</v>
      </c>
      <c r="E1" s="135"/>
      <c r="F1" s="135"/>
      <c r="H1" s="135" t="s">
        <v>143</v>
      </c>
      <c r="I1" s="135"/>
      <c r="J1" s="135"/>
      <c r="L1" s="135" t="s">
        <v>19</v>
      </c>
      <c r="M1" s="135"/>
      <c r="N1" s="135"/>
      <c r="P1" s="135" t="s">
        <v>20</v>
      </c>
      <c r="Q1" s="135"/>
      <c r="R1" s="135"/>
      <c r="T1" s="135" t="s">
        <v>21</v>
      </c>
      <c r="U1" s="135"/>
      <c r="V1" s="135"/>
      <c r="X1" s="135" t="s">
        <v>22</v>
      </c>
      <c r="Y1" s="135"/>
      <c r="Z1" s="135"/>
    </row>
    <row r="2" spans="1:26" x14ac:dyDescent="0.25">
      <c r="A2" s="2" t="s">
        <v>0</v>
      </c>
      <c r="B2" s="2" t="s">
        <v>1</v>
      </c>
      <c r="D2" s="26">
        <v>44743</v>
      </c>
      <c r="E2" s="26">
        <v>44774</v>
      </c>
      <c r="F2" s="26">
        <v>44805</v>
      </c>
      <c r="H2" s="26">
        <v>44743</v>
      </c>
      <c r="I2" s="26">
        <v>44774</v>
      </c>
      <c r="J2" s="26">
        <v>44805</v>
      </c>
      <c r="L2" s="26">
        <v>44743</v>
      </c>
      <c r="M2" s="26">
        <v>44774</v>
      </c>
      <c r="N2" s="26">
        <v>44805</v>
      </c>
      <c r="P2" s="26">
        <v>44743</v>
      </c>
      <c r="Q2" s="26">
        <v>44774</v>
      </c>
      <c r="R2" s="26">
        <v>44805</v>
      </c>
      <c r="T2" s="26">
        <v>44743</v>
      </c>
      <c r="U2" s="26">
        <v>44774</v>
      </c>
      <c r="V2" s="26">
        <v>44805</v>
      </c>
      <c r="X2" s="26">
        <v>44743</v>
      </c>
      <c r="Y2" s="26">
        <v>44774</v>
      </c>
      <c r="Z2" s="26">
        <v>44805</v>
      </c>
    </row>
    <row r="3" spans="1:26" x14ac:dyDescent="0.25">
      <c r="A3" t="s">
        <v>223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-0.249977111117893"/>
  </sheetPr>
  <dimension ref="A1:R7"/>
  <sheetViews>
    <sheetView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140625" bestFit="1" customWidth="1"/>
    <col min="5" max="5" width="7.140625" bestFit="1" customWidth="1"/>
    <col min="6" max="6" width="7" bestFit="1" customWidth="1"/>
    <col min="7" max="7" width="2.85546875" style="1" customWidth="1"/>
    <col min="8" max="8" width="6.140625" bestFit="1" customWidth="1"/>
    <col min="9" max="9" width="7.140625" bestFit="1" customWidth="1"/>
    <col min="10" max="10" width="7" bestFit="1" customWidth="1"/>
    <col min="11" max="11" width="2.85546875" style="1" customWidth="1"/>
    <col min="12" max="12" width="6.85546875" bestFit="1" customWidth="1"/>
    <col min="13" max="13" width="7.42578125" bestFit="1" customWidth="1"/>
    <col min="14" max="14" width="6.7109375" bestFit="1" customWidth="1"/>
    <col min="15" max="15" width="2.85546875" style="1" customWidth="1"/>
    <col min="16" max="16" width="6.85546875" bestFit="1" customWidth="1"/>
    <col min="17" max="17" width="7.42578125" bestFit="1" customWidth="1"/>
    <col min="18" max="18" width="6.7109375" bestFit="1" customWidth="1"/>
    <col min="19" max="19" width="9.140625" customWidth="1"/>
  </cols>
  <sheetData>
    <row r="1" spans="1:18" s="7" customFormat="1" ht="134.25" customHeight="1" x14ac:dyDescent="0.25">
      <c r="A1" s="134" t="s">
        <v>236</v>
      </c>
      <c r="B1" s="134"/>
      <c r="C1" s="28"/>
      <c r="D1" s="188" t="s">
        <v>23</v>
      </c>
      <c r="E1" s="188"/>
      <c r="F1" s="188"/>
      <c r="G1" s="28"/>
      <c r="H1" s="188" t="s">
        <v>24</v>
      </c>
      <c r="I1" s="188"/>
      <c r="J1" s="188"/>
      <c r="K1" s="28"/>
      <c r="L1" s="188" t="s">
        <v>25</v>
      </c>
      <c r="M1" s="188"/>
      <c r="N1" s="188"/>
      <c r="O1" s="28"/>
      <c r="P1" s="188" t="s">
        <v>26</v>
      </c>
      <c r="Q1" s="188"/>
      <c r="R1" s="188"/>
    </row>
    <row r="2" spans="1:18" x14ac:dyDescent="0.25">
      <c r="A2" s="2" t="s">
        <v>0</v>
      </c>
      <c r="B2" s="2" t="s">
        <v>1</v>
      </c>
      <c r="D2" s="4">
        <v>44743</v>
      </c>
      <c r="E2" s="4">
        <v>44774</v>
      </c>
      <c r="F2" s="4">
        <v>44805</v>
      </c>
      <c r="H2" s="4">
        <v>44743</v>
      </c>
      <c r="I2" s="4">
        <v>44774</v>
      </c>
      <c r="J2" s="4">
        <v>44805</v>
      </c>
      <c r="L2" s="4">
        <v>44743</v>
      </c>
      <c r="M2" s="4">
        <v>44774</v>
      </c>
      <c r="N2" s="4">
        <v>44805</v>
      </c>
      <c r="P2" s="4">
        <v>44743</v>
      </c>
      <c r="Q2" s="4">
        <v>44774</v>
      </c>
      <c r="R2" s="4">
        <v>44805</v>
      </c>
    </row>
    <row r="3" spans="1:18" x14ac:dyDescent="0.25">
      <c r="A3" t="s">
        <v>83</v>
      </c>
      <c r="B3" s="12" t="s">
        <v>34</v>
      </c>
      <c r="D3" s="13">
        <v>82</v>
      </c>
      <c r="E3" s="13">
        <v>93</v>
      </c>
      <c r="F3" s="13">
        <v>87</v>
      </c>
      <c r="H3" s="13">
        <v>7</v>
      </c>
      <c r="I3" s="13">
        <v>13</v>
      </c>
      <c r="J3" s="13">
        <v>13</v>
      </c>
      <c r="L3" s="83">
        <v>32</v>
      </c>
      <c r="M3" s="83">
        <v>33</v>
      </c>
      <c r="N3" s="83">
        <v>33</v>
      </c>
      <c r="P3" s="83">
        <v>0</v>
      </c>
      <c r="Q3" s="83">
        <v>0</v>
      </c>
      <c r="R3" s="83">
        <v>0</v>
      </c>
    </row>
    <row r="4" spans="1:18" x14ac:dyDescent="0.25">
      <c r="A4" t="s">
        <v>83</v>
      </c>
      <c r="B4" s="12" t="s">
        <v>75</v>
      </c>
      <c r="D4" s="13">
        <v>3030</v>
      </c>
      <c r="E4" s="13">
        <v>2902</v>
      </c>
      <c r="F4" s="13">
        <v>2749</v>
      </c>
      <c r="H4" s="13">
        <v>66</v>
      </c>
      <c r="I4" s="13">
        <v>107</v>
      </c>
      <c r="J4" s="13">
        <v>94</v>
      </c>
      <c r="L4" s="83">
        <v>658</v>
      </c>
      <c r="M4" s="83">
        <v>741</v>
      </c>
      <c r="N4" s="83">
        <v>816</v>
      </c>
      <c r="P4" s="83">
        <v>44</v>
      </c>
      <c r="Q4" s="83">
        <v>40</v>
      </c>
      <c r="R4" s="83">
        <v>30</v>
      </c>
    </row>
    <row r="5" spans="1:18" x14ac:dyDescent="0.25">
      <c r="P5" s="83"/>
      <c r="Q5" s="83"/>
      <c r="R5" s="83"/>
    </row>
    <row r="7" spans="1:18" x14ac:dyDescent="0.25">
      <c r="E7" t="s">
        <v>280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9" tint="-0.249977111117893"/>
  </sheetPr>
  <dimension ref="A1:AA3"/>
  <sheetViews>
    <sheetView zoomScale="90" zoomScaleNormal="90" workbookViewId="0">
      <selection activeCell="Y2" sqref="Y2:AA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6.7109375" bestFit="1" customWidth="1"/>
    <col min="7" max="7" width="2.85546875" style="1" customWidth="1"/>
    <col min="8" max="8" width="6.140625" bestFit="1" customWidth="1"/>
    <col min="9" max="9" width="7.140625" bestFit="1" customWidth="1"/>
    <col min="10" max="10" width="7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6.710937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5" width="6.85546875" bestFit="1" customWidth="1"/>
    <col min="26" max="26" width="7.5703125" bestFit="1" customWidth="1"/>
    <col min="27" max="27" width="6.7109375" bestFit="1" customWidth="1"/>
  </cols>
  <sheetData>
    <row r="1" spans="1:27" ht="119.25" customHeight="1" x14ac:dyDescent="0.25">
      <c r="A1" s="6" t="s">
        <v>236</v>
      </c>
      <c r="B1" s="3"/>
      <c r="D1" s="188" t="s">
        <v>33</v>
      </c>
      <c r="E1" s="188"/>
      <c r="F1" s="188"/>
      <c r="H1" s="188" t="s">
        <v>224</v>
      </c>
      <c r="I1" s="188"/>
      <c r="J1" s="188"/>
      <c r="L1" s="188" t="s">
        <v>225</v>
      </c>
      <c r="M1" s="188"/>
      <c r="N1" s="188"/>
      <c r="P1" s="188" t="s">
        <v>32</v>
      </c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27" x14ac:dyDescent="0.25">
      <c r="A2" s="5" t="s">
        <v>0</v>
      </c>
      <c r="B2" s="5" t="s">
        <v>1</v>
      </c>
      <c r="D2" s="4">
        <v>44743</v>
      </c>
      <c r="E2" s="4">
        <v>44774</v>
      </c>
      <c r="F2" s="4">
        <v>44805</v>
      </c>
      <c r="H2" s="4">
        <v>44743</v>
      </c>
      <c r="I2" s="4">
        <v>44774</v>
      </c>
      <c r="J2" s="4">
        <v>44805</v>
      </c>
      <c r="L2" s="4">
        <v>44743</v>
      </c>
      <c r="M2" s="4">
        <v>44774</v>
      </c>
      <c r="N2" s="4">
        <v>44805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4">
        <v>44743</v>
      </c>
      <c r="Z2" s="4">
        <v>44774</v>
      </c>
      <c r="AA2" s="4">
        <v>44805</v>
      </c>
    </row>
    <row r="3" spans="1:27" x14ac:dyDescent="0.25">
      <c r="A3" s="14" t="s">
        <v>83</v>
      </c>
      <c r="B3" s="14" t="s">
        <v>75</v>
      </c>
      <c r="D3">
        <v>8</v>
      </c>
      <c r="E3">
        <v>8</v>
      </c>
      <c r="F3">
        <v>6</v>
      </c>
      <c r="H3">
        <v>0</v>
      </c>
      <c r="I3">
        <v>0</v>
      </c>
      <c r="J3">
        <v>0</v>
      </c>
      <c r="L3">
        <v>1</v>
      </c>
      <c r="M3">
        <v>1</v>
      </c>
      <c r="N3">
        <v>3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-0.249977111117893"/>
  </sheetPr>
  <dimension ref="A1:AZ64"/>
  <sheetViews>
    <sheetView zoomScaleNormal="100" workbookViewId="0">
      <selection activeCell="AP23" sqref="AP23"/>
    </sheetView>
  </sheetViews>
  <sheetFormatPr defaultRowHeight="15" x14ac:dyDescent="0.25"/>
  <cols>
    <col min="1" max="2" width="5.85546875" customWidth="1"/>
    <col min="3" max="3" width="2.85546875" style="1" customWidth="1"/>
    <col min="4" max="4" width="6" bestFit="1" customWidth="1"/>
    <col min="5" max="5" width="6.5703125" bestFit="1" customWidth="1"/>
    <col min="6" max="6" width="4.5703125" bestFit="1" customWidth="1"/>
    <col min="7" max="7" width="6" bestFit="1" customWidth="1"/>
    <col min="8" max="8" width="6.5703125" bestFit="1" customWidth="1"/>
    <col min="9" max="9" width="4.5703125" bestFit="1" customWidth="1"/>
    <col min="10" max="10" width="6.140625" bestFit="1" customWidth="1"/>
    <col min="11" max="11" width="6.5703125" bestFit="1" customWidth="1"/>
    <col min="12" max="12" width="4.5703125" bestFit="1" customWidth="1"/>
    <col min="13" max="13" width="2.85546875" style="1" customWidth="1"/>
    <col min="14" max="20" width="8.5703125" style="27" hidden="1" customWidth="1"/>
    <col min="21" max="21" width="6.7109375" style="27" hidden="1" customWidth="1"/>
    <col min="22" max="22" width="9" style="27" hidden="1" customWidth="1"/>
    <col min="23" max="23" width="7.140625" style="27" hidden="1" customWidth="1"/>
    <col min="24" max="24" width="6" style="27" bestFit="1" customWidth="1"/>
    <col min="25" max="25" width="6.5703125" style="27" bestFit="1" customWidth="1"/>
    <col min="26" max="26" width="4.5703125" style="27" bestFit="1" customWidth="1"/>
    <col min="27" max="27" width="6" style="27" bestFit="1" customWidth="1"/>
    <col min="28" max="28" width="6.5703125" style="27" bestFit="1" customWidth="1"/>
    <col min="29" max="29" width="4.5703125" style="27" bestFit="1" customWidth="1"/>
    <col min="30" max="30" width="6" style="27" bestFit="1" customWidth="1"/>
    <col min="31" max="31" width="6.5703125" style="27" bestFit="1" customWidth="1"/>
    <col min="32" max="32" width="4.5703125" style="27" bestFit="1" customWidth="1"/>
    <col min="33" max="33" width="2.85546875" style="1" customWidth="1"/>
    <col min="34" max="34" width="18.7109375" hidden="1" customWidth="1"/>
    <col min="35" max="39" width="10.5703125" hidden="1" customWidth="1"/>
    <col min="40" max="42" width="14.7109375" customWidth="1"/>
    <col min="43" max="43" width="2.85546875" style="1" customWidth="1"/>
    <col min="44" max="52" width="5.42578125" customWidth="1"/>
  </cols>
  <sheetData>
    <row r="1" spans="1:52" s="27" customFormat="1" ht="51" customHeight="1" x14ac:dyDescent="0.25">
      <c r="A1" s="142" t="s">
        <v>236</v>
      </c>
      <c r="B1" s="142"/>
      <c r="C1" s="34"/>
      <c r="D1" s="189" t="s">
        <v>27</v>
      </c>
      <c r="E1" s="184"/>
      <c r="F1" s="184"/>
      <c r="G1" s="184"/>
      <c r="H1" s="184"/>
      <c r="I1" s="184"/>
      <c r="J1" s="184"/>
      <c r="K1" s="184"/>
      <c r="L1" s="184"/>
      <c r="M1" s="34"/>
      <c r="N1" s="133" t="s">
        <v>28</v>
      </c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34"/>
      <c r="AH1" s="191" t="s">
        <v>29</v>
      </c>
      <c r="AI1" s="191"/>
      <c r="AJ1" s="191"/>
      <c r="AK1" s="191"/>
      <c r="AL1" s="191"/>
      <c r="AM1" s="191"/>
      <c r="AN1" s="191"/>
      <c r="AO1" s="191"/>
      <c r="AP1" s="191"/>
      <c r="AQ1" s="34"/>
      <c r="AR1" s="140" t="s">
        <v>30</v>
      </c>
      <c r="AS1" s="141"/>
      <c r="AT1" s="141"/>
      <c r="AU1" s="141"/>
      <c r="AV1" s="141"/>
      <c r="AW1" s="141"/>
      <c r="AX1" s="141"/>
      <c r="AY1" s="141"/>
      <c r="AZ1" s="141"/>
    </row>
    <row r="2" spans="1:52" s="27" customFormat="1" x14ac:dyDescent="0.25">
      <c r="A2" s="35"/>
      <c r="B2" s="35"/>
      <c r="C2" s="34"/>
      <c r="D2" s="137">
        <v>44743</v>
      </c>
      <c r="E2" s="138"/>
      <c r="F2" s="139"/>
      <c r="G2" s="137">
        <v>44774</v>
      </c>
      <c r="H2" s="138"/>
      <c r="I2" s="139"/>
      <c r="J2" s="137">
        <v>44805</v>
      </c>
      <c r="K2" s="138"/>
      <c r="L2" s="139"/>
      <c r="M2" s="34"/>
      <c r="N2" s="74" t="s">
        <v>0</v>
      </c>
      <c r="O2" s="74" t="s">
        <v>1</v>
      </c>
      <c r="P2" s="82">
        <v>44197</v>
      </c>
      <c r="Q2" s="36">
        <v>44228</v>
      </c>
      <c r="R2" s="36">
        <v>44256</v>
      </c>
      <c r="S2" s="88" t="s">
        <v>0</v>
      </c>
      <c r="T2" s="88" t="s">
        <v>1</v>
      </c>
      <c r="U2" s="36">
        <v>44287</v>
      </c>
      <c r="V2" s="36">
        <v>44317</v>
      </c>
      <c r="W2" s="36">
        <v>44348</v>
      </c>
      <c r="X2" s="137">
        <v>44743</v>
      </c>
      <c r="Y2" s="138"/>
      <c r="Z2" s="139"/>
      <c r="AA2" s="137">
        <v>44774</v>
      </c>
      <c r="AB2" s="138"/>
      <c r="AC2" s="139"/>
      <c r="AD2" s="137">
        <v>44805</v>
      </c>
      <c r="AE2" s="138"/>
      <c r="AF2" s="139"/>
      <c r="AG2" s="34"/>
      <c r="AH2" s="36">
        <v>44197</v>
      </c>
      <c r="AI2" s="36">
        <v>44228</v>
      </c>
      <c r="AJ2" s="36">
        <v>44256</v>
      </c>
      <c r="AK2" s="36">
        <v>44287</v>
      </c>
      <c r="AL2" s="36">
        <v>44317</v>
      </c>
      <c r="AM2" s="36">
        <v>44348</v>
      </c>
      <c r="AN2" s="190">
        <v>44743</v>
      </c>
      <c r="AO2" s="190">
        <v>44774</v>
      </c>
      <c r="AP2" s="190">
        <v>44805</v>
      </c>
      <c r="AQ2" s="34"/>
      <c r="AR2" s="137">
        <v>44743</v>
      </c>
      <c r="AS2" s="138"/>
      <c r="AT2" s="139"/>
      <c r="AU2" s="137">
        <v>44774</v>
      </c>
      <c r="AV2" s="138"/>
      <c r="AW2" s="139"/>
      <c r="AX2" s="137">
        <v>44805</v>
      </c>
      <c r="AY2" s="138"/>
      <c r="AZ2" s="139"/>
    </row>
    <row r="3" spans="1:52" x14ac:dyDescent="0.25">
      <c r="A3" s="24"/>
      <c r="B3" s="24"/>
      <c r="D3" s="126" t="s">
        <v>200</v>
      </c>
      <c r="E3" s="126" t="s">
        <v>133</v>
      </c>
      <c r="F3" s="126" t="s">
        <v>281</v>
      </c>
      <c r="G3" s="126" t="s">
        <v>200</v>
      </c>
      <c r="H3" s="126" t="s">
        <v>133</v>
      </c>
      <c r="I3" s="126" t="s">
        <v>281</v>
      </c>
      <c r="J3" s="126" t="s">
        <v>200</v>
      </c>
      <c r="K3" s="126" t="s">
        <v>133</v>
      </c>
      <c r="L3" s="126" t="s">
        <v>281</v>
      </c>
      <c r="N3" s="27" t="s">
        <v>35</v>
      </c>
      <c r="O3" s="27" t="s">
        <v>34</v>
      </c>
      <c r="P3" s="27">
        <v>4</v>
      </c>
      <c r="Q3" s="27">
        <v>1</v>
      </c>
      <c r="R3" s="27">
        <v>2</v>
      </c>
      <c r="S3" s="7" t="s">
        <v>35</v>
      </c>
      <c r="T3" t="s">
        <v>34</v>
      </c>
      <c r="U3">
        <v>1</v>
      </c>
      <c r="V3">
        <v>6</v>
      </c>
      <c r="W3"/>
      <c r="X3" s="126" t="s">
        <v>200</v>
      </c>
      <c r="Y3" s="126" t="s">
        <v>133</v>
      </c>
      <c r="Z3" s="126" t="s">
        <v>281</v>
      </c>
      <c r="AA3" s="126" t="s">
        <v>200</v>
      </c>
      <c r="AB3" s="126" t="s">
        <v>133</v>
      </c>
      <c r="AC3" s="126" t="s">
        <v>281</v>
      </c>
      <c r="AD3" s="126" t="s">
        <v>200</v>
      </c>
      <c r="AE3" s="126" t="s">
        <v>133</v>
      </c>
      <c r="AF3" s="126" t="s">
        <v>281</v>
      </c>
      <c r="AR3" s="126" t="s">
        <v>200</v>
      </c>
      <c r="AS3" s="126" t="s">
        <v>133</v>
      </c>
      <c r="AT3" s="126" t="s">
        <v>281</v>
      </c>
      <c r="AU3" s="126" t="s">
        <v>200</v>
      </c>
      <c r="AV3" s="126" t="s">
        <v>133</v>
      </c>
      <c r="AW3" s="126" t="s">
        <v>281</v>
      </c>
      <c r="AX3" s="126" t="s">
        <v>200</v>
      </c>
      <c r="AY3" s="126" t="s">
        <v>133</v>
      </c>
      <c r="AZ3" s="126" t="s">
        <v>281</v>
      </c>
    </row>
    <row r="4" spans="1:52" x14ac:dyDescent="0.25">
      <c r="A4" s="24"/>
      <c r="B4" s="24"/>
      <c r="D4" s="70" t="s">
        <v>35</v>
      </c>
      <c r="E4" s="70" t="s">
        <v>34</v>
      </c>
      <c r="F4" s="71">
        <v>24</v>
      </c>
      <c r="G4" s="70" t="s">
        <v>35</v>
      </c>
      <c r="H4" s="70" t="s">
        <v>34</v>
      </c>
      <c r="I4" s="71">
        <v>28</v>
      </c>
      <c r="J4" s="70" t="s">
        <v>35</v>
      </c>
      <c r="K4" s="70" t="s">
        <v>34</v>
      </c>
      <c r="L4" s="71">
        <v>31</v>
      </c>
      <c r="N4" s="27" t="s">
        <v>35</v>
      </c>
      <c r="O4" s="27" t="s">
        <v>75</v>
      </c>
      <c r="P4" s="27">
        <v>71</v>
      </c>
      <c r="Q4" s="27">
        <v>53</v>
      </c>
      <c r="R4" s="27">
        <v>58</v>
      </c>
      <c r="S4" s="81" t="s">
        <v>35</v>
      </c>
      <c r="T4" t="s">
        <v>75</v>
      </c>
      <c r="U4">
        <v>19</v>
      </c>
      <c r="V4">
        <v>17</v>
      </c>
      <c r="W4">
        <v>19</v>
      </c>
      <c r="X4" s="70" t="s">
        <v>35</v>
      </c>
      <c r="Y4" s="70" t="s">
        <v>34</v>
      </c>
      <c r="Z4" s="71">
        <v>5</v>
      </c>
      <c r="AA4" s="70" t="s">
        <v>35</v>
      </c>
      <c r="AB4" s="70" t="s">
        <v>34</v>
      </c>
      <c r="AC4" s="71">
        <v>3</v>
      </c>
      <c r="AD4" s="70" t="s">
        <v>35</v>
      </c>
      <c r="AE4" s="70" t="s">
        <v>34</v>
      </c>
      <c r="AF4" s="71">
        <v>4</v>
      </c>
      <c r="AR4" s="70" t="s">
        <v>35</v>
      </c>
      <c r="AS4" s="70" t="s">
        <v>34</v>
      </c>
      <c r="AT4" s="71">
        <v>1</v>
      </c>
      <c r="AU4" s="70" t="s">
        <v>35</v>
      </c>
      <c r="AV4" s="70" t="s">
        <v>34</v>
      </c>
      <c r="AW4" s="71">
        <v>1</v>
      </c>
      <c r="AX4" s="70" t="s">
        <v>35</v>
      </c>
      <c r="AY4" s="70" t="s">
        <v>75</v>
      </c>
      <c r="AZ4" s="71">
        <v>14</v>
      </c>
    </row>
    <row r="5" spans="1:52" x14ac:dyDescent="0.25">
      <c r="A5" s="24"/>
      <c r="B5" s="24"/>
      <c r="D5" s="70" t="s">
        <v>35</v>
      </c>
      <c r="E5" s="70" t="s">
        <v>75</v>
      </c>
      <c r="F5" s="71">
        <v>92</v>
      </c>
      <c r="G5" s="70" t="s">
        <v>35</v>
      </c>
      <c r="H5" s="70" t="s">
        <v>75</v>
      </c>
      <c r="I5" s="71">
        <v>91</v>
      </c>
      <c r="J5" s="70" t="s">
        <v>35</v>
      </c>
      <c r="K5" s="70" t="s">
        <v>75</v>
      </c>
      <c r="L5" s="71">
        <v>90</v>
      </c>
      <c r="N5" s="27" t="s">
        <v>36</v>
      </c>
      <c r="O5" s="27" t="s">
        <v>34</v>
      </c>
      <c r="Q5" s="27">
        <v>6</v>
      </c>
      <c r="R5" s="27">
        <v>3</v>
      </c>
      <c r="S5" s="7" t="s">
        <v>36</v>
      </c>
      <c r="T5" t="s">
        <v>34</v>
      </c>
      <c r="U5">
        <v>4</v>
      </c>
      <c r="V5">
        <v>12</v>
      </c>
      <c r="W5">
        <v>5</v>
      </c>
      <c r="X5" s="70" t="s">
        <v>35</v>
      </c>
      <c r="Y5" s="70" t="s">
        <v>75</v>
      </c>
      <c r="Z5" s="71">
        <v>19</v>
      </c>
      <c r="AA5" s="70" t="s">
        <v>35</v>
      </c>
      <c r="AB5" s="70" t="s">
        <v>75</v>
      </c>
      <c r="AC5" s="71">
        <v>9</v>
      </c>
      <c r="AD5" s="70" t="s">
        <v>35</v>
      </c>
      <c r="AE5" s="70" t="s">
        <v>75</v>
      </c>
      <c r="AF5" s="71">
        <v>8</v>
      </c>
      <c r="AR5" s="70" t="s">
        <v>35</v>
      </c>
      <c r="AS5" s="70" t="s">
        <v>75</v>
      </c>
      <c r="AT5" s="71">
        <v>20</v>
      </c>
      <c r="AU5" s="70" t="s">
        <v>35</v>
      </c>
      <c r="AV5" s="70" t="s">
        <v>75</v>
      </c>
      <c r="AW5" s="71">
        <v>10</v>
      </c>
      <c r="AX5" s="70" t="s">
        <v>36</v>
      </c>
      <c r="AY5" s="70" t="s">
        <v>75</v>
      </c>
      <c r="AZ5" s="71">
        <v>16</v>
      </c>
    </row>
    <row r="6" spans="1:52" x14ac:dyDescent="0.25">
      <c r="A6" s="24"/>
      <c r="B6" s="24"/>
      <c r="D6" s="70" t="s">
        <v>36</v>
      </c>
      <c r="E6" s="70" t="s">
        <v>34</v>
      </c>
      <c r="F6" s="71">
        <v>22</v>
      </c>
      <c r="G6" s="70" t="s">
        <v>36</v>
      </c>
      <c r="H6" s="70" t="s">
        <v>34</v>
      </c>
      <c r="I6" s="71">
        <v>25</v>
      </c>
      <c r="J6" s="70" t="s">
        <v>36</v>
      </c>
      <c r="K6" s="70" t="s">
        <v>34</v>
      </c>
      <c r="L6" s="71">
        <v>25</v>
      </c>
      <c r="N6" s="27" t="s">
        <v>36</v>
      </c>
      <c r="O6" s="27" t="s">
        <v>75</v>
      </c>
      <c r="P6" s="27">
        <v>103</v>
      </c>
      <c r="Q6" s="27">
        <v>75</v>
      </c>
      <c r="R6" s="27">
        <v>32</v>
      </c>
      <c r="S6" s="81" t="s">
        <v>36</v>
      </c>
      <c r="T6" t="s">
        <v>75</v>
      </c>
      <c r="U6">
        <v>48</v>
      </c>
      <c r="V6">
        <v>22</v>
      </c>
      <c r="W6">
        <v>19</v>
      </c>
      <c r="X6" s="70" t="s">
        <v>36</v>
      </c>
      <c r="Y6" s="70" t="s">
        <v>34</v>
      </c>
      <c r="Z6" s="71">
        <v>4</v>
      </c>
      <c r="AA6" s="70" t="s">
        <v>36</v>
      </c>
      <c r="AB6" s="70" t="s">
        <v>34</v>
      </c>
      <c r="AC6" s="71">
        <v>3</v>
      </c>
      <c r="AD6" s="70" t="s">
        <v>36</v>
      </c>
      <c r="AE6" s="70" t="s">
        <v>34</v>
      </c>
      <c r="AF6" s="71">
        <v>6</v>
      </c>
      <c r="AR6" s="70" t="s">
        <v>36</v>
      </c>
      <c r="AS6" s="70" t="s">
        <v>34</v>
      </c>
      <c r="AT6" s="71">
        <v>1</v>
      </c>
      <c r="AU6" s="70" t="s">
        <v>36</v>
      </c>
      <c r="AV6" s="70" t="s">
        <v>34</v>
      </c>
      <c r="AW6" s="71">
        <v>4</v>
      </c>
      <c r="AX6" s="70" t="s">
        <v>37</v>
      </c>
      <c r="AY6" s="70" t="s">
        <v>75</v>
      </c>
      <c r="AZ6" s="71">
        <v>2</v>
      </c>
    </row>
    <row r="7" spans="1:52" x14ac:dyDescent="0.25">
      <c r="A7" s="24"/>
      <c r="B7" s="24"/>
      <c r="D7" s="70" t="s">
        <v>36</v>
      </c>
      <c r="E7" s="70" t="s">
        <v>75</v>
      </c>
      <c r="F7" s="71">
        <v>104</v>
      </c>
      <c r="G7" s="70" t="s">
        <v>36</v>
      </c>
      <c r="H7" s="70" t="s">
        <v>75</v>
      </c>
      <c r="I7" s="71">
        <v>102</v>
      </c>
      <c r="J7" s="70" t="s">
        <v>36</v>
      </c>
      <c r="K7" s="70" t="s">
        <v>75</v>
      </c>
      <c r="L7" s="71">
        <v>103</v>
      </c>
      <c r="N7" s="27" t="s">
        <v>37</v>
      </c>
      <c r="O7" s="27" t="s">
        <v>34</v>
      </c>
      <c r="P7" s="27">
        <v>6</v>
      </c>
      <c r="R7" s="27">
        <v>1</v>
      </c>
      <c r="S7" s="7" t="s">
        <v>37</v>
      </c>
      <c r="T7" t="s">
        <v>34</v>
      </c>
      <c r="U7">
        <v>2</v>
      </c>
      <c r="V7">
        <v>3</v>
      </c>
      <c r="W7">
        <v>3</v>
      </c>
      <c r="X7" s="70" t="s">
        <v>36</v>
      </c>
      <c r="Y7" s="70" t="s">
        <v>75</v>
      </c>
      <c r="Z7" s="71">
        <v>18</v>
      </c>
      <c r="AA7" s="70" t="s">
        <v>36</v>
      </c>
      <c r="AB7" s="70" t="s">
        <v>75</v>
      </c>
      <c r="AC7" s="71">
        <v>10</v>
      </c>
      <c r="AD7" s="70" t="s">
        <v>36</v>
      </c>
      <c r="AE7" s="70" t="s">
        <v>75</v>
      </c>
      <c r="AF7" s="71">
        <v>11</v>
      </c>
      <c r="AR7" s="70" t="s">
        <v>36</v>
      </c>
      <c r="AS7" s="70" t="s">
        <v>75</v>
      </c>
      <c r="AT7" s="71">
        <v>18</v>
      </c>
      <c r="AU7" s="70" t="s">
        <v>36</v>
      </c>
      <c r="AV7" s="70" t="s">
        <v>75</v>
      </c>
      <c r="AW7" s="71">
        <v>11</v>
      </c>
      <c r="AX7" s="70" t="s">
        <v>40</v>
      </c>
      <c r="AY7" s="70" t="s">
        <v>34</v>
      </c>
      <c r="AZ7" s="71">
        <v>1</v>
      </c>
    </row>
    <row r="8" spans="1:52" x14ac:dyDescent="0.25">
      <c r="A8" s="24"/>
      <c r="B8" s="24"/>
      <c r="D8" s="70" t="s">
        <v>37</v>
      </c>
      <c r="E8" s="70" t="s">
        <v>34</v>
      </c>
      <c r="F8" s="71">
        <v>19</v>
      </c>
      <c r="G8" s="70" t="s">
        <v>37</v>
      </c>
      <c r="H8" s="70" t="s">
        <v>34</v>
      </c>
      <c r="I8" s="71">
        <v>17</v>
      </c>
      <c r="J8" s="70" t="s">
        <v>37</v>
      </c>
      <c r="K8" s="70" t="s">
        <v>34</v>
      </c>
      <c r="L8" s="71">
        <v>18</v>
      </c>
      <c r="N8" s="27" t="s">
        <v>37</v>
      </c>
      <c r="O8" s="27" t="s">
        <v>75</v>
      </c>
      <c r="P8" s="27">
        <v>17</v>
      </c>
      <c r="Q8" s="27">
        <v>16</v>
      </c>
      <c r="R8" s="27">
        <v>22</v>
      </c>
      <c r="S8" s="81" t="s">
        <v>37</v>
      </c>
      <c r="T8" t="s">
        <v>75</v>
      </c>
      <c r="U8">
        <v>5</v>
      </c>
      <c r="V8">
        <v>1</v>
      </c>
      <c r="W8">
        <v>6</v>
      </c>
      <c r="X8" s="70" t="s">
        <v>37</v>
      </c>
      <c r="Y8" s="70" t="s">
        <v>34</v>
      </c>
      <c r="Z8" s="71">
        <v>1</v>
      </c>
      <c r="AA8" s="70" t="s">
        <v>37</v>
      </c>
      <c r="AB8" s="70" t="s">
        <v>34</v>
      </c>
      <c r="AC8" s="71">
        <v>3</v>
      </c>
      <c r="AD8" s="70" t="s">
        <v>37</v>
      </c>
      <c r="AE8" s="70" t="s">
        <v>34</v>
      </c>
      <c r="AF8" s="71">
        <v>2</v>
      </c>
      <c r="AR8" s="70" t="s">
        <v>37</v>
      </c>
      <c r="AS8" s="70" t="s">
        <v>34</v>
      </c>
      <c r="AT8" s="71">
        <v>3</v>
      </c>
      <c r="AU8" s="70" t="s">
        <v>37</v>
      </c>
      <c r="AV8" s="70" t="s">
        <v>34</v>
      </c>
      <c r="AW8" s="71">
        <v>2</v>
      </c>
      <c r="AX8" s="70" t="s">
        <v>40</v>
      </c>
      <c r="AY8" s="70" t="s">
        <v>75</v>
      </c>
      <c r="AZ8" s="71">
        <v>13</v>
      </c>
    </row>
    <row r="9" spans="1:52" x14ac:dyDescent="0.25">
      <c r="A9" s="44"/>
      <c r="B9" s="24"/>
      <c r="D9" s="70" t="s">
        <v>37</v>
      </c>
      <c r="E9" s="70" t="s">
        <v>75</v>
      </c>
      <c r="F9" s="71">
        <v>35</v>
      </c>
      <c r="G9" s="70" t="s">
        <v>37</v>
      </c>
      <c r="H9" s="70" t="s">
        <v>75</v>
      </c>
      <c r="I9" s="71">
        <v>33</v>
      </c>
      <c r="J9" s="70" t="s">
        <v>37</v>
      </c>
      <c r="K9" s="70" t="s">
        <v>75</v>
      </c>
      <c r="L9" s="71">
        <v>32</v>
      </c>
      <c r="N9" s="27" t="s">
        <v>40</v>
      </c>
      <c r="O9" s="27" t="s">
        <v>34</v>
      </c>
      <c r="P9" s="27">
        <v>4</v>
      </c>
      <c r="Q9" s="27">
        <v>1</v>
      </c>
      <c r="R9" s="27">
        <v>2</v>
      </c>
      <c r="S9" s="7" t="s">
        <v>40</v>
      </c>
      <c r="T9" t="s">
        <v>34</v>
      </c>
      <c r="U9"/>
      <c r="V9">
        <v>4</v>
      </c>
      <c r="W9">
        <v>2</v>
      </c>
      <c r="X9" s="70" t="s">
        <v>37</v>
      </c>
      <c r="Y9" s="70" t="s">
        <v>75</v>
      </c>
      <c r="Z9" s="71">
        <v>4</v>
      </c>
      <c r="AA9" s="70" t="s">
        <v>37</v>
      </c>
      <c r="AB9" s="70" t="s">
        <v>75</v>
      </c>
      <c r="AC9" s="71">
        <v>3</v>
      </c>
      <c r="AD9" s="70" t="s">
        <v>40</v>
      </c>
      <c r="AE9" s="70" t="s">
        <v>34</v>
      </c>
      <c r="AF9" s="71">
        <v>1</v>
      </c>
      <c r="AR9" s="70" t="s">
        <v>37</v>
      </c>
      <c r="AS9" s="70" t="s">
        <v>75</v>
      </c>
      <c r="AT9" s="71">
        <v>6</v>
      </c>
      <c r="AU9" s="70" t="s">
        <v>37</v>
      </c>
      <c r="AV9" s="70" t="s">
        <v>75</v>
      </c>
      <c r="AW9" s="71">
        <v>4</v>
      </c>
      <c r="AX9" s="70" t="s">
        <v>44</v>
      </c>
      <c r="AY9" s="70" t="s">
        <v>34</v>
      </c>
      <c r="AZ9" s="71">
        <v>1</v>
      </c>
    </row>
    <row r="10" spans="1:52" x14ac:dyDescent="0.25">
      <c r="A10" s="24"/>
      <c r="B10" s="24"/>
      <c r="D10" s="70" t="s">
        <v>40</v>
      </c>
      <c r="E10" s="70" t="s">
        <v>34</v>
      </c>
      <c r="F10" s="71">
        <v>14</v>
      </c>
      <c r="G10" s="70" t="s">
        <v>40</v>
      </c>
      <c r="H10" s="70" t="s">
        <v>34</v>
      </c>
      <c r="I10" s="71">
        <v>17</v>
      </c>
      <c r="J10" s="70" t="s">
        <v>40</v>
      </c>
      <c r="K10" s="70" t="s">
        <v>34</v>
      </c>
      <c r="L10" s="71">
        <v>15</v>
      </c>
      <c r="N10" s="27" t="s">
        <v>40</v>
      </c>
      <c r="O10" s="27" t="s">
        <v>75</v>
      </c>
      <c r="P10" s="27">
        <v>37</v>
      </c>
      <c r="Q10" s="27">
        <v>59</v>
      </c>
      <c r="R10" s="27">
        <v>47</v>
      </c>
      <c r="S10" s="81" t="s">
        <v>40</v>
      </c>
      <c r="T10" t="s">
        <v>75</v>
      </c>
      <c r="U10">
        <v>31</v>
      </c>
      <c r="V10">
        <v>18</v>
      </c>
      <c r="W10">
        <v>14</v>
      </c>
      <c r="X10" s="70" t="s">
        <v>40</v>
      </c>
      <c r="Y10" s="70" t="s">
        <v>34</v>
      </c>
      <c r="Z10" s="71">
        <v>3</v>
      </c>
      <c r="AA10" s="70" t="s">
        <v>40</v>
      </c>
      <c r="AB10" s="70" t="s">
        <v>75</v>
      </c>
      <c r="AC10" s="71">
        <v>16</v>
      </c>
      <c r="AD10" s="70" t="s">
        <v>40</v>
      </c>
      <c r="AE10" s="70" t="s">
        <v>75</v>
      </c>
      <c r="AF10" s="71">
        <v>9</v>
      </c>
      <c r="AR10" s="70" t="s">
        <v>40</v>
      </c>
      <c r="AS10" s="70" t="s">
        <v>75</v>
      </c>
      <c r="AT10" s="71">
        <v>12</v>
      </c>
      <c r="AU10" s="70" t="s">
        <v>40</v>
      </c>
      <c r="AV10" s="70" t="s">
        <v>34</v>
      </c>
      <c r="AW10" s="71">
        <v>2</v>
      </c>
      <c r="AX10" s="70" t="s">
        <v>44</v>
      </c>
      <c r="AY10" s="70" t="s">
        <v>75</v>
      </c>
      <c r="AZ10" s="71">
        <v>1</v>
      </c>
    </row>
    <row r="11" spans="1:52" x14ac:dyDescent="0.25">
      <c r="A11" s="24"/>
      <c r="B11" s="24"/>
      <c r="D11" s="70" t="s">
        <v>40</v>
      </c>
      <c r="E11" s="70" t="s">
        <v>75</v>
      </c>
      <c r="F11" s="71">
        <v>78</v>
      </c>
      <c r="G11" s="70" t="s">
        <v>40</v>
      </c>
      <c r="H11" s="70" t="s">
        <v>75</v>
      </c>
      <c r="I11" s="71">
        <v>79</v>
      </c>
      <c r="J11" s="70" t="s">
        <v>40</v>
      </c>
      <c r="K11" s="70" t="s">
        <v>75</v>
      </c>
      <c r="L11" s="71">
        <v>85</v>
      </c>
      <c r="N11" s="27" t="s">
        <v>42</v>
      </c>
      <c r="O11" s="27" t="s">
        <v>75</v>
      </c>
      <c r="P11" s="27">
        <v>2</v>
      </c>
      <c r="Q11" s="27">
        <v>1</v>
      </c>
      <c r="S11" s="81" t="s">
        <v>42</v>
      </c>
      <c r="T11" t="s">
        <v>75</v>
      </c>
      <c r="U11">
        <v>2</v>
      </c>
      <c r="V11"/>
      <c r="W11"/>
      <c r="X11" s="70" t="s">
        <v>40</v>
      </c>
      <c r="Y11" s="70" t="s">
        <v>75</v>
      </c>
      <c r="Z11" s="71">
        <v>10</v>
      </c>
      <c r="AA11" s="70" t="s">
        <v>42</v>
      </c>
      <c r="AB11" s="70" t="s">
        <v>75</v>
      </c>
      <c r="AC11" s="71">
        <v>1</v>
      </c>
      <c r="AD11" s="70" t="s">
        <v>45</v>
      </c>
      <c r="AE11" s="70" t="s">
        <v>75</v>
      </c>
      <c r="AF11" s="71">
        <v>2</v>
      </c>
      <c r="AR11" s="70" t="s">
        <v>45</v>
      </c>
      <c r="AS11" s="70" t="s">
        <v>75</v>
      </c>
      <c r="AT11" s="71">
        <v>2</v>
      </c>
      <c r="AU11" s="70" t="s">
        <v>40</v>
      </c>
      <c r="AV11" s="70" t="s">
        <v>75</v>
      </c>
      <c r="AW11" s="71">
        <v>11</v>
      </c>
      <c r="AX11" s="70" t="s">
        <v>45</v>
      </c>
      <c r="AY11" s="70" t="s">
        <v>75</v>
      </c>
      <c r="AZ11" s="71">
        <v>1</v>
      </c>
    </row>
    <row r="12" spans="1:52" x14ac:dyDescent="0.25">
      <c r="A12" s="24"/>
      <c r="B12" s="24"/>
      <c r="D12" s="70" t="s">
        <v>42</v>
      </c>
      <c r="E12" s="70" t="s">
        <v>75</v>
      </c>
      <c r="F12" s="71">
        <v>4</v>
      </c>
      <c r="G12" s="70" t="s">
        <v>42</v>
      </c>
      <c r="H12" s="70" t="s">
        <v>75</v>
      </c>
      <c r="I12" s="71">
        <v>4</v>
      </c>
      <c r="J12" s="70" t="s">
        <v>42</v>
      </c>
      <c r="K12" s="70" t="s">
        <v>75</v>
      </c>
      <c r="L12" s="71">
        <v>5</v>
      </c>
      <c r="N12" s="27" t="s">
        <v>43</v>
      </c>
      <c r="O12" s="27" t="s">
        <v>75</v>
      </c>
      <c r="P12" s="27">
        <v>3</v>
      </c>
      <c r="Q12" s="27">
        <v>1</v>
      </c>
      <c r="S12" s="81" t="s">
        <v>43</v>
      </c>
      <c r="T12" t="s">
        <v>75</v>
      </c>
      <c r="U12">
        <v>1</v>
      </c>
      <c r="V12"/>
      <c r="W12"/>
      <c r="X12" s="70" t="s">
        <v>45</v>
      </c>
      <c r="Y12" s="70" t="s">
        <v>75</v>
      </c>
      <c r="Z12" s="71">
        <v>1</v>
      </c>
      <c r="AA12" s="70" t="s">
        <v>44</v>
      </c>
      <c r="AB12" s="70" t="s">
        <v>34</v>
      </c>
      <c r="AC12" s="71">
        <v>1</v>
      </c>
      <c r="AD12" s="70" t="s">
        <v>49</v>
      </c>
      <c r="AE12" s="70" t="s">
        <v>34</v>
      </c>
      <c r="AF12" s="71">
        <v>3</v>
      </c>
      <c r="AR12" s="70" t="s">
        <v>49</v>
      </c>
      <c r="AS12" s="70" t="s">
        <v>75</v>
      </c>
      <c r="AT12" s="71">
        <v>1</v>
      </c>
      <c r="AU12" s="70" t="s">
        <v>44</v>
      </c>
      <c r="AV12" s="70" t="s">
        <v>34</v>
      </c>
      <c r="AW12" s="71">
        <v>2</v>
      </c>
      <c r="AX12" s="70" t="s">
        <v>47</v>
      </c>
      <c r="AY12" s="70" t="s">
        <v>34</v>
      </c>
      <c r="AZ12" s="71">
        <v>1</v>
      </c>
    </row>
    <row r="13" spans="1:52" x14ac:dyDescent="0.25">
      <c r="A13" s="24"/>
      <c r="B13" s="24"/>
      <c r="D13" s="70" t="s">
        <v>43</v>
      </c>
      <c r="E13" s="70" t="s">
        <v>75</v>
      </c>
      <c r="F13" s="71">
        <v>1</v>
      </c>
      <c r="G13" s="70" t="s">
        <v>43</v>
      </c>
      <c r="H13" s="70" t="s">
        <v>75</v>
      </c>
      <c r="I13" s="71">
        <v>1</v>
      </c>
      <c r="J13" s="70" t="s">
        <v>43</v>
      </c>
      <c r="K13" s="70" t="s">
        <v>75</v>
      </c>
      <c r="L13" s="71">
        <v>1</v>
      </c>
      <c r="N13" s="27" t="s">
        <v>44</v>
      </c>
      <c r="O13" s="27" t="s">
        <v>34</v>
      </c>
      <c r="P13" s="27">
        <v>2</v>
      </c>
      <c r="Q13" s="27">
        <v>2</v>
      </c>
      <c r="R13" s="27">
        <v>1</v>
      </c>
      <c r="S13" s="7" t="s">
        <v>44</v>
      </c>
      <c r="T13" t="s">
        <v>34</v>
      </c>
      <c r="U13"/>
      <c r="V13">
        <v>2</v>
      </c>
      <c r="W13"/>
      <c r="X13" s="70" t="s">
        <v>47</v>
      </c>
      <c r="Y13" s="70" t="s">
        <v>34</v>
      </c>
      <c r="Z13" s="71">
        <v>1</v>
      </c>
      <c r="AA13" s="70" t="s">
        <v>44</v>
      </c>
      <c r="AB13" s="70" t="s">
        <v>75</v>
      </c>
      <c r="AC13" s="71">
        <v>1</v>
      </c>
      <c r="AD13" s="70" t="s">
        <v>52</v>
      </c>
      <c r="AE13" s="70" t="s">
        <v>75</v>
      </c>
      <c r="AF13" s="71">
        <v>5</v>
      </c>
      <c r="AR13" s="70" t="s">
        <v>52</v>
      </c>
      <c r="AS13" s="70" t="s">
        <v>75</v>
      </c>
      <c r="AT13" s="71">
        <v>4</v>
      </c>
      <c r="AU13" s="70" t="s">
        <v>48</v>
      </c>
      <c r="AV13" s="70" t="s">
        <v>75</v>
      </c>
      <c r="AW13" s="71">
        <v>2</v>
      </c>
      <c r="AX13" s="70" t="s">
        <v>48</v>
      </c>
      <c r="AY13" s="70" t="s">
        <v>75</v>
      </c>
      <c r="AZ13" s="71">
        <v>1</v>
      </c>
    </row>
    <row r="14" spans="1:52" x14ac:dyDescent="0.25">
      <c r="A14" s="24"/>
      <c r="B14" s="24"/>
      <c r="D14" s="70" t="s">
        <v>44</v>
      </c>
      <c r="E14" s="70" t="s">
        <v>34</v>
      </c>
      <c r="F14" s="71">
        <v>9</v>
      </c>
      <c r="G14" s="70" t="s">
        <v>44</v>
      </c>
      <c r="H14" s="70" t="s">
        <v>34</v>
      </c>
      <c r="I14" s="71">
        <v>9</v>
      </c>
      <c r="J14" s="70" t="s">
        <v>44</v>
      </c>
      <c r="K14" s="70" t="s">
        <v>34</v>
      </c>
      <c r="L14" s="71">
        <v>9</v>
      </c>
      <c r="N14" s="27" t="s">
        <v>44</v>
      </c>
      <c r="O14" s="27" t="s">
        <v>75</v>
      </c>
      <c r="P14" s="27">
        <v>11</v>
      </c>
      <c r="Q14" s="27">
        <v>23</v>
      </c>
      <c r="R14" s="27">
        <v>21</v>
      </c>
      <c r="S14" s="81" t="s">
        <v>44</v>
      </c>
      <c r="T14" t="s">
        <v>75</v>
      </c>
      <c r="U14">
        <v>3</v>
      </c>
      <c r="V14">
        <v>2</v>
      </c>
      <c r="W14">
        <v>1</v>
      </c>
      <c r="X14" s="70" t="s">
        <v>49</v>
      </c>
      <c r="Y14" s="70" t="s">
        <v>34</v>
      </c>
      <c r="Z14" s="71">
        <v>1</v>
      </c>
      <c r="AA14" s="70" t="s">
        <v>48</v>
      </c>
      <c r="AB14" s="70" t="s">
        <v>75</v>
      </c>
      <c r="AC14" s="71">
        <v>3</v>
      </c>
      <c r="AD14" s="70" t="s">
        <v>53</v>
      </c>
      <c r="AE14" s="70" t="s">
        <v>75</v>
      </c>
      <c r="AF14" s="71">
        <v>4</v>
      </c>
      <c r="AR14" s="70" t="s">
        <v>53</v>
      </c>
      <c r="AS14" s="70" t="s">
        <v>34</v>
      </c>
      <c r="AT14" s="71">
        <v>1</v>
      </c>
      <c r="AU14" s="70" t="s">
        <v>49</v>
      </c>
      <c r="AV14" s="70" t="s">
        <v>75</v>
      </c>
      <c r="AW14" s="71">
        <v>1</v>
      </c>
      <c r="AX14" s="70" t="s">
        <v>50</v>
      </c>
      <c r="AY14" s="70" t="s">
        <v>75</v>
      </c>
      <c r="AZ14" s="71">
        <v>1</v>
      </c>
    </row>
    <row r="15" spans="1:52" x14ac:dyDescent="0.25">
      <c r="A15" s="24"/>
      <c r="B15" s="24"/>
      <c r="D15" s="70" t="s">
        <v>44</v>
      </c>
      <c r="E15" s="70" t="s">
        <v>75</v>
      </c>
      <c r="F15" s="71">
        <v>33</v>
      </c>
      <c r="G15" s="70" t="s">
        <v>44</v>
      </c>
      <c r="H15" s="70" t="s">
        <v>75</v>
      </c>
      <c r="I15" s="71">
        <v>34</v>
      </c>
      <c r="J15" s="70" t="s">
        <v>44</v>
      </c>
      <c r="K15" s="70" t="s">
        <v>75</v>
      </c>
      <c r="L15" s="71">
        <v>34</v>
      </c>
      <c r="N15" s="27" t="s">
        <v>45</v>
      </c>
      <c r="O15" s="27" t="s">
        <v>75</v>
      </c>
      <c r="P15" s="27">
        <v>5</v>
      </c>
      <c r="Q15" s="27">
        <v>4</v>
      </c>
      <c r="R15" s="27">
        <v>6</v>
      </c>
      <c r="S15" s="81" t="s">
        <v>45</v>
      </c>
      <c r="T15" t="s">
        <v>75</v>
      </c>
      <c r="U15"/>
      <c r="V15">
        <v>3</v>
      </c>
      <c r="W15"/>
      <c r="X15" s="70" t="s">
        <v>49</v>
      </c>
      <c r="Y15" s="70" t="s">
        <v>75</v>
      </c>
      <c r="Z15" s="71">
        <v>2</v>
      </c>
      <c r="AA15" s="70" t="s">
        <v>49</v>
      </c>
      <c r="AB15" s="70" t="s">
        <v>34</v>
      </c>
      <c r="AC15" s="71">
        <v>1</v>
      </c>
      <c r="AD15" s="70" t="s">
        <v>56</v>
      </c>
      <c r="AE15" s="70" t="s">
        <v>75</v>
      </c>
      <c r="AF15" s="71">
        <v>2</v>
      </c>
      <c r="AR15" s="70" t="s">
        <v>53</v>
      </c>
      <c r="AS15" s="70" t="s">
        <v>75</v>
      </c>
      <c r="AT15" s="71">
        <v>3</v>
      </c>
      <c r="AU15" s="70" t="s">
        <v>53</v>
      </c>
      <c r="AV15" s="70" t="s">
        <v>34</v>
      </c>
      <c r="AW15" s="71">
        <v>2</v>
      </c>
      <c r="AX15" s="70" t="s">
        <v>52</v>
      </c>
      <c r="AY15" s="70" t="s">
        <v>34</v>
      </c>
      <c r="AZ15" s="71">
        <v>1</v>
      </c>
    </row>
    <row r="16" spans="1:52" x14ac:dyDescent="0.25">
      <c r="A16" s="24"/>
      <c r="B16" s="24"/>
      <c r="D16" s="70" t="s">
        <v>45</v>
      </c>
      <c r="E16" s="70" t="s">
        <v>34</v>
      </c>
      <c r="F16" s="71">
        <v>4</v>
      </c>
      <c r="G16" s="70" t="s">
        <v>45</v>
      </c>
      <c r="H16" s="70" t="s">
        <v>34</v>
      </c>
      <c r="I16" s="71">
        <v>4</v>
      </c>
      <c r="J16" s="70" t="s">
        <v>45</v>
      </c>
      <c r="K16" s="70" t="s">
        <v>34</v>
      </c>
      <c r="L16" s="71">
        <v>4</v>
      </c>
      <c r="N16" s="27" t="s">
        <v>46</v>
      </c>
      <c r="O16" s="27" t="s">
        <v>75</v>
      </c>
      <c r="Q16" s="27">
        <v>1</v>
      </c>
      <c r="S16" s="81" t="s">
        <v>46</v>
      </c>
      <c r="T16" t="s">
        <v>75</v>
      </c>
      <c r="U16"/>
      <c r="V16"/>
      <c r="W16"/>
      <c r="X16" s="70" t="s">
        <v>50</v>
      </c>
      <c r="Y16" s="70" t="s">
        <v>34</v>
      </c>
      <c r="Z16" s="71">
        <v>2</v>
      </c>
      <c r="AA16" s="70" t="s">
        <v>52</v>
      </c>
      <c r="AB16" s="70" t="s">
        <v>34</v>
      </c>
      <c r="AC16" s="71">
        <v>1</v>
      </c>
      <c r="AD16" s="70" t="s">
        <v>61</v>
      </c>
      <c r="AE16" s="70" t="s">
        <v>34</v>
      </c>
      <c r="AF16" s="71">
        <v>2</v>
      </c>
      <c r="AR16" s="70" t="s">
        <v>54</v>
      </c>
      <c r="AS16" s="70" t="s">
        <v>75</v>
      </c>
      <c r="AT16" s="71">
        <v>2</v>
      </c>
      <c r="AU16" s="70" t="s">
        <v>53</v>
      </c>
      <c r="AV16" s="70" t="s">
        <v>75</v>
      </c>
      <c r="AW16" s="71">
        <v>2</v>
      </c>
      <c r="AX16" s="70" t="s">
        <v>52</v>
      </c>
      <c r="AY16" s="70" t="s">
        <v>75</v>
      </c>
      <c r="AZ16" s="71">
        <v>5</v>
      </c>
    </row>
    <row r="17" spans="1:52" x14ac:dyDescent="0.25">
      <c r="A17" s="24"/>
      <c r="B17" s="24"/>
      <c r="D17" s="70" t="s">
        <v>45</v>
      </c>
      <c r="E17" s="70" t="s">
        <v>75</v>
      </c>
      <c r="F17" s="71">
        <v>7</v>
      </c>
      <c r="G17" s="70" t="s">
        <v>45</v>
      </c>
      <c r="H17" s="70" t="s">
        <v>75</v>
      </c>
      <c r="I17" s="71">
        <v>6</v>
      </c>
      <c r="J17" s="70" t="s">
        <v>45</v>
      </c>
      <c r="K17" s="70" t="s">
        <v>75</v>
      </c>
      <c r="L17" s="71">
        <v>6</v>
      </c>
      <c r="N17" s="27" t="s">
        <v>47</v>
      </c>
      <c r="O17" s="27" t="s">
        <v>34</v>
      </c>
      <c r="Q17" s="27">
        <v>4</v>
      </c>
      <c r="S17" s="7" t="s">
        <v>47</v>
      </c>
      <c r="T17" t="s">
        <v>34</v>
      </c>
      <c r="U17"/>
      <c r="V17"/>
      <c r="W17"/>
      <c r="X17" s="70" t="s">
        <v>52</v>
      </c>
      <c r="Y17" s="70" t="s">
        <v>34</v>
      </c>
      <c r="Z17" s="71">
        <v>1</v>
      </c>
      <c r="AA17" s="70" t="s">
        <v>52</v>
      </c>
      <c r="AB17" s="70" t="s">
        <v>75</v>
      </c>
      <c r="AC17" s="71">
        <v>2</v>
      </c>
      <c r="AD17" s="70" t="s">
        <v>61</v>
      </c>
      <c r="AE17" s="70" t="s">
        <v>75</v>
      </c>
      <c r="AF17" s="71">
        <v>1</v>
      </c>
      <c r="AR17" s="70" t="s">
        <v>55</v>
      </c>
      <c r="AS17" s="70" t="s">
        <v>34</v>
      </c>
      <c r="AT17" s="71">
        <v>1</v>
      </c>
      <c r="AU17" s="70" t="s">
        <v>54</v>
      </c>
      <c r="AV17" s="70" t="s">
        <v>75</v>
      </c>
      <c r="AW17" s="71">
        <v>1</v>
      </c>
      <c r="AX17" s="70" t="s">
        <v>53</v>
      </c>
      <c r="AY17" s="70" t="s">
        <v>34</v>
      </c>
      <c r="AZ17" s="71">
        <v>1</v>
      </c>
    </row>
    <row r="18" spans="1:52" x14ac:dyDescent="0.25">
      <c r="A18" s="24"/>
      <c r="B18" s="24"/>
      <c r="D18" s="70" t="s">
        <v>46</v>
      </c>
      <c r="E18" s="70" t="s">
        <v>34</v>
      </c>
      <c r="F18" s="71">
        <v>2</v>
      </c>
      <c r="G18" s="70" t="s">
        <v>46</v>
      </c>
      <c r="H18" s="70" t="s">
        <v>34</v>
      </c>
      <c r="I18" s="71">
        <v>2</v>
      </c>
      <c r="J18" s="70" t="s">
        <v>46</v>
      </c>
      <c r="K18" s="70" t="s">
        <v>34</v>
      </c>
      <c r="L18" s="71">
        <v>2</v>
      </c>
      <c r="N18" s="27" t="s">
        <v>47</v>
      </c>
      <c r="O18" s="27" t="s">
        <v>75</v>
      </c>
      <c r="P18" s="27">
        <v>6</v>
      </c>
      <c r="Q18" s="27">
        <v>9</v>
      </c>
      <c r="R18" s="27">
        <v>1</v>
      </c>
      <c r="S18" s="81" t="s">
        <v>47</v>
      </c>
      <c r="T18" t="s">
        <v>75</v>
      </c>
      <c r="U18">
        <v>2</v>
      </c>
      <c r="V18">
        <v>1</v>
      </c>
      <c r="W18"/>
      <c r="X18" s="70" t="s">
        <v>52</v>
      </c>
      <c r="Y18" s="70" t="s">
        <v>75</v>
      </c>
      <c r="Z18" s="71">
        <v>3</v>
      </c>
      <c r="AA18" s="70" t="s">
        <v>53</v>
      </c>
      <c r="AB18" s="70" t="s">
        <v>34</v>
      </c>
      <c r="AC18" s="71">
        <v>2</v>
      </c>
      <c r="AD18" s="70" t="s">
        <v>69</v>
      </c>
      <c r="AE18" s="70" t="s">
        <v>34</v>
      </c>
      <c r="AF18" s="71">
        <v>2</v>
      </c>
      <c r="AR18" s="70" t="s">
        <v>55</v>
      </c>
      <c r="AS18" s="70" t="s">
        <v>75</v>
      </c>
      <c r="AT18" s="71">
        <v>2</v>
      </c>
      <c r="AU18" s="70" t="s">
        <v>55</v>
      </c>
      <c r="AV18" s="70" t="s">
        <v>75</v>
      </c>
      <c r="AW18" s="71">
        <v>1</v>
      </c>
      <c r="AX18" s="70" t="s">
        <v>53</v>
      </c>
      <c r="AY18" s="70" t="s">
        <v>75</v>
      </c>
      <c r="AZ18" s="71">
        <v>4</v>
      </c>
    </row>
    <row r="19" spans="1:52" x14ac:dyDescent="0.25">
      <c r="A19" s="24"/>
      <c r="B19" s="24"/>
      <c r="D19" s="70" t="s">
        <v>46</v>
      </c>
      <c r="E19" s="70" t="s">
        <v>75</v>
      </c>
      <c r="F19" s="71">
        <v>1</v>
      </c>
      <c r="G19" s="70" t="s">
        <v>46</v>
      </c>
      <c r="H19" s="70" t="s">
        <v>75</v>
      </c>
      <c r="I19" s="71">
        <v>1</v>
      </c>
      <c r="J19" s="70" t="s">
        <v>46</v>
      </c>
      <c r="K19" s="70" t="s">
        <v>75</v>
      </c>
      <c r="L19" s="71">
        <v>1</v>
      </c>
      <c r="N19" s="27" t="s">
        <v>48</v>
      </c>
      <c r="O19" s="27" t="s">
        <v>75</v>
      </c>
      <c r="P19" s="27">
        <v>2</v>
      </c>
      <c r="Q19" s="27">
        <v>6</v>
      </c>
      <c r="R19" s="27">
        <v>5</v>
      </c>
      <c r="S19" s="81" t="s">
        <v>48</v>
      </c>
      <c r="T19" t="s">
        <v>75</v>
      </c>
      <c r="U19"/>
      <c r="V19"/>
      <c r="W19"/>
      <c r="X19" s="70" t="s">
        <v>53</v>
      </c>
      <c r="Y19" s="70" t="s">
        <v>34</v>
      </c>
      <c r="Z19" s="71">
        <v>2</v>
      </c>
      <c r="AA19" s="70" t="s">
        <v>53</v>
      </c>
      <c r="AB19" s="70" t="s">
        <v>75</v>
      </c>
      <c r="AC19" s="71">
        <v>1</v>
      </c>
      <c r="AD19" s="70" t="s">
        <v>69</v>
      </c>
      <c r="AE19" s="70" t="s">
        <v>75</v>
      </c>
      <c r="AF19" s="71">
        <v>6</v>
      </c>
      <c r="AR19" s="70" t="s">
        <v>56</v>
      </c>
      <c r="AS19" s="70" t="s">
        <v>75</v>
      </c>
      <c r="AT19" s="71">
        <v>4</v>
      </c>
      <c r="AU19" s="70" t="s">
        <v>56</v>
      </c>
      <c r="AV19" s="70" t="s">
        <v>75</v>
      </c>
      <c r="AW19" s="71">
        <v>1</v>
      </c>
      <c r="AX19" s="70" t="s">
        <v>54</v>
      </c>
      <c r="AY19" s="70" t="s">
        <v>75</v>
      </c>
      <c r="AZ19" s="71">
        <v>1</v>
      </c>
    </row>
    <row r="20" spans="1:52" x14ac:dyDescent="0.25">
      <c r="A20" s="24"/>
      <c r="B20" s="24"/>
      <c r="D20" s="70" t="s">
        <v>47</v>
      </c>
      <c r="E20" s="70" t="s">
        <v>34</v>
      </c>
      <c r="F20" s="71">
        <v>1</v>
      </c>
      <c r="G20" s="70" t="s">
        <v>47</v>
      </c>
      <c r="H20" s="70" t="s">
        <v>34</v>
      </c>
      <c r="I20" s="71">
        <v>2</v>
      </c>
      <c r="J20" s="70" t="s">
        <v>47</v>
      </c>
      <c r="K20" s="70" t="s">
        <v>34</v>
      </c>
      <c r="L20" s="71">
        <v>2</v>
      </c>
      <c r="N20" s="27" t="s">
        <v>49</v>
      </c>
      <c r="O20" s="27" t="s">
        <v>75</v>
      </c>
      <c r="P20" s="27">
        <v>5</v>
      </c>
      <c r="Q20" s="27">
        <v>2</v>
      </c>
      <c r="R20" s="27">
        <v>2</v>
      </c>
      <c r="S20" s="7" t="s">
        <v>49</v>
      </c>
      <c r="T20" t="s">
        <v>34</v>
      </c>
      <c r="U20">
        <v>1</v>
      </c>
      <c r="V20"/>
      <c r="W20">
        <v>2</v>
      </c>
      <c r="X20" s="70" t="s">
        <v>53</v>
      </c>
      <c r="Y20" s="70" t="s">
        <v>75</v>
      </c>
      <c r="Z20" s="71">
        <v>1</v>
      </c>
      <c r="AA20" s="70" t="s">
        <v>54</v>
      </c>
      <c r="AB20" s="70" t="s">
        <v>75</v>
      </c>
      <c r="AC20" s="71">
        <v>1</v>
      </c>
      <c r="AD20" s="127"/>
      <c r="AE20" s="127"/>
      <c r="AF20" s="128"/>
      <c r="AR20" s="70" t="s">
        <v>58</v>
      </c>
      <c r="AS20" s="70" t="s">
        <v>75</v>
      </c>
      <c r="AT20" s="71">
        <v>2</v>
      </c>
      <c r="AU20" s="70" t="s">
        <v>58</v>
      </c>
      <c r="AV20" s="70" t="s">
        <v>75</v>
      </c>
      <c r="AW20" s="71">
        <v>1</v>
      </c>
      <c r="AX20" s="70" t="s">
        <v>56</v>
      </c>
      <c r="AY20" s="70" t="s">
        <v>34</v>
      </c>
      <c r="AZ20" s="71">
        <v>1</v>
      </c>
    </row>
    <row r="21" spans="1:52" x14ac:dyDescent="0.25">
      <c r="A21" s="24"/>
      <c r="B21" s="24"/>
      <c r="D21" s="70" t="s">
        <v>47</v>
      </c>
      <c r="E21" s="70" t="s">
        <v>75</v>
      </c>
      <c r="F21" s="71">
        <v>6</v>
      </c>
      <c r="G21" s="70" t="s">
        <v>47</v>
      </c>
      <c r="H21" s="70" t="s">
        <v>75</v>
      </c>
      <c r="I21" s="71">
        <v>6</v>
      </c>
      <c r="J21" s="70" t="s">
        <v>47</v>
      </c>
      <c r="K21" s="70" t="s">
        <v>75</v>
      </c>
      <c r="L21" s="71">
        <v>6</v>
      </c>
      <c r="N21" s="27" t="s">
        <v>50</v>
      </c>
      <c r="O21" s="27" t="s">
        <v>34</v>
      </c>
      <c r="P21" s="27">
        <v>1</v>
      </c>
      <c r="S21" s="81" t="s">
        <v>49</v>
      </c>
      <c r="T21" t="s">
        <v>75</v>
      </c>
      <c r="U21"/>
      <c r="V21">
        <v>2</v>
      </c>
      <c r="W21"/>
      <c r="X21" s="70" t="s">
        <v>54</v>
      </c>
      <c r="Y21" s="70" t="s">
        <v>75</v>
      </c>
      <c r="Z21" s="71">
        <v>1</v>
      </c>
      <c r="AA21" s="70" t="s">
        <v>55</v>
      </c>
      <c r="AB21" s="70" t="s">
        <v>34</v>
      </c>
      <c r="AC21" s="71">
        <v>1</v>
      </c>
      <c r="AD21" s="127"/>
      <c r="AE21" s="127"/>
      <c r="AF21" s="128"/>
      <c r="AR21" s="70" t="s">
        <v>61</v>
      </c>
      <c r="AS21" s="70" t="s">
        <v>75</v>
      </c>
      <c r="AT21" s="71">
        <v>5</v>
      </c>
      <c r="AU21" s="70" t="s">
        <v>61</v>
      </c>
      <c r="AV21" s="70" t="s">
        <v>75</v>
      </c>
      <c r="AW21" s="71">
        <v>1</v>
      </c>
      <c r="AX21" s="70" t="s">
        <v>56</v>
      </c>
      <c r="AY21" s="70" t="s">
        <v>75</v>
      </c>
      <c r="AZ21" s="71">
        <v>2</v>
      </c>
    </row>
    <row r="22" spans="1:52" x14ac:dyDescent="0.25">
      <c r="A22" s="24"/>
      <c r="B22" s="24"/>
      <c r="D22" s="70" t="s">
        <v>48</v>
      </c>
      <c r="E22" s="70" t="s">
        <v>34</v>
      </c>
      <c r="F22" s="71">
        <v>8</v>
      </c>
      <c r="G22" s="70" t="s">
        <v>48</v>
      </c>
      <c r="H22" s="70" t="s">
        <v>34</v>
      </c>
      <c r="I22" s="71">
        <v>8</v>
      </c>
      <c r="J22" s="70" t="s">
        <v>48</v>
      </c>
      <c r="K22" s="70" t="s">
        <v>34</v>
      </c>
      <c r="L22" s="71">
        <v>8</v>
      </c>
      <c r="N22" s="27" t="s">
        <v>50</v>
      </c>
      <c r="O22" s="27" t="s">
        <v>75</v>
      </c>
      <c r="P22" s="27">
        <v>7</v>
      </c>
      <c r="Q22" s="27">
        <v>2</v>
      </c>
      <c r="R22" s="27">
        <v>1</v>
      </c>
      <c r="S22" s="7" t="s">
        <v>50</v>
      </c>
      <c r="T22" t="s">
        <v>34</v>
      </c>
      <c r="U22"/>
      <c r="V22"/>
      <c r="W22"/>
      <c r="X22" s="70" t="s">
        <v>55</v>
      </c>
      <c r="Y22" s="70" t="s">
        <v>75</v>
      </c>
      <c r="Z22" s="71">
        <v>1</v>
      </c>
      <c r="AA22" s="70" t="s">
        <v>56</v>
      </c>
      <c r="AB22" s="70" t="s">
        <v>34</v>
      </c>
      <c r="AC22" s="71">
        <v>1</v>
      </c>
      <c r="AD22" s="127"/>
      <c r="AE22" s="127"/>
      <c r="AF22" s="128"/>
      <c r="AR22" s="70" t="s">
        <v>62</v>
      </c>
      <c r="AS22" s="70" t="s">
        <v>34</v>
      </c>
      <c r="AT22" s="71">
        <v>1</v>
      </c>
      <c r="AU22" s="70" t="s">
        <v>62</v>
      </c>
      <c r="AV22" s="70" t="s">
        <v>75</v>
      </c>
      <c r="AW22" s="71">
        <v>2</v>
      </c>
      <c r="AX22" s="70" t="s">
        <v>58</v>
      </c>
      <c r="AY22" s="70" t="s">
        <v>34</v>
      </c>
      <c r="AZ22" s="71">
        <v>1</v>
      </c>
    </row>
    <row r="23" spans="1:52" x14ac:dyDescent="0.25">
      <c r="A23" s="24"/>
      <c r="B23" s="24"/>
      <c r="D23" s="70" t="s">
        <v>48</v>
      </c>
      <c r="E23" s="70" t="s">
        <v>75</v>
      </c>
      <c r="F23" s="71">
        <v>11</v>
      </c>
      <c r="G23" s="70" t="s">
        <v>48</v>
      </c>
      <c r="H23" s="70" t="s">
        <v>75</v>
      </c>
      <c r="I23" s="71">
        <v>11</v>
      </c>
      <c r="J23" s="70" t="s">
        <v>48</v>
      </c>
      <c r="K23" s="70" t="s">
        <v>75</v>
      </c>
      <c r="L23" s="71">
        <v>12</v>
      </c>
      <c r="N23" s="27" t="s">
        <v>51</v>
      </c>
      <c r="O23" s="27" t="s">
        <v>75</v>
      </c>
      <c r="P23" s="27">
        <v>1</v>
      </c>
      <c r="S23" s="81" t="s">
        <v>50</v>
      </c>
      <c r="T23" t="s">
        <v>75</v>
      </c>
      <c r="U23"/>
      <c r="V23"/>
      <c r="W23"/>
      <c r="X23" s="70" t="s">
        <v>56</v>
      </c>
      <c r="Y23" s="70" t="s">
        <v>75</v>
      </c>
      <c r="Z23" s="71">
        <v>3</v>
      </c>
      <c r="AA23" s="70" t="s">
        <v>58</v>
      </c>
      <c r="AB23" s="70" t="s">
        <v>34</v>
      </c>
      <c r="AC23" s="71">
        <v>1</v>
      </c>
      <c r="AD23" s="127"/>
      <c r="AE23" s="127"/>
      <c r="AF23" s="128"/>
      <c r="AR23" s="70" t="s">
        <v>64</v>
      </c>
      <c r="AS23" s="70" t="s">
        <v>75</v>
      </c>
      <c r="AT23" s="71">
        <v>1</v>
      </c>
      <c r="AU23" s="70" t="s">
        <v>64</v>
      </c>
      <c r="AV23" s="70" t="s">
        <v>75</v>
      </c>
      <c r="AW23" s="71">
        <v>2</v>
      </c>
      <c r="AX23" s="70" t="s">
        <v>61</v>
      </c>
      <c r="AY23" s="70" t="s">
        <v>75</v>
      </c>
      <c r="AZ23" s="71">
        <v>3</v>
      </c>
    </row>
    <row r="24" spans="1:52" x14ac:dyDescent="0.25">
      <c r="A24" s="24"/>
      <c r="B24" s="24"/>
      <c r="D24" s="70" t="s">
        <v>49</v>
      </c>
      <c r="E24" s="70" t="s">
        <v>75</v>
      </c>
      <c r="F24" s="71">
        <v>2</v>
      </c>
      <c r="G24" s="70" t="s">
        <v>49</v>
      </c>
      <c r="H24" s="70" t="s">
        <v>34</v>
      </c>
      <c r="I24" s="71">
        <v>1</v>
      </c>
      <c r="J24" s="70" t="s">
        <v>49</v>
      </c>
      <c r="K24" s="70" t="s">
        <v>34</v>
      </c>
      <c r="L24" s="71">
        <v>2</v>
      </c>
      <c r="N24" s="27" t="s">
        <v>52</v>
      </c>
      <c r="O24" s="27" t="s">
        <v>34</v>
      </c>
      <c r="P24" s="27">
        <v>2</v>
      </c>
      <c r="Q24" s="27">
        <v>2</v>
      </c>
      <c r="S24" s="81" t="s">
        <v>51</v>
      </c>
      <c r="T24" t="s">
        <v>75</v>
      </c>
      <c r="U24"/>
      <c r="V24"/>
      <c r="W24"/>
      <c r="X24" s="70" t="s">
        <v>61</v>
      </c>
      <c r="Y24" s="70" t="s">
        <v>75</v>
      </c>
      <c r="Z24" s="71">
        <v>2</v>
      </c>
      <c r="AA24" s="70" t="s">
        <v>58</v>
      </c>
      <c r="AB24" s="70" t="s">
        <v>75</v>
      </c>
      <c r="AC24" s="71">
        <v>1</v>
      </c>
      <c r="AD24" s="127"/>
      <c r="AE24" s="127"/>
      <c r="AF24" s="128"/>
      <c r="AR24" s="70" t="s">
        <v>67</v>
      </c>
      <c r="AS24" s="70" t="s">
        <v>75</v>
      </c>
      <c r="AT24" s="71">
        <v>1</v>
      </c>
      <c r="AU24" s="70" t="s">
        <v>68</v>
      </c>
      <c r="AV24" s="70" t="s">
        <v>75</v>
      </c>
      <c r="AW24" s="71">
        <v>1</v>
      </c>
      <c r="AX24" s="70" t="s">
        <v>62</v>
      </c>
      <c r="AY24" s="70" t="s">
        <v>75</v>
      </c>
      <c r="AZ24" s="71">
        <v>1</v>
      </c>
    </row>
    <row r="25" spans="1:52" x14ac:dyDescent="0.25">
      <c r="A25" s="24"/>
      <c r="B25" s="24"/>
      <c r="D25" s="70" t="s">
        <v>50</v>
      </c>
      <c r="E25" s="70" t="s">
        <v>75</v>
      </c>
      <c r="F25" s="71">
        <v>6</v>
      </c>
      <c r="G25" s="70" t="s">
        <v>49</v>
      </c>
      <c r="H25" s="70" t="s">
        <v>75</v>
      </c>
      <c r="I25" s="71">
        <v>3</v>
      </c>
      <c r="J25" s="70" t="s">
        <v>49</v>
      </c>
      <c r="K25" s="70" t="s">
        <v>75</v>
      </c>
      <c r="L25" s="71">
        <v>2</v>
      </c>
      <c r="N25" s="27" t="s">
        <v>52</v>
      </c>
      <c r="O25" s="27" t="s">
        <v>75</v>
      </c>
      <c r="P25" s="27">
        <v>14</v>
      </c>
      <c r="Q25" s="27">
        <v>25</v>
      </c>
      <c r="R25" s="27">
        <v>25</v>
      </c>
      <c r="S25" s="7" t="s">
        <v>52</v>
      </c>
      <c r="T25" t="s">
        <v>34</v>
      </c>
      <c r="U25"/>
      <c r="V25"/>
      <c r="W25">
        <v>2</v>
      </c>
      <c r="X25" s="70" t="s">
        <v>62</v>
      </c>
      <c r="Y25" s="70" t="s">
        <v>34</v>
      </c>
      <c r="Z25" s="71">
        <v>2</v>
      </c>
      <c r="AA25" s="70" t="s">
        <v>61</v>
      </c>
      <c r="AB25" s="70" t="s">
        <v>75</v>
      </c>
      <c r="AC25" s="71">
        <v>2</v>
      </c>
      <c r="AD25" s="127"/>
      <c r="AE25" s="127"/>
      <c r="AF25" s="128"/>
      <c r="AR25" s="70" t="s">
        <v>68</v>
      </c>
      <c r="AS25" s="70" t="s">
        <v>75</v>
      </c>
      <c r="AT25" s="71">
        <v>1</v>
      </c>
      <c r="AU25" s="70" t="s">
        <v>69</v>
      </c>
      <c r="AV25" s="70" t="s">
        <v>34</v>
      </c>
      <c r="AW25" s="71">
        <v>1</v>
      </c>
      <c r="AX25" s="70" t="s">
        <v>64</v>
      </c>
      <c r="AY25" s="70" t="s">
        <v>75</v>
      </c>
      <c r="AZ25" s="71">
        <v>1</v>
      </c>
    </row>
    <row r="26" spans="1:52" x14ac:dyDescent="0.25">
      <c r="A26" s="24"/>
      <c r="B26" s="24"/>
      <c r="D26" s="70" t="s">
        <v>51</v>
      </c>
      <c r="E26" s="70" t="s">
        <v>75</v>
      </c>
      <c r="F26" s="71">
        <v>2</v>
      </c>
      <c r="G26" s="70" t="s">
        <v>50</v>
      </c>
      <c r="H26" s="70" t="s">
        <v>34</v>
      </c>
      <c r="I26" s="71">
        <v>2</v>
      </c>
      <c r="J26" s="70" t="s">
        <v>50</v>
      </c>
      <c r="K26" s="70" t="s">
        <v>34</v>
      </c>
      <c r="L26" s="71">
        <v>2</v>
      </c>
      <c r="N26" s="27" t="s">
        <v>53</v>
      </c>
      <c r="O26" s="27" t="s">
        <v>34</v>
      </c>
      <c r="P26" s="27">
        <v>4</v>
      </c>
      <c r="Q26" s="27">
        <v>1</v>
      </c>
      <c r="R26" s="27">
        <v>9</v>
      </c>
      <c r="S26" s="81" t="s">
        <v>52</v>
      </c>
      <c r="T26" t="s">
        <v>75</v>
      </c>
      <c r="U26">
        <v>7</v>
      </c>
      <c r="V26">
        <v>8</v>
      </c>
      <c r="W26">
        <v>6</v>
      </c>
      <c r="X26" s="70" t="s">
        <v>62</v>
      </c>
      <c r="Y26" s="70" t="s">
        <v>75</v>
      </c>
      <c r="Z26" s="71">
        <v>1</v>
      </c>
      <c r="AA26" s="70" t="s">
        <v>62</v>
      </c>
      <c r="AB26" s="70" t="s">
        <v>75</v>
      </c>
      <c r="AC26" s="71">
        <v>2</v>
      </c>
      <c r="AD26" s="127"/>
      <c r="AE26" s="127"/>
      <c r="AF26" s="128"/>
      <c r="AR26" s="70" t="s">
        <v>69</v>
      </c>
      <c r="AS26" s="70" t="s">
        <v>34</v>
      </c>
      <c r="AT26" s="71">
        <v>2</v>
      </c>
      <c r="AU26" s="70" t="s">
        <v>69</v>
      </c>
      <c r="AV26" s="70" t="s">
        <v>75</v>
      </c>
      <c r="AW26" s="71">
        <v>8</v>
      </c>
      <c r="AX26" s="70" t="s">
        <v>68</v>
      </c>
      <c r="AY26" s="70" t="s">
        <v>75</v>
      </c>
      <c r="AZ26" s="71">
        <v>1</v>
      </c>
    </row>
    <row r="27" spans="1:52" x14ac:dyDescent="0.25">
      <c r="A27" s="24"/>
      <c r="B27" s="24"/>
      <c r="D27" s="70" t="s">
        <v>52</v>
      </c>
      <c r="E27" s="70" t="s">
        <v>34</v>
      </c>
      <c r="F27" s="71">
        <v>17</v>
      </c>
      <c r="G27" s="70" t="s">
        <v>50</v>
      </c>
      <c r="H27" s="70" t="s">
        <v>75</v>
      </c>
      <c r="I27" s="71">
        <v>6</v>
      </c>
      <c r="J27" s="70" t="s">
        <v>50</v>
      </c>
      <c r="K27" s="70" t="s">
        <v>75</v>
      </c>
      <c r="L27" s="71">
        <v>6</v>
      </c>
      <c r="N27" s="27" t="s">
        <v>53</v>
      </c>
      <c r="O27" s="27" t="s">
        <v>75</v>
      </c>
      <c r="P27" s="27">
        <v>36</v>
      </c>
      <c r="Q27" s="27">
        <v>21</v>
      </c>
      <c r="R27" s="27">
        <v>7</v>
      </c>
      <c r="S27" s="7" t="s">
        <v>53</v>
      </c>
      <c r="T27" t="s">
        <v>34</v>
      </c>
      <c r="U27">
        <v>2</v>
      </c>
      <c r="V27">
        <v>3</v>
      </c>
      <c r="W27">
        <v>1</v>
      </c>
      <c r="X27" s="70" t="s">
        <v>64</v>
      </c>
      <c r="Y27" s="70" t="s">
        <v>34</v>
      </c>
      <c r="Z27" s="71">
        <v>3</v>
      </c>
      <c r="AA27" s="70" t="s">
        <v>69</v>
      </c>
      <c r="AB27" s="70" t="s">
        <v>34</v>
      </c>
      <c r="AC27" s="71">
        <v>9</v>
      </c>
      <c r="AD27" s="127"/>
      <c r="AE27" s="127"/>
      <c r="AF27" s="128"/>
      <c r="AR27" s="70" t="s">
        <v>69</v>
      </c>
      <c r="AS27" s="70" t="s">
        <v>75</v>
      </c>
      <c r="AT27" s="71">
        <v>23</v>
      </c>
      <c r="AU27" s="105"/>
      <c r="AV27" s="105"/>
      <c r="AW27" s="106"/>
      <c r="AX27" s="70" t="s">
        <v>69</v>
      </c>
      <c r="AY27" s="70" t="s">
        <v>75</v>
      </c>
      <c r="AZ27" s="71">
        <v>14</v>
      </c>
    </row>
    <row r="28" spans="1:52" x14ac:dyDescent="0.25">
      <c r="A28" s="24"/>
      <c r="B28" s="24"/>
      <c r="D28" s="70" t="s">
        <v>52</v>
      </c>
      <c r="E28" s="70" t="s">
        <v>75</v>
      </c>
      <c r="F28" s="71">
        <v>27</v>
      </c>
      <c r="G28" s="70" t="s">
        <v>51</v>
      </c>
      <c r="H28" s="70" t="s">
        <v>75</v>
      </c>
      <c r="I28" s="71">
        <v>2</v>
      </c>
      <c r="J28" s="70" t="s">
        <v>51</v>
      </c>
      <c r="K28" s="70" t="s">
        <v>75</v>
      </c>
      <c r="L28" s="71">
        <v>2</v>
      </c>
      <c r="N28" s="27" t="s">
        <v>54</v>
      </c>
      <c r="O28" s="27" t="s">
        <v>75</v>
      </c>
      <c r="P28" s="27">
        <v>3</v>
      </c>
      <c r="Q28" s="27">
        <v>5</v>
      </c>
      <c r="S28" s="81" t="s">
        <v>53</v>
      </c>
      <c r="T28" t="s">
        <v>75</v>
      </c>
      <c r="U28">
        <v>13</v>
      </c>
      <c r="V28">
        <v>7</v>
      </c>
      <c r="W28">
        <v>2</v>
      </c>
      <c r="X28" s="70" t="s">
        <v>68</v>
      </c>
      <c r="Y28" s="70" t="s">
        <v>75</v>
      </c>
      <c r="Z28" s="71">
        <v>2</v>
      </c>
      <c r="AA28" s="70" t="s">
        <v>69</v>
      </c>
      <c r="AB28" s="70" t="s">
        <v>75</v>
      </c>
      <c r="AC28" s="71">
        <v>13</v>
      </c>
      <c r="AU28" s="105"/>
      <c r="AV28" s="105"/>
      <c r="AW28" s="106"/>
    </row>
    <row r="29" spans="1:52" x14ac:dyDescent="0.25">
      <c r="A29" s="24"/>
      <c r="B29" s="24"/>
      <c r="D29" s="70" t="s">
        <v>53</v>
      </c>
      <c r="E29" s="70" t="s">
        <v>34</v>
      </c>
      <c r="F29" s="71">
        <v>21</v>
      </c>
      <c r="G29" s="70" t="s">
        <v>52</v>
      </c>
      <c r="H29" s="70" t="s">
        <v>34</v>
      </c>
      <c r="I29" s="71">
        <v>19</v>
      </c>
      <c r="J29" s="70" t="s">
        <v>52</v>
      </c>
      <c r="K29" s="70" t="s">
        <v>34</v>
      </c>
      <c r="L29" s="71">
        <v>19</v>
      </c>
      <c r="N29" s="27" t="s">
        <v>55</v>
      </c>
      <c r="O29" s="27" t="s">
        <v>75</v>
      </c>
      <c r="P29" s="27">
        <v>20</v>
      </c>
      <c r="Q29" s="27">
        <v>16</v>
      </c>
      <c r="R29" s="27">
        <v>20</v>
      </c>
      <c r="S29" s="81" t="s">
        <v>54</v>
      </c>
      <c r="T29" t="s">
        <v>75</v>
      </c>
      <c r="U29">
        <v>4</v>
      </c>
      <c r="V29">
        <v>2</v>
      </c>
      <c r="W29"/>
      <c r="X29" s="70" t="s">
        <v>69</v>
      </c>
      <c r="Y29" s="70" t="s">
        <v>34</v>
      </c>
      <c r="Z29" s="71">
        <v>3</v>
      </c>
      <c r="AU29" s="105"/>
      <c r="AV29" s="105"/>
      <c r="AW29" s="106"/>
    </row>
    <row r="30" spans="1:52" x14ac:dyDescent="0.25">
      <c r="A30" s="24"/>
      <c r="B30" s="24"/>
      <c r="D30" s="70" t="s">
        <v>53</v>
      </c>
      <c r="E30" s="70" t="s">
        <v>75</v>
      </c>
      <c r="F30" s="71">
        <v>40</v>
      </c>
      <c r="G30" s="70" t="s">
        <v>52</v>
      </c>
      <c r="H30" s="70" t="s">
        <v>75</v>
      </c>
      <c r="I30" s="71">
        <v>26</v>
      </c>
      <c r="J30" s="70" t="s">
        <v>52</v>
      </c>
      <c r="K30" s="70" t="s">
        <v>75</v>
      </c>
      <c r="L30" s="71">
        <v>30</v>
      </c>
      <c r="N30" s="27" t="s">
        <v>56</v>
      </c>
      <c r="O30" s="27" t="s">
        <v>34</v>
      </c>
      <c r="R30" s="27">
        <v>1</v>
      </c>
      <c r="S30" s="7" t="s">
        <v>55</v>
      </c>
      <c r="T30" t="s">
        <v>34</v>
      </c>
      <c r="U30">
        <v>2</v>
      </c>
      <c r="V30">
        <v>5</v>
      </c>
      <c r="W30"/>
      <c r="X30" s="70" t="s">
        <v>69</v>
      </c>
      <c r="Y30" s="70" t="s">
        <v>75</v>
      </c>
      <c r="Z30" s="71">
        <v>14</v>
      </c>
      <c r="AU30" s="105"/>
      <c r="AV30" s="105"/>
      <c r="AW30" s="106"/>
    </row>
    <row r="31" spans="1:52" x14ac:dyDescent="0.25">
      <c r="A31" s="24"/>
      <c r="B31" s="24"/>
      <c r="D31" s="70" t="s">
        <v>54</v>
      </c>
      <c r="E31" s="70" t="s">
        <v>75</v>
      </c>
      <c r="F31" s="71">
        <v>6</v>
      </c>
      <c r="G31" s="70" t="s">
        <v>53</v>
      </c>
      <c r="H31" s="70" t="s">
        <v>34</v>
      </c>
      <c r="I31" s="71">
        <v>23</v>
      </c>
      <c r="J31" s="70" t="s">
        <v>53</v>
      </c>
      <c r="K31" s="70" t="s">
        <v>34</v>
      </c>
      <c r="L31" s="71">
        <v>23</v>
      </c>
      <c r="N31" s="27" t="s">
        <v>56</v>
      </c>
      <c r="O31" s="27" t="s">
        <v>75</v>
      </c>
      <c r="P31" s="27">
        <v>18</v>
      </c>
      <c r="Q31" s="27">
        <v>24</v>
      </c>
      <c r="R31" s="27">
        <v>13</v>
      </c>
      <c r="S31" s="81" t="s">
        <v>55</v>
      </c>
      <c r="T31" t="s">
        <v>75</v>
      </c>
      <c r="U31">
        <v>4</v>
      </c>
      <c r="V31">
        <v>3</v>
      </c>
      <c r="W31">
        <v>1</v>
      </c>
      <c r="X31" s="127"/>
      <c r="Y31" s="127"/>
      <c r="Z31" s="128"/>
      <c r="AU31" s="105"/>
      <c r="AV31" s="105"/>
      <c r="AW31" s="106"/>
    </row>
    <row r="32" spans="1:52" x14ac:dyDescent="0.25">
      <c r="A32" s="24"/>
      <c r="B32" s="24"/>
      <c r="D32" s="70" t="s">
        <v>55</v>
      </c>
      <c r="E32" s="70" t="s">
        <v>34</v>
      </c>
      <c r="F32" s="71">
        <v>7</v>
      </c>
      <c r="G32" s="70" t="s">
        <v>53</v>
      </c>
      <c r="H32" s="70" t="s">
        <v>75</v>
      </c>
      <c r="I32" s="71">
        <v>38</v>
      </c>
      <c r="J32" s="70" t="s">
        <v>53</v>
      </c>
      <c r="K32" s="70" t="s">
        <v>75</v>
      </c>
      <c r="L32" s="71">
        <v>38</v>
      </c>
      <c r="N32" s="27" t="s">
        <v>57</v>
      </c>
      <c r="O32" s="27" t="s">
        <v>75</v>
      </c>
      <c r="Q32" s="27">
        <v>1</v>
      </c>
      <c r="R32" s="27">
        <v>2</v>
      </c>
      <c r="S32" s="7" t="s">
        <v>56</v>
      </c>
      <c r="T32" t="s">
        <v>34</v>
      </c>
      <c r="U32">
        <v>1</v>
      </c>
      <c r="V32">
        <v>8</v>
      </c>
      <c r="W32">
        <v>6</v>
      </c>
      <c r="X32"/>
      <c r="Y32"/>
      <c r="AU32" s="105"/>
      <c r="AV32" s="105"/>
      <c r="AW32" s="106"/>
    </row>
    <row r="33" spans="1:49" x14ac:dyDescent="0.25">
      <c r="A33" s="24"/>
      <c r="B33" s="24"/>
      <c r="D33" s="70" t="s">
        <v>55</v>
      </c>
      <c r="E33" s="70" t="s">
        <v>75</v>
      </c>
      <c r="F33" s="71">
        <v>23</v>
      </c>
      <c r="G33" s="70" t="s">
        <v>54</v>
      </c>
      <c r="H33" s="70" t="s">
        <v>75</v>
      </c>
      <c r="I33" s="71">
        <v>5</v>
      </c>
      <c r="J33" s="70" t="s">
        <v>54</v>
      </c>
      <c r="K33" s="70" t="s">
        <v>75</v>
      </c>
      <c r="L33" s="71">
        <v>6</v>
      </c>
      <c r="N33" s="27" t="s">
        <v>58</v>
      </c>
      <c r="O33" s="27" t="s">
        <v>34</v>
      </c>
      <c r="R33" s="27">
        <v>1</v>
      </c>
      <c r="S33" s="81" t="s">
        <v>56</v>
      </c>
      <c r="T33" t="s">
        <v>75</v>
      </c>
      <c r="U33">
        <v>9</v>
      </c>
      <c r="V33">
        <v>2</v>
      </c>
      <c r="W33"/>
      <c r="X33"/>
      <c r="Y33"/>
      <c r="AU33" s="105"/>
      <c r="AV33" s="105"/>
      <c r="AW33" s="106"/>
    </row>
    <row r="34" spans="1:49" x14ac:dyDescent="0.25">
      <c r="A34" s="44"/>
      <c r="B34" s="24"/>
      <c r="D34" s="70" t="s">
        <v>56</v>
      </c>
      <c r="E34" s="70" t="s">
        <v>34</v>
      </c>
      <c r="F34" s="71">
        <v>17</v>
      </c>
      <c r="G34" s="70" t="s">
        <v>55</v>
      </c>
      <c r="H34" s="70" t="s">
        <v>34</v>
      </c>
      <c r="I34" s="71">
        <v>7</v>
      </c>
      <c r="J34" s="70" t="s">
        <v>55</v>
      </c>
      <c r="K34" s="70" t="s">
        <v>34</v>
      </c>
      <c r="L34" s="71">
        <v>8</v>
      </c>
      <c r="N34" s="27" t="s">
        <v>58</v>
      </c>
      <c r="O34" s="27" t="s">
        <v>75</v>
      </c>
      <c r="P34" s="27">
        <v>7</v>
      </c>
      <c r="Q34" s="27">
        <v>6</v>
      </c>
      <c r="R34" s="27">
        <v>9</v>
      </c>
      <c r="S34" s="81" t="s">
        <v>57</v>
      </c>
      <c r="T34" t="s">
        <v>75</v>
      </c>
      <c r="U34"/>
      <c r="V34">
        <v>2</v>
      </c>
      <c r="W34"/>
      <c r="X34"/>
      <c r="Y34"/>
      <c r="AU34" s="105"/>
      <c r="AV34" s="105"/>
      <c r="AW34" s="106"/>
    </row>
    <row r="35" spans="1:49" x14ac:dyDescent="0.25">
      <c r="A35" s="24"/>
      <c r="B35" s="24"/>
      <c r="D35" s="70" t="s">
        <v>56</v>
      </c>
      <c r="E35" s="70" t="s">
        <v>75</v>
      </c>
      <c r="F35" s="71">
        <v>28</v>
      </c>
      <c r="G35" s="70" t="s">
        <v>55</v>
      </c>
      <c r="H35" s="70" t="s">
        <v>75</v>
      </c>
      <c r="I35" s="71">
        <v>22</v>
      </c>
      <c r="J35" s="70" t="s">
        <v>55</v>
      </c>
      <c r="K35" s="70" t="s">
        <v>75</v>
      </c>
      <c r="L35" s="71">
        <v>21</v>
      </c>
      <c r="N35" s="27" t="s">
        <v>60</v>
      </c>
      <c r="O35" s="27" t="s">
        <v>75</v>
      </c>
      <c r="Q35" s="27">
        <v>2</v>
      </c>
      <c r="R35" s="27">
        <v>3</v>
      </c>
      <c r="S35" s="7" t="s">
        <v>58</v>
      </c>
      <c r="T35" t="s">
        <v>34</v>
      </c>
      <c r="U35">
        <v>2</v>
      </c>
      <c r="V35"/>
      <c r="W35"/>
      <c r="X35"/>
      <c r="Y35"/>
      <c r="AU35" s="105"/>
      <c r="AV35" s="105"/>
      <c r="AW35" s="106"/>
    </row>
    <row r="36" spans="1:49" x14ac:dyDescent="0.25">
      <c r="A36" s="24"/>
      <c r="B36" s="24"/>
      <c r="D36" s="70" t="s">
        <v>57</v>
      </c>
      <c r="E36" s="70" t="s">
        <v>75</v>
      </c>
      <c r="F36" s="71">
        <v>3</v>
      </c>
      <c r="G36" s="70" t="s">
        <v>56</v>
      </c>
      <c r="H36" s="70" t="s">
        <v>34</v>
      </c>
      <c r="I36" s="71">
        <v>17</v>
      </c>
      <c r="J36" s="70" t="s">
        <v>56</v>
      </c>
      <c r="K36" s="70" t="s">
        <v>34</v>
      </c>
      <c r="L36" s="71">
        <v>18</v>
      </c>
      <c r="N36" s="27" t="s">
        <v>61</v>
      </c>
      <c r="O36" s="27" t="s">
        <v>75</v>
      </c>
      <c r="P36" s="27">
        <v>14</v>
      </c>
      <c r="Q36" s="27">
        <v>8</v>
      </c>
      <c r="R36" s="27">
        <v>10</v>
      </c>
      <c r="S36" s="81" t="s">
        <v>58</v>
      </c>
      <c r="T36" t="s">
        <v>75</v>
      </c>
      <c r="U36">
        <v>5</v>
      </c>
      <c r="V36">
        <v>3</v>
      </c>
      <c r="W36"/>
      <c r="X36"/>
      <c r="Y36"/>
      <c r="AU36" s="105"/>
      <c r="AV36" s="105"/>
      <c r="AW36" s="106"/>
    </row>
    <row r="37" spans="1:49" x14ac:dyDescent="0.25">
      <c r="A37" s="24"/>
      <c r="B37" s="24"/>
      <c r="D37" s="70" t="s">
        <v>58</v>
      </c>
      <c r="E37" s="70" t="s">
        <v>34</v>
      </c>
      <c r="F37" s="71">
        <v>7</v>
      </c>
      <c r="G37" s="70" t="s">
        <v>56</v>
      </c>
      <c r="H37" s="70" t="s">
        <v>75</v>
      </c>
      <c r="I37" s="71">
        <v>28</v>
      </c>
      <c r="J37" s="70" t="s">
        <v>56</v>
      </c>
      <c r="K37" s="70" t="s">
        <v>75</v>
      </c>
      <c r="L37" s="71">
        <v>27</v>
      </c>
      <c r="N37" s="27" t="s">
        <v>62</v>
      </c>
      <c r="O37" s="27" t="s">
        <v>34</v>
      </c>
      <c r="R37" s="27">
        <v>1</v>
      </c>
      <c r="S37" s="7" t="s">
        <v>60</v>
      </c>
      <c r="T37" t="s">
        <v>34</v>
      </c>
      <c r="U37">
        <v>1</v>
      </c>
      <c r="V37"/>
      <c r="W37"/>
      <c r="X37"/>
      <c r="Y37"/>
    </row>
    <row r="38" spans="1:49" x14ac:dyDescent="0.25">
      <c r="A38" s="24"/>
      <c r="B38" s="24"/>
      <c r="D38" s="70" t="s">
        <v>58</v>
      </c>
      <c r="E38" s="70" t="s">
        <v>75</v>
      </c>
      <c r="F38" s="71">
        <v>12</v>
      </c>
      <c r="G38" s="70" t="s">
        <v>57</v>
      </c>
      <c r="H38" s="70" t="s">
        <v>75</v>
      </c>
      <c r="I38" s="71">
        <v>3</v>
      </c>
      <c r="J38" s="70" t="s">
        <v>57</v>
      </c>
      <c r="K38" s="70" t="s">
        <v>75</v>
      </c>
      <c r="L38" s="71">
        <v>3</v>
      </c>
      <c r="N38" s="27" t="s">
        <v>62</v>
      </c>
      <c r="O38" s="27" t="s">
        <v>75</v>
      </c>
      <c r="P38" s="27">
        <v>7</v>
      </c>
      <c r="Q38" s="27">
        <v>9</v>
      </c>
      <c r="R38" s="27">
        <v>4</v>
      </c>
      <c r="S38" s="81" t="s">
        <v>60</v>
      </c>
      <c r="T38" t="s">
        <v>75</v>
      </c>
      <c r="U38">
        <v>2</v>
      </c>
      <c r="V38"/>
      <c r="W38"/>
      <c r="X38"/>
      <c r="Y38"/>
    </row>
    <row r="39" spans="1:49" x14ac:dyDescent="0.25">
      <c r="A39" s="24"/>
      <c r="B39" s="24"/>
      <c r="D39" s="70" t="s">
        <v>60</v>
      </c>
      <c r="E39" s="70" t="s">
        <v>34</v>
      </c>
      <c r="F39" s="71">
        <v>2</v>
      </c>
      <c r="G39" s="70" t="s">
        <v>58</v>
      </c>
      <c r="H39" s="70" t="s">
        <v>34</v>
      </c>
      <c r="I39" s="71">
        <v>7</v>
      </c>
      <c r="J39" s="70" t="s">
        <v>58</v>
      </c>
      <c r="K39" s="70" t="s">
        <v>34</v>
      </c>
      <c r="L39" s="71">
        <v>8</v>
      </c>
      <c r="N39" s="27" t="s">
        <v>64</v>
      </c>
      <c r="O39" s="27" t="s">
        <v>75</v>
      </c>
      <c r="P39" s="27">
        <v>2</v>
      </c>
      <c r="Q39" s="27">
        <v>4</v>
      </c>
      <c r="R39" s="27">
        <v>4</v>
      </c>
      <c r="S39" s="81" t="s">
        <v>61</v>
      </c>
      <c r="T39" t="s">
        <v>75</v>
      </c>
      <c r="U39">
        <v>8</v>
      </c>
      <c r="V39"/>
      <c r="W39">
        <v>7</v>
      </c>
      <c r="X39"/>
      <c r="Y39"/>
    </row>
    <row r="40" spans="1:49" x14ac:dyDescent="0.25">
      <c r="A40" s="24"/>
      <c r="B40" s="24"/>
      <c r="D40" s="70" t="s">
        <v>60</v>
      </c>
      <c r="E40" s="70" t="s">
        <v>75</v>
      </c>
      <c r="F40" s="71">
        <v>3</v>
      </c>
      <c r="G40" s="70" t="s">
        <v>58</v>
      </c>
      <c r="H40" s="70" t="s">
        <v>75</v>
      </c>
      <c r="I40" s="71">
        <v>10</v>
      </c>
      <c r="J40" s="70" t="s">
        <v>58</v>
      </c>
      <c r="K40" s="70" t="s">
        <v>75</v>
      </c>
      <c r="L40" s="71">
        <v>10</v>
      </c>
      <c r="N40" s="27" t="s">
        <v>67</v>
      </c>
      <c r="O40" s="27" t="s">
        <v>34</v>
      </c>
      <c r="R40" s="27">
        <v>1</v>
      </c>
      <c r="S40" s="7" t="s">
        <v>62</v>
      </c>
      <c r="T40" t="s">
        <v>34</v>
      </c>
      <c r="U40">
        <v>1</v>
      </c>
      <c r="V40">
        <v>2</v>
      </c>
      <c r="W40"/>
      <c r="X40"/>
      <c r="Y40"/>
    </row>
    <row r="41" spans="1:49" x14ac:dyDescent="0.25">
      <c r="A41" s="24"/>
      <c r="B41" s="24"/>
      <c r="D41" s="70" t="s">
        <v>61</v>
      </c>
      <c r="E41" s="70" t="s">
        <v>75</v>
      </c>
      <c r="F41" s="71">
        <v>16</v>
      </c>
      <c r="G41" s="70" t="s">
        <v>60</v>
      </c>
      <c r="H41" s="70" t="s">
        <v>34</v>
      </c>
      <c r="I41" s="71">
        <v>2</v>
      </c>
      <c r="J41" s="70" t="s">
        <v>60</v>
      </c>
      <c r="K41" s="70" t="s">
        <v>34</v>
      </c>
      <c r="L41" s="71">
        <v>2</v>
      </c>
      <c r="N41" s="27" t="s">
        <v>67</v>
      </c>
      <c r="O41" s="27" t="s">
        <v>75</v>
      </c>
      <c r="P41" s="27">
        <v>1</v>
      </c>
      <c r="Q41" s="27">
        <v>2</v>
      </c>
      <c r="S41" s="81" t="s">
        <v>62</v>
      </c>
      <c r="T41" t="s">
        <v>75</v>
      </c>
      <c r="U41">
        <v>1</v>
      </c>
      <c r="V41">
        <v>7</v>
      </c>
      <c r="W41"/>
      <c r="X41"/>
      <c r="Y41"/>
    </row>
    <row r="42" spans="1:49" x14ac:dyDescent="0.25">
      <c r="A42" s="24"/>
      <c r="B42" s="24"/>
      <c r="D42" s="70" t="s">
        <v>62</v>
      </c>
      <c r="E42" s="70" t="s">
        <v>34</v>
      </c>
      <c r="F42" s="71">
        <v>3</v>
      </c>
      <c r="G42" s="70" t="s">
        <v>60</v>
      </c>
      <c r="H42" s="70" t="s">
        <v>75</v>
      </c>
      <c r="I42" s="71">
        <v>3</v>
      </c>
      <c r="J42" s="70" t="s">
        <v>60</v>
      </c>
      <c r="K42" s="70" t="s">
        <v>75</v>
      </c>
      <c r="L42" s="71">
        <v>3</v>
      </c>
      <c r="N42" s="27" t="s">
        <v>68</v>
      </c>
      <c r="O42" s="27" t="s">
        <v>75</v>
      </c>
      <c r="Q42" s="27">
        <v>4</v>
      </c>
      <c r="R42" s="27">
        <v>1</v>
      </c>
      <c r="S42" s="7" t="s">
        <v>64</v>
      </c>
      <c r="T42" t="s">
        <v>34</v>
      </c>
      <c r="U42">
        <v>2</v>
      </c>
      <c r="V42"/>
      <c r="W42"/>
      <c r="X42"/>
      <c r="Y42"/>
    </row>
    <row r="43" spans="1:49" x14ac:dyDescent="0.25">
      <c r="A43" s="24"/>
      <c r="B43" s="24"/>
      <c r="D43" s="70" t="s">
        <v>62</v>
      </c>
      <c r="E43" s="70" t="s">
        <v>75</v>
      </c>
      <c r="F43" s="71">
        <v>8</v>
      </c>
      <c r="G43" s="70" t="s">
        <v>61</v>
      </c>
      <c r="H43" s="70" t="s">
        <v>75</v>
      </c>
      <c r="I43" s="71">
        <v>13</v>
      </c>
      <c r="J43" s="70" t="s">
        <v>61</v>
      </c>
      <c r="K43" s="70" t="s">
        <v>75</v>
      </c>
      <c r="L43" s="71">
        <v>14</v>
      </c>
      <c r="N43" s="27" t="s">
        <v>69</v>
      </c>
      <c r="O43" s="27" t="s">
        <v>34</v>
      </c>
      <c r="P43" s="27">
        <v>4</v>
      </c>
      <c r="Q43" s="27">
        <v>2</v>
      </c>
      <c r="R43" s="27">
        <v>1</v>
      </c>
      <c r="S43" s="81" t="s">
        <v>64</v>
      </c>
      <c r="T43" t="s">
        <v>75</v>
      </c>
      <c r="U43"/>
      <c r="V43">
        <v>2</v>
      </c>
      <c r="W43"/>
      <c r="X43"/>
      <c r="Y43"/>
    </row>
    <row r="44" spans="1:49" x14ac:dyDescent="0.25">
      <c r="A44" s="24"/>
      <c r="B44" s="24"/>
      <c r="D44" s="70" t="s">
        <v>64</v>
      </c>
      <c r="E44" s="70" t="s">
        <v>34</v>
      </c>
      <c r="F44" s="71">
        <v>2</v>
      </c>
      <c r="G44" s="70" t="s">
        <v>62</v>
      </c>
      <c r="H44" s="70" t="s">
        <v>34</v>
      </c>
      <c r="I44" s="71">
        <v>5</v>
      </c>
      <c r="J44" s="70" t="s">
        <v>62</v>
      </c>
      <c r="K44" s="70" t="s">
        <v>34</v>
      </c>
      <c r="L44" s="71">
        <v>5</v>
      </c>
      <c r="N44" s="27" t="s">
        <v>69</v>
      </c>
      <c r="O44" s="27" t="s">
        <v>75</v>
      </c>
      <c r="P44" s="27">
        <v>69</v>
      </c>
      <c r="Q44" s="27">
        <v>47</v>
      </c>
      <c r="R44" s="27">
        <v>44</v>
      </c>
      <c r="S44" s="7" t="s">
        <v>67</v>
      </c>
      <c r="T44" t="s">
        <v>34</v>
      </c>
      <c r="U44"/>
      <c r="V44"/>
      <c r="W44"/>
      <c r="X44"/>
      <c r="Y44"/>
    </row>
    <row r="45" spans="1:49" x14ac:dyDescent="0.25">
      <c r="A45" s="24"/>
      <c r="B45" s="24"/>
      <c r="D45" s="70" t="s">
        <v>64</v>
      </c>
      <c r="E45" s="70" t="s">
        <v>75</v>
      </c>
      <c r="F45" s="71">
        <v>6</v>
      </c>
      <c r="G45" s="70" t="s">
        <v>62</v>
      </c>
      <c r="H45" s="70" t="s">
        <v>75</v>
      </c>
      <c r="I45" s="71">
        <v>9</v>
      </c>
      <c r="J45" s="70" t="s">
        <v>62</v>
      </c>
      <c r="K45" s="70" t="s">
        <v>75</v>
      </c>
      <c r="L45" s="71">
        <v>9</v>
      </c>
      <c r="N45" s="27" t="s">
        <v>70</v>
      </c>
      <c r="O45" s="27" t="s">
        <v>75</v>
      </c>
      <c r="P45" s="27">
        <v>1</v>
      </c>
      <c r="S45" s="81" t="s">
        <v>67</v>
      </c>
      <c r="T45" t="s">
        <v>75</v>
      </c>
      <c r="U45"/>
      <c r="V45"/>
      <c r="W45"/>
      <c r="X45"/>
      <c r="Y45"/>
    </row>
    <row r="46" spans="1:49" x14ac:dyDescent="0.25">
      <c r="A46" s="24"/>
      <c r="B46" s="24"/>
      <c r="D46" s="70" t="s">
        <v>67</v>
      </c>
      <c r="E46" s="70" t="s">
        <v>34</v>
      </c>
      <c r="F46" s="71">
        <v>5</v>
      </c>
      <c r="G46" s="70" t="s">
        <v>64</v>
      </c>
      <c r="H46" s="70" t="s">
        <v>34</v>
      </c>
      <c r="I46" s="71">
        <v>5</v>
      </c>
      <c r="J46" s="70" t="s">
        <v>64</v>
      </c>
      <c r="K46" s="70" t="s">
        <v>34</v>
      </c>
      <c r="L46" s="71">
        <v>5</v>
      </c>
      <c r="S46" s="81" t="s">
        <v>68</v>
      </c>
      <c r="T46" t="s">
        <v>75</v>
      </c>
      <c r="U46">
        <v>3</v>
      </c>
      <c r="V46"/>
      <c r="W46"/>
      <c r="X46"/>
      <c r="Y46"/>
    </row>
    <row r="47" spans="1:49" x14ac:dyDescent="0.25">
      <c r="A47" s="24"/>
      <c r="B47" s="24"/>
      <c r="D47" s="70" t="s">
        <v>67</v>
      </c>
      <c r="E47" s="70" t="s">
        <v>75</v>
      </c>
      <c r="F47" s="71">
        <v>1</v>
      </c>
      <c r="G47" s="70" t="s">
        <v>64</v>
      </c>
      <c r="H47" s="70" t="s">
        <v>75</v>
      </c>
      <c r="I47" s="71">
        <v>5</v>
      </c>
      <c r="J47" s="70" t="s">
        <v>64</v>
      </c>
      <c r="K47" s="70" t="s">
        <v>75</v>
      </c>
      <c r="L47" s="71">
        <v>3</v>
      </c>
      <c r="S47" s="7" t="s">
        <v>69</v>
      </c>
      <c r="T47" t="s">
        <v>34</v>
      </c>
      <c r="U47">
        <v>3</v>
      </c>
      <c r="V47">
        <v>2</v>
      </c>
      <c r="W47">
        <v>8</v>
      </c>
      <c r="X47"/>
      <c r="Y47"/>
    </row>
    <row r="48" spans="1:49" x14ac:dyDescent="0.25">
      <c r="A48" s="24"/>
      <c r="B48" s="24"/>
      <c r="D48" s="70" t="s">
        <v>68</v>
      </c>
      <c r="E48" s="70" t="s">
        <v>34</v>
      </c>
      <c r="F48" s="71">
        <v>1</v>
      </c>
      <c r="G48" s="70" t="s">
        <v>67</v>
      </c>
      <c r="H48" s="70" t="s">
        <v>34</v>
      </c>
      <c r="I48" s="71">
        <v>5</v>
      </c>
      <c r="J48" s="70" t="s">
        <v>67</v>
      </c>
      <c r="K48" s="70" t="s">
        <v>34</v>
      </c>
      <c r="L48" s="71">
        <v>5</v>
      </c>
      <c r="S48" s="81" t="s">
        <v>69</v>
      </c>
      <c r="T48" t="s">
        <v>75</v>
      </c>
      <c r="U48">
        <v>21</v>
      </c>
      <c r="V48">
        <v>14</v>
      </c>
      <c r="W48">
        <v>29</v>
      </c>
      <c r="X48"/>
      <c r="Y48"/>
    </row>
    <row r="49" spans="1:47" x14ac:dyDescent="0.25">
      <c r="A49" s="24"/>
      <c r="B49" s="24"/>
      <c r="D49" s="70" t="s">
        <v>68</v>
      </c>
      <c r="E49" s="70" t="s">
        <v>75</v>
      </c>
      <c r="F49" s="71">
        <v>3</v>
      </c>
      <c r="G49" s="70" t="s">
        <v>68</v>
      </c>
      <c r="H49" s="70" t="s">
        <v>34</v>
      </c>
      <c r="I49" s="71">
        <v>1</v>
      </c>
      <c r="J49" s="70" t="s">
        <v>68</v>
      </c>
      <c r="K49" s="70" t="s">
        <v>34</v>
      </c>
      <c r="L49" s="71">
        <v>1</v>
      </c>
      <c r="S49" s="81" t="s">
        <v>70</v>
      </c>
      <c r="T49" t="s">
        <v>75</v>
      </c>
      <c r="U49"/>
      <c r="V49"/>
      <c r="W49"/>
      <c r="X49"/>
      <c r="Y49"/>
    </row>
    <row r="50" spans="1:47" x14ac:dyDescent="0.25">
      <c r="A50" s="24"/>
      <c r="B50" s="24"/>
      <c r="D50" s="70" t="s">
        <v>69</v>
      </c>
      <c r="E50" s="70" t="s">
        <v>34</v>
      </c>
      <c r="F50" s="71">
        <v>35</v>
      </c>
      <c r="G50" s="70" t="s">
        <v>68</v>
      </c>
      <c r="H50" s="70" t="s">
        <v>75</v>
      </c>
      <c r="I50" s="71">
        <v>4</v>
      </c>
      <c r="J50" s="70" t="s">
        <v>68</v>
      </c>
      <c r="K50" s="70" t="s">
        <v>75</v>
      </c>
      <c r="L50" s="71">
        <v>3</v>
      </c>
    </row>
    <row r="51" spans="1:47" x14ac:dyDescent="0.25">
      <c r="A51" s="24"/>
      <c r="B51" s="24"/>
      <c r="D51" s="70" t="s">
        <v>69</v>
      </c>
      <c r="E51" s="70" t="s">
        <v>75</v>
      </c>
      <c r="F51" s="71">
        <v>66</v>
      </c>
      <c r="G51" s="70" t="s">
        <v>69</v>
      </c>
      <c r="H51" s="70" t="s">
        <v>34</v>
      </c>
      <c r="I51" s="71">
        <v>38</v>
      </c>
      <c r="J51" s="70" t="s">
        <v>69</v>
      </c>
      <c r="K51" s="70" t="s">
        <v>34</v>
      </c>
      <c r="L51" s="71">
        <v>45</v>
      </c>
    </row>
    <row r="52" spans="1:47" x14ac:dyDescent="0.25">
      <c r="A52" s="24"/>
      <c r="B52" s="24"/>
      <c r="D52" s="27"/>
      <c r="E52" s="27"/>
      <c r="F52" s="27"/>
      <c r="G52" s="70" t="s">
        <v>69</v>
      </c>
      <c r="H52" s="70" t="s">
        <v>75</v>
      </c>
      <c r="I52" s="71">
        <v>56</v>
      </c>
      <c r="J52" s="70" t="s">
        <v>69</v>
      </c>
      <c r="K52" s="70" t="s">
        <v>75</v>
      </c>
      <c r="L52" s="71">
        <v>62</v>
      </c>
    </row>
    <row r="53" spans="1:47" x14ac:dyDescent="0.25">
      <c r="A53" s="24"/>
      <c r="B53" s="24"/>
    </row>
    <row r="54" spans="1:47" x14ac:dyDescent="0.25">
      <c r="A54" s="24"/>
      <c r="B54" s="24"/>
    </row>
    <row r="55" spans="1:47" x14ac:dyDescent="0.25">
      <c r="A55" s="24"/>
      <c r="B55" s="24"/>
    </row>
    <row r="56" spans="1:47" x14ac:dyDescent="0.25">
      <c r="A56" s="24"/>
      <c r="B56" s="24"/>
    </row>
    <row r="57" spans="1:47" x14ac:dyDescent="0.25">
      <c r="A57" s="24"/>
      <c r="B57" s="24"/>
    </row>
    <row r="58" spans="1:47" x14ac:dyDescent="0.25">
      <c r="A58" s="24"/>
      <c r="B58" s="24"/>
    </row>
    <row r="59" spans="1:47" x14ac:dyDescent="0.25">
      <c r="A59" s="24"/>
      <c r="B59" s="24"/>
    </row>
    <row r="60" spans="1:47" x14ac:dyDescent="0.25">
      <c r="A60" s="24"/>
      <c r="B60" s="24"/>
    </row>
    <row r="61" spans="1:47" x14ac:dyDescent="0.25">
      <c r="A61" s="24"/>
      <c r="B61" s="24"/>
    </row>
    <row r="62" spans="1:47" x14ac:dyDescent="0.25">
      <c r="N62" s="27" t="s">
        <v>81</v>
      </c>
    </row>
    <row r="64" spans="1:47" x14ac:dyDescent="0.25">
      <c r="AR64" s="27"/>
      <c r="AS64" s="27"/>
      <c r="AT64" s="27"/>
      <c r="AU64" s="27"/>
    </row>
  </sheetData>
  <mergeCells count="14">
    <mergeCell ref="AR1:AZ1"/>
    <mergeCell ref="A1:B1"/>
    <mergeCell ref="N1:AF1"/>
    <mergeCell ref="AH1:AP1"/>
    <mergeCell ref="D1:L1"/>
    <mergeCell ref="AR2:AT2"/>
    <mergeCell ref="AU2:AW2"/>
    <mergeCell ref="AX2:AZ2"/>
    <mergeCell ref="D2:F2"/>
    <mergeCell ref="G2:I2"/>
    <mergeCell ref="J2:L2"/>
    <mergeCell ref="X2:Z2"/>
    <mergeCell ref="AA2:AC2"/>
    <mergeCell ref="AD2:AF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3" t="s">
        <v>0</v>
      </c>
      <c r="B1" s="43" t="s">
        <v>133</v>
      </c>
      <c r="C1" s="43" t="s">
        <v>146</v>
      </c>
      <c r="D1" s="43" t="s">
        <v>147</v>
      </c>
      <c r="G1" s="43" t="s">
        <v>0</v>
      </c>
      <c r="H1" s="43" t="s">
        <v>133</v>
      </c>
      <c r="I1" s="43" t="s">
        <v>146</v>
      </c>
      <c r="J1" s="43" t="s">
        <v>150</v>
      </c>
      <c r="K1" s="43" t="s">
        <v>151</v>
      </c>
      <c r="Q1" s="46" t="s">
        <v>157</v>
      </c>
      <c r="S1" s="46" t="s">
        <v>150</v>
      </c>
      <c r="X1" s="43" t="s">
        <v>0</v>
      </c>
      <c r="Y1" s="43" t="s">
        <v>133</v>
      </c>
      <c r="Z1" s="43" t="s">
        <v>146</v>
      </c>
      <c r="AA1" s="43" t="s">
        <v>158</v>
      </c>
      <c r="AB1" s="43" t="s">
        <v>150</v>
      </c>
      <c r="AD1" s="46" t="s">
        <v>157</v>
      </c>
      <c r="AF1" s="46" t="s">
        <v>150</v>
      </c>
    </row>
    <row r="2" spans="1:35" x14ac:dyDescent="0.25">
      <c r="A2" s="44" t="s">
        <v>35</v>
      </c>
      <c r="B2" s="44" t="s">
        <v>148</v>
      </c>
      <c r="C2" s="45">
        <v>78</v>
      </c>
      <c r="D2" s="45">
        <v>1</v>
      </c>
      <c r="E2" t="e">
        <f>VLOOKUP(A2,'6. Deposits 2022_Q3'!$A$3:$A$34,1,FALSE)</f>
        <v>#N/A</v>
      </c>
      <c r="G2" s="44" t="s">
        <v>35</v>
      </c>
      <c r="H2" s="44" t="s">
        <v>148</v>
      </c>
      <c r="I2" s="45">
        <v>4</v>
      </c>
      <c r="J2" s="44" t="s">
        <v>152</v>
      </c>
      <c r="K2" s="45">
        <v>0</v>
      </c>
      <c r="Q2" s="46" t="s">
        <v>133</v>
      </c>
      <c r="R2" s="46" t="s">
        <v>0</v>
      </c>
      <c r="S2" t="s">
        <v>152</v>
      </c>
      <c r="T2" t="s">
        <v>153</v>
      </c>
      <c r="U2" t="s">
        <v>154</v>
      </c>
      <c r="V2" t="s">
        <v>155</v>
      </c>
      <c r="X2" s="44" t="s">
        <v>35</v>
      </c>
      <c r="Y2" s="44" t="s">
        <v>148</v>
      </c>
      <c r="Z2" s="45">
        <v>30</v>
      </c>
      <c r="AA2" s="45">
        <v>0</v>
      </c>
      <c r="AB2" s="45">
        <v>10</v>
      </c>
      <c r="AD2" s="46" t="s">
        <v>133</v>
      </c>
      <c r="AE2" s="46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4" t="s">
        <v>36</v>
      </c>
      <c r="B3" s="44" t="s">
        <v>148</v>
      </c>
      <c r="C3" s="45">
        <v>97</v>
      </c>
      <c r="D3" s="45">
        <v>1</v>
      </c>
      <c r="E3" t="e">
        <f>VLOOKUP(A3,'6. Deposits 2022_Q3'!$A$3:$A$34,1,FALSE)</f>
        <v>#N/A</v>
      </c>
      <c r="G3" s="44" t="s">
        <v>35</v>
      </c>
      <c r="H3" s="44" t="s">
        <v>148</v>
      </c>
      <c r="I3" s="45">
        <v>9</v>
      </c>
      <c r="J3" s="44" t="s">
        <v>153</v>
      </c>
      <c r="K3" s="45">
        <v>0</v>
      </c>
      <c r="Q3" t="s">
        <v>148</v>
      </c>
      <c r="R3" t="s">
        <v>35</v>
      </c>
      <c r="S3" s="47">
        <v>4</v>
      </c>
      <c r="T3" s="47">
        <v>9</v>
      </c>
      <c r="U3" s="47">
        <v>2</v>
      </c>
      <c r="V3" s="47">
        <v>6</v>
      </c>
      <c r="X3" s="44" t="s">
        <v>35</v>
      </c>
      <c r="Y3" s="44" t="s">
        <v>148</v>
      </c>
      <c r="Z3" s="45">
        <v>16</v>
      </c>
      <c r="AA3" s="45">
        <v>0</v>
      </c>
      <c r="AB3" s="45">
        <v>11</v>
      </c>
      <c r="AD3" t="s">
        <v>148</v>
      </c>
      <c r="AE3" t="s">
        <v>35</v>
      </c>
      <c r="AF3" s="47">
        <v>30</v>
      </c>
      <c r="AG3" s="47">
        <v>16</v>
      </c>
      <c r="AH3" s="47">
        <v>20</v>
      </c>
      <c r="AI3" s="47">
        <v>66</v>
      </c>
    </row>
    <row r="4" spans="1:35" x14ac:dyDescent="0.25">
      <c r="A4" s="44" t="s">
        <v>37</v>
      </c>
      <c r="B4" s="44" t="s">
        <v>148</v>
      </c>
      <c r="C4" s="45">
        <v>47</v>
      </c>
      <c r="D4" s="45">
        <v>1</v>
      </c>
      <c r="E4" t="e">
        <f>VLOOKUP(A4,'6. Deposits 2022_Q3'!$A$3:$A$34,1,FALSE)</f>
        <v>#N/A</v>
      </c>
      <c r="G4" s="44" t="s">
        <v>35</v>
      </c>
      <c r="H4" s="44" t="s">
        <v>148</v>
      </c>
      <c r="I4" s="45">
        <v>2</v>
      </c>
      <c r="J4" s="44" t="s">
        <v>154</v>
      </c>
      <c r="K4" s="45">
        <v>0</v>
      </c>
      <c r="Q4" t="s">
        <v>148</v>
      </c>
      <c r="R4" t="s">
        <v>36</v>
      </c>
      <c r="S4" s="47">
        <v>8</v>
      </c>
      <c r="T4" s="47">
        <v>2</v>
      </c>
      <c r="U4" s="47">
        <v>2</v>
      </c>
      <c r="V4" s="47">
        <v>5</v>
      </c>
      <c r="X4" s="44" t="s">
        <v>35</v>
      </c>
      <c r="Y4" s="44" t="s">
        <v>148</v>
      </c>
      <c r="Z4" s="45">
        <v>20</v>
      </c>
      <c r="AA4" s="45">
        <v>0</v>
      </c>
      <c r="AB4" s="45">
        <v>12</v>
      </c>
      <c r="AD4" t="s">
        <v>148</v>
      </c>
      <c r="AE4" t="s">
        <v>36</v>
      </c>
      <c r="AF4" s="47">
        <v>24</v>
      </c>
      <c r="AG4" s="47">
        <v>22</v>
      </c>
      <c r="AH4" s="47">
        <v>32</v>
      </c>
      <c r="AI4" s="47">
        <v>78</v>
      </c>
    </row>
    <row r="5" spans="1:35" x14ac:dyDescent="0.25">
      <c r="A5" s="44" t="s">
        <v>40</v>
      </c>
      <c r="B5" s="44" t="s">
        <v>148</v>
      </c>
      <c r="C5" s="45">
        <v>35</v>
      </c>
      <c r="D5" s="45">
        <v>1</v>
      </c>
      <c r="E5" t="e">
        <f>VLOOKUP(A5,'6. Deposits 2022_Q3'!$A$3:$A$34,1,FALSE)</f>
        <v>#N/A</v>
      </c>
      <c r="G5" s="44" t="s">
        <v>35</v>
      </c>
      <c r="H5" s="44" t="s">
        <v>148</v>
      </c>
      <c r="I5" s="45">
        <v>6</v>
      </c>
      <c r="J5" s="44" t="s">
        <v>155</v>
      </c>
      <c r="K5" s="45">
        <v>0</v>
      </c>
      <c r="Q5" t="s">
        <v>148</v>
      </c>
      <c r="R5" t="s">
        <v>37</v>
      </c>
      <c r="S5" s="47">
        <v>2</v>
      </c>
      <c r="T5" s="47">
        <v>2</v>
      </c>
      <c r="U5" s="47"/>
      <c r="V5" s="47">
        <v>4</v>
      </c>
      <c r="X5" s="44" t="s">
        <v>35</v>
      </c>
      <c r="Y5" s="44" t="s">
        <v>149</v>
      </c>
      <c r="Z5" s="45">
        <v>344</v>
      </c>
      <c r="AA5" s="45">
        <v>0</v>
      </c>
      <c r="AB5" s="45">
        <v>10</v>
      </c>
      <c r="AD5" t="s">
        <v>148</v>
      </c>
      <c r="AE5" t="s">
        <v>37</v>
      </c>
      <c r="AF5" s="47">
        <v>12</v>
      </c>
      <c r="AG5" s="47">
        <v>6</v>
      </c>
      <c r="AH5" s="47">
        <v>8</v>
      </c>
      <c r="AI5" s="47">
        <v>26</v>
      </c>
    </row>
    <row r="6" spans="1:35" x14ac:dyDescent="0.25">
      <c r="A6" s="44" t="s">
        <v>41</v>
      </c>
      <c r="B6" s="44" t="s">
        <v>148</v>
      </c>
      <c r="C6" s="45">
        <v>2</v>
      </c>
      <c r="D6" s="45">
        <v>1</v>
      </c>
      <c r="E6" t="e">
        <f>VLOOKUP(A6,'6. Deposits 2022_Q3'!$A$3:$A$34,1,FALSE)</f>
        <v>#N/A</v>
      </c>
      <c r="G6" s="44" t="s">
        <v>35</v>
      </c>
      <c r="H6" s="44" t="s">
        <v>149</v>
      </c>
      <c r="I6" s="45">
        <v>99</v>
      </c>
      <c r="J6" s="44" t="s">
        <v>152</v>
      </c>
      <c r="K6" s="45">
        <v>0</v>
      </c>
      <c r="Q6" t="s">
        <v>148</v>
      </c>
      <c r="R6" t="s">
        <v>40</v>
      </c>
      <c r="S6" s="47"/>
      <c r="T6" s="47">
        <v>5</v>
      </c>
      <c r="U6" s="47"/>
      <c r="V6" s="47"/>
      <c r="X6" s="44" t="s">
        <v>35</v>
      </c>
      <c r="Y6" s="44" t="s">
        <v>149</v>
      </c>
      <c r="Z6" s="45">
        <v>358</v>
      </c>
      <c r="AA6" s="45">
        <v>0</v>
      </c>
      <c r="AB6" s="45">
        <v>11</v>
      </c>
      <c r="AD6" t="s">
        <v>148</v>
      </c>
      <c r="AE6" t="s">
        <v>40</v>
      </c>
      <c r="AF6" s="47">
        <v>8</v>
      </c>
      <c r="AG6" s="47">
        <v>18</v>
      </c>
      <c r="AH6" s="47">
        <v>12</v>
      </c>
      <c r="AI6" s="47">
        <v>38</v>
      </c>
    </row>
    <row r="7" spans="1:35" x14ac:dyDescent="0.25">
      <c r="A7" s="44" t="s">
        <v>42</v>
      </c>
      <c r="B7" s="44" t="s">
        <v>148</v>
      </c>
      <c r="C7" s="45">
        <v>2</v>
      </c>
      <c r="D7" s="45">
        <v>1</v>
      </c>
      <c r="E7" t="e">
        <f>VLOOKUP(A7,'6. Deposits 2022_Q3'!$A$3:$A$34,1,FALSE)</f>
        <v>#N/A</v>
      </c>
      <c r="G7" s="44" t="s">
        <v>35</v>
      </c>
      <c r="H7" s="44" t="s">
        <v>149</v>
      </c>
      <c r="I7" s="45">
        <v>70</v>
      </c>
      <c r="J7" s="44" t="s">
        <v>153</v>
      </c>
      <c r="K7" s="45">
        <v>0</v>
      </c>
      <c r="Q7" t="s">
        <v>148</v>
      </c>
      <c r="R7" t="s">
        <v>44</v>
      </c>
      <c r="S7" s="47">
        <v>3</v>
      </c>
      <c r="T7" s="47"/>
      <c r="U7" s="47"/>
      <c r="V7" s="47"/>
      <c r="X7" s="44" t="s">
        <v>35</v>
      </c>
      <c r="Y7" s="44" t="s">
        <v>149</v>
      </c>
      <c r="Z7" s="45">
        <v>398</v>
      </c>
      <c r="AA7" s="45">
        <v>0</v>
      </c>
      <c r="AB7" s="45">
        <v>12</v>
      </c>
      <c r="AD7" t="s">
        <v>148</v>
      </c>
      <c r="AE7" t="s">
        <v>41</v>
      </c>
      <c r="AF7" s="47"/>
      <c r="AG7" s="47"/>
      <c r="AH7" s="47">
        <v>2</v>
      </c>
      <c r="AI7" s="47">
        <v>2</v>
      </c>
    </row>
    <row r="8" spans="1:35" x14ac:dyDescent="0.25">
      <c r="A8" s="44" t="s">
        <v>44</v>
      </c>
      <c r="B8" s="44" t="s">
        <v>148</v>
      </c>
      <c r="C8" s="45">
        <v>24</v>
      </c>
      <c r="D8" s="45">
        <v>1</v>
      </c>
      <c r="E8" t="e">
        <f>VLOOKUP(A8,'6. Deposits 2022_Q3'!$A$3:$A$34,1,FALSE)</f>
        <v>#N/A</v>
      </c>
      <c r="G8" s="44" t="s">
        <v>35</v>
      </c>
      <c r="H8" s="44" t="s">
        <v>149</v>
      </c>
      <c r="I8" s="45">
        <v>26</v>
      </c>
      <c r="J8" s="44" t="s">
        <v>154</v>
      </c>
      <c r="K8" s="45">
        <v>0</v>
      </c>
      <c r="Q8" t="s">
        <v>148</v>
      </c>
      <c r="R8" t="s">
        <v>49</v>
      </c>
      <c r="S8" s="47"/>
      <c r="T8" s="47">
        <v>3</v>
      </c>
      <c r="U8" s="47">
        <v>2</v>
      </c>
      <c r="V8" s="47"/>
      <c r="X8" s="44" t="s">
        <v>36</v>
      </c>
      <c r="Y8" s="44" t="s">
        <v>148</v>
      </c>
      <c r="Z8" s="45">
        <v>24</v>
      </c>
      <c r="AA8" s="45">
        <v>0</v>
      </c>
      <c r="AB8" s="45">
        <v>10</v>
      </c>
      <c r="AD8" t="s">
        <v>148</v>
      </c>
      <c r="AE8" t="s">
        <v>44</v>
      </c>
      <c r="AF8" s="47">
        <v>8</v>
      </c>
      <c r="AG8" s="47">
        <v>8</v>
      </c>
      <c r="AH8" s="47">
        <v>4</v>
      </c>
      <c r="AI8" s="47">
        <v>20</v>
      </c>
    </row>
    <row r="9" spans="1:35" x14ac:dyDescent="0.25">
      <c r="A9" s="44" t="s">
        <v>45</v>
      </c>
      <c r="B9" s="44" t="s">
        <v>148</v>
      </c>
      <c r="C9" s="45">
        <v>7</v>
      </c>
      <c r="D9" s="45">
        <v>1</v>
      </c>
      <c r="E9" t="e">
        <f>VLOOKUP(A9,'6. Deposits 2022_Q3'!$A$3:$A$34,1,FALSE)</f>
        <v>#N/A</v>
      </c>
      <c r="G9" s="44" t="s">
        <v>35</v>
      </c>
      <c r="H9" s="44" t="s">
        <v>149</v>
      </c>
      <c r="I9" s="45">
        <v>109</v>
      </c>
      <c r="J9" s="44" t="s">
        <v>155</v>
      </c>
      <c r="K9" s="45">
        <v>0</v>
      </c>
      <c r="Q9" t="s">
        <v>148</v>
      </c>
      <c r="R9" t="s">
        <v>52</v>
      </c>
      <c r="S9" s="47">
        <v>2</v>
      </c>
      <c r="T9" s="47"/>
      <c r="U9" s="47"/>
      <c r="V9" s="47">
        <v>1</v>
      </c>
      <c r="X9" s="44" t="s">
        <v>36</v>
      </c>
      <c r="Y9" s="44" t="s">
        <v>148</v>
      </c>
      <c r="Z9" s="45">
        <v>22</v>
      </c>
      <c r="AA9" s="45">
        <v>0</v>
      </c>
      <c r="AB9" s="45">
        <v>11</v>
      </c>
      <c r="AD9" t="s">
        <v>148</v>
      </c>
      <c r="AE9" t="s">
        <v>45</v>
      </c>
      <c r="AF9" s="47">
        <v>2</v>
      </c>
      <c r="AG9" s="47"/>
      <c r="AH9" s="47"/>
      <c r="AI9" s="47">
        <v>2</v>
      </c>
    </row>
    <row r="10" spans="1:35" x14ac:dyDescent="0.25">
      <c r="A10" s="44" t="s">
        <v>46</v>
      </c>
      <c r="B10" s="44" t="s">
        <v>148</v>
      </c>
      <c r="C10" s="45">
        <v>3</v>
      </c>
      <c r="D10" s="45">
        <v>1</v>
      </c>
      <c r="E10" t="e">
        <f>VLOOKUP(A10,'6. Deposits 2022_Q3'!$A$3:$A$34,1,FALSE)</f>
        <v>#N/A</v>
      </c>
      <c r="G10" s="44" t="s">
        <v>36</v>
      </c>
      <c r="H10" s="44" t="s">
        <v>148</v>
      </c>
      <c r="I10" s="45">
        <v>8</v>
      </c>
      <c r="J10" s="44" t="s">
        <v>152</v>
      </c>
      <c r="K10" s="45">
        <v>0</v>
      </c>
      <c r="Q10" t="s">
        <v>148</v>
      </c>
      <c r="R10" t="s">
        <v>53</v>
      </c>
      <c r="S10" s="47">
        <v>17</v>
      </c>
      <c r="T10" s="47"/>
      <c r="U10" s="47">
        <v>6</v>
      </c>
      <c r="V10" s="47">
        <v>2</v>
      </c>
      <c r="X10" s="44" t="s">
        <v>36</v>
      </c>
      <c r="Y10" s="44" t="s">
        <v>148</v>
      </c>
      <c r="Z10" s="45">
        <v>32</v>
      </c>
      <c r="AA10" s="45">
        <v>0</v>
      </c>
      <c r="AB10" s="45">
        <v>12</v>
      </c>
      <c r="AD10" t="s">
        <v>148</v>
      </c>
      <c r="AE10" t="s">
        <v>46</v>
      </c>
      <c r="AF10" s="47">
        <v>2</v>
      </c>
      <c r="AG10" s="47">
        <v>4</v>
      </c>
      <c r="AH10" s="47">
        <v>2</v>
      </c>
      <c r="AI10" s="47">
        <v>8</v>
      </c>
    </row>
    <row r="11" spans="1:35" x14ac:dyDescent="0.25">
      <c r="A11" s="44" t="s">
        <v>47</v>
      </c>
      <c r="B11" s="44" t="s">
        <v>148</v>
      </c>
      <c r="C11" s="45">
        <v>4</v>
      </c>
      <c r="D11" s="45">
        <v>1</v>
      </c>
      <c r="E11" t="e">
        <f>VLOOKUP(A11,'6. Deposits 2022_Q3'!$A$3:$A$34,1,FALSE)</f>
        <v>#N/A</v>
      </c>
      <c r="G11" s="44" t="s">
        <v>36</v>
      </c>
      <c r="H11" s="44" t="s">
        <v>148</v>
      </c>
      <c r="I11" s="45">
        <v>2</v>
      </c>
      <c r="J11" s="44" t="s">
        <v>153</v>
      </c>
      <c r="K11" s="45">
        <v>0</v>
      </c>
      <c r="Q11" t="s">
        <v>148</v>
      </c>
      <c r="R11" t="s">
        <v>55</v>
      </c>
      <c r="S11" s="47">
        <v>2</v>
      </c>
      <c r="T11" s="47"/>
      <c r="U11" s="47"/>
      <c r="V11" s="47"/>
      <c r="X11" s="44" t="s">
        <v>36</v>
      </c>
      <c r="Y11" s="44" t="s">
        <v>149</v>
      </c>
      <c r="Z11" s="45">
        <v>502</v>
      </c>
      <c r="AA11" s="45">
        <v>0</v>
      </c>
      <c r="AB11" s="45">
        <v>10</v>
      </c>
      <c r="AD11" t="s">
        <v>148</v>
      </c>
      <c r="AE11" t="s">
        <v>47</v>
      </c>
      <c r="AF11" s="47">
        <v>4</v>
      </c>
      <c r="AG11" s="47"/>
      <c r="AH11" s="47"/>
      <c r="AI11" s="47">
        <v>4</v>
      </c>
    </row>
    <row r="12" spans="1:35" x14ac:dyDescent="0.25">
      <c r="A12" s="44" t="s">
        <v>48</v>
      </c>
      <c r="B12" s="44" t="s">
        <v>148</v>
      </c>
      <c r="C12" s="45">
        <v>21</v>
      </c>
      <c r="D12" s="45">
        <v>1</v>
      </c>
      <c r="E12" t="e">
        <f>VLOOKUP(A12,'6. Deposits 2022_Q3'!$A$3:$A$34,1,FALSE)</f>
        <v>#N/A</v>
      </c>
      <c r="G12" s="44" t="s">
        <v>36</v>
      </c>
      <c r="H12" s="44" t="s">
        <v>148</v>
      </c>
      <c r="I12" s="45">
        <v>2</v>
      </c>
      <c r="J12" s="44" t="s">
        <v>154</v>
      </c>
      <c r="K12" s="45">
        <v>0</v>
      </c>
      <c r="Q12" t="s">
        <v>148</v>
      </c>
      <c r="R12" t="s">
        <v>56</v>
      </c>
      <c r="S12" s="47">
        <v>2</v>
      </c>
      <c r="T12" s="47">
        <v>2</v>
      </c>
      <c r="U12" s="47">
        <v>2</v>
      </c>
      <c r="V12" s="47"/>
      <c r="X12" s="44" t="s">
        <v>36</v>
      </c>
      <c r="Y12" s="44" t="s">
        <v>149</v>
      </c>
      <c r="Z12" s="45">
        <v>510</v>
      </c>
      <c r="AA12" s="45">
        <v>0</v>
      </c>
      <c r="AB12" s="45">
        <v>11</v>
      </c>
      <c r="AD12" t="s">
        <v>148</v>
      </c>
      <c r="AE12" t="s">
        <v>48</v>
      </c>
      <c r="AF12" s="47">
        <v>4</v>
      </c>
      <c r="AG12" s="47">
        <v>2</v>
      </c>
      <c r="AH12" s="47">
        <v>24</v>
      </c>
      <c r="AI12" s="47">
        <v>30</v>
      </c>
    </row>
    <row r="13" spans="1:35" x14ac:dyDescent="0.25">
      <c r="A13" s="44" t="s">
        <v>49</v>
      </c>
      <c r="B13" s="44" t="s">
        <v>148</v>
      </c>
      <c r="C13" s="45">
        <v>10</v>
      </c>
      <c r="D13" s="45">
        <v>1</v>
      </c>
      <c r="E13" t="e">
        <f>VLOOKUP(A13,'6. Deposits 2022_Q3'!$A$3:$A$34,1,FALSE)</f>
        <v>#N/A</v>
      </c>
      <c r="G13" s="44" t="s">
        <v>36</v>
      </c>
      <c r="H13" s="44" t="s">
        <v>148</v>
      </c>
      <c r="I13" s="45">
        <v>5</v>
      </c>
      <c r="J13" s="44" t="s">
        <v>155</v>
      </c>
      <c r="K13" s="45">
        <v>0</v>
      </c>
      <c r="Q13" t="s">
        <v>148</v>
      </c>
      <c r="R13" t="s">
        <v>61</v>
      </c>
      <c r="S13" s="47"/>
      <c r="T13" s="47">
        <v>2</v>
      </c>
      <c r="U13" s="47"/>
      <c r="V13" s="47"/>
      <c r="X13" s="44" t="s">
        <v>36</v>
      </c>
      <c r="Y13" s="44" t="s">
        <v>149</v>
      </c>
      <c r="Z13" s="45">
        <v>784</v>
      </c>
      <c r="AA13" s="45">
        <v>0</v>
      </c>
      <c r="AB13" s="45">
        <v>12</v>
      </c>
      <c r="AD13" t="s">
        <v>148</v>
      </c>
      <c r="AE13" t="s">
        <v>49</v>
      </c>
      <c r="AF13" s="47"/>
      <c r="AG13" s="47">
        <v>6</v>
      </c>
      <c r="AH13" s="47">
        <v>2</v>
      </c>
      <c r="AI13" s="47">
        <v>8</v>
      </c>
    </row>
    <row r="14" spans="1:35" x14ac:dyDescent="0.25">
      <c r="A14" s="44" t="s">
        <v>50</v>
      </c>
      <c r="B14" s="44" t="s">
        <v>148</v>
      </c>
      <c r="C14" s="45">
        <v>1</v>
      </c>
      <c r="D14" s="45">
        <v>1</v>
      </c>
      <c r="E14" t="e">
        <f>VLOOKUP(A14,'6. Deposits 2022_Q3'!$A$3:$A$34,1,FALSE)</f>
        <v>#N/A</v>
      </c>
      <c r="G14" s="44" t="s">
        <v>36</v>
      </c>
      <c r="H14" s="44" t="s">
        <v>149</v>
      </c>
      <c r="I14" s="45">
        <v>163</v>
      </c>
      <c r="J14" s="44" t="s">
        <v>152</v>
      </c>
      <c r="K14" s="45">
        <v>0</v>
      </c>
      <c r="Q14" t="s">
        <v>148</v>
      </c>
      <c r="R14" t="s">
        <v>62</v>
      </c>
      <c r="S14" s="47"/>
      <c r="T14" s="47"/>
      <c r="U14" s="47"/>
      <c r="V14" s="47">
        <v>1</v>
      </c>
      <c r="X14" s="44" t="s">
        <v>37</v>
      </c>
      <c r="Y14" s="44" t="s">
        <v>148</v>
      </c>
      <c r="Z14" s="45">
        <v>12</v>
      </c>
      <c r="AA14" s="45">
        <v>0</v>
      </c>
      <c r="AB14" s="45">
        <v>10</v>
      </c>
      <c r="AD14" t="s">
        <v>148</v>
      </c>
      <c r="AE14" t="s">
        <v>52</v>
      </c>
      <c r="AF14" s="47">
        <v>8</v>
      </c>
      <c r="AG14" s="47">
        <v>14</v>
      </c>
      <c r="AH14" s="47">
        <v>4</v>
      </c>
      <c r="AI14" s="47">
        <v>26</v>
      </c>
    </row>
    <row r="15" spans="1:35" x14ac:dyDescent="0.25">
      <c r="A15" s="44" t="s">
        <v>52</v>
      </c>
      <c r="B15" s="44" t="s">
        <v>148</v>
      </c>
      <c r="C15" s="45">
        <v>18</v>
      </c>
      <c r="D15" s="45">
        <v>1</v>
      </c>
      <c r="E15" t="e">
        <f>VLOOKUP(A15,'6. Deposits 2022_Q3'!$A$3:$A$34,1,FALSE)</f>
        <v>#N/A</v>
      </c>
      <c r="G15" s="44" t="s">
        <v>36</v>
      </c>
      <c r="H15" s="44" t="s">
        <v>149</v>
      </c>
      <c r="I15" s="45">
        <v>98</v>
      </c>
      <c r="J15" s="44" t="s">
        <v>153</v>
      </c>
      <c r="K15" s="45">
        <v>0</v>
      </c>
      <c r="Q15" t="s">
        <v>148</v>
      </c>
      <c r="R15" t="s">
        <v>64</v>
      </c>
      <c r="S15" s="47">
        <v>2</v>
      </c>
      <c r="T15" s="47">
        <v>2</v>
      </c>
      <c r="U15" s="47"/>
      <c r="V15" s="47"/>
      <c r="X15" s="44" t="s">
        <v>37</v>
      </c>
      <c r="Y15" s="44" t="s">
        <v>148</v>
      </c>
      <c r="Z15" s="45">
        <v>6</v>
      </c>
      <c r="AA15" s="45">
        <v>0</v>
      </c>
      <c r="AB15" s="45">
        <v>11</v>
      </c>
      <c r="AD15" t="s">
        <v>148</v>
      </c>
      <c r="AE15" t="s">
        <v>53</v>
      </c>
      <c r="AF15" s="47">
        <v>12</v>
      </c>
      <c r="AG15" s="47">
        <v>26</v>
      </c>
      <c r="AH15" s="47">
        <v>18</v>
      </c>
      <c r="AI15" s="47">
        <v>56</v>
      </c>
    </row>
    <row r="16" spans="1:35" x14ac:dyDescent="0.25">
      <c r="A16" s="44" t="s">
        <v>53</v>
      </c>
      <c r="B16" s="44" t="s">
        <v>148</v>
      </c>
      <c r="C16" s="45">
        <v>61</v>
      </c>
      <c r="D16" s="45">
        <v>1</v>
      </c>
      <c r="E16" t="e">
        <f>VLOOKUP(A16,'6. Deposits 2022_Q3'!$A$3:$A$34,1,FALSE)</f>
        <v>#N/A</v>
      </c>
      <c r="G16" s="44" t="s">
        <v>36</v>
      </c>
      <c r="H16" s="44" t="s">
        <v>149</v>
      </c>
      <c r="I16" s="45">
        <v>53</v>
      </c>
      <c r="J16" s="44" t="s">
        <v>154</v>
      </c>
      <c r="K16" s="45">
        <v>0</v>
      </c>
      <c r="Q16" t="s">
        <v>148</v>
      </c>
      <c r="R16" t="s">
        <v>67</v>
      </c>
      <c r="S16" s="47"/>
      <c r="T16" s="47">
        <v>2</v>
      </c>
      <c r="U16" s="47"/>
      <c r="V16" s="47"/>
      <c r="X16" s="44" t="s">
        <v>37</v>
      </c>
      <c r="Y16" s="44" t="s">
        <v>148</v>
      </c>
      <c r="Z16" s="45">
        <v>8</v>
      </c>
      <c r="AA16" s="45">
        <v>0</v>
      </c>
      <c r="AB16" s="45">
        <v>12</v>
      </c>
      <c r="AD16" t="s">
        <v>148</v>
      </c>
      <c r="AE16" t="s">
        <v>55</v>
      </c>
      <c r="AF16" s="47">
        <v>6</v>
      </c>
      <c r="AG16" s="47">
        <v>2</v>
      </c>
      <c r="AH16" s="47">
        <v>10</v>
      </c>
      <c r="AI16" s="47">
        <v>18</v>
      </c>
    </row>
    <row r="17" spans="1:35" x14ac:dyDescent="0.25">
      <c r="A17" s="44" t="s">
        <v>54</v>
      </c>
      <c r="B17" s="44" t="s">
        <v>148</v>
      </c>
      <c r="C17" s="45">
        <v>1</v>
      </c>
      <c r="D17" s="45">
        <v>1</v>
      </c>
      <c r="E17" t="e">
        <f>VLOOKUP(A17,'6. Deposits 2022_Q3'!$A$3:$A$34,1,FALSE)</f>
        <v>#N/A</v>
      </c>
      <c r="G17" s="44" t="s">
        <v>36</v>
      </c>
      <c r="H17" s="44" t="s">
        <v>149</v>
      </c>
      <c r="I17" s="45">
        <v>127</v>
      </c>
      <c r="J17" s="44" t="s">
        <v>155</v>
      </c>
      <c r="K17" s="45">
        <v>0</v>
      </c>
      <c r="Q17" t="s">
        <v>148</v>
      </c>
      <c r="R17" t="s">
        <v>68</v>
      </c>
      <c r="S17" s="47">
        <v>2</v>
      </c>
      <c r="T17" s="47"/>
      <c r="U17" s="47"/>
      <c r="V17" s="47">
        <v>1</v>
      </c>
      <c r="X17" s="44" t="s">
        <v>37</v>
      </c>
      <c r="Y17" s="44" t="s">
        <v>149</v>
      </c>
      <c r="Z17" s="45">
        <v>130</v>
      </c>
      <c r="AA17" s="45">
        <v>0</v>
      </c>
      <c r="AB17" s="45">
        <v>10</v>
      </c>
      <c r="AD17" t="s">
        <v>148</v>
      </c>
      <c r="AE17" t="s">
        <v>56</v>
      </c>
      <c r="AF17" s="47">
        <v>2</v>
      </c>
      <c r="AG17" s="47">
        <v>4</v>
      </c>
      <c r="AH17" s="47">
        <v>16</v>
      </c>
      <c r="AI17" s="47">
        <v>22</v>
      </c>
    </row>
    <row r="18" spans="1:35" x14ac:dyDescent="0.25">
      <c r="A18" s="44" t="s">
        <v>55</v>
      </c>
      <c r="B18" s="44" t="s">
        <v>148</v>
      </c>
      <c r="C18" s="45">
        <v>29</v>
      </c>
      <c r="D18" s="45">
        <v>1</v>
      </c>
      <c r="E18" t="e">
        <f>VLOOKUP(A18,'6. Deposits 2022_Q3'!$A$3:$A$34,1,FALSE)</f>
        <v>#N/A</v>
      </c>
      <c r="G18" s="44" t="s">
        <v>37</v>
      </c>
      <c r="H18" s="44" t="s">
        <v>148</v>
      </c>
      <c r="I18" s="45">
        <v>2</v>
      </c>
      <c r="J18" s="44" t="s">
        <v>152</v>
      </c>
      <c r="K18" s="45">
        <v>0</v>
      </c>
      <c r="Q18" t="s">
        <v>148</v>
      </c>
      <c r="R18" t="s">
        <v>69</v>
      </c>
      <c r="S18" s="47">
        <v>4</v>
      </c>
      <c r="T18" s="47">
        <v>8</v>
      </c>
      <c r="U18" s="47">
        <v>3</v>
      </c>
      <c r="V18" s="47">
        <v>8</v>
      </c>
      <c r="X18" s="44" t="s">
        <v>37</v>
      </c>
      <c r="Y18" s="44" t="s">
        <v>149</v>
      </c>
      <c r="Z18" s="45">
        <v>84</v>
      </c>
      <c r="AA18" s="45">
        <v>0</v>
      </c>
      <c r="AB18" s="45">
        <v>11</v>
      </c>
      <c r="AD18" t="s">
        <v>148</v>
      </c>
      <c r="AE18" t="s">
        <v>57</v>
      </c>
      <c r="AF18" s="47"/>
      <c r="AG18" s="47"/>
      <c r="AH18" s="47">
        <v>4</v>
      </c>
      <c r="AI18" s="47">
        <v>4</v>
      </c>
    </row>
    <row r="19" spans="1:35" x14ac:dyDescent="0.25">
      <c r="A19" s="44" t="s">
        <v>56</v>
      </c>
      <c r="B19" s="44" t="s">
        <v>148</v>
      </c>
      <c r="C19" s="45">
        <v>36</v>
      </c>
      <c r="D19" s="45">
        <v>1</v>
      </c>
      <c r="E19" t="e">
        <f>VLOOKUP(A19,'6. Deposits 2022_Q3'!$A$3:$A$34,1,FALSE)</f>
        <v>#N/A</v>
      </c>
      <c r="G19" s="44" t="s">
        <v>37</v>
      </c>
      <c r="H19" s="44" t="s">
        <v>148</v>
      </c>
      <c r="I19" s="45">
        <v>2</v>
      </c>
      <c r="J19" s="44" t="s">
        <v>153</v>
      </c>
      <c r="K19" s="45">
        <v>0</v>
      </c>
      <c r="Q19" t="s">
        <v>148</v>
      </c>
      <c r="R19" t="s">
        <v>70</v>
      </c>
      <c r="S19" s="47">
        <v>1</v>
      </c>
      <c r="T19" s="47"/>
      <c r="U19" s="47"/>
      <c r="V19" s="47"/>
      <c r="X19" s="44" t="s">
        <v>37</v>
      </c>
      <c r="Y19" s="44" t="s">
        <v>149</v>
      </c>
      <c r="Z19" s="45">
        <v>130</v>
      </c>
      <c r="AA19" s="45">
        <v>0</v>
      </c>
      <c r="AB19" s="45">
        <v>12</v>
      </c>
      <c r="AD19" t="s">
        <v>148</v>
      </c>
      <c r="AE19" t="s">
        <v>58</v>
      </c>
      <c r="AF19" s="47">
        <v>2</v>
      </c>
      <c r="AG19" s="47">
        <v>2</v>
      </c>
      <c r="AH19" s="47">
        <v>4</v>
      </c>
      <c r="AI19" s="47">
        <v>8</v>
      </c>
    </row>
    <row r="20" spans="1:35" x14ac:dyDescent="0.25">
      <c r="A20" s="44" t="s">
        <v>57</v>
      </c>
      <c r="B20" s="44" t="s">
        <v>148</v>
      </c>
      <c r="C20" s="45">
        <v>1</v>
      </c>
      <c r="D20" s="45">
        <v>1</v>
      </c>
      <c r="E20" t="e">
        <f>VLOOKUP(A20,'6. Deposits 2022_Q3'!$A$3:$A$34,1,FALSE)</f>
        <v>#N/A</v>
      </c>
      <c r="G20" s="44" t="s">
        <v>37</v>
      </c>
      <c r="H20" s="44" t="s">
        <v>148</v>
      </c>
      <c r="I20" s="45">
        <v>4</v>
      </c>
      <c r="J20" s="44" t="s">
        <v>155</v>
      </c>
      <c r="K20" s="45">
        <v>0</v>
      </c>
      <c r="Q20" t="s">
        <v>149</v>
      </c>
      <c r="R20" t="s">
        <v>35</v>
      </c>
      <c r="S20" s="47">
        <v>99</v>
      </c>
      <c r="T20" s="47">
        <v>70</v>
      </c>
      <c r="U20" s="47">
        <v>26</v>
      </c>
      <c r="V20" s="47">
        <v>109</v>
      </c>
      <c r="X20" s="44" t="s">
        <v>40</v>
      </c>
      <c r="Y20" s="44" t="s">
        <v>148</v>
      </c>
      <c r="Z20" s="45">
        <v>8</v>
      </c>
      <c r="AA20" s="45">
        <v>0</v>
      </c>
      <c r="AB20" s="45">
        <v>10</v>
      </c>
      <c r="AD20" t="s">
        <v>148</v>
      </c>
      <c r="AE20" t="s">
        <v>60</v>
      </c>
      <c r="AF20" s="47"/>
      <c r="AG20" s="47"/>
      <c r="AH20" s="47">
        <v>2</v>
      </c>
      <c r="AI20" s="47">
        <v>2</v>
      </c>
    </row>
    <row r="21" spans="1:35" x14ac:dyDescent="0.25">
      <c r="A21" s="44" t="s">
        <v>58</v>
      </c>
      <c r="B21" s="44" t="s">
        <v>148</v>
      </c>
      <c r="C21" s="45">
        <v>10</v>
      </c>
      <c r="D21" s="45">
        <v>1</v>
      </c>
      <c r="E21" t="e">
        <f>VLOOKUP(A21,'6. Deposits 2022_Q3'!$A$3:$A$34,1,FALSE)</f>
        <v>#N/A</v>
      </c>
      <c r="G21" s="44" t="s">
        <v>37</v>
      </c>
      <c r="H21" s="44" t="s">
        <v>149</v>
      </c>
      <c r="I21" s="45">
        <v>27</v>
      </c>
      <c r="J21" s="44" t="s">
        <v>152</v>
      </c>
      <c r="K21" s="45">
        <v>0</v>
      </c>
      <c r="Q21" t="s">
        <v>149</v>
      </c>
      <c r="R21" t="s">
        <v>36</v>
      </c>
      <c r="S21" s="47">
        <v>163</v>
      </c>
      <c r="T21" s="47">
        <v>98</v>
      </c>
      <c r="U21" s="47">
        <v>53</v>
      </c>
      <c r="V21" s="47">
        <v>127</v>
      </c>
      <c r="X21" s="44" t="s">
        <v>40</v>
      </c>
      <c r="Y21" s="44" t="s">
        <v>148</v>
      </c>
      <c r="Z21" s="45">
        <v>18</v>
      </c>
      <c r="AA21" s="45">
        <v>0</v>
      </c>
      <c r="AB21" s="45">
        <v>11</v>
      </c>
      <c r="AD21" t="s">
        <v>148</v>
      </c>
      <c r="AE21" t="s">
        <v>61</v>
      </c>
      <c r="AF21" s="47"/>
      <c r="AG21" s="47">
        <v>4</v>
      </c>
      <c r="AH21" s="47">
        <v>2</v>
      </c>
      <c r="AI21" s="47">
        <v>6</v>
      </c>
    </row>
    <row r="22" spans="1:35" x14ac:dyDescent="0.25">
      <c r="A22" s="44" t="s">
        <v>60</v>
      </c>
      <c r="B22" s="44" t="s">
        <v>148</v>
      </c>
      <c r="C22" s="45">
        <v>1</v>
      </c>
      <c r="D22" s="45">
        <v>1</v>
      </c>
      <c r="E22" t="e">
        <f>VLOOKUP(A22,'6. Deposits 2022_Q3'!$A$3:$A$34,1,FALSE)</f>
        <v>#N/A</v>
      </c>
      <c r="G22" s="44" t="s">
        <v>37</v>
      </c>
      <c r="H22" s="44" t="s">
        <v>149</v>
      </c>
      <c r="I22" s="45">
        <v>5</v>
      </c>
      <c r="J22" s="44" t="s">
        <v>153</v>
      </c>
      <c r="K22" s="45">
        <v>0</v>
      </c>
      <c r="Q22" t="s">
        <v>149</v>
      </c>
      <c r="R22" t="s">
        <v>37</v>
      </c>
      <c r="S22" s="47">
        <v>27</v>
      </c>
      <c r="T22" s="47">
        <v>5</v>
      </c>
      <c r="U22" s="47">
        <v>12</v>
      </c>
      <c r="V22" s="47">
        <v>26</v>
      </c>
      <c r="X22" s="44" t="s">
        <v>40</v>
      </c>
      <c r="Y22" s="44" t="s">
        <v>148</v>
      </c>
      <c r="Z22" s="45">
        <v>12</v>
      </c>
      <c r="AA22" s="45">
        <v>0</v>
      </c>
      <c r="AB22" s="45">
        <v>12</v>
      </c>
      <c r="AD22" t="s">
        <v>148</v>
      </c>
      <c r="AE22" t="s">
        <v>62</v>
      </c>
      <c r="AF22" s="47">
        <v>2</v>
      </c>
      <c r="AG22" s="47"/>
      <c r="AH22" s="47">
        <v>2</v>
      </c>
      <c r="AI22" s="47">
        <v>4</v>
      </c>
    </row>
    <row r="23" spans="1:35" x14ac:dyDescent="0.25">
      <c r="A23" s="44" t="s">
        <v>61</v>
      </c>
      <c r="B23" s="44" t="s">
        <v>148</v>
      </c>
      <c r="C23" s="45">
        <v>4</v>
      </c>
      <c r="D23" s="45">
        <v>1</v>
      </c>
      <c r="E23" t="e">
        <f>VLOOKUP(A23,'6. Deposits 2022_Q3'!$A$3:$A$34,1,FALSE)</f>
        <v>#N/A</v>
      </c>
      <c r="G23" s="44" t="s">
        <v>37</v>
      </c>
      <c r="H23" s="44" t="s">
        <v>149</v>
      </c>
      <c r="I23" s="45">
        <v>12</v>
      </c>
      <c r="J23" s="44" t="s">
        <v>154</v>
      </c>
      <c r="K23" s="45">
        <v>0</v>
      </c>
      <c r="Q23" t="s">
        <v>149</v>
      </c>
      <c r="R23" t="s">
        <v>40</v>
      </c>
      <c r="S23" s="47">
        <v>136</v>
      </c>
      <c r="T23" s="47">
        <v>107</v>
      </c>
      <c r="U23" s="47">
        <v>32</v>
      </c>
      <c r="V23" s="47">
        <v>123</v>
      </c>
      <c r="X23" s="44" t="s">
        <v>40</v>
      </c>
      <c r="Y23" s="44" t="s">
        <v>149</v>
      </c>
      <c r="Z23" s="45">
        <v>320</v>
      </c>
      <c r="AA23" s="45">
        <v>0</v>
      </c>
      <c r="AB23" s="45">
        <v>10</v>
      </c>
      <c r="AD23" t="s">
        <v>148</v>
      </c>
      <c r="AE23" t="s">
        <v>64</v>
      </c>
      <c r="AF23" s="47"/>
      <c r="AG23" s="47">
        <v>4</v>
      </c>
      <c r="AH23" s="47"/>
      <c r="AI23" s="47">
        <v>4</v>
      </c>
    </row>
    <row r="24" spans="1:35" x14ac:dyDescent="0.25">
      <c r="A24" s="44" t="s">
        <v>62</v>
      </c>
      <c r="B24" s="44" t="s">
        <v>148</v>
      </c>
      <c r="C24" s="45">
        <v>5</v>
      </c>
      <c r="D24" s="45">
        <v>1</v>
      </c>
      <c r="E24" t="e">
        <f>VLOOKUP(A24,'6. Deposits 2022_Q3'!$A$3:$A$34,1,FALSE)</f>
        <v>#N/A</v>
      </c>
      <c r="G24" s="44" t="s">
        <v>37</v>
      </c>
      <c r="H24" s="44" t="s">
        <v>149</v>
      </c>
      <c r="I24" s="45">
        <v>26</v>
      </c>
      <c r="J24" s="44" t="s">
        <v>155</v>
      </c>
      <c r="K24" s="45">
        <v>0</v>
      </c>
      <c r="Q24" t="s">
        <v>149</v>
      </c>
      <c r="R24" t="s">
        <v>42</v>
      </c>
      <c r="S24" s="47">
        <v>7</v>
      </c>
      <c r="T24" s="47">
        <v>4</v>
      </c>
      <c r="U24" s="47"/>
      <c r="V24" s="47">
        <v>4</v>
      </c>
      <c r="X24" s="44" t="s">
        <v>40</v>
      </c>
      <c r="Y24" s="44" t="s">
        <v>149</v>
      </c>
      <c r="Z24" s="45">
        <v>450</v>
      </c>
      <c r="AA24" s="45">
        <v>0</v>
      </c>
      <c r="AB24" s="45">
        <v>11</v>
      </c>
      <c r="AD24" t="s">
        <v>148</v>
      </c>
      <c r="AE24" t="s">
        <v>67</v>
      </c>
      <c r="AF24" s="47"/>
      <c r="AG24" s="47">
        <v>4</v>
      </c>
      <c r="AH24" s="47">
        <v>2</v>
      </c>
      <c r="AI24" s="47">
        <v>6</v>
      </c>
    </row>
    <row r="25" spans="1:35" x14ac:dyDescent="0.25">
      <c r="A25" s="44" t="s">
        <v>63</v>
      </c>
      <c r="B25" s="44" t="s">
        <v>148</v>
      </c>
      <c r="C25" s="45">
        <v>1</v>
      </c>
      <c r="D25" s="45">
        <v>1</v>
      </c>
      <c r="E25" t="e">
        <f>VLOOKUP(A25,'6. Deposits 2022_Q3'!$A$3:$A$34,1,FALSE)</f>
        <v>#N/A</v>
      </c>
      <c r="G25" s="44" t="s">
        <v>40</v>
      </c>
      <c r="H25" s="44" t="s">
        <v>148</v>
      </c>
      <c r="I25" s="45">
        <v>5</v>
      </c>
      <c r="J25" s="44" t="s">
        <v>153</v>
      </c>
      <c r="K25" s="45">
        <v>0</v>
      </c>
      <c r="Q25" t="s">
        <v>149</v>
      </c>
      <c r="R25" t="s">
        <v>43</v>
      </c>
      <c r="S25" s="47">
        <v>3</v>
      </c>
      <c r="T25" s="47">
        <v>2</v>
      </c>
      <c r="U25" s="47">
        <v>1</v>
      </c>
      <c r="V25" s="47">
        <v>2</v>
      </c>
      <c r="X25" s="44" t="s">
        <v>40</v>
      </c>
      <c r="Y25" s="44" t="s">
        <v>149</v>
      </c>
      <c r="Z25" s="45">
        <v>350</v>
      </c>
      <c r="AA25" s="45">
        <v>0</v>
      </c>
      <c r="AB25" s="45">
        <v>12</v>
      </c>
      <c r="AD25" t="s">
        <v>148</v>
      </c>
      <c r="AE25" t="s">
        <v>68</v>
      </c>
      <c r="AF25" s="47"/>
      <c r="AG25" s="47"/>
      <c r="AH25" s="47">
        <v>6</v>
      </c>
      <c r="AI25" s="47">
        <v>6</v>
      </c>
    </row>
    <row r="26" spans="1:35" x14ac:dyDescent="0.25">
      <c r="A26" s="44" t="s">
        <v>64</v>
      </c>
      <c r="B26" s="44" t="s">
        <v>148</v>
      </c>
      <c r="C26" s="45">
        <v>3</v>
      </c>
      <c r="D26" s="45">
        <v>1</v>
      </c>
      <c r="E26" t="e">
        <f>VLOOKUP(A26,'6. Deposits 2022_Q3'!$A$3:$A$34,1,FALSE)</f>
        <v>#N/A</v>
      </c>
      <c r="G26" s="44" t="s">
        <v>40</v>
      </c>
      <c r="H26" s="44" t="s">
        <v>149</v>
      </c>
      <c r="I26" s="45">
        <v>136</v>
      </c>
      <c r="J26" s="44" t="s">
        <v>152</v>
      </c>
      <c r="K26" s="45">
        <v>0</v>
      </c>
      <c r="Q26" t="s">
        <v>149</v>
      </c>
      <c r="R26" t="s">
        <v>44</v>
      </c>
      <c r="S26" s="47">
        <v>29</v>
      </c>
      <c r="T26" s="47">
        <v>10</v>
      </c>
      <c r="U26" s="47">
        <v>18</v>
      </c>
      <c r="V26" s="47">
        <v>15</v>
      </c>
      <c r="X26" s="44" t="s">
        <v>41</v>
      </c>
      <c r="Y26" s="44" t="s">
        <v>148</v>
      </c>
      <c r="Z26" s="45">
        <v>2</v>
      </c>
      <c r="AA26" s="45">
        <v>0</v>
      </c>
      <c r="AB26" s="45">
        <v>12</v>
      </c>
      <c r="AD26" t="s">
        <v>148</v>
      </c>
      <c r="AE26" t="s">
        <v>69</v>
      </c>
      <c r="AF26" s="47">
        <v>18</v>
      </c>
      <c r="AG26" s="47">
        <v>20</v>
      </c>
      <c r="AH26" s="47">
        <v>16</v>
      </c>
      <c r="AI26" s="47">
        <v>54</v>
      </c>
    </row>
    <row r="27" spans="1:35" x14ac:dyDescent="0.25">
      <c r="A27" s="44" t="s">
        <v>67</v>
      </c>
      <c r="B27" s="44" t="s">
        <v>148</v>
      </c>
      <c r="C27" s="45">
        <v>3</v>
      </c>
      <c r="D27" s="45">
        <v>1</v>
      </c>
      <c r="E27" t="e">
        <f>VLOOKUP(A27,'6. Deposits 2022_Q3'!$A$3:$A$34,1,FALSE)</f>
        <v>#N/A</v>
      </c>
      <c r="G27" s="44" t="s">
        <v>40</v>
      </c>
      <c r="H27" s="44" t="s">
        <v>149</v>
      </c>
      <c r="I27" s="45">
        <v>107</v>
      </c>
      <c r="J27" s="44" t="s">
        <v>153</v>
      </c>
      <c r="K27" s="45">
        <v>0</v>
      </c>
      <c r="Q27" t="s">
        <v>149</v>
      </c>
      <c r="R27" t="s">
        <v>45</v>
      </c>
      <c r="S27" s="47">
        <v>7</v>
      </c>
      <c r="T27" s="47">
        <v>17</v>
      </c>
      <c r="U27" s="47">
        <v>8</v>
      </c>
      <c r="V27" s="47">
        <v>7</v>
      </c>
      <c r="X27" s="44" t="s">
        <v>42</v>
      </c>
      <c r="Y27" s="44" t="s">
        <v>149</v>
      </c>
      <c r="Z27" s="45">
        <v>6</v>
      </c>
      <c r="AA27" s="45">
        <v>0</v>
      </c>
      <c r="AB27" s="45">
        <v>10</v>
      </c>
      <c r="AD27" t="s">
        <v>149</v>
      </c>
      <c r="AE27" t="s">
        <v>35</v>
      </c>
      <c r="AF27" s="47">
        <v>344</v>
      </c>
      <c r="AG27" s="47">
        <v>358</v>
      </c>
      <c r="AH27" s="47">
        <v>398</v>
      </c>
      <c r="AI27" s="47">
        <v>1100</v>
      </c>
    </row>
    <row r="28" spans="1:35" x14ac:dyDescent="0.25">
      <c r="A28" s="44" t="s">
        <v>68</v>
      </c>
      <c r="B28" s="44" t="s">
        <v>148</v>
      </c>
      <c r="C28" s="45">
        <v>6</v>
      </c>
      <c r="D28" s="45">
        <v>1</v>
      </c>
      <c r="E28" t="e">
        <f>VLOOKUP(A28,'6. Deposits 2022_Q3'!$A$3:$A$34,1,FALSE)</f>
        <v>#N/A</v>
      </c>
      <c r="G28" s="44" t="s">
        <v>40</v>
      </c>
      <c r="H28" s="44" t="s">
        <v>149</v>
      </c>
      <c r="I28" s="45">
        <v>32</v>
      </c>
      <c r="J28" s="44" t="s">
        <v>154</v>
      </c>
      <c r="K28" s="45">
        <v>0</v>
      </c>
      <c r="Q28" t="s">
        <v>149</v>
      </c>
      <c r="R28" t="s">
        <v>46</v>
      </c>
      <c r="S28" s="47">
        <v>3</v>
      </c>
      <c r="T28" s="47">
        <v>3</v>
      </c>
      <c r="U28" s="47">
        <v>3</v>
      </c>
      <c r="V28" s="47">
        <v>1</v>
      </c>
      <c r="X28" s="44" t="s">
        <v>42</v>
      </c>
      <c r="Y28" s="44" t="s">
        <v>149</v>
      </c>
      <c r="Z28" s="45">
        <v>18</v>
      </c>
      <c r="AA28" s="45">
        <v>0</v>
      </c>
      <c r="AB28" s="45">
        <v>11</v>
      </c>
      <c r="AD28" t="s">
        <v>149</v>
      </c>
      <c r="AE28" t="s">
        <v>36</v>
      </c>
      <c r="AF28" s="47">
        <v>502</v>
      </c>
      <c r="AG28" s="47">
        <v>510</v>
      </c>
      <c r="AH28" s="47">
        <v>784</v>
      </c>
      <c r="AI28" s="47">
        <v>1796</v>
      </c>
    </row>
    <row r="29" spans="1:35" x14ac:dyDescent="0.25">
      <c r="A29" s="44" t="s">
        <v>69</v>
      </c>
      <c r="B29" s="44" t="s">
        <v>148</v>
      </c>
      <c r="C29" s="45">
        <v>62</v>
      </c>
      <c r="D29" s="45">
        <v>1</v>
      </c>
      <c r="E29" t="e">
        <f>VLOOKUP(A29,'6. Deposits 2022_Q3'!$A$3:$A$34,1,FALSE)</f>
        <v>#N/A</v>
      </c>
      <c r="G29" s="44" t="s">
        <v>40</v>
      </c>
      <c r="H29" s="44" t="s">
        <v>149</v>
      </c>
      <c r="I29" s="45">
        <v>123</v>
      </c>
      <c r="J29" s="44" t="s">
        <v>155</v>
      </c>
      <c r="K29" s="45">
        <v>0</v>
      </c>
      <c r="Q29" t="s">
        <v>149</v>
      </c>
      <c r="R29" t="s">
        <v>47</v>
      </c>
      <c r="S29" s="47">
        <v>5</v>
      </c>
      <c r="T29" s="47">
        <v>6</v>
      </c>
      <c r="U29" s="47">
        <v>2</v>
      </c>
      <c r="V29" s="47">
        <v>4</v>
      </c>
      <c r="X29" s="44" t="s">
        <v>42</v>
      </c>
      <c r="Y29" s="44" t="s">
        <v>149</v>
      </c>
      <c r="Z29" s="45">
        <v>14</v>
      </c>
      <c r="AA29" s="45">
        <v>0</v>
      </c>
      <c r="AB29" s="45">
        <v>12</v>
      </c>
      <c r="AD29" t="s">
        <v>149</v>
      </c>
      <c r="AE29" t="s">
        <v>37</v>
      </c>
      <c r="AF29" s="47">
        <v>130</v>
      </c>
      <c r="AG29" s="47">
        <v>84</v>
      </c>
      <c r="AH29" s="47">
        <v>130</v>
      </c>
      <c r="AI29" s="47">
        <v>344</v>
      </c>
    </row>
    <row r="30" spans="1:35" x14ac:dyDescent="0.25">
      <c r="A30" s="44" t="s">
        <v>70</v>
      </c>
      <c r="B30" s="44" t="s">
        <v>148</v>
      </c>
      <c r="C30" s="45">
        <v>1</v>
      </c>
      <c r="D30" s="45">
        <v>1</v>
      </c>
      <c r="E30" t="e">
        <f>VLOOKUP(A30,'6. Deposits 2022_Q3'!$A$3:$A$34,1,FALSE)</f>
        <v>#N/A</v>
      </c>
      <c r="G30" s="44" t="s">
        <v>42</v>
      </c>
      <c r="H30" s="44" t="s">
        <v>149</v>
      </c>
      <c r="I30" s="45">
        <v>7</v>
      </c>
      <c r="J30" s="44" t="s">
        <v>152</v>
      </c>
      <c r="K30" s="45">
        <v>0</v>
      </c>
      <c r="Q30" t="s">
        <v>149</v>
      </c>
      <c r="R30" t="s">
        <v>48</v>
      </c>
      <c r="S30" s="47">
        <v>6</v>
      </c>
      <c r="T30" s="47">
        <v>10</v>
      </c>
      <c r="U30" s="47">
        <v>6</v>
      </c>
      <c r="V30" s="47">
        <v>5</v>
      </c>
      <c r="X30" s="44" t="s">
        <v>43</v>
      </c>
      <c r="Y30" s="44" t="s">
        <v>149</v>
      </c>
      <c r="Z30" s="45">
        <v>4</v>
      </c>
      <c r="AA30" s="45">
        <v>0</v>
      </c>
      <c r="AB30" s="45">
        <v>10</v>
      </c>
      <c r="AD30" t="s">
        <v>149</v>
      </c>
      <c r="AE30" t="s">
        <v>40</v>
      </c>
      <c r="AF30" s="47">
        <v>320</v>
      </c>
      <c r="AG30" s="47">
        <v>450</v>
      </c>
      <c r="AH30" s="47">
        <v>350</v>
      </c>
      <c r="AI30" s="47">
        <v>1120</v>
      </c>
    </row>
    <row r="31" spans="1:35" x14ac:dyDescent="0.25">
      <c r="A31" s="44" t="s">
        <v>35</v>
      </c>
      <c r="B31" s="44" t="s">
        <v>149</v>
      </c>
      <c r="C31" s="45">
        <v>1427</v>
      </c>
      <c r="D31" s="45">
        <v>1</v>
      </c>
      <c r="E31" t="e">
        <f>VLOOKUP(A31,'6. Deposits 2022_Q3'!$A$35:$A$61,1,FALSE)</f>
        <v>#N/A</v>
      </c>
      <c r="G31" s="44" t="s">
        <v>42</v>
      </c>
      <c r="H31" s="44" t="s">
        <v>149</v>
      </c>
      <c r="I31" s="45">
        <v>4</v>
      </c>
      <c r="J31" s="44" t="s">
        <v>153</v>
      </c>
      <c r="K31" s="45">
        <v>0</v>
      </c>
      <c r="Q31" t="s">
        <v>149</v>
      </c>
      <c r="R31" t="s">
        <v>49</v>
      </c>
      <c r="S31" s="47">
        <v>9</v>
      </c>
      <c r="T31" s="47">
        <v>2</v>
      </c>
      <c r="U31" s="47">
        <v>3</v>
      </c>
      <c r="V31" s="47">
        <v>7</v>
      </c>
      <c r="X31" s="44" t="s">
        <v>43</v>
      </c>
      <c r="Y31" s="44" t="s">
        <v>149</v>
      </c>
      <c r="Z31" s="45">
        <v>4</v>
      </c>
      <c r="AA31" s="45">
        <v>0</v>
      </c>
      <c r="AB31" s="45">
        <v>11</v>
      </c>
      <c r="AD31" t="s">
        <v>149</v>
      </c>
      <c r="AE31" t="s">
        <v>42</v>
      </c>
      <c r="AF31" s="47">
        <v>6</v>
      </c>
      <c r="AG31" s="47">
        <v>18</v>
      </c>
      <c r="AH31" s="47">
        <v>14</v>
      </c>
      <c r="AI31" s="47">
        <v>38</v>
      </c>
    </row>
    <row r="32" spans="1:35" x14ac:dyDescent="0.25">
      <c r="A32" s="44" t="s">
        <v>36</v>
      </c>
      <c r="B32" s="44" t="s">
        <v>149</v>
      </c>
      <c r="C32" s="45">
        <v>1838</v>
      </c>
      <c r="D32" s="45">
        <v>1</v>
      </c>
      <c r="E32" t="e">
        <f>VLOOKUP(A32,'6. Deposits 2022_Q3'!$A$35:$A$61,1,FALSE)</f>
        <v>#N/A</v>
      </c>
      <c r="G32" s="44" t="s">
        <v>42</v>
      </c>
      <c r="H32" s="44" t="s">
        <v>149</v>
      </c>
      <c r="I32" s="45">
        <v>4</v>
      </c>
      <c r="J32" s="44" t="s">
        <v>155</v>
      </c>
      <c r="K32" s="45">
        <v>0</v>
      </c>
      <c r="Q32" t="s">
        <v>149</v>
      </c>
      <c r="R32" t="s">
        <v>50</v>
      </c>
      <c r="S32" s="47">
        <v>1</v>
      </c>
      <c r="T32" s="47"/>
      <c r="U32" s="47">
        <v>4</v>
      </c>
      <c r="V32" s="47"/>
      <c r="X32" s="44" t="s">
        <v>43</v>
      </c>
      <c r="Y32" s="44" t="s">
        <v>149</v>
      </c>
      <c r="Z32" s="45">
        <v>16</v>
      </c>
      <c r="AA32" s="45">
        <v>0</v>
      </c>
      <c r="AB32" s="45">
        <v>12</v>
      </c>
      <c r="AD32" t="s">
        <v>149</v>
      </c>
      <c r="AE32" t="s">
        <v>43</v>
      </c>
      <c r="AF32" s="47">
        <v>4</v>
      </c>
      <c r="AG32" s="47">
        <v>4</v>
      </c>
      <c r="AH32" s="47">
        <v>16</v>
      </c>
      <c r="AI32" s="47">
        <v>24</v>
      </c>
    </row>
    <row r="33" spans="1:35" x14ac:dyDescent="0.25">
      <c r="A33" s="44" t="s">
        <v>37</v>
      </c>
      <c r="B33" s="44" t="s">
        <v>149</v>
      </c>
      <c r="C33" s="45">
        <v>403</v>
      </c>
      <c r="D33" s="45">
        <v>1</v>
      </c>
      <c r="E33" t="e">
        <f>VLOOKUP(A33,'6. Deposits 2022_Q3'!$A$35:$A$61,1,FALSE)</f>
        <v>#N/A</v>
      </c>
      <c r="G33" s="44" t="s">
        <v>43</v>
      </c>
      <c r="H33" s="44" t="s">
        <v>149</v>
      </c>
      <c r="I33" s="45">
        <v>3</v>
      </c>
      <c r="J33" s="44" t="s">
        <v>152</v>
      </c>
      <c r="K33" s="45">
        <v>0</v>
      </c>
      <c r="Q33" t="s">
        <v>149</v>
      </c>
      <c r="R33" t="s">
        <v>51</v>
      </c>
      <c r="S33" s="47"/>
      <c r="T33" s="47"/>
      <c r="U33" s="47">
        <v>1</v>
      </c>
      <c r="V33" s="47"/>
      <c r="X33" s="44" t="s">
        <v>44</v>
      </c>
      <c r="Y33" s="44" t="s">
        <v>148</v>
      </c>
      <c r="Z33" s="45">
        <v>8</v>
      </c>
      <c r="AA33" s="45">
        <v>0</v>
      </c>
      <c r="AB33" s="45">
        <v>10</v>
      </c>
      <c r="AD33" t="s">
        <v>149</v>
      </c>
      <c r="AE33" t="s">
        <v>44</v>
      </c>
      <c r="AF33" s="47">
        <v>90</v>
      </c>
      <c r="AG33" s="47">
        <v>74</v>
      </c>
      <c r="AH33" s="47">
        <v>120</v>
      </c>
      <c r="AI33" s="47">
        <v>284</v>
      </c>
    </row>
    <row r="34" spans="1:35" x14ac:dyDescent="0.25">
      <c r="A34" s="44" t="s">
        <v>40</v>
      </c>
      <c r="B34" s="44" t="s">
        <v>149</v>
      </c>
      <c r="C34" s="45">
        <v>1026</v>
      </c>
      <c r="D34" s="45">
        <v>1</v>
      </c>
      <c r="E34" t="e">
        <f>VLOOKUP(A34,'6. Deposits 2022_Q3'!$A$35:$A$61,1,FALSE)</f>
        <v>#N/A</v>
      </c>
      <c r="G34" s="44" t="s">
        <v>43</v>
      </c>
      <c r="H34" s="44" t="s">
        <v>149</v>
      </c>
      <c r="I34" s="45">
        <v>2</v>
      </c>
      <c r="J34" s="44" t="s">
        <v>153</v>
      </c>
      <c r="K34" s="45">
        <v>0</v>
      </c>
      <c r="Q34" t="s">
        <v>149</v>
      </c>
      <c r="R34" t="s">
        <v>52</v>
      </c>
      <c r="S34" s="47">
        <v>42</v>
      </c>
      <c r="T34" s="47">
        <v>27</v>
      </c>
      <c r="U34" s="47">
        <v>12</v>
      </c>
      <c r="V34" s="47">
        <v>36</v>
      </c>
      <c r="X34" s="44" t="s">
        <v>44</v>
      </c>
      <c r="Y34" s="44" t="s">
        <v>148</v>
      </c>
      <c r="Z34" s="45">
        <v>8</v>
      </c>
      <c r="AA34" s="45">
        <v>0</v>
      </c>
      <c r="AB34" s="45">
        <v>11</v>
      </c>
      <c r="AD34" t="s">
        <v>149</v>
      </c>
      <c r="AE34" t="s">
        <v>45</v>
      </c>
      <c r="AF34" s="47">
        <v>30</v>
      </c>
      <c r="AG34" s="47">
        <v>72</v>
      </c>
      <c r="AH34" s="47">
        <v>62</v>
      </c>
      <c r="AI34" s="47">
        <v>164</v>
      </c>
    </row>
    <row r="35" spans="1:35" x14ac:dyDescent="0.25">
      <c r="A35" s="44" t="s">
        <v>42</v>
      </c>
      <c r="B35" s="44" t="s">
        <v>149</v>
      </c>
      <c r="C35" s="45">
        <v>31</v>
      </c>
      <c r="D35" s="45">
        <v>1</v>
      </c>
      <c r="E35" t="e">
        <f>VLOOKUP(A35,'6. Deposits 2022_Q3'!$A$35:$A$61,1,FALSE)</f>
        <v>#N/A</v>
      </c>
      <c r="G35" s="44" t="s">
        <v>43</v>
      </c>
      <c r="H35" s="44" t="s">
        <v>149</v>
      </c>
      <c r="I35" s="45">
        <v>1</v>
      </c>
      <c r="J35" s="44" t="s">
        <v>154</v>
      </c>
      <c r="K35" s="45">
        <v>0</v>
      </c>
      <c r="Q35" t="s">
        <v>149</v>
      </c>
      <c r="R35" t="s">
        <v>53</v>
      </c>
      <c r="S35" s="47">
        <v>23</v>
      </c>
      <c r="T35" s="47">
        <v>30</v>
      </c>
      <c r="U35" s="47">
        <v>15</v>
      </c>
      <c r="V35" s="47">
        <v>31</v>
      </c>
      <c r="X35" s="44" t="s">
        <v>44</v>
      </c>
      <c r="Y35" s="44" t="s">
        <v>148</v>
      </c>
      <c r="Z35" s="45">
        <v>4</v>
      </c>
      <c r="AA35" s="45">
        <v>0</v>
      </c>
      <c r="AB35" s="45">
        <v>12</v>
      </c>
      <c r="AD35" t="s">
        <v>149</v>
      </c>
      <c r="AE35" t="s">
        <v>46</v>
      </c>
      <c r="AF35" s="47">
        <v>4</v>
      </c>
      <c r="AG35" s="47">
        <v>4</v>
      </c>
      <c r="AH35" s="47">
        <v>14</v>
      </c>
      <c r="AI35" s="47">
        <v>22</v>
      </c>
    </row>
    <row r="36" spans="1:35" x14ac:dyDescent="0.25">
      <c r="A36" s="44" t="s">
        <v>43</v>
      </c>
      <c r="B36" s="44" t="s">
        <v>149</v>
      </c>
      <c r="C36" s="45">
        <v>30</v>
      </c>
      <c r="D36" s="45">
        <v>1</v>
      </c>
      <c r="E36" t="e">
        <f>VLOOKUP(A36,'6. Deposits 2022_Q3'!$A$35:$A$61,1,FALSE)</f>
        <v>#N/A</v>
      </c>
      <c r="G36" s="44" t="s">
        <v>43</v>
      </c>
      <c r="H36" s="44" t="s">
        <v>149</v>
      </c>
      <c r="I36" s="45">
        <v>2</v>
      </c>
      <c r="J36" s="44" t="s">
        <v>155</v>
      </c>
      <c r="K36" s="45">
        <v>0</v>
      </c>
      <c r="Q36" t="s">
        <v>149</v>
      </c>
      <c r="R36" t="s">
        <v>54</v>
      </c>
      <c r="S36" s="47">
        <v>4</v>
      </c>
      <c r="T36" s="47">
        <v>2</v>
      </c>
      <c r="U36" s="47">
        <v>3</v>
      </c>
      <c r="V36" s="47">
        <v>1</v>
      </c>
      <c r="X36" s="44" t="s">
        <v>44</v>
      </c>
      <c r="Y36" s="44" t="s">
        <v>149</v>
      </c>
      <c r="Z36" s="45">
        <v>90</v>
      </c>
      <c r="AA36" s="45">
        <v>0</v>
      </c>
      <c r="AB36" s="45">
        <v>10</v>
      </c>
      <c r="AD36" t="s">
        <v>149</v>
      </c>
      <c r="AE36" t="s">
        <v>47</v>
      </c>
      <c r="AF36" s="47">
        <v>30</v>
      </c>
      <c r="AG36" s="47">
        <v>16</v>
      </c>
      <c r="AH36" s="47">
        <v>36</v>
      </c>
      <c r="AI36" s="47">
        <v>82</v>
      </c>
    </row>
    <row r="37" spans="1:35" x14ac:dyDescent="0.25">
      <c r="A37" s="44" t="s">
        <v>44</v>
      </c>
      <c r="B37" s="44" t="s">
        <v>149</v>
      </c>
      <c r="C37" s="45">
        <v>336</v>
      </c>
      <c r="D37" s="45">
        <v>1</v>
      </c>
      <c r="E37" t="e">
        <f>VLOOKUP(A37,'6. Deposits 2022_Q3'!$A$35:$A$61,1,FALSE)</f>
        <v>#N/A</v>
      </c>
      <c r="G37" s="44" t="s">
        <v>44</v>
      </c>
      <c r="H37" s="44" t="s">
        <v>148</v>
      </c>
      <c r="I37" s="45">
        <v>3</v>
      </c>
      <c r="J37" s="44" t="s">
        <v>152</v>
      </c>
      <c r="K37" s="45">
        <v>0</v>
      </c>
      <c r="Q37" t="s">
        <v>149</v>
      </c>
      <c r="R37" t="s">
        <v>55</v>
      </c>
      <c r="S37" s="47">
        <v>24</v>
      </c>
      <c r="T37" s="47">
        <v>4</v>
      </c>
      <c r="U37" s="47">
        <v>4</v>
      </c>
      <c r="V37" s="47">
        <v>10</v>
      </c>
      <c r="X37" s="44" t="s">
        <v>44</v>
      </c>
      <c r="Y37" s="44" t="s">
        <v>149</v>
      </c>
      <c r="Z37" s="45">
        <v>74</v>
      </c>
      <c r="AA37" s="45">
        <v>0</v>
      </c>
      <c r="AB37" s="45">
        <v>11</v>
      </c>
      <c r="AD37" t="s">
        <v>149</v>
      </c>
      <c r="AE37" t="s">
        <v>48</v>
      </c>
      <c r="AF37" s="47">
        <v>38</v>
      </c>
      <c r="AG37" s="47">
        <v>26</v>
      </c>
      <c r="AH37" s="47">
        <v>80</v>
      </c>
      <c r="AI37" s="47">
        <v>144</v>
      </c>
    </row>
    <row r="38" spans="1:35" x14ac:dyDescent="0.25">
      <c r="A38" s="44" t="s">
        <v>45</v>
      </c>
      <c r="B38" s="44" t="s">
        <v>149</v>
      </c>
      <c r="C38" s="45">
        <v>165</v>
      </c>
      <c r="D38" s="45">
        <v>1</v>
      </c>
      <c r="E38" t="e">
        <f>VLOOKUP(A38,'6. Deposits 2022_Q3'!$A$35:$A$61,1,FALSE)</f>
        <v>#N/A</v>
      </c>
      <c r="G38" s="44" t="s">
        <v>44</v>
      </c>
      <c r="H38" s="44" t="s">
        <v>149</v>
      </c>
      <c r="I38" s="45">
        <v>29</v>
      </c>
      <c r="J38" s="44" t="s">
        <v>152</v>
      </c>
      <c r="K38" s="45">
        <v>0</v>
      </c>
      <c r="Q38" t="s">
        <v>149</v>
      </c>
      <c r="R38" t="s">
        <v>56</v>
      </c>
      <c r="S38" s="47">
        <v>16</v>
      </c>
      <c r="T38" s="47">
        <v>12</v>
      </c>
      <c r="U38" s="47">
        <v>8</v>
      </c>
      <c r="V38" s="47">
        <v>10</v>
      </c>
      <c r="X38" s="44" t="s">
        <v>44</v>
      </c>
      <c r="Y38" s="44" t="s">
        <v>149</v>
      </c>
      <c r="Z38" s="45">
        <v>120</v>
      </c>
      <c r="AA38" s="45">
        <v>0</v>
      </c>
      <c r="AB38" s="45">
        <v>12</v>
      </c>
      <c r="AD38" t="s">
        <v>149</v>
      </c>
      <c r="AE38" t="s">
        <v>49</v>
      </c>
      <c r="AF38" s="47">
        <v>20</v>
      </c>
      <c r="AG38" s="47">
        <v>30</v>
      </c>
      <c r="AH38" s="47">
        <v>38</v>
      </c>
      <c r="AI38" s="47">
        <v>88</v>
      </c>
    </row>
    <row r="39" spans="1:35" x14ac:dyDescent="0.25">
      <c r="A39" s="44" t="s">
        <v>46</v>
      </c>
      <c r="B39" s="44" t="s">
        <v>149</v>
      </c>
      <c r="C39" s="45">
        <v>24</v>
      </c>
      <c r="D39" s="45">
        <v>1</v>
      </c>
      <c r="E39" t="e">
        <f>VLOOKUP(A39,'6. Deposits 2022_Q3'!$A$35:$A$61,1,FALSE)</f>
        <v>#N/A</v>
      </c>
      <c r="G39" s="44" t="s">
        <v>44</v>
      </c>
      <c r="H39" s="44" t="s">
        <v>149</v>
      </c>
      <c r="I39" s="45">
        <v>10</v>
      </c>
      <c r="J39" s="44" t="s">
        <v>153</v>
      </c>
      <c r="K39" s="45">
        <v>0</v>
      </c>
      <c r="Q39" t="s">
        <v>149</v>
      </c>
      <c r="R39" t="s">
        <v>57</v>
      </c>
      <c r="S39" s="47">
        <v>1</v>
      </c>
      <c r="T39" s="47"/>
      <c r="U39" s="47">
        <v>1</v>
      </c>
      <c r="V39" s="47"/>
      <c r="X39" s="44" t="s">
        <v>45</v>
      </c>
      <c r="Y39" s="44" t="s">
        <v>148</v>
      </c>
      <c r="Z39" s="45">
        <v>2</v>
      </c>
      <c r="AA39" s="45">
        <v>0</v>
      </c>
      <c r="AB39" s="45">
        <v>10</v>
      </c>
      <c r="AD39" t="s">
        <v>149</v>
      </c>
      <c r="AE39" t="s">
        <v>50</v>
      </c>
      <c r="AF39" s="47">
        <v>24</v>
      </c>
      <c r="AG39" s="47">
        <v>14</v>
      </c>
      <c r="AH39" s="47">
        <v>40</v>
      </c>
      <c r="AI39" s="47">
        <v>78</v>
      </c>
    </row>
    <row r="40" spans="1:35" x14ac:dyDescent="0.25">
      <c r="A40" s="44" t="s">
        <v>47</v>
      </c>
      <c r="B40" s="44" t="s">
        <v>149</v>
      </c>
      <c r="C40" s="45">
        <v>85</v>
      </c>
      <c r="D40" s="45">
        <v>1</v>
      </c>
      <c r="E40" t="e">
        <f>VLOOKUP(A40,'6. Deposits 2022_Q3'!$A$35:$A$61,1,FALSE)</f>
        <v>#N/A</v>
      </c>
      <c r="G40" s="44" t="s">
        <v>44</v>
      </c>
      <c r="H40" s="44" t="s">
        <v>149</v>
      </c>
      <c r="I40" s="45">
        <v>18</v>
      </c>
      <c r="J40" s="44" t="s">
        <v>154</v>
      </c>
      <c r="K40" s="45">
        <v>0</v>
      </c>
      <c r="Q40" t="s">
        <v>149</v>
      </c>
      <c r="R40" t="s">
        <v>58</v>
      </c>
      <c r="S40" s="47">
        <v>7</v>
      </c>
      <c r="T40" s="47">
        <v>9</v>
      </c>
      <c r="U40" s="47"/>
      <c r="V40" s="47">
        <v>10</v>
      </c>
      <c r="X40" s="44" t="s">
        <v>45</v>
      </c>
      <c r="Y40" s="44" t="s">
        <v>149</v>
      </c>
      <c r="Z40" s="45">
        <v>30</v>
      </c>
      <c r="AA40" s="45">
        <v>0</v>
      </c>
      <c r="AB40" s="45">
        <v>10</v>
      </c>
      <c r="AD40" t="s">
        <v>149</v>
      </c>
      <c r="AE40" t="s">
        <v>51</v>
      </c>
      <c r="AF40" s="47">
        <v>4</v>
      </c>
      <c r="AG40" s="47">
        <v>4</v>
      </c>
      <c r="AH40" s="47">
        <v>2</v>
      </c>
      <c r="AI40" s="47">
        <v>10</v>
      </c>
    </row>
    <row r="41" spans="1:35" x14ac:dyDescent="0.25">
      <c r="A41" s="44" t="s">
        <v>48</v>
      </c>
      <c r="B41" s="44" t="s">
        <v>149</v>
      </c>
      <c r="C41" s="45">
        <v>130</v>
      </c>
      <c r="D41" s="45">
        <v>1</v>
      </c>
      <c r="E41" t="e">
        <f>VLOOKUP(A41,'6. Deposits 2022_Q3'!$A$35:$A$61,1,FALSE)</f>
        <v>#N/A</v>
      </c>
      <c r="G41" s="44" t="s">
        <v>44</v>
      </c>
      <c r="H41" s="44" t="s">
        <v>149</v>
      </c>
      <c r="I41" s="45">
        <v>15</v>
      </c>
      <c r="J41" s="44" t="s">
        <v>155</v>
      </c>
      <c r="K41" s="45">
        <v>0</v>
      </c>
      <c r="Q41" t="s">
        <v>149</v>
      </c>
      <c r="R41" t="s">
        <v>60</v>
      </c>
      <c r="S41" s="47"/>
      <c r="T41" s="47"/>
      <c r="U41" s="47">
        <v>2</v>
      </c>
      <c r="V41" s="47">
        <v>2</v>
      </c>
      <c r="X41" s="44" t="s">
        <v>45</v>
      </c>
      <c r="Y41" s="44" t="s">
        <v>149</v>
      </c>
      <c r="Z41" s="45">
        <v>72</v>
      </c>
      <c r="AA41" s="45">
        <v>0</v>
      </c>
      <c r="AB41" s="45">
        <v>11</v>
      </c>
      <c r="AD41" t="s">
        <v>149</v>
      </c>
      <c r="AE41" t="s">
        <v>52</v>
      </c>
      <c r="AF41" s="47">
        <v>114</v>
      </c>
      <c r="AG41" s="47">
        <v>190</v>
      </c>
      <c r="AH41" s="47">
        <v>106</v>
      </c>
      <c r="AI41" s="47">
        <v>410</v>
      </c>
    </row>
    <row r="42" spans="1:35" x14ac:dyDescent="0.25">
      <c r="A42" s="44" t="s">
        <v>49</v>
      </c>
      <c r="B42" s="44" t="s">
        <v>149</v>
      </c>
      <c r="C42" s="45">
        <v>85</v>
      </c>
      <c r="D42" s="45">
        <v>1</v>
      </c>
      <c r="E42" t="e">
        <f>VLOOKUP(A42,'6. Deposits 2022_Q3'!$A$35:$A$61,1,FALSE)</f>
        <v>#N/A</v>
      </c>
      <c r="G42" s="44" t="s">
        <v>45</v>
      </c>
      <c r="H42" s="44" t="s">
        <v>149</v>
      </c>
      <c r="I42" s="45">
        <v>7</v>
      </c>
      <c r="J42" s="44" t="s">
        <v>152</v>
      </c>
      <c r="K42" s="45">
        <v>0</v>
      </c>
      <c r="Q42" t="s">
        <v>149</v>
      </c>
      <c r="R42" t="s">
        <v>61</v>
      </c>
      <c r="S42" s="47">
        <v>29</v>
      </c>
      <c r="T42" s="47">
        <v>17</v>
      </c>
      <c r="U42" s="47">
        <v>4</v>
      </c>
      <c r="V42" s="47">
        <v>67</v>
      </c>
      <c r="X42" s="44" t="s">
        <v>45</v>
      </c>
      <c r="Y42" s="44" t="s">
        <v>149</v>
      </c>
      <c r="Z42" s="45">
        <v>62</v>
      </c>
      <c r="AA42" s="45">
        <v>0</v>
      </c>
      <c r="AB42" s="45">
        <v>12</v>
      </c>
      <c r="AD42" t="s">
        <v>149</v>
      </c>
      <c r="AE42" t="s">
        <v>53</v>
      </c>
      <c r="AF42" s="47">
        <v>100</v>
      </c>
      <c r="AG42" s="47">
        <v>182</v>
      </c>
      <c r="AH42" s="47">
        <v>230</v>
      </c>
      <c r="AI42" s="47">
        <v>512</v>
      </c>
    </row>
    <row r="43" spans="1:35" x14ac:dyDescent="0.25">
      <c r="A43" s="44" t="s">
        <v>50</v>
      </c>
      <c r="B43" s="44" t="s">
        <v>149</v>
      </c>
      <c r="C43" s="45">
        <v>51</v>
      </c>
      <c r="D43" s="45">
        <v>1</v>
      </c>
      <c r="E43" t="e">
        <f>VLOOKUP(A43,'6. Deposits 2022_Q3'!$A$35:$A$61,1,FALSE)</f>
        <v>#N/A</v>
      </c>
      <c r="G43" s="44" t="s">
        <v>45</v>
      </c>
      <c r="H43" s="44" t="s">
        <v>149</v>
      </c>
      <c r="I43" s="45">
        <v>17</v>
      </c>
      <c r="J43" s="44" t="s">
        <v>153</v>
      </c>
      <c r="K43" s="45">
        <v>0</v>
      </c>
      <c r="Q43" t="s">
        <v>149</v>
      </c>
      <c r="R43" t="s">
        <v>62</v>
      </c>
      <c r="S43" s="47">
        <v>11</v>
      </c>
      <c r="T43" s="47">
        <v>6</v>
      </c>
      <c r="U43" s="47">
        <v>7</v>
      </c>
      <c r="V43" s="47">
        <v>8</v>
      </c>
      <c r="X43" s="44" t="s">
        <v>46</v>
      </c>
      <c r="Y43" s="44" t="s">
        <v>148</v>
      </c>
      <c r="Z43" s="45">
        <v>2</v>
      </c>
      <c r="AA43" s="45">
        <v>0</v>
      </c>
      <c r="AB43" s="45">
        <v>10</v>
      </c>
      <c r="AD43" t="s">
        <v>149</v>
      </c>
      <c r="AE43" t="s">
        <v>54</v>
      </c>
      <c r="AF43" s="47">
        <v>22</v>
      </c>
      <c r="AG43" s="47">
        <v>26</v>
      </c>
      <c r="AH43" s="47">
        <v>28</v>
      </c>
      <c r="AI43" s="47">
        <v>76</v>
      </c>
    </row>
    <row r="44" spans="1:35" x14ac:dyDescent="0.25">
      <c r="A44" s="44" t="s">
        <v>51</v>
      </c>
      <c r="B44" s="44" t="s">
        <v>149</v>
      </c>
      <c r="C44" s="45">
        <v>8</v>
      </c>
      <c r="D44" s="45">
        <v>1</v>
      </c>
      <c r="E44" t="e">
        <f>VLOOKUP(A44,'6. Deposits 2022_Q3'!$A$35:$A$61,1,FALSE)</f>
        <v>#N/A</v>
      </c>
      <c r="G44" s="44" t="s">
        <v>45</v>
      </c>
      <c r="H44" s="44" t="s">
        <v>149</v>
      </c>
      <c r="I44" s="45">
        <v>8</v>
      </c>
      <c r="J44" s="44" t="s">
        <v>154</v>
      </c>
      <c r="K44" s="45">
        <v>0</v>
      </c>
      <c r="Q44" t="s">
        <v>149</v>
      </c>
      <c r="R44" t="s">
        <v>63</v>
      </c>
      <c r="S44" s="47"/>
      <c r="T44" s="47"/>
      <c r="U44" s="47">
        <v>1</v>
      </c>
      <c r="V44" s="47"/>
      <c r="X44" s="44" t="s">
        <v>46</v>
      </c>
      <c r="Y44" s="44" t="s">
        <v>148</v>
      </c>
      <c r="Z44" s="45">
        <v>4</v>
      </c>
      <c r="AA44" s="45">
        <v>0</v>
      </c>
      <c r="AB44" s="45">
        <v>11</v>
      </c>
      <c r="AD44" t="s">
        <v>149</v>
      </c>
      <c r="AE44" t="s">
        <v>55</v>
      </c>
      <c r="AF44" s="47">
        <v>60</v>
      </c>
      <c r="AG44" s="47">
        <v>84</v>
      </c>
      <c r="AH44" s="47">
        <v>162</v>
      </c>
      <c r="AI44" s="47">
        <v>306</v>
      </c>
    </row>
    <row r="45" spans="1:35" x14ac:dyDescent="0.25">
      <c r="A45" s="44" t="s">
        <v>52</v>
      </c>
      <c r="B45" s="44" t="s">
        <v>149</v>
      </c>
      <c r="C45" s="45">
        <v>446</v>
      </c>
      <c r="D45" s="45">
        <v>1</v>
      </c>
      <c r="E45" t="e">
        <f>VLOOKUP(A45,'6. Deposits 2022_Q3'!$A$35:$A$61,1,FALSE)</f>
        <v>#N/A</v>
      </c>
      <c r="G45" s="44" t="s">
        <v>45</v>
      </c>
      <c r="H45" s="44" t="s">
        <v>149</v>
      </c>
      <c r="I45" s="45">
        <v>7</v>
      </c>
      <c r="J45" s="44" t="s">
        <v>155</v>
      </c>
      <c r="K45" s="45">
        <v>0</v>
      </c>
      <c r="Q45" t="s">
        <v>149</v>
      </c>
      <c r="R45" t="s">
        <v>64</v>
      </c>
      <c r="S45" s="47">
        <v>4</v>
      </c>
      <c r="T45" s="47"/>
      <c r="U45" s="47"/>
      <c r="V45" s="47">
        <v>6</v>
      </c>
      <c r="X45" s="44" t="s">
        <v>46</v>
      </c>
      <c r="Y45" s="44" t="s">
        <v>148</v>
      </c>
      <c r="Z45" s="45">
        <v>2</v>
      </c>
      <c r="AA45" s="45">
        <v>0</v>
      </c>
      <c r="AB45" s="45">
        <v>12</v>
      </c>
      <c r="AD45" t="s">
        <v>149</v>
      </c>
      <c r="AE45" t="s">
        <v>56</v>
      </c>
      <c r="AF45" s="47">
        <v>86</v>
      </c>
      <c r="AG45" s="47">
        <v>82</v>
      </c>
      <c r="AH45" s="47">
        <v>154</v>
      </c>
      <c r="AI45" s="47">
        <v>322</v>
      </c>
    </row>
    <row r="46" spans="1:35" x14ac:dyDescent="0.25">
      <c r="A46" s="44" t="s">
        <v>53</v>
      </c>
      <c r="B46" s="44" t="s">
        <v>149</v>
      </c>
      <c r="C46" s="45">
        <v>535</v>
      </c>
      <c r="D46" s="45">
        <v>1</v>
      </c>
      <c r="E46" t="e">
        <f>VLOOKUP(A46,'6. Deposits 2022_Q3'!$A$35:$A$61,1,FALSE)</f>
        <v>#N/A</v>
      </c>
      <c r="G46" s="44" t="s">
        <v>46</v>
      </c>
      <c r="H46" s="44" t="s">
        <v>149</v>
      </c>
      <c r="I46" s="45">
        <v>3</v>
      </c>
      <c r="J46" s="44" t="s">
        <v>152</v>
      </c>
      <c r="K46" s="45">
        <v>0</v>
      </c>
      <c r="Q46" t="s">
        <v>149</v>
      </c>
      <c r="R46" t="s">
        <v>65</v>
      </c>
      <c r="S46" s="47">
        <v>2</v>
      </c>
      <c r="T46" s="47"/>
      <c r="U46" s="47"/>
      <c r="V46" s="47">
        <v>1</v>
      </c>
      <c r="X46" s="44" t="s">
        <v>46</v>
      </c>
      <c r="Y46" s="44" t="s">
        <v>149</v>
      </c>
      <c r="Z46" s="45">
        <v>4</v>
      </c>
      <c r="AA46" s="45">
        <v>0</v>
      </c>
      <c r="AB46" s="45">
        <v>10</v>
      </c>
      <c r="AD46" t="s">
        <v>149</v>
      </c>
      <c r="AE46" t="s">
        <v>57</v>
      </c>
      <c r="AF46" s="47">
        <v>6</v>
      </c>
      <c r="AG46" s="47">
        <v>2</v>
      </c>
      <c r="AH46" s="47">
        <v>22</v>
      </c>
      <c r="AI46" s="47">
        <v>30</v>
      </c>
    </row>
    <row r="47" spans="1:35" x14ac:dyDescent="0.25">
      <c r="A47" s="44" t="s">
        <v>54</v>
      </c>
      <c r="B47" s="44" t="s">
        <v>149</v>
      </c>
      <c r="C47" s="45">
        <v>69</v>
      </c>
      <c r="D47" s="45">
        <v>1</v>
      </c>
      <c r="E47" t="e">
        <f>VLOOKUP(A47,'6. Deposits 2022_Q3'!$A$35:$A$61,1,FALSE)</f>
        <v>#N/A</v>
      </c>
      <c r="G47" s="44" t="s">
        <v>46</v>
      </c>
      <c r="H47" s="44" t="s">
        <v>149</v>
      </c>
      <c r="I47" s="45">
        <v>3</v>
      </c>
      <c r="J47" s="44" t="s">
        <v>153</v>
      </c>
      <c r="K47" s="45">
        <v>0</v>
      </c>
      <c r="Q47" t="s">
        <v>149</v>
      </c>
      <c r="R47" t="s">
        <v>67</v>
      </c>
      <c r="S47" s="47"/>
      <c r="T47" s="47">
        <v>2</v>
      </c>
      <c r="U47" s="47"/>
      <c r="V47" s="47"/>
      <c r="X47" s="44" t="s">
        <v>46</v>
      </c>
      <c r="Y47" s="44" t="s">
        <v>149</v>
      </c>
      <c r="Z47" s="45">
        <v>4</v>
      </c>
      <c r="AA47" s="45">
        <v>0</v>
      </c>
      <c r="AB47" s="45">
        <v>11</v>
      </c>
      <c r="AD47" t="s">
        <v>149</v>
      </c>
      <c r="AE47" t="s">
        <v>58</v>
      </c>
      <c r="AF47" s="47">
        <v>62</v>
      </c>
      <c r="AG47" s="47">
        <v>58</v>
      </c>
      <c r="AH47" s="47">
        <v>62</v>
      </c>
      <c r="AI47" s="47">
        <v>182</v>
      </c>
    </row>
    <row r="48" spans="1:35" x14ac:dyDescent="0.25">
      <c r="A48" s="44" t="s">
        <v>55</v>
      </c>
      <c r="B48" s="44" t="s">
        <v>149</v>
      </c>
      <c r="C48" s="45">
        <v>308</v>
      </c>
      <c r="D48" s="45">
        <v>1</v>
      </c>
      <c r="E48" t="e">
        <f>VLOOKUP(A48,'6. Deposits 2022_Q3'!$A$35:$A$61,1,FALSE)</f>
        <v>#N/A</v>
      </c>
      <c r="G48" s="44" t="s">
        <v>46</v>
      </c>
      <c r="H48" s="44" t="s">
        <v>149</v>
      </c>
      <c r="I48" s="45">
        <v>3</v>
      </c>
      <c r="J48" s="44" t="s">
        <v>154</v>
      </c>
      <c r="K48" s="45">
        <v>0</v>
      </c>
      <c r="Q48" t="s">
        <v>149</v>
      </c>
      <c r="R48" t="s">
        <v>68</v>
      </c>
      <c r="S48" s="47">
        <v>3</v>
      </c>
      <c r="T48" s="47"/>
      <c r="U48" s="47">
        <v>2</v>
      </c>
      <c r="V48" s="47">
        <v>1</v>
      </c>
      <c r="X48" s="44" t="s">
        <v>46</v>
      </c>
      <c r="Y48" s="44" t="s">
        <v>149</v>
      </c>
      <c r="Z48" s="45">
        <v>14</v>
      </c>
      <c r="AA48" s="45">
        <v>0</v>
      </c>
      <c r="AB48" s="45">
        <v>12</v>
      </c>
      <c r="AD48" t="s">
        <v>149</v>
      </c>
      <c r="AE48" t="s">
        <v>60</v>
      </c>
      <c r="AF48" s="47">
        <v>6</v>
      </c>
      <c r="AG48" s="47">
        <v>18</v>
      </c>
      <c r="AH48" s="47">
        <v>6</v>
      </c>
      <c r="AI48" s="47">
        <v>30</v>
      </c>
    </row>
    <row r="49" spans="1:35" x14ac:dyDescent="0.25">
      <c r="A49" s="44" t="s">
        <v>56</v>
      </c>
      <c r="B49" s="44" t="s">
        <v>149</v>
      </c>
      <c r="C49" s="45">
        <v>351</v>
      </c>
      <c r="D49" s="45">
        <v>1</v>
      </c>
      <c r="E49" t="e">
        <f>VLOOKUP(A49,'6. Deposits 2022_Q3'!$A$35:$A$61,1,FALSE)</f>
        <v>#N/A</v>
      </c>
      <c r="G49" s="44" t="s">
        <v>46</v>
      </c>
      <c r="H49" s="44" t="s">
        <v>149</v>
      </c>
      <c r="I49" s="45">
        <v>1</v>
      </c>
      <c r="J49" s="44" t="s">
        <v>155</v>
      </c>
      <c r="K49" s="45">
        <v>0</v>
      </c>
      <c r="Q49" t="s">
        <v>149</v>
      </c>
      <c r="R49" t="s">
        <v>69</v>
      </c>
      <c r="S49" s="47">
        <v>85</v>
      </c>
      <c r="T49" s="47">
        <v>56</v>
      </c>
      <c r="U49" s="47">
        <v>23</v>
      </c>
      <c r="V49" s="47">
        <v>112</v>
      </c>
      <c r="X49" s="44" t="s">
        <v>47</v>
      </c>
      <c r="Y49" s="44" t="s">
        <v>148</v>
      </c>
      <c r="Z49" s="45">
        <v>4</v>
      </c>
      <c r="AA49" s="45">
        <v>0</v>
      </c>
      <c r="AB49" s="45">
        <v>10</v>
      </c>
      <c r="AD49" t="s">
        <v>149</v>
      </c>
      <c r="AE49" t="s">
        <v>61</v>
      </c>
      <c r="AF49" s="47">
        <v>64</v>
      </c>
      <c r="AG49" s="47">
        <v>102</v>
      </c>
      <c r="AH49" s="47">
        <v>64</v>
      </c>
      <c r="AI49" s="47">
        <v>230</v>
      </c>
    </row>
    <row r="50" spans="1:35" x14ac:dyDescent="0.25">
      <c r="A50" s="44" t="s">
        <v>57</v>
      </c>
      <c r="B50" s="44" t="s">
        <v>149</v>
      </c>
      <c r="C50" s="45">
        <v>33</v>
      </c>
      <c r="D50" s="45">
        <v>1</v>
      </c>
      <c r="E50" t="e">
        <f>VLOOKUP(A50,'6. Deposits 2022_Q3'!$A$35:$A$61,1,FALSE)</f>
        <v>#N/A</v>
      </c>
      <c r="G50" s="44" t="s">
        <v>47</v>
      </c>
      <c r="H50" s="44" t="s">
        <v>149</v>
      </c>
      <c r="I50" s="45">
        <v>5</v>
      </c>
      <c r="J50" s="44" t="s">
        <v>152</v>
      </c>
      <c r="K50" s="45">
        <v>0</v>
      </c>
      <c r="Q50" t="s">
        <v>156</v>
      </c>
      <c r="S50" s="47">
        <v>795</v>
      </c>
      <c r="T50" s="47">
        <v>536</v>
      </c>
      <c r="U50" s="47">
        <v>268</v>
      </c>
      <c r="V50" s="47">
        <v>753</v>
      </c>
      <c r="X50" s="44" t="s">
        <v>47</v>
      </c>
      <c r="Y50" s="44" t="s">
        <v>149</v>
      </c>
      <c r="Z50" s="45">
        <v>30</v>
      </c>
      <c r="AA50" s="45">
        <v>0</v>
      </c>
      <c r="AB50" s="45">
        <v>10</v>
      </c>
      <c r="AD50" t="s">
        <v>149</v>
      </c>
      <c r="AE50" t="s">
        <v>62</v>
      </c>
      <c r="AF50" s="47">
        <v>20</v>
      </c>
      <c r="AG50" s="47">
        <v>36</v>
      </c>
      <c r="AH50" s="47">
        <v>34</v>
      </c>
      <c r="AI50" s="47">
        <v>90</v>
      </c>
    </row>
    <row r="51" spans="1:35" x14ac:dyDescent="0.25">
      <c r="A51" s="44" t="s">
        <v>58</v>
      </c>
      <c r="B51" s="44" t="s">
        <v>149</v>
      </c>
      <c r="C51" s="45">
        <v>127</v>
      </c>
      <c r="D51" s="45">
        <v>1</v>
      </c>
      <c r="E51" t="e">
        <f>VLOOKUP(A51,'6. Deposits 2022_Q3'!$A$35:$A$61,1,FALSE)</f>
        <v>#N/A</v>
      </c>
      <c r="G51" s="44" t="s">
        <v>47</v>
      </c>
      <c r="H51" s="44" t="s">
        <v>149</v>
      </c>
      <c r="I51" s="45">
        <v>6</v>
      </c>
      <c r="J51" s="44" t="s">
        <v>153</v>
      </c>
      <c r="K51" s="45">
        <v>0</v>
      </c>
      <c r="X51" s="44" t="s">
        <v>47</v>
      </c>
      <c r="Y51" s="44" t="s">
        <v>149</v>
      </c>
      <c r="Z51" s="45">
        <v>16</v>
      </c>
      <c r="AA51" s="45">
        <v>0</v>
      </c>
      <c r="AB51" s="45">
        <v>11</v>
      </c>
      <c r="AD51" t="s">
        <v>149</v>
      </c>
      <c r="AE51" t="s">
        <v>63</v>
      </c>
      <c r="AF51" s="47">
        <v>2</v>
      </c>
      <c r="AG51" s="47"/>
      <c r="AH51" s="47">
        <v>2</v>
      </c>
      <c r="AI51" s="47">
        <v>4</v>
      </c>
    </row>
    <row r="52" spans="1:35" x14ac:dyDescent="0.25">
      <c r="A52" s="44" t="s">
        <v>60</v>
      </c>
      <c r="B52" s="44" t="s">
        <v>149</v>
      </c>
      <c r="C52" s="45">
        <v>26</v>
      </c>
      <c r="D52" s="45">
        <v>1</v>
      </c>
      <c r="E52" t="e">
        <f>VLOOKUP(A52,'6. Deposits 2022_Q3'!$A$35:$A$61,1,FALSE)</f>
        <v>#N/A</v>
      </c>
      <c r="G52" s="44" t="s">
        <v>47</v>
      </c>
      <c r="H52" s="44" t="s">
        <v>149</v>
      </c>
      <c r="I52" s="45">
        <v>2</v>
      </c>
      <c r="J52" s="44" t="s">
        <v>154</v>
      </c>
      <c r="K52" s="45">
        <v>0</v>
      </c>
      <c r="X52" s="44" t="s">
        <v>47</v>
      </c>
      <c r="Y52" s="44" t="s">
        <v>149</v>
      </c>
      <c r="Z52" s="45">
        <v>36</v>
      </c>
      <c r="AA52" s="45">
        <v>0</v>
      </c>
      <c r="AB52" s="45">
        <v>12</v>
      </c>
      <c r="AD52" t="s">
        <v>149</v>
      </c>
      <c r="AE52" t="s">
        <v>64</v>
      </c>
      <c r="AF52" s="47">
        <v>6</v>
      </c>
      <c r="AG52" s="47">
        <v>10</v>
      </c>
      <c r="AH52" s="47">
        <v>6</v>
      </c>
      <c r="AI52" s="47">
        <v>22</v>
      </c>
    </row>
    <row r="53" spans="1:35" x14ac:dyDescent="0.25">
      <c r="A53" s="44" t="s">
        <v>61</v>
      </c>
      <c r="B53" s="44" t="s">
        <v>149</v>
      </c>
      <c r="C53" s="45">
        <v>336</v>
      </c>
      <c r="D53" s="45">
        <v>1</v>
      </c>
      <c r="E53" t="e">
        <f>VLOOKUP(A53,'6. Deposits 2022_Q3'!$A$35:$A$61,1,FALSE)</f>
        <v>#N/A</v>
      </c>
      <c r="G53" s="44" t="s">
        <v>47</v>
      </c>
      <c r="H53" s="44" t="s">
        <v>149</v>
      </c>
      <c r="I53" s="45">
        <v>4</v>
      </c>
      <c r="J53" s="44" t="s">
        <v>155</v>
      </c>
      <c r="K53" s="45">
        <v>0</v>
      </c>
      <c r="X53" s="44" t="s">
        <v>48</v>
      </c>
      <c r="Y53" s="44" t="s">
        <v>148</v>
      </c>
      <c r="Z53" s="45">
        <v>4</v>
      </c>
      <c r="AA53" s="45">
        <v>0</v>
      </c>
      <c r="AB53" s="45">
        <v>10</v>
      </c>
      <c r="AD53" t="s">
        <v>149</v>
      </c>
      <c r="AE53" t="s">
        <v>65</v>
      </c>
      <c r="AF53" s="47"/>
      <c r="AG53" s="47">
        <v>4</v>
      </c>
      <c r="AH53" s="47">
        <v>2</v>
      </c>
      <c r="AI53" s="47">
        <v>6</v>
      </c>
    </row>
    <row r="54" spans="1:35" x14ac:dyDescent="0.25">
      <c r="A54" s="44" t="s">
        <v>62</v>
      </c>
      <c r="B54" s="44" t="s">
        <v>149</v>
      </c>
      <c r="C54" s="45">
        <v>97</v>
      </c>
      <c r="D54" s="45">
        <v>1</v>
      </c>
      <c r="E54" t="e">
        <f>VLOOKUP(A54,'6. Deposits 2022_Q3'!$A$35:$A$61,1,FALSE)</f>
        <v>#N/A</v>
      </c>
      <c r="G54" s="44" t="s">
        <v>48</v>
      </c>
      <c r="H54" s="44" t="s">
        <v>149</v>
      </c>
      <c r="I54" s="45">
        <v>6</v>
      </c>
      <c r="J54" s="44" t="s">
        <v>152</v>
      </c>
      <c r="K54" s="45">
        <v>0</v>
      </c>
      <c r="X54" s="44" t="s">
        <v>48</v>
      </c>
      <c r="Y54" s="44" t="s">
        <v>148</v>
      </c>
      <c r="Z54" s="45">
        <v>2</v>
      </c>
      <c r="AA54" s="45">
        <v>0</v>
      </c>
      <c r="AB54" s="45">
        <v>11</v>
      </c>
      <c r="AD54" t="s">
        <v>149</v>
      </c>
      <c r="AE54" t="s">
        <v>67</v>
      </c>
      <c r="AF54" s="47">
        <v>2</v>
      </c>
      <c r="AG54" s="47">
        <v>2</v>
      </c>
      <c r="AH54" s="47">
        <v>6</v>
      </c>
      <c r="AI54" s="47">
        <v>10</v>
      </c>
    </row>
    <row r="55" spans="1:35" x14ac:dyDescent="0.25">
      <c r="A55" s="44" t="s">
        <v>63</v>
      </c>
      <c r="B55" s="44" t="s">
        <v>149</v>
      </c>
      <c r="C55" s="45">
        <v>2</v>
      </c>
      <c r="D55" s="45">
        <v>1</v>
      </c>
      <c r="E55" t="e">
        <f>VLOOKUP(A55,'6. Deposits 2022_Q3'!$A$35:$A$61,1,FALSE)</f>
        <v>#N/A</v>
      </c>
      <c r="G55" s="44" t="s">
        <v>48</v>
      </c>
      <c r="H55" s="44" t="s">
        <v>149</v>
      </c>
      <c r="I55" s="45">
        <v>10</v>
      </c>
      <c r="J55" s="44" t="s">
        <v>153</v>
      </c>
      <c r="K55" s="45">
        <v>0</v>
      </c>
      <c r="X55" s="44" t="s">
        <v>48</v>
      </c>
      <c r="Y55" s="44" t="s">
        <v>148</v>
      </c>
      <c r="Z55" s="45">
        <v>24</v>
      </c>
      <c r="AA55" s="45">
        <v>0</v>
      </c>
      <c r="AB55" s="45">
        <v>12</v>
      </c>
      <c r="AD55" t="s">
        <v>149</v>
      </c>
      <c r="AE55" t="s">
        <v>68</v>
      </c>
      <c r="AF55" s="47">
        <v>6</v>
      </c>
      <c r="AG55" s="47"/>
      <c r="AH55" s="47">
        <v>24</v>
      </c>
      <c r="AI55" s="47">
        <v>30</v>
      </c>
    </row>
    <row r="56" spans="1:35" x14ac:dyDescent="0.25">
      <c r="A56" s="44" t="s">
        <v>64</v>
      </c>
      <c r="B56" s="44" t="s">
        <v>149</v>
      </c>
      <c r="C56" s="45">
        <v>45</v>
      </c>
      <c r="D56" s="45">
        <v>1</v>
      </c>
      <c r="E56" t="e">
        <f>VLOOKUP(A56,'6. Deposits 2022_Q3'!$A$35:$A$61,1,FALSE)</f>
        <v>#N/A</v>
      </c>
      <c r="G56" s="44" t="s">
        <v>48</v>
      </c>
      <c r="H56" s="44" t="s">
        <v>149</v>
      </c>
      <c r="I56" s="45">
        <v>6</v>
      </c>
      <c r="J56" s="44" t="s">
        <v>154</v>
      </c>
      <c r="K56" s="45">
        <v>0</v>
      </c>
      <c r="X56" s="44" t="s">
        <v>48</v>
      </c>
      <c r="Y56" s="44" t="s">
        <v>149</v>
      </c>
      <c r="Z56" s="45">
        <v>38</v>
      </c>
      <c r="AA56" s="45">
        <v>0</v>
      </c>
      <c r="AB56" s="45">
        <v>10</v>
      </c>
      <c r="AD56" t="s">
        <v>149</v>
      </c>
      <c r="AE56" t="s">
        <v>69</v>
      </c>
      <c r="AF56" s="47">
        <v>394</v>
      </c>
      <c r="AG56" s="47">
        <v>308</v>
      </c>
      <c r="AH56" s="47">
        <v>342</v>
      </c>
      <c r="AI56" s="47">
        <v>1044</v>
      </c>
    </row>
    <row r="57" spans="1:35" x14ac:dyDescent="0.25">
      <c r="A57" s="44" t="s">
        <v>65</v>
      </c>
      <c r="B57" s="44" t="s">
        <v>149</v>
      </c>
      <c r="C57" s="45">
        <v>12</v>
      </c>
      <c r="D57" s="45">
        <v>1</v>
      </c>
      <c r="E57" t="e">
        <f>VLOOKUP(A57,'6. Deposits 2022_Q3'!$A$35:$A$61,1,FALSE)</f>
        <v>#N/A</v>
      </c>
      <c r="G57" s="44" t="s">
        <v>48</v>
      </c>
      <c r="H57" s="44" t="s">
        <v>149</v>
      </c>
      <c r="I57" s="45">
        <v>5</v>
      </c>
      <c r="J57" s="44" t="s">
        <v>155</v>
      </c>
      <c r="K57" s="45">
        <v>0</v>
      </c>
      <c r="X57" s="44" t="s">
        <v>48</v>
      </c>
      <c r="Y57" s="44" t="s">
        <v>149</v>
      </c>
      <c r="Z57" s="45">
        <v>26</v>
      </c>
      <c r="AA57" s="45">
        <v>0</v>
      </c>
      <c r="AB57" s="45">
        <v>11</v>
      </c>
      <c r="AD57" t="s">
        <v>149</v>
      </c>
      <c r="AE57" t="s">
        <v>70</v>
      </c>
      <c r="AF57" s="47">
        <v>4</v>
      </c>
      <c r="AG57" s="47"/>
      <c r="AH57" s="47">
        <v>2</v>
      </c>
      <c r="AI57" s="47">
        <v>6</v>
      </c>
    </row>
    <row r="58" spans="1:35" x14ac:dyDescent="0.25">
      <c r="A58" s="44" t="s">
        <v>66</v>
      </c>
      <c r="B58" s="44" t="s">
        <v>149</v>
      </c>
      <c r="C58" s="45">
        <v>3</v>
      </c>
      <c r="D58" s="45">
        <v>1</v>
      </c>
      <c r="E58" t="e">
        <f>VLOOKUP(A58,'6. Deposits 2022_Q3'!$A$35:$A$61,1,FALSE)</f>
        <v>#N/A</v>
      </c>
      <c r="G58" s="44" t="s">
        <v>49</v>
      </c>
      <c r="H58" s="44" t="s">
        <v>148</v>
      </c>
      <c r="I58" s="45">
        <v>3</v>
      </c>
      <c r="J58" s="44" t="s">
        <v>153</v>
      </c>
      <c r="K58" s="45">
        <v>0</v>
      </c>
      <c r="X58" s="44" t="s">
        <v>48</v>
      </c>
      <c r="Y58" s="44" t="s">
        <v>149</v>
      </c>
      <c r="Z58" s="45">
        <v>80</v>
      </c>
      <c r="AA58" s="45">
        <v>0</v>
      </c>
      <c r="AB58" s="45">
        <v>12</v>
      </c>
      <c r="AD58" t="s">
        <v>156</v>
      </c>
      <c r="AF58" s="47">
        <v>2644</v>
      </c>
      <c r="AG58" s="47">
        <v>2930</v>
      </c>
      <c r="AH58" s="47">
        <v>3528</v>
      </c>
      <c r="AI58" s="47">
        <v>9102</v>
      </c>
    </row>
    <row r="59" spans="1:35" x14ac:dyDescent="0.25">
      <c r="A59" s="44" t="s">
        <v>67</v>
      </c>
      <c r="B59" s="44" t="s">
        <v>149</v>
      </c>
      <c r="C59" s="45">
        <v>11</v>
      </c>
      <c r="D59" s="45">
        <v>1</v>
      </c>
      <c r="E59" t="e">
        <f>VLOOKUP(A59,'6. Deposits 2022_Q3'!$A$35:$A$61,1,FALSE)</f>
        <v>#N/A</v>
      </c>
      <c r="G59" s="44" t="s">
        <v>49</v>
      </c>
      <c r="H59" s="44" t="s">
        <v>148</v>
      </c>
      <c r="I59" s="45">
        <v>2</v>
      </c>
      <c r="J59" s="44" t="s">
        <v>154</v>
      </c>
      <c r="K59" s="45">
        <v>0</v>
      </c>
      <c r="X59" s="44" t="s">
        <v>49</v>
      </c>
      <c r="Y59" s="44" t="s">
        <v>148</v>
      </c>
      <c r="Z59" s="45">
        <v>6</v>
      </c>
      <c r="AA59" s="45">
        <v>0</v>
      </c>
      <c r="AB59" s="45">
        <v>11</v>
      </c>
    </row>
    <row r="60" spans="1:35" x14ac:dyDescent="0.25">
      <c r="A60" s="44" t="s">
        <v>68</v>
      </c>
      <c r="B60" s="44" t="s">
        <v>149</v>
      </c>
      <c r="C60" s="45">
        <v>31</v>
      </c>
      <c r="D60" s="45">
        <v>1</v>
      </c>
      <c r="E60" t="e">
        <f>VLOOKUP(A60,'6. Deposits 2022_Q3'!$A$35:$A$61,1,FALSE)</f>
        <v>#N/A</v>
      </c>
      <c r="G60" s="44" t="s">
        <v>49</v>
      </c>
      <c r="H60" s="44" t="s">
        <v>149</v>
      </c>
      <c r="I60" s="45">
        <v>9</v>
      </c>
      <c r="J60" s="44" t="s">
        <v>152</v>
      </c>
      <c r="K60" s="45">
        <v>0</v>
      </c>
      <c r="X60" s="44" t="s">
        <v>49</v>
      </c>
      <c r="Y60" s="44" t="s">
        <v>148</v>
      </c>
      <c r="Z60" s="45">
        <v>2</v>
      </c>
      <c r="AA60" s="45">
        <v>0</v>
      </c>
      <c r="AB60" s="45">
        <v>12</v>
      </c>
    </row>
    <row r="61" spans="1:35" x14ac:dyDescent="0.25">
      <c r="A61" s="44" t="s">
        <v>69</v>
      </c>
      <c r="B61" s="44" t="s">
        <v>149</v>
      </c>
      <c r="C61" s="45">
        <v>1179</v>
      </c>
      <c r="D61" s="45">
        <v>1</v>
      </c>
      <c r="E61" t="e">
        <f>VLOOKUP(A61,'6. Deposits 2022_Q3'!$A$35:$A$61,1,FALSE)</f>
        <v>#N/A</v>
      </c>
      <c r="G61" s="44" t="s">
        <v>49</v>
      </c>
      <c r="H61" s="44" t="s">
        <v>149</v>
      </c>
      <c r="I61" s="45">
        <v>2</v>
      </c>
      <c r="J61" s="44" t="s">
        <v>153</v>
      </c>
      <c r="K61" s="45">
        <v>0</v>
      </c>
      <c r="X61" s="44" t="s">
        <v>49</v>
      </c>
      <c r="Y61" s="44" t="s">
        <v>149</v>
      </c>
      <c r="Z61" s="45">
        <v>20</v>
      </c>
      <c r="AA61" s="45">
        <v>0</v>
      </c>
      <c r="AB61" s="45">
        <v>10</v>
      </c>
    </row>
    <row r="62" spans="1:35" x14ac:dyDescent="0.25">
      <c r="A62" s="44" t="s">
        <v>70</v>
      </c>
      <c r="B62" s="44" t="s">
        <v>149</v>
      </c>
      <c r="C62" s="45">
        <v>3</v>
      </c>
      <c r="D62" s="45">
        <v>1</v>
      </c>
      <c r="E62" t="e">
        <f>VLOOKUP(A62,'6. Deposits 2022_Q3'!$A$35:$A$61,1,FALSE)</f>
        <v>#N/A</v>
      </c>
      <c r="G62" s="44" t="s">
        <v>49</v>
      </c>
      <c r="H62" s="44" t="s">
        <v>149</v>
      </c>
      <c r="I62" s="45">
        <v>3</v>
      </c>
      <c r="J62" s="44" t="s">
        <v>154</v>
      </c>
      <c r="K62" s="45">
        <v>0</v>
      </c>
      <c r="X62" s="44" t="s">
        <v>49</v>
      </c>
      <c r="Y62" s="44" t="s">
        <v>149</v>
      </c>
      <c r="Z62" s="45">
        <v>30</v>
      </c>
      <c r="AA62" s="45">
        <v>0</v>
      </c>
      <c r="AB62" s="45">
        <v>11</v>
      </c>
    </row>
    <row r="63" spans="1:35" x14ac:dyDescent="0.25">
      <c r="G63" s="44" t="s">
        <v>49</v>
      </c>
      <c r="H63" s="44" t="s">
        <v>149</v>
      </c>
      <c r="I63" s="45">
        <v>7</v>
      </c>
      <c r="J63" s="44" t="s">
        <v>155</v>
      </c>
      <c r="K63" s="45">
        <v>0</v>
      </c>
      <c r="X63" s="44" t="s">
        <v>49</v>
      </c>
      <c r="Y63" s="44" t="s">
        <v>149</v>
      </c>
      <c r="Z63" s="45">
        <v>38</v>
      </c>
      <c r="AA63" s="45">
        <v>0</v>
      </c>
      <c r="AB63" s="45">
        <v>12</v>
      </c>
    </row>
    <row r="64" spans="1:35" x14ac:dyDescent="0.25">
      <c r="G64" s="44" t="s">
        <v>50</v>
      </c>
      <c r="H64" s="44" t="s">
        <v>149</v>
      </c>
      <c r="I64" s="45">
        <v>1</v>
      </c>
      <c r="J64" s="44" t="s">
        <v>152</v>
      </c>
      <c r="K64" s="45">
        <v>0</v>
      </c>
      <c r="X64" s="44" t="s">
        <v>50</v>
      </c>
      <c r="Y64" s="44" t="s">
        <v>149</v>
      </c>
      <c r="Z64" s="45">
        <v>24</v>
      </c>
      <c r="AA64" s="45">
        <v>0</v>
      </c>
      <c r="AB64" s="45">
        <v>10</v>
      </c>
    </row>
    <row r="65" spans="7:28" x14ac:dyDescent="0.25">
      <c r="G65" s="44" t="s">
        <v>50</v>
      </c>
      <c r="H65" s="44" t="s">
        <v>149</v>
      </c>
      <c r="I65" s="45">
        <v>4</v>
      </c>
      <c r="J65" s="44" t="s">
        <v>154</v>
      </c>
      <c r="K65" s="45">
        <v>0</v>
      </c>
      <c r="X65" s="44" t="s">
        <v>50</v>
      </c>
      <c r="Y65" s="44" t="s">
        <v>149</v>
      </c>
      <c r="Z65" s="45">
        <v>14</v>
      </c>
      <c r="AA65" s="45">
        <v>0</v>
      </c>
      <c r="AB65" s="45">
        <v>11</v>
      </c>
    </row>
    <row r="66" spans="7:28" x14ac:dyDescent="0.25">
      <c r="G66" s="44" t="s">
        <v>51</v>
      </c>
      <c r="H66" s="44" t="s">
        <v>149</v>
      </c>
      <c r="I66" s="45">
        <v>1</v>
      </c>
      <c r="J66" s="44" t="s">
        <v>154</v>
      </c>
      <c r="K66" s="45">
        <v>0</v>
      </c>
      <c r="X66" s="44" t="s">
        <v>50</v>
      </c>
      <c r="Y66" s="44" t="s">
        <v>149</v>
      </c>
      <c r="Z66" s="45">
        <v>40</v>
      </c>
      <c r="AA66" s="45">
        <v>0</v>
      </c>
      <c r="AB66" s="45">
        <v>12</v>
      </c>
    </row>
    <row r="67" spans="7:28" x14ac:dyDescent="0.25">
      <c r="G67" s="44" t="s">
        <v>52</v>
      </c>
      <c r="H67" s="44" t="s">
        <v>148</v>
      </c>
      <c r="I67" s="45">
        <v>2</v>
      </c>
      <c r="J67" s="44" t="s">
        <v>152</v>
      </c>
      <c r="K67" s="45">
        <v>0</v>
      </c>
      <c r="X67" s="44" t="s">
        <v>51</v>
      </c>
      <c r="Y67" s="44" t="s">
        <v>149</v>
      </c>
      <c r="Z67" s="45">
        <v>4</v>
      </c>
      <c r="AA67" s="45">
        <v>0</v>
      </c>
      <c r="AB67" s="45">
        <v>10</v>
      </c>
    </row>
    <row r="68" spans="7:28" x14ac:dyDescent="0.25">
      <c r="G68" s="44" t="s">
        <v>52</v>
      </c>
      <c r="H68" s="44" t="s">
        <v>148</v>
      </c>
      <c r="I68" s="45">
        <v>1</v>
      </c>
      <c r="J68" s="44" t="s">
        <v>155</v>
      </c>
      <c r="K68" s="45">
        <v>0</v>
      </c>
      <c r="X68" s="44" t="s">
        <v>51</v>
      </c>
      <c r="Y68" s="44" t="s">
        <v>149</v>
      </c>
      <c r="Z68" s="45">
        <v>4</v>
      </c>
      <c r="AA68" s="45">
        <v>0</v>
      </c>
      <c r="AB68" s="45">
        <v>11</v>
      </c>
    </row>
    <row r="69" spans="7:28" x14ac:dyDescent="0.25">
      <c r="G69" s="44" t="s">
        <v>52</v>
      </c>
      <c r="H69" s="44" t="s">
        <v>149</v>
      </c>
      <c r="I69" s="45">
        <v>42</v>
      </c>
      <c r="J69" s="44" t="s">
        <v>152</v>
      </c>
      <c r="K69" s="45">
        <v>0</v>
      </c>
      <c r="X69" s="44" t="s">
        <v>51</v>
      </c>
      <c r="Y69" s="44" t="s">
        <v>149</v>
      </c>
      <c r="Z69" s="45">
        <v>2</v>
      </c>
      <c r="AA69" s="45">
        <v>0</v>
      </c>
      <c r="AB69" s="45">
        <v>12</v>
      </c>
    </row>
    <row r="70" spans="7:28" x14ac:dyDescent="0.25">
      <c r="G70" s="44" t="s">
        <v>52</v>
      </c>
      <c r="H70" s="44" t="s">
        <v>149</v>
      </c>
      <c r="I70" s="45">
        <v>27</v>
      </c>
      <c r="J70" s="44" t="s">
        <v>153</v>
      </c>
      <c r="K70" s="45">
        <v>0</v>
      </c>
      <c r="X70" s="44" t="s">
        <v>52</v>
      </c>
      <c r="Y70" s="44" t="s">
        <v>148</v>
      </c>
      <c r="Z70" s="45">
        <v>8</v>
      </c>
      <c r="AA70" s="45">
        <v>0</v>
      </c>
      <c r="AB70" s="45">
        <v>10</v>
      </c>
    </row>
    <row r="71" spans="7:28" x14ac:dyDescent="0.25">
      <c r="G71" s="44" t="s">
        <v>52</v>
      </c>
      <c r="H71" s="44" t="s">
        <v>149</v>
      </c>
      <c r="I71" s="45">
        <v>12</v>
      </c>
      <c r="J71" s="44" t="s">
        <v>154</v>
      </c>
      <c r="K71" s="45">
        <v>0</v>
      </c>
      <c r="X71" s="44" t="s">
        <v>52</v>
      </c>
      <c r="Y71" s="44" t="s">
        <v>148</v>
      </c>
      <c r="Z71" s="45">
        <v>14</v>
      </c>
      <c r="AA71" s="45">
        <v>0</v>
      </c>
      <c r="AB71" s="45">
        <v>11</v>
      </c>
    </row>
    <row r="72" spans="7:28" x14ac:dyDescent="0.25">
      <c r="G72" s="44" t="s">
        <v>52</v>
      </c>
      <c r="H72" s="44" t="s">
        <v>149</v>
      </c>
      <c r="I72" s="45">
        <v>36</v>
      </c>
      <c r="J72" s="44" t="s">
        <v>155</v>
      </c>
      <c r="K72" s="45">
        <v>0</v>
      </c>
      <c r="X72" s="44" t="s">
        <v>52</v>
      </c>
      <c r="Y72" s="44" t="s">
        <v>148</v>
      </c>
      <c r="Z72" s="45">
        <v>4</v>
      </c>
      <c r="AA72" s="45">
        <v>0</v>
      </c>
      <c r="AB72" s="45">
        <v>12</v>
      </c>
    </row>
    <row r="73" spans="7:28" x14ac:dyDescent="0.25">
      <c r="G73" s="44" t="s">
        <v>53</v>
      </c>
      <c r="H73" s="44" t="s">
        <v>148</v>
      </c>
      <c r="I73" s="45">
        <v>17</v>
      </c>
      <c r="J73" s="44" t="s">
        <v>152</v>
      </c>
      <c r="K73" s="45">
        <v>0</v>
      </c>
      <c r="X73" s="44" t="s">
        <v>52</v>
      </c>
      <c r="Y73" s="44" t="s">
        <v>149</v>
      </c>
      <c r="Z73" s="45">
        <v>114</v>
      </c>
      <c r="AA73" s="45">
        <v>0</v>
      </c>
      <c r="AB73" s="45">
        <v>10</v>
      </c>
    </row>
    <row r="74" spans="7:28" x14ac:dyDescent="0.25">
      <c r="G74" s="44" t="s">
        <v>53</v>
      </c>
      <c r="H74" s="44" t="s">
        <v>148</v>
      </c>
      <c r="I74" s="45">
        <v>6</v>
      </c>
      <c r="J74" s="44" t="s">
        <v>154</v>
      </c>
      <c r="K74" s="45">
        <v>0</v>
      </c>
      <c r="X74" s="44" t="s">
        <v>52</v>
      </c>
      <c r="Y74" s="44" t="s">
        <v>149</v>
      </c>
      <c r="Z74" s="45">
        <v>190</v>
      </c>
      <c r="AA74" s="45">
        <v>0</v>
      </c>
      <c r="AB74" s="45">
        <v>11</v>
      </c>
    </row>
    <row r="75" spans="7:28" x14ac:dyDescent="0.25">
      <c r="G75" s="44" t="s">
        <v>53</v>
      </c>
      <c r="H75" s="44" t="s">
        <v>148</v>
      </c>
      <c r="I75" s="45">
        <v>2</v>
      </c>
      <c r="J75" s="44" t="s">
        <v>155</v>
      </c>
      <c r="K75" s="45">
        <v>0</v>
      </c>
      <c r="X75" s="44" t="s">
        <v>52</v>
      </c>
      <c r="Y75" s="44" t="s">
        <v>149</v>
      </c>
      <c r="Z75" s="45">
        <v>106</v>
      </c>
      <c r="AA75" s="45">
        <v>0</v>
      </c>
      <c r="AB75" s="45">
        <v>12</v>
      </c>
    </row>
    <row r="76" spans="7:28" x14ac:dyDescent="0.25">
      <c r="G76" s="44" t="s">
        <v>53</v>
      </c>
      <c r="H76" s="44" t="s">
        <v>149</v>
      </c>
      <c r="I76" s="45">
        <v>23</v>
      </c>
      <c r="J76" s="44" t="s">
        <v>152</v>
      </c>
      <c r="K76" s="45">
        <v>0</v>
      </c>
      <c r="X76" s="44" t="s">
        <v>53</v>
      </c>
      <c r="Y76" s="44" t="s">
        <v>148</v>
      </c>
      <c r="Z76" s="45">
        <v>12</v>
      </c>
      <c r="AA76" s="45">
        <v>0</v>
      </c>
      <c r="AB76" s="45">
        <v>10</v>
      </c>
    </row>
    <row r="77" spans="7:28" x14ac:dyDescent="0.25">
      <c r="G77" s="44" t="s">
        <v>53</v>
      </c>
      <c r="H77" s="44" t="s">
        <v>149</v>
      </c>
      <c r="I77" s="45">
        <v>30</v>
      </c>
      <c r="J77" s="44" t="s">
        <v>153</v>
      </c>
      <c r="K77" s="45">
        <v>0</v>
      </c>
      <c r="X77" s="44" t="s">
        <v>53</v>
      </c>
      <c r="Y77" s="44" t="s">
        <v>148</v>
      </c>
      <c r="Z77" s="45">
        <v>26</v>
      </c>
      <c r="AA77" s="45">
        <v>0</v>
      </c>
      <c r="AB77" s="45">
        <v>11</v>
      </c>
    </row>
    <row r="78" spans="7:28" x14ac:dyDescent="0.25">
      <c r="G78" s="44" t="s">
        <v>53</v>
      </c>
      <c r="H78" s="44" t="s">
        <v>149</v>
      </c>
      <c r="I78" s="45">
        <v>15</v>
      </c>
      <c r="J78" s="44" t="s">
        <v>154</v>
      </c>
      <c r="K78" s="45">
        <v>0</v>
      </c>
      <c r="X78" s="44" t="s">
        <v>53</v>
      </c>
      <c r="Y78" s="44" t="s">
        <v>148</v>
      </c>
      <c r="Z78" s="45">
        <v>18</v>
      </c>
      <c r="AA78" s="45">
        <v>0</v>
      </c>
      <c r="AB78" s="45">
        <v>12</v>
      </c>
    </row>
    <row r="79" spans="7:28" x14ac:dyDescent="0.25">
      <c r="G79" s="44" t="s">
        <v>53</v>
      </c>
      <c r="H79" s="44" t="s">
        <v>149</v>
      </c>
      <c r="I79" s="45">
        <v>31</v>
      </c>
      <c r="J79" s="44" t="s">
        <v>155</v>
      </c>
      <c r="K79" s="45">
        <v>0</v>
      </c>
      <c r="X79" s="44" t="s">
        <v>53</v>
      </c>
      <c r="Y79" s="44" t="s">
        <v>149</v>
      </c>
      <c r="Z79" s="45">
        <v>100</v>
      </c>
      <c r="AA79" s="45">
        <v>0</v>
      </c>
      <c r="AB79" s="45">
        <v>10</v>
      </c>
    </row>
    <row r="80" spans="7:28" x14ac:dyDescent="0.25">
      <c r="G80" s="44" t="s">
        <v>54</v>
      </c>
      <c r="H80" s="44" t="s">
        <v>149</v>
      </c>
      <c r="I80" s="45">
        <v>4</v>
      </c>
      <c r="J80" s="44" t="s">
        <v>152</v>
      </c>
      <c r="K80" s="45">
        <v>0</v>
      </c>
      <c r="X80" s="44" t="s">
        <v>53</v>
      </c>
      <c r="Y80" s="44" t="s">
        <v>149</v>
      </c>
      <c r="Z80" s="45">
        <v>182</v>
      </c>
      <c r="AA80" s="45">
        <v>0</v>
      </c>
      <c r="AB80" s="45">
        <v>11</v>
      </c>
    </row>
    <row r="81" spans="7:28" x14ac:dyDescent="0.25">
      <c r="G81" s="44" t="s">
        <v>54</v>
      </c>
      <c r="H81" s="44" t="s">
        <v>149</v>
      </c>
      <c r="I81" s="45">
        <v>2</v>
      </c>
      <c r="J81" s="44" t="s">
        <v>153</v>
      </c>
      <c r="K81" s="45">
        <v>0</v>
      </c>
      <c r="X81" s="44" t="s">
        <v>53</v>
      </c>
      <c r="Y81" s="44" t="s">
        <v>149</v>
      </c>
      <c r="Z81" s="45">
        <v>230</v>
      </c>
      <c r="AA81" s="45">
        <v>0</v>
      </c>
      <c r="AB81" s="45">
        <v>12</v>
      </c>
    </row>
    <row r="82" spans="7:28" x14ac:dyDescent="0.25">
      <c r="G82" s="44" t="s">
        <v>54</v>
      </c>
      <c r="H82" s="44" t="s">
        <v>149</v>
      </c>
      <c r="I82" s="45">
        <v>3</v>
      </c>
      <c r="J82" s="44" t="s">
        <v>154</v>
      </c>
      <c r="K82" s="45">
        <v>0</v>
      </c>
      <c r="X82" s="44" t="s">
        <v>54</v>
      </c>
      <c r="Y82" s="44" t="s">
        <v>149</v>
      </c>
      <c r="Z82" s="45">
        <v>22</v>
      </c>
      <c r="AA82" s="45">
        <v>0</v>
      </c>
      <c r="AB82" s="45">
        <v>10</v>
      </c>
    </row>
    <row r="83" spans="7:28" x14ac:dyDescent="0.25">
      <c r="G83" s="44" t="s">
        <v>54</v>
      </c>
      <c r="H83" s="44" t="s">
        <v>149</v>
      </c>
      <c r="I83" s="45">
        <v>1</v>
      </c>
      <c r="J83" s="44" t="s">
        <v>155</v>
      </c>
      <c r="K83" s="45">
        <v>0</v>
      </c>
      <c r="X83" s="44" t="s">
        <v>54</v>
      </c>
      <c r="Y83" s="44" t="s">
        <v>149</v>
      </c>
      <c r="Z83" s="45">
        <v>26</v>
      </c>
      <c r="AA83" s="45">
        <v>0</v>
      </c>
      <c r="AB83" s="45">
        <v>11</v>
      </c>
    </row>
    <row r="84" spans="7:28" x14ac:dyDescent="0.25">
      <c r="G84" s="44" t="s">
        <v>55</v>
      </c>
      <c r="H84" s="44" t="s">
        <v>148</v>
      </c>
      <c r="I84" s="45">
        <v>2</v>
      </c>
      <c r="J84" s="44" t="s">
        <v>152</v>
      </c>
      <c r="K84" s="45">
        <v>0</v>
      </c>
      <c r="X84" s="44" t="s">
        <v>54</v>
      </c>
      <c r="Y84" s="44" t="s">
        <v>149</v>
      </c>
      <c r="Z84" s="45">
        <v>28</v>
      </c>
      <c r="AA84" s="45">
        <v>0</v>
      </c>
      <c r="AB84" s="45">
        <v>12</v>
      </c>
    </row>
    <row r="85" spans="7:28" x14ac:dyDescent="0.25">
      <c r="G85" s="44" t="s">
        <v>55</v>
      </c>
      <c r="H85" s="44" t="s">
        <v>149</v>
      </c>
      <c r="I85" s="45">
        <v>24</v>
      </c>
      <c r="J85" s="44" t="s">
        <v>152</v>
      </c>
      <c r="K85" s="45">
        <v>0</v>
      </c>
      <c r="X85" s="44" t="s">
        <v>55</v>
      </c>
      <c r="Y85" s="44" t="s">
        <v>148</v>
      </c>
      <c r="Z85" s="45">
        <v>6</v>
      </c>
      <c r="AA85" s="45">
        <v>0</v>
      </c>
      <c r="AB85" s="45">
        <v>10</v>
      </c>
    </row>
    <row r="86" spans="7:28" x14ac:dyDescent="0.25">
      <c r="G86" s="44" t="s">
        <v>55</v>
      </c>
      <c r="H86" s="44" t="s">
        <v>149</v>
      </c>
      <c r="I86" s="45">
        <v>4</v>
      </c>
      <c r="J86" s="44" t="s">
        <v>153</v>
      </c>
      <c r="K86" s="45">
        <v>0</v>
      </c>
      <c r="X86" s="44" t="s">
        <v>55</v>
      </c>
      <c r="Y86" s="44" t="s">
        <v>148</v>
      </c>
      <c r="Z86" s="45">
        <v>2</v>
      </c>
      <c r="AA86" s="45">
        <v>0</v>
      </c>
      <c r="AB86" s="45">
        <v>11</v>
      </c>
    </row>
    <row r="87" spans="7:28" x14ac:dyDescent="0.25">
      <c r="G87" s="44" t="s">
        <v>55</v>
      </c>
      <c r="H87" s="44" t="s">
        <v>149</v>
      </c>
      <c r="I87" s="45">
        <v>4</v>
      </c>
      <c r="J87" s="44" t="s">
        <v>154</v>
      </c>
      <c r="K87" s="45">
        <v>0</v>
      </c>
      <c r="X87" s="44" t="s">
        <v>55</v>
      </c>
      <c r="Y87" s="44" t="s">
        <v>148</v>
      </c>
      <c r="Z87" s="45">
        <v>10</v>
      </c>
      <c r="AA87" s="45">
        <v>0</v>
      </c>
      <c r="AB87" s="45">
        <v>12</v>
      </c>
    </row>
    <row r="88" spans="7:28" x14ac:dyDescent="0.25">
      <c r="G88" s="44" t="s">
        <v>55</v>
      </c>
      <c r="H88" s="44" t="s">
        <v>149</v>
      </c>
      <c r="I88" s="45">
        <v>10</v>
      </c>
      <c r="J88" s="44" t="s">
        <v>155</v>
      </c>
      <c r="K88" s="45">
        <v>0</v>
      </c>
      <c r="X88" s="44" t="s">
        <v>55</v>
      </c>
      <c r="Y88" s="44" t="s">
        <v>149</v>
      </c>
      <c r="Z88" s="45">
        <v>60</v>
      </c>
      <c r="AA88" s="45">
        <v>0</v>
      </c>
      <c r="AB88" s="45">
        <v>10</v>
      </c>
    </row>
    <row r="89" spans="7:28" x14ac:dyDescent="0.25">
      <c r="G89" s="44" t="s">
        <v>56</v>
      </c>
      <c r="H89" s="44" t="s">
        <v>148</v>
      </c>
      <c r="I89" s="45">
        <v>2</v>
      </c>
      <c r="J89" s="44" t="s">
        <v>152</v>
      </c>
      <c r="K89" s="45">
        <v>0</v>
      </c>
      <c r="X89" s="44" t="s">
        <v>55</v>
      </c>
      <c r="Y89" s="44" t="s">
        <v>149</v>
      </c>
      <c r="Z89" s="45">
        <v>84</v>
      </c>
      <c r="AA89" s="45">
        <v>0</v>
      </c>
      <c r="AB89" s="45">
        <v>11</v>
      </c>
    </row>
    <row r="90" spans="7:28" x14ac:dyDescent="0.25">
      <c r="G90" s="44" t="s">
        <v>56</v>
      </c>
      <c r="H90" s="44" t="s">
        <v>148</v>
      </c>
      <c r="I90" s="45">
        <v>2</v>
      </c>
      <c r="J90" s="44" t="s">
        <v>153</v>
      </c>
      <c r="K90" s="45">
        <v>0</v>
      </c>
      <c r="X90" s="44" t="s">
        <v>55</v>
      </c>
      <c r="Y90" s="44" t="s">
        <v>149</v>
      </c>
      <c r="Z90" s="45">
        <v>162</v>
      </c>
      <c r="AA90" s="45">
        <v>0</v>
      </c>
      <c r="AB90" s="45">
        <v>12</v>
      </c>
    </row>
    <row r="91" spans="7:28" x14ac:dyDescent="0.25">
      <c r="G91" s="44" t="s">
        <v>56</v>
      </c>
      <c r="H91" s="44" t="s">
        <v>148</v>
      </c>
      <c r="I91" s="45">
        <v>2</v>
      </c>
      <c r="J91" s="44" t="s">
        <v>154</v>
      </c>
      <c r="K91" s="45">
        <v>0</v>
      </c>
      <c r="X91" s="44" t="s">
        <v>56</v>
      </c>
      <c r="Y91" s="44" t="s">
        <v>148</v>
      </c>
      <c r="Z91" s="45">
        <v>2</v>
      </c>
      <c r="AA91" s="45">
        <v>0</v>
      </c>
      <c r="AB91" s="45">
        <v>10</v>
      </c>
    </row>
    <row r="92" spans="7:28" x14ac:dyDescent="0.25">
      <c r="G92" s="44" t="s">
        <v>56</v>
      </c>
      <c r="H92" s="44" t="s">
        <v>149</v>
      </c>
      <c r="I92" s="45">
        <v>16</v>
      </c>
      <c r="J92" s="44" t="s">
        <v>152</v>
      </c>
      <c r="K92" s="45">
        <v>0</v>
      </c>
      <c r="X92" s="44" t="s">
        <v>56</v>
      </c>
      <c r="Y92" s="44" t="s">
        <v>148</v>
      </c>
      <c r="Z92" s="45">
        <v>4</v>
      </c>
      <c r="AA92" s="45">
        <v>0</v>
      </c>
      <c r="AB92" s="45">
        <v>11</v>
      </c>
    </row>
    <row r="93" spans="7:28" x14ac:dyDescent="0.25">
      <c r="G93" s="44" t="s">
        <v>56</v>
      </c>
      <c r="H93" s="44" t="s">
        <v>149</v>
      </c>
      <c r="I93" s="45">
        <v>12</v>
      </c>
      <c r="J93" s="44" t="s">
        <v>153</v>
      </c>
      <c r="K93" s="45">
        <v>0</v>
      </c>
      <c r="X93" s="44" t="s">
        <v>56</v>
      </c>
      <c r="Y93" s="44" t="s">
        <v>148</v>
      </c>
      <c r="Z93" s="45">
        <v>16</v>
      </c>
      <c r="AA93" s="45">
        <v>0</v>
      </c>
      <c r="AB93" s="45">
        <v>12</v>
      </c>
    </row>
    <row r="94" spans="7:28" x14ac:dyDescent="0.25">
      <c r="G94" s="44" t="s">
        <v>56</v>
      </c>
      <c r="H94" s="44" t="s">
        <v>149</v>
      </c>
      <c r="I94" s="45">
        <v>8</v>
      </c>
      <c r="J94" s="44" t="s">
        <v>154</v>
      </c>
      <c r="K94" s="45">
        <v>0</v>
      </c>
      <c r="X94" s="44" t="s">
        <v>56</v>
      </c>
      <c r="Y94" s="44" t="s">
        <v>149</v>
      </c>
      <c r="Z94" s="45">
        <v>86</v>
      </c>
      <c r="AA94" s="45">
        <v>0</v>
      </c>
      <c r="AB94" s="45">
        <v>10</v>
      </c>
    </row>
    <row r="95" spans="7:28" x14ac:dyDescent="0.25">
      <c r="G95" s="44" t="s">
        <v>56</v>
      </c>
      <c r="H95" s="44" t="s">
        <v>149</v>
      </c>
      <c r="I95" s="45">
        <v>10</v>
      </c>
      <c r="J95" s="44" t="s">
        <v>155</v>
      </c>
      <c r="K95" s="45">
        <v>0</v>
      </c>
      <c r="X95" s="44" t="s">
        <v>56</v>
      </c>
      <c r="Y95" s="44" t="s">
        <v>149</v>
      </c>
      <c r="Z95" s="45">
        <v>82</v>
      </c>
      <c r="AA95" s="45">
        <v>0</v>
      </c>
      <c r="AB95" s="45">
        <v>11</v>
      </c>
    </row>
    <row r="96" spans="7:28" x14ac:dyDescent="0.25">
      <c r="G96" s="44" t="s">
        <v>57</v>
      </c>
      <c r="H96" s="44" t="s">
        <v>149</v>
      </c>
      <c r="I96" s="45">
        <v>1</v>
      </c>
      <c r="J96" s="44" t="s">
        <v>152</v>
      </c>
      <c r="K96" s="45">
        <v>0</v>
      </c>
      <c r="X96" s="44" t="s">
        <v>56</v>
      </c>
      <c r="Y96" s="44" t="s">
        <v>149</v>
      </c>
      <c r="Z96" s="45">
        <v>154</v>
      </c>
      <c r="AA96" s="45">
        <v>0</v>
      </c>
      <c r="AB96" s="45">
        <v>12</v>
      </c>
    </row>
    <row r="97" spans="7:28" x14ac:dyDescent="0.25">
      <c r="G97" s="44" t="s">
        <v>57</v>
      </c>
      <c r="H97" s="44" t="s">
        <v>149</v>
      </c>
      <c r="I97" s="45">
        <v>1</v>
      </c>
      <c r="J97" s="44" t="s">
        <v>154</v>
      </c>
      <c r="K97" s="45">
        <v>0</v>
      </c>
      <c r="X97" s="44" t="s">
        <v>57</v>
      </c>
      <c r="Y97" s="44" t="s">
        <v>148</v>
      </c>
      <c r="Z97" s="45">
        <v>4</v>
      </c>
      <c r="AA97" s="45">
        <v>0</v>
      </c>
      <c r="AB97" s="45">
        <v>12</v>
      </c>
    </row>
    <row r="98" spans="7:28" x14ac:dyDescent="0.25">
      <c r="G98" s="44" t="s">
        <v>58</v>
      </c>
      <c r="H98" s="44" t="s">
        <v>149</v>
      </c>
      <c r="I98" s="45">
        <v>7</v>
      </c>
      <c r="J98" s="44" t="s">
        <v>152</v>
      </c>
      <c r="K98" s="45">
        <v>0</v>
      </c>
      <c r="X98" s="44" t="s">
        <v>57</v>
      </c>
      <c r="Y98" s="44" t="s">
        <v>149</v>
      </c>
      <c r="Z98" s="45">
        <v>6</v>
      </c>
      <c r="AA98" s="45">
        <v>0</v>
      </c>
      <c r="AB98" s="45">
        <v>10</v>
      </c>
    </row>
    <row r="99" spans="7:28" x14ac:dyDescent="0.25">
      <c r="G99" s="44" t="s">
        <v>58</v>
      </c>
      <c r="H99" s="44" t="s">
        <v>149</v>
      </c>
      <c r="I99" s="45">
        <v>9</v>
      </c>
      <c r="J99" s="44" t="s">
        <v>153</v>
      </c>
      <c r="K99" s="45">
        <v>0</v>
      </c>
      <c r="X99" s="44" t="s">
        <v>57</v>
      </c>
      <c r="Y99" s="44" t="s">
        <v>149</v>
      </c>
      <c r="Z99" s="45">
        <v>2</v>
      </c>
      <c r="AA99" s="45">
        <v>0</v>
      </c>
      <c r="AB99" s="45">
        <v>11</v>
      </c>
    </row>
    <row r="100" spans="7:28" x14ac:dyDescent="0.25">
      <c r="G100" s="44" t="s">
        <v>58</v>
      </c>
      <c r="H100" s="44" t="s">
        <v>149</v>
      </c>
      <c r="I100" s="45">
        <v>10</v>
      </c>
      <c r="J100" s="44" t="s">
        <v>155</v>
      </c>
      <c r="K100" s="45">
        <v>0</v>
      </c>
      <c r="X100" s="44" t="s">
        <v>57</v>
      </c>
      <c r="Y100" s="44" t="s">
        <v>149</v>
      </c>
      <c r="Z100" s="45">
        <v>22</v>
      </c>
      <c r="AA100" s="45">
        <v>0</v>
      </c>
      <c r="AB100" s="45">
        <v>12</v>
      </c>
    </row>
    <row r="101" spans="7:28" x14ac:dyDescent="0.25">
      <c r="G101" s="44" t="s">
        <v>60</v>
      </c>
      <c r="H101" s="44" t="s">
        <v>149</v>
      </c>
      <c r="I101" s="45">
        <v>2</v>
      </c>
      <c r="J101" s="44" t="s">
        <v>154</v>
      </c>
      <c r="K101" s="45">
        <v>0</v>
      </c>
      <c r="X101" s="44" t="s">
        <v>58</v>
      </c>
      <c r="Y101" s="44" t="s">
        <v>148</v>
      </c>
      <c r="Z101" s="45">
        <v>2</v>
      </c>
      <c r="AA101" s="45">
        <v>0</v>
      </c>
      <c r="AB101" s="45">
        <v>10</v>
      </c>
    </row>
    <row r="102" spans="7:28" x14ac:dyDescent="0.25">
      <c r="G102" s="44" t="s">
        <v>60</v>
      </c>
      <c r="H102" s="44" t="s">
        <v>149</v>
      </c>
      <c r="I102" s="45">
        <v>2</v>
      </c>
      <c r="J102" s="44" t="s">
        <v>155</v>
      </c>
      <c r="K102" s="45">
        <v>0</v>
      </c>
      <c r="X102" s="44" t="s">
        <v>58</v>
      </c>
      <c r="Y102" s="44" t="s">
        <v>148</v>
      </c>
      <c r="Z102" s="45">
        <v>2</v>
      </c>
      <c r="AA102" s="45">
        <v>0</v>
      </c>
      <c r="AB102" s="45">
        <v>11</v>
      </c>
    </row>
    <row r="103" spans="7:28" x14ac:dyDescent="0.25">
      <c r="G103" s="44" t="s">
        <v>61</v>
      </c>
      <c r="H103" s="44" t="s">
        <v>148</v>
      </c>
      <c r="I103" s="45">
        <v>2</v>
      </c>
      <c r="J103" s="44" t="s">
        <v>153</v>
      </c>
      <c r="K103" s="45">
        <v>0</v>
      </c>
      <c r="X103" s="44" t="s">
        <v>58</v>
      </c>
      <c r="Y103" s="44" t="s">
        <v>148</v>
      </c>
      <c r="Z103" s="45">
        <v>4</v>
      </c>
      <c r="AA103" s="45">
        <v>0</v>
      </c>
      <c r="AB103" s="45">
        <v>12</v>
      </c>
    </row>
    <row r="104" spans="7:28" x14ac:dyDescent="0.25">
      <c r="G104" s="44" t="s">
        <v>61</v>
      </c>
      <c r="H104" s="44" t="s">
        <v>149</v>
      </c>
      <c r="I104" s="45">
        <v>29</v>
      </c>
      <c r="J104" s="44" t="s">
        <v>152</v>
      </c>
      <c r="K104" s="45">
        <v>0</v>
      </c>
      <c r="X104" s="44" t="s">
        <v>58</v>
      </c>
      <c r="Y104" s="44" t="s">
        <v>149</v>
      </c>
      <c r="Z104" s="45">
        <v>62</v>
      </c>
      <c r="AA104" s="45">
        <v>0</v>
      </c>
      <c r="AB104" s="45">
        <v>10</v>
      </c>
    </row>
    <row r="105" spans="7:28" x14ac:dyDescent="0.25">
      <c r="G105" s="44" t="s">
        <v>61</v>
      </c>
      <c r="H105" s="44" t="s">
        <v>149</v>
      </c>
      <c r="I105" s="45">
        <v>17</v>
      </c>
      <c r="J105" s="44" t="s">
        <v>153</v>
      </c>
      <c r="K105" s="45">
        <v>0</v>
      </c>
      <c r="X105" s="44" t="s">
        <v>58</v>
      </c>
      <c r="Y105" s="44" t="s">
        <v>149</v>
      </c>
      <c r="Z105" s="45">
        <v>58</v>
      </c>
      <c r="AA105" s="45">
        <v>0</v>
      </c>
      <c r="AB105" s="45">
        <v>11</v>
      </c>
    </row>
    <row r="106" spans="7:28" x14ac:dyDescent="0.25">
      <c r="G106" s="44" t="s">
        <v>61</v>
      </c>
      <c r="H106" s="44" t="s">
        <v>149</v>
      </c>
      <c r="I106" s="45">
        <v>4</v>
      </c>
      <c r="J106" s="44" t="s">
        <v>154</v>
      </c>
      <c r="K106" s="45">
        <v>0</v>
      </c>
      <c r="X106" s="44" t="s">
        <v>58</v>
      </c>
      <c r="Y106" s="44" t="s">
        <v>149</v>
      </c>
      <c r="Z106" s="45">
        <v>62</v>
      </c>
      <c r="AA106" s="45">
        <v>0</v>
      </c>
      <c r="AB106" s="45">
        <v>12</v>
      </c>
    </row>
    <row r="107" spans="7:28" x14ac:dyDescent="0.25">
      <c r="G107" s="44" t="s">
        <v>61</v>
      </c>
      <c r="H107" s="44" t="s">
        <v>149</v>
      </c>
      <c r="I107" s="45">
        <v>67</v>
      </c>
      <c r="J107" s="44" t="s">
        <v>155</v>
      </c>
      <c r="K107" s="45">
        <v>0</v>
      </c>
      <c r="X107" s="44" t="s">
        <v>60</v>
      </c>
      <c r="Y107" s="44" t="s">
        <v>148</v>
      </c>
      <c r="Z107" s="45">
        <v>2</v>
      </c>
      <c r="AA107" s="45">
        <v>0</v>
      </c>
      <c r="AB107" s="45">
        <v>12</v>
      </c>
    </row>
    <row r="108" spans="7:28" x14ac:dyDescent="0.25">
      <c r="G108" s="44" t="s">
        <v>62</v>
      </c>
      <c r="H108" s="44" t="s">
        <v>148</v>
      </c>
      <c r="I108" s="45">
        <v>1</v>
      </c>
      <c r="J108" s="44" t="s">
        <v>155</v>
      </c>
      <c r="K108" s="45">
        <v>0</v>
      </c>
      <c r="X108" s="44" t="s">
        <v>60</v>
      </c>
      <c r="Y108" s="44" t="s">
        <v>149</v>
      </c>
      <c r="Z108" s="45">
        <v>6</v>
      </c>
      <c r="AA108" s="45">
        <v>0</v>
      </c>
      <c r="AB108" s="45">
        <v>10</v>
      </c>
    </row>
    <row r="109" spans="7:28" x14ac:dyDescent="0.25">
      <c r="G109" s="44" t="s">
        <v>62</v>
      </c>
      <c r="H109" s="44" t="s">
        <v>149</v>
      </c>
      <c r="I109" s="45">
        <v>11</v>
      </c>
      <c r="J109" s="44" t="s">
        <v>152</v>
      </c>
      <c r="K109" s="45">
        <v>0</v>
      </c>
      <c r="X109" s="44" t="s">
        <v>60</v>
      </c>
      <c r="Y109" s="44" t="s">
        <v>149</v>
      </c>
      <c r="Z109" s="45">
        <v>18</v>
      </c>
      <c r="AA109" s="45">
        <v>0</v>
      </c>
      <c r="AB109" s="45">
        <v>11</v>
      </c>
    </row>
    <row r="110" spans="7:28" x14ac:dyDescent="0.25">
      <c r="G110" s="44" t="s">
        <v>62</v>
      </c>
      <c r="H110" s="44" t="s">
        <v>149</v>
      </c>
      <c r="I110" s="45">
        <v>6</v>
      </c>
      <c r="J110" s="44" t="s">
        <v>153</v>
      </c>
      <c r="K110" s="45">
        <v>0</v>
      </c>
      <c r="X110" s="44" t="s">
        <v>60</v>
      </c>
      <c r="Y110" s="44" t="s">
        <v>149</v>
      </c>
      <c r="Z110" s="45">
        <v>6</v>
      </c>
      <c r="AA110" s="45">
        <v>0</v>
      </c>
      <c r="AB110" s="45">
        <v>12</v>
      </c>
    </row>
    <row r="111" spans="7:28" x14ac:dyDescent="0.25">
      <c r="G111" s="44" t="s">
        <v>62</v>
      </c>
      <c r="H111" s="44" t="s">
        <v>149</v>
      </c>
      <c r="I111" s="45">
        <v>7</v>
      </c>
      <c r="J111" s="44" t="s">
        <v>154</v>
      </c>
      <c r="K111" s="45">
        <v>0</v>
      </c>
      <c r="X111" s="44" t="s">
        <v>61</v>
      </c>
      <c r="Y111" s="44" t="s">
        <v>148</v>
      </c>
      <c r="Z111" s="45">
        <v>4</v>
      </c>
      <c r="AA111" s="45">
        <v>0</v>
      </c>
      <c r="AB111" s="45">
        <v>11</v>
      </c>
    </row>
    <row r="112" spans="7:28" x14ac:dyDescent="0.25">
      <c r="G112" s="44" t="s">
        <v>62</v>
      </c>
      <c r="H112" s="44" t="s">
        <v>149</v>
      </c>
      <c r="I112" s="45">
        <v>8</v>
      </c>
      <c r="J112" s="44" t="s">
        <v>155</v>
      </c>
      <c r="K112" s="45">
        <v>0</v>
      </c>
      <c r="X112" s="44" t="s">
        <v>61</v>
      </c>
      <c r="Y112" s="44" t="s">
        <v>148</v>
      </c>
      <c r="Z112" s="45">
        <v>2</v>
      </c>
      <c r="AA112" s="45">
        <v>0</v>
      </c>
      <c r="AB112" s="45">
        <v>12</v>
      </c>
    </row>
    <row r="113" spans="7:28" x14ac:dyDescent="0.25">
      <c r="G113" s="44" t="s">
        <v>63</v>
      </c>
      <c r="H113" s="44" t="s">
        <v>149</v>
      </c>
      <c r="I113" s="45">
        <v>1</v>
      </c>
      <c r="J113" s="44" t="s">
        <v>154</v>
      </c>
      <c r="K113" s="45">
        <v>0</v>
      </c>
      <c r="X113" s="44" t="s">
        <v>61</v>
      </c>
      <c r="Y113" s="44" t="s">
        <v>149</v>
      </c>
      <c r="Z113" s="45">
        <v>64</v>
      </c>
      <c r="AA113" s="45">
        <v>0</v>
      </c>
      <c r="AB113" s="45">
        <v>10</v>
      </c>
    </row>
    <row r="114" spans="7:28" x14ac:dyDescent="0.25">
      <c r="G114" s="44" t="s">
        <v>64</v>
      </c>
      <c r="H114" s="44" t="s">
        <v>148</v>
      </c>
      <c r="I114" s="45">
        <v>2</v>
      </c>
      <c r="J114" s="44" t="s">
        <v>152</v>
      </c>
      <c r="K114" s="45">
        <v>0</v>
      </c>
      <c r="X114" s="44" t="s">
        <v>61</v>
      </c>
      <c r="Y114" s="44" t="s">
        <v>149</v>
      </c>
      <c r="Z114" s="45">
        <v>102</v>
      </c>
      <c r="AA114" s="45">
        <v>0</v>
      </c>
      <c r="AB114" s="45">
        <v>11</v>
      </c>
    </row>
    <row r="115" spans="7:28" x14ac:dyDescent="0.25">
      <c r="G115" s="44" t="s">
        <v>64</v>
      </c>
      <c r="H115" s="44" t="s">
        <v>148</v>
      </c>
      <c r="I115" s="45">
        <v>2</v>
      </c>
      <c r="J115" s="44" t="s">
        <v>153</v>
      </c>
      <c r="K115" s="45">
        <v>0</v>
      </c>
      <c r="X115" s="44" t="s">
        <v>61</v>
      </c>
      <c r="Y115" s="44" t="s">
        <v>149</v>
      </c>
      <c r="Z115" s="45">
        <v>64</v>
      </c>
      <c r="AA115" s="45">
        <v>0</v>
      </c>
      <c r="AB115" s="45">
        <v>12</v>
      </c>
    </row>
    <row r="116" spans="7:28" x14ac:dyDescent="0.25">
      <c r="G116" s="44" t="s">
        <v>64</v>
      </c>
      <c r="H116" s="44" t="s">
        <v>149</v>
      </c>
      <c r="I116" s="45">
        <v>4</v>
      </c>
      <c r="J116" s="44" t="s">
        <v>152</v>
      </c>
      <c r="K116" s="45">
        <v>0</v>
      </c>
      <c r="X116" s="44" t="s">
        <v>62</v>
      </c>
      <c r="Y116" s="44" t="s">
        <v>148</v>
      </c>
      <c r="Z116" s="45">
        <v>2</v>
      </c>
      <c r="AA116" s="45">
        <v>0</v>
      </c>
      <c r="AB116" s="45">
        <v>10</v>
      </c>
    </row>
    <row r="117" spans="7:28" x14ac:dyDescent="0.25">
      <c r="G117" s="44" t="s">
        <v>64</v>
      </c>
      <c r="H117" s="44" t="s">
        <v>149</v>
      </c>
      <c r="I117" s="45">
        <v>6</v>
      </c>
      <c r="J117" s="44" t="s">
        <v>155</v>
      </c>
      <c r="K117" s="45">
        <v>0</v>
      </c>
      <c r="X117" s="44" t="s">
        <v>62</v>
      </c>
      <c r="Y117" s="44" t="s">
        <v>148</v>
      </c>
      <c r="Z117" s="45">
        <v>2</v>
      </c>
      <c r="AA117" s="45">
        <v>0</v>
      </c>
      <c r="AB117" s="45">
        <v>12</v>
      </c>
    </row>
    <row r="118" spans="7:28" x14ac:dyDescent="0.25">
      <c r="G118" s="44" t="s">
        <v>65</v>
      </c>
      <c r="H118" s="44" t="s">
        <v>149</v>
      </c>
      <c r="I118" s="45">
        <v>2</v>
      </c>
      <c r="J118" s="44" t="s">
        <v>152</v>
      </c>
      <c r="K118" s="45">
        <v>0</v>
      </c>
      <c r="X118" s="44" t="s">
        <v>62</v>
      </c>
      <c r="Y118" s="44" t="s">
        <v>149</v>
      </c>
      <c r="Z118" s="45">
        <v>20</v>
      </c>
      <c r="AA118" s="45">
        <v>0</v>
      </c>
      <c r="AB118" s="45">
        <v>10</v>
      </c>
    </row>
    <row r="119" spans="7:28" x14ac:dyDescent="0.25">
      <c r="G119" s="44" t="s">
        <v>65</v>
      </c>
      <c r="H119" s="44" t="s">
        <v>149</v>
      </c>
      <c r="I119" s="45">
        <v>1</v>
      </c>
      <c r="J119" s="44" t="s">
        <v>155</v>
      </c>
      <c r="K119" s="45">
        <v>0</v>
      </c>
      <c r="X119" s="44" t="s">
        <v>62</v>
      </c>
      <c r="Y119" s="44" t="s">
        <v>149</v>
      </c>
      <c r="Z119" s="45">
        <v>36</v>
      </c>
      <c r="AA119" s="45">
        <v>0</v>
      </c>
      <c r="AB119" s="45">
        <v>11</v>
      </c>
    </row>
    <row r="120" spans="7:28" x14ac:dyDescent="0.25">
      <c r="G120" s="44" t="s">
        <v>67</v>
      </c>
      <c r="H120" s="44" t="s">
        <v>148</v>
      </c>
      <c r="I120" s="45">
        <v>2</v>
      </c>
      <c r="J120" s="44" t="s">
        <v>153</v>
      </c>
      <c r="K120" s="45">
        <v>0</v>
      </c>
      <c r="X120" s="44" t="s">
        <v>62</v>
      </c>
      <c r="Y120" s="44" t="s">
        <v>149</v>
      </c>
      <c r="Z120" s="45">
        <v>34</v>
      </c>
      <c r="AA120" s="45">
        <v>0</v>
      </c>
      <c r="AB120" s="45">
        <v>12</v>
      </c>
    </row>
    <row r="121" spans="7:28" x14ac:dyDescent="0.25">
      <c r="G121" s="44" t="s">
        <v>67</v>
      </c>
      <c r="H121" s="44" t="s">
        <v>149</v>
      </c>
      <c r="I121" s="45">
        <v>2</v>
      </c>
      <c r="J121" s="44" t="s">
        <v>153</v>
      </c>
      <c r="K121" s="45">
        <v>0</v>
      </c>
      <c r="X121" s="44" t="s">
        <v>63</v>
      </c>
      <c r="Y121" s="44" t="s">
        <v>149</v>
      </c>
      <c r="Z121" s="45">
        <v>2</v>
      </c>
      <c r="AA121" s="45">
        <v>0</v>
      </c>
      <c r="AB121" s="45">
        <v>10</v>
      </c>
    </row>
    <row r="122" spans="7:28" x14ac:dyDescent="0.25">
      <c r="G122" s="44" t="s">
        <v>68</v>
      </c>
      <c r="H122" s="44" t="s">
        <v>148</v>
      </c>
      <c r="I122" s="45">
        <v>2</v>
      </c>
      <c r="J122" s="44" t="s">
        <v>152</v>
      </c>
      <c r="K122" s="45">
        <v>0</v>
      </c>
      <c r="X122" s="44" t="s">
        <v>63</v>
      </c>
      <c r="Y122" s="44" t="s">
        <v>149</v>
      </c>
      <c r="Z122" s="45">
        <v>2</v>
      </c>
      <c r="AA122" s="45">
        <v>0</v>
      </c>
      <c r="AB122" s="45">
        <v>12</v>
      </c>
    </row>
    <row r="123" spans="7:28" x14ac:dyDescent="0.25">
      <c r="G123" s="44" t="s">
        <v>68</v>
      </c>
      <c r="H123" s="44" t="s">
        <v>148</v>
      </c>
      <c r="I123" s="45">
        <v>1</v>
      </c>
      <c r="J123" s="44" t="s">
        <v>155</v>
      </c>
      <c r="K123" s="45">
        <v>0</v>
      </c>
      <c r="X123" s="44" t="s">
        <v>64</v>
      </c>
      <c r="Y123" s="44" t="s">
        <v>148</v>
      </c>
      <c r="Z123" s="45">
        <v>4</v>
      </c>
      <c r="AA123" s="45">
        <v>0</v>
      </c>
      <c r="AB123" s="45">
        <v>11</v>
      </c>
    </row>
    <row r="124" spans="7:28" x14ac:dyDescent="0.25">
      <c r="G124" s="44" t="s">
        <v>68</v>
      </c>
      <c r="H124" s="44" t="s">
        <v>149</v>
      </c>
      <c r="I124" s="45">
        <v>3</v>
      </c>
      <c r="J124" s="44" t="s">
        <v>152</v>
      </c>
      <c r="K124" s="45">
        <v>0</v>
      </c>
      <c r="X124" s="44" t="s">
        <v>64</v>
      </c>
      <c r="Y124" s="44" t="s">
        <v>149</v>
      </c>
      <c r="Z124" s="45">
        <v>6</v>
      </c>
      <c r="AA124" s="45">
        <v>0</v>
      </c>
      <c r="AB124" s="45">
        <v>10</v>
      </c>
    </row>
    <row r="125" spans="7:28" x14ac:dyDescent="0.25">
      <c r="G125" s="44" t="s">
        <v>68</v>
      </c>
      <c r="H125" s="44" t="s">
        <v>149</v>
      </c>
      <c r="I125" s="45">
        <v>2</v>
      </c>
      <c r="J125" s="44" t="s">
        <v>154</v>
      </c>
      <c r="K125" s="45">
        <v>0</v>
      </c>
      <c r="X125" s="44" t="s">
        <v>64</v>
      </c>
      <c r="Y125" s="44" t="s">
        <v>149</v>
      </c>
      <c r="Z125" s="45">
        <v>10</v>
      </c>
      <c r="AA125" s="45">
        <v>0</v>
      </c>
      <c r="AB125" s="45">
        <v>11</v>
      </c>
    </row>
    <row r="126" spans="7:28" x14ac:dyDescent="0.25">
      <c r="G126" s="44" t="s">
        <v>68</v>
      </c>
      <c r="H126" s="44" t="s">
        <v>149</v>
      </c>
      <c r="I126" s="45">
        <v>1</v>
      </c>
      <c r="J126" s="44" t="s">
        <v>155</v>
      </c>
      <c r="K126" s="45">
        <v>0</v>
      </c>
      <c r="X126" s="44" t="s">
        <v>64</v>
      </c>
      <c r="Y126" s="44" t="s">
        <v>149</v>
      </c>
      <c r="Z126" s="45">
        <v>6</v>
      </c>
      <c r="AA126" s="45">
        <v>0</v>
      </c>
      <c r="AB126" s="45">
        <v>12</v>
      </c>
    </row>
    <row r="127" spans="7:28" x14ac:dyDescent="0.25">
      <c r="G127" s="44" t="s">
        <v>69</v>
      </c>
      <c r="H127" s="44" t="s">
        <v>148</v>
      </c>
      <c r="I127" s="45">
        <v>4</v>
      </c>
      <c r="J127" s="44" t="s">
        <v>152</v>
      </c>
      <c r="K127" s="45">
        <v>0</v>
      </c>
      <c r="X127" s="44" t="s">
        <v>65</v>
      </c>
      <c r="Y127" s="44" t="s">
        <v>149</v>
      </c>
      <c r="Z127" s="45">
        <v>4</v>
      </c>
      <c r="AA127" s="45">
        <v>0</v>
      </c>
      <c r="AB127" s="45">
        <v>11</v>
      </c>
    </row>
    <row r="128" spans="7:28" x14ac:dyDescent="0.25">
      <c r="G128" s="44" t="s">
        <v>69</v>
      </c>
      <c r="H128" s="44" t="s">
        <v>148</v>
      </c>
      <c r="I128" s="45">
        <v>8</v>
      </c>
      <c r="J128" s="44" t="s">
        <v>153</v>
      </c>
      <c r="K128" s="45">
        <v>0</v>
      </c>
      <c r="X128" s="44" t="s">
        <v>65</v>
      </c>
      <c r="Y128" s="44" t="s">
        <v>149</v>
      </c>
      <c r="Z128" s="45">
        <v>2</v>
      </c>
      <c r="AA128" s="45">
        <v>0</v>
      </c>
      <c r="AB128" s="45">
        <v>12</v>
      </c>
    </row>
    <row r="129" spans="7:28" x14ac:dyDescent="0.25">
      <c r="G129" s="44" t="s">
        <v>69</v>
      </c>
      <c r="H129" s="44" t="s">
        <v>148</v>
      </c>
      <c r="I129" s="45">
        <v>3</v>
      </c>
      <c r="J129" s="44" t="s">
        <v>154</v>
      </c>
      <c r="K129" s="45">
        <v>0</v>
      </c>
      <c r="X129" s="44" t="s">
        <v>67</v>
      </c>
      <c r="Y129" s="44" t="s">
        <v>148</v>
      </c>
      <c r="Z129" s="45">
        <v>4</v>
      </c>
      <c r="AA129" s="45">
        <v>0</v>
      </c>
      <c r="AB129" s="45">
        <v>11</v>
      </c>
    </row>
    <row r="130" spans="7:28" x14ac:dyDescent="0.25">
      <c r="G130" s="44" t="s">
        <v>69</v>
      </c>
      <c r="H130" s="44" t="s">
        <v>148</v>
      </c>
      <c r="I130" s="45">
        <v>8</v>
      </c>
      <c r="J130" s="44" t="s">
        <v>155</v>
      </c>
      <c r="K130" s="45">
        <v>0</v>
      </c>
      <c r="X130" s="44" t="s">
        <v>67</v>
      </c>
      <c r="Y130" s="44" t="s">
        <v>148</v>
      </c>
      <c r="Z130" s="45">
        <v>2</v>
      </c>
      <c r="AA130" s="45">
        <v>0</v>
      </c>
      <c r="AB130" s="45">
        <v>12</v>
      </c>
    </row>
    <row r="131" spans="7:28" x14ac:dyDescent="0.25">
      <c r="G131" s="44" t="s">
        <v>69</v>
      </c>
      <c r="H131" s="44" t="s">
        <v>149</v>
      </c>
      <c r="I131" s="45">
        <v>85</v>
      </c>
      <c r="J131" s="44" t="s">
        <v>152</v>
      </c>
      <c r="K131" s="45">
        <v>0</v>
      </c>
      <c r="X131" s="44" t="s">
        <v>67</v>
      </c>
      <c r="Y131" s="44" t="s">
        <v>149</v>
      </c>
      <c r="Z131" s="45">
        <v>2</v>
      </c>
      <c r="AA131" s="45">
        <v>0</v>
      </c>
      <c r="AB131" s="45">
        <v>10</v>
      </c>
    </row>
    <row r="132" spans="7:28" x14ac:dyDescent="0.25">
      <c r="G132" s="44" t="s">
        <v>69</v>
      </c>
      <c r="H132" s="44" t="s">
        <v>149</v>
      </c>
      <c r="I132" s="45">
        <v>56</v>
      </c>
      <c r="J132" s="44" t="s">
        <v>153</v>
      </c>
      <c r="K132" s="45">
        <v>0</v>
      </c>
      <c r="X132" s="44" t="s">
        <v>67</v>
      </c>
      <c r="Y132" s="44" t="s">
        <v>149</v>
      </c>
      <c r="Z132" s="45">
        <v>2</v>
      </c>
      <c r="AA132" s="45">
        <v>0</v>
      </c>
      <c r="AB132" s="45">
        <v>11</v>
      </c>
    </row>
    <row r="133" spans="7:28" x14ac:dyDescent="0.25">
      <c r="G133" s="44" t="s">
        <v>69</v>
      </c>
      <c r="H133" s="44" t="s">
        <v>149</v>
      </c>
      <c r="I133" s="45">
        <v>23</v>
      </c>
      <c r="J133" s="44" t="s">
        <v>154</v>
      </c>
      <c r="K133" s="45">
        <v>0</v>
      </c>
      <c r="X133" s="44" t="s">
        <v>67</v>
      </c>
      <c r="Y133" s="44" t="s">
        <v>149</v>
      </c>
      <c r="Z133" s="45">
        <v>6</v>
      </c>
      <c r="AA133" s="45">
        <v>0</v>
      </c>
      <c r="AB133" s="45">
        <v>12</v>
      </c>
    </row>
    <row r="134" spans="7:28" x14ac:dyDescent="0.25">
      <c r="G134" s="44" t="s">
        <v>69</v>
      </c>
      <c r="H134" s="44" t="s">
        <v>149</v>
      </c>
      <c r="I134" s="45">
        <v>112</v>
      </c>
      <c r="J134" s="44" t="s">
        <v>155</v>
      </c>
      <c r="K134" s="45">
        <v>0</v>
      </c>
      <c r="X134" s="44" t="s">
        <v>68</v>
      </c>
      <c r="Y134" s="44" t="s">
        <v>148</v>
      </c>
      <c r="Z134" s="45">
        <v>6</v>
      </c>
      <c r="AA134" s="45">
        <v>0</v>
      </c>
      <c r="AB134" s="45">
        <v>12</v>
      </c>
    </row>
    <row r="135" spans="7:28" x14ac:dyDescent="0.25">
      <c r="G135" s="44" t="s">
        <v>70</v>
      </c>
      <c r="H135" s="44" t="s">
        <v>148</v>
      </c>
      <c r="I135" s="45">
        <v>1</v>
      </c>
      <c r="J135" s="44" t="s">
        <v>152</v>
      </c>
      <c r="K135" s="45">
        <v>0</v>
      </c>
      <c r="X135" s="44" t="s">
        <v>68</v>
      </c>
      <c r="Y135" s="44" t="s">
        <v>149</v>
      </c>
      <c r="Z135" s="45">
        <v>6</v>
      </c>
      <c r="AA135" s="45">
        <v>0</v>
      </c>
      <c r="AB135" s="45">
        <v>10</v>
      </c>
    </row>
    <row r="136" spans="7:28" x14ac:dyDescent="0.25">
      <c r="X136" s="44" t="s">
        <v>68</v>
      </c>
      <c r="Y136" s="44" t="s">
        <v>149</v>
      </c>
      <c r="Z136" s="45">
        <v>24</v>
      </c>
      <c r="AA136" s="45">
        <v>0</v>
      </c>
      <c r="AB136" s="45">
        <v>12</v>
      </c>
    </row>
    <row r="137" spans="7:28" x14ac:dyDescent="0.25">
      <c r="X137" s="44" t="s">
        <v>69</v>
      </c>
      <c r="Y137" s="44" t="s">
        <v>148</v>
      </c>
      <c r="Z137" s="45">
        <v>18</v>
      </c>
      <c r="AA137" s="45">
        <v>0</v>
      </c>
      <c r="AB137" s="45">
        <v>10</v>
      </c>
    </row>
    <row r="138" spans="7:28" x14ac:dyDescent="0.25">
      <c r="X138" s="44" t="s">
        <v>69</v>
      </c>
      <c r="Y138" s="44" t="s">
        <v>148</v>
      </c>
      <c r="Z138" s="45">
        <v>20</v>
      </c>
      <c r="AA138" s="45">
        <v>0</v>
      </c>
      <c r="AB138" s="45">
        <v>11</v>
      </c>
    </row>
    <row r="139" spans="7:28" x14ac:dyDescent="0.25">
      <c r="X139" s="44" t="s">
        <v>69</v>
      </c>
      <c r="Y139" s="44" t="s">
        <v>148</v>
      </c>
      <c r="Z139" s="45">
        <v>16</v>
      </c>
      <c r="AA139" s="45">
        <v>0</v>
      </c>
      <c r="AB139" s="45">
        <v>12</v>
      </c>
    </row>
    <row r="140" spans="7:28" x14ac:dyDescent="0.25">
      <c r="X140" s="44" t="s">
        <v>69</v>
      </c>
      <c r="Y140" s="44" t="s">
        <v>149</v>
      </c>
      <c r="Z140" s="45">
        <v>394</v>
      </c>
      <c r="AA140" s="45">
        <v>0</v>
      </c>
      <c r="AB140" s="45">
        <v>10</v>
      </c>
    </row>
    <row r="141" spans="7:28" x14ac:dyDescent="0.25">
      <c r="X141" s="44" t="s">
        <v>69</v>
      </c>
      <c r="Y141" s="44" t="s">
        <v>149</v>
      </c>
      <c r="Z141" s="45">
        <v>308</v>
      </c>
      <c r="AA141" s="45">
        <v>0</v>
      </c>
      <c r="AB141" s="45">
        <v>11</v>
      </c>
    </row>
    <row r="142" spans="7:28" x14ac:dyDescent="0.25">
      <c r="X142" s="44" t="s">
        <v>69</v>
      </c>
      <c r="Y142" s="44" t="s">
        <v>149</v>
      </c>
      <c r="Z142" s="45">
        <v>342</v>
      </c>
      <c r="AA142" s="45">
        <v>0</v>
      </c>
      <c r="AB142" s="45">
        <v>12</v>
      </c>
    </row>
    <row r="143" spans="7:28" x14ac:dyDescent="0.25">
      <c r="X143" s="44" t="s">
        <v>70</v>
      </c>
      <c r="Y143" s="44" t="s">
        <v>149</v>
      </c>
      <c r="Z143" s="45">
        <v>4</v>
      </c>
      <c r="AA143" s="45">
        <v>0</v>
      </c>
      <c r="AB143" s="45">
        <v>10</v>
      </c>
    </row>
    <row r="144" spans="7:28" x14ac:dyDescent="0.25">
      <c r="X144" s="44" t="s">
        <v>70</v>
      </c>
      <c r="Y144" s="44" t="s">
        <v>149</v>
      </c>
      <c r="Z144" s="45">
        <v>2</v>
      </c>
      <c r="AA144" s="45">
        <v>0</v>
      </c>
      <c r="AB144" s="45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9" tint="-0.249977111117893"/>
  </sheetPr>
  <dimension ref="A1:S34"/>
  <sheetViews>
    <sheetView topLeftCell="N1" workbookViewId="0">
      <selection activeCell="V10" sqref="V10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7" customWidth="1"/>
    <col min="16" max="19" width="9.28515625" customWidth="1"/>
  </cols>
  <sheetData>
    <row r="1" spans="1:19" s="7" customFormat="1" ht="30" customHeight="1" thickBot="1" x14ac:dyDescent="0.3">
      <c r="A1" s="192" t="s">
        <v>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s="7" customFormat="1" x14ac:dyDescent="0.25">
      <c r="A2" s="26">
        <v>44197</v>
      </c>
      <c r="B2" s="26">
        <v>44228</v>
      </c>
      <c r="C2" s="89">
        <v>44256</v>
      </c>
      <c r="D2" s="92" t="s">
        <v>226</v>
      </c>
      <c r="E2" s="93">
        <v>44287</v>
      </c>
      <c r="F2" s="93">
        <v>44317</v>
      </c>
      <c r="G2" s="94">
        <v>44348</v>
      </c>
      <c r="H2" s="91">
        <v>44378</v>
      </c>
      <c r="I2" s="26">
        <v>44409</v>
      </c>
      <c r="J2" s="26">
        <v>44440</v>
      </c>
      <c r="K2" s="26">
        <v>44470</v>
      </c>
      <c r="L2" s="26">
        <v>44501</v>
      </c>
      <c r="M2" s="26">
        <v>44531</v>
      </c>
      <c r="N2" s="100" t="s">
        <v>0</v>
      </c>
      <c r="O2" s="26">
        <v>44743</v>
      </c>
      <c r="P2" s="100" t="s">
        <v>0</v>
      </c>
      <c r="Q2" s="26">
        <v>44774</v>
      </c>
      <c r="R2" s="100" t="s">
        <v>0</v>
      </c>
      <c r="S2" s="26">
        <v>44805</v>
      </c>
    </row>
    <row r="3" spans="1:19" x14ac:dyDescent="0.25">
      <c r="A3">
        <v>44</v>
      </c>
      <c r="B3">
        <v>89</v>
      </c>
      <c r="C3">
        <v>87</v>
      </c>
      <c r="D3" s="95" t="s">
        <v>35</v>
      </c>
      <c r="E3" s="71">
        <v>349</v>
      </c>
      <c r="F3" s="71">
        <v>108</v>
      </c>
      <c r="G3" s="96">
        <v>51</v>
      </c>
      <c r="N3" s="113" t="s">
        <v>35</v>
      </c>
      <c r="O3" s="114">
        <v>1114</v>
      </c>
      <c r="P3" s="115" t="s">
        <v>35</v>
      </c>
      <c r="Q3" s="113">
        <v>1113</v>
      </c>
      <c r="R3" s="115" t="s">
        <v>35</v>
      </c>
      <c r="S3" s="113">
        <v>1110</v>
      </c>
    </row>
    <row r="4" spans="1:19" x14ac:dyDescent="0.25">
      <c r="A4">
        <v>70</v>
      </c>
      <c r="B4">
        <v>149</v>
      </c>
      <c r="C4">
        <v>107</v>
      </c>
      <c r="D4" s="95" t="s">
        <v>36</v>
      </c>
      <c r="E4" s="71">
        <v>411</v>
      </c>
      <c r="F4" s="71">
        <v>123</v>
      </c>
      <c r="G4" s="96">
        <v>72</v>
      </c>
      <c r="N4" s="113" t="s">
        <v>36</v>
      </c>
      <c r="O4" s="114">
        <v>1469</v>
      </c>
      <c r="P4" s="115" t="s">
        <v>36</v>
      </c>
      <c r="Q4" s="113">
        <v>1468</v>
      </c>
      <c r="R4" s="115" t="s">
        <v>36</v>
      </c>
      <c r="S4" s="113">
        <v>1480</v>
      </c>
    </row>
    <row r="5" spans="1:19" x14ac:dyDescent="0.25">
      <c r="A5">
        <v>24</v>
      </c>
      <c r="B5">
        <v>48</v>
      </c>
      <c r="C5">
        <v>38</v>
      </c>
      <c r="D5" s="95" t="s">
        <v>37</v>
      </c>
      <c r="E5" s="71">
        <v>138</v>
      </c>
      <c r="F5" s="71">
        <v>31</v>
      </c>
      <c r="G5" s="96">
        <v>17</v>
      </c>
      <c r="N5" s="113" t="s">
        <v>37</v>
      </c>
      <c r="O5" s="114">
        <v>477</v>
      </c>
      <c r="P5" s="115" t="s">
        <v>37</v>
      </c>
      <c r="Q5" s="113">
        <v>469</v>
      </c>
      <c r="R5" s="115" t="s">
        <v>37</v>
      </c>
      <c r="S5" s="113">
        <v>471</v>
      </c>
    </row>
    <row r="6" spans="1:19" x14ac:dyDescent="0.25">
      <c r="A6">
        <v>19</v>
      </c>
      <c r="B6">
        <v>33</v>
      </c>
      <c r="C6">
        <v>35</v>
      </c>
      <c r="D6" s="95" t="s">
        <v>40</v>
      </c>
      <c r="E6" s="71">
        <v>111</v>
      </c>
      <c r="F6" s="71">
        <v>51</v>
      </c>
      <c r="G6" s="96">
        <v>23</v>
      </c>
      <c r="N6" s="113" t="s">
        <v>40</v>
      </c>
      <c r="O6" s="114">
        <v>450</v>
      </c>
      <c r="P6" s="115" t="s">
        <v>40</v>
      </c>
      <c r="Q6" s="113">
        <v>445</v>
      </c>
      <c r="R6" s="115" t="s">
        <v>40</v>
      </c>
      <c r="S6" s="113">
        <v>457</v>
      </c>
    </row>
    <row r="7" spans="1:19" x14ac:dyDescent="0.25">
      <c r="A7">
        <v>6</v>
      </c>
      <c r="B7">
        <v>7</v>
      </c>
      <c r="C7">
        <v>7</v>
      </c>
      <c r="D7" s="95" t="s">
        <v>42</v>
      </c>
      <c r="E7" s="71">
        <v>22</v>
      </c>
      <c r="F7" s="71">
        <v>7</v>
      </c>
      <c r="G7" s="96">
        <v>2</v>
      </c>
      <c r="N7" s="113" t="s">
        <v>42</v>
      </c>
      <c r="O7" s="114">
        <v>37</v>
      </c>
      <c r="P7" s="115" t="s">
        <v>42</v>
      </c>
      <c r="Q7" s="113">
        <v>36</v>
      </c>
      <c r="R7" s="115" t="s">
        <v>42</v>
      </c>
      <c r="S7" s="113">
        <v>36</v>
      </c>
    </row>
    <row r="8" spans="1:19" x14ac:dyDescent="0.25">
      <c r="A8">
        <v>1</v>
      </c>
      <c r="B8">
        <v>1</v>
      </c>
      <c r="C8">
        <v>3</v>
      </c>
      <c r="D8" s="95" t="s">
        <v>43</v>
      </c>
      <c r="E8" s="71">
        <v>6</v>
      </c>
      <c r="F8" s="71">
        <v>3</v>
      </c>
      <c r="G8" s="96">
        <v>4</v>
      </c>
      <c r="N8" s="113" t="s">
        <v>43</v>
      </c>
      <c r="O8" s="114">
        <v>22</v>
      </c>
      <c r="P8" s="115" t="s">
        <v>43</v>
      </c>
      <c r="Q8" s="113">
        <v>22</v>
      </c>
      <c r="R8" s="115" t="s">
        <v>43</v>
      </c>
      <c r="S8" s="113">
        <v>22</v>
      </c>
    </row>
    <row r="9" spans="1:19" x14ac:dyDescent="0.25">
      <c r="A9">
        <v>43</v>
      </c>
      <c r="B9">
        <v>35</v>
      </c>
      <c r="C9">
        <v>40</v>
      </c>
      <c r="D9" s="95" t="s">
        <v>44</v>
      </c>
      <c r="E9" s="71">
        <v>83</v>
      </c>
      <c r="F9" s="71">
        <v>29</v>
      </c>
      <c r="G9" s="96">
        <v>31</v>
      </c>
      <c r="N9" s="113" t="s">
        <v>44</v>
      </c>
      <c r="O9" s="114">
        <v>327</v>
      </c>
      <c r="P9" s="115" t="s">
        <v>44</v>
      </c>
      <c r="Q9" s="113">
        <v>328</v>
      </c>
      <c r="R9" s="115" t="s">
        <v>44</v>
      </c>
      <c r="S9" s="113">
        <v>334</v>
      </c>
    </row>
    <row r="10" spans="1:19" x14ac:dyDescent="0.25">
      <c r="A10">
        <v>17</v>
      </c>
      <c r="B10">
        <v>10</v>
      </c>
      <c r="C10">
        <v>12</v>
      </c>
      <c r="D10" s="95" t="s">
        <v>45</v>
      </c>
      <c r="E10" s="71">
        <v>38</v>
      </c>
      <c r="F10" s="71">
        <v>17</v>
      </c>
      <c r="G10" s="96">
        <v>13</v>
      </c>
      <c r="N10" s="113" t="s">
        <v>45</v>
      </c>
      <c r="O10" s="114">
        <v>149</v>
      </c>
      <c r="P10" s="115" t="s">
        <v>45</v>
      </c>
      <c r="Q10" s="113">
        <v>146</v>
      </c>
      <c r="R10" s="115" t="s">
        <v>45</v>
      </c>
      <c r="S10" s="113">
        <v>152</v>
      </c>
    </row>
    <row r="11" spans="1:19" x14ac:dyDescent="0.25">
      <c r="A11">
        <v>2</v>
      </c>
      <c r="B11">
        <v>2</v>
      </c>
      <c r="D11" s="95" t="s">
        <v>46</v>
      </c>
      <c r="E11" s="71">
        <v>6</v>
      </c>
      <c r="F11" s="71">
        <v>2</v>
      </c>
      <c r="G11" s="96">
        <v>1</v>
      </c>
      <c r="N11" s="113" t="s">
        <v>46</v>
      </c>
      <c r="O11" s="114">
        <v>14</v>
      </c>
      <c r="P11" s="115" t="s">
        <v>46</v>
      </c>
      <c r="Q11" s="113">
        <v>16</v>
      </c>
      <c r="R11" s="115" t="s">
        <v>46</v>
      </c>
      <c r="S11" s="113">
        <v>12</v>
      </c>
    </row>
    <row r="12" spans="1:19" x14ac:dyDescent="0.25">
      <c r="A12">
        <v>13</v>
      </c>
      <c r="B12">
        <v>6</v>
      </c>
      <c r="C12">
        <v>5</v>
      </c>
      <c r="D12" s="95" t="s">
        <v>47</v>
      </c>
      <c r="E12" s="71">
        <v>30</v>
      </c>
      <c r="F12" s="71">
        <v>16</v>
      </c>
      <c r="G12" s="96">
        <v>14</v>
      </c>
      <c r="N12" s="113" t="s">
        <v>47</v>
      </c>
      <c r="O12" s="114">
        <v>106</v>
      </c>
      <c r="P12" s="115" t="s">
        <v>47</v>
      </c>
      <c r="Q12" s="113">
        <v>106</v>
      </c>
      <c r="R12" s="115" t="s">
        <v>47</v>
      </c>
      <c r="S12" s="113">
        <v>103</v>
      </c>
    </row>
    <row r="13" spans="1:19" x14ac:dyDescent="0.25">
      <c r="A13">
        <v>6</v>
      </c>
      <c r="B13">
        <v>1</v>
      </c>
      <c r="C13">
        <v>5</v>
      </c>
      <c r="D13" s="95" t="s">
        <v>48</v>
      </c>
      <c r="E13" s="71">
        <v>20</v>
      </c>
      <c r="F13" s="71">
        <v>3</v>
      </c>
      <c r="G13" s="96">
        <v>2</v>
      </c>
      <c r="N13" s="113" t="s">
        <v>48</v>
      </c>
      <c r="O13" s="114">
        <v>81</v>
      </c>
      <c r="P13" s="115" t="s">
        <v>48</v>
      </c>
      <c r="Q13" s="113">
        <v>81</v>
      </c>
      <c r="R13" s="115" t="s">
        <v>48</v>
      </c>
      <c r="S13" s="113">
        <v>80</v>
      </c>
    </row>
    <row r="14" spans="1:19" x14ac:dyDescent="0.25">
      <c r="A14">
        <v>3</v>
      </c>
      <c r="B14">
        <v>3</v>
      </c>
      <c r="C14">
        <v>2</v>
      </c>
      <c r="D14" s="95" t="s">
        <v>49</v>
      </c>
      <c r="E14" s="71">
        <v>8</v>
      </c>
      <c r="F14" s="71">
        <v>3</v>
      </c>
      <c r="G14" s="96">
        <v>2</v>
      </c>
      <c r="N14" s="113" t="s">
        <v>49</v>
      </c>
      <c r="O14" s="114">
        <v>46</v>
      </c>
      <c r="P14" s="115" t="s">
        <v>49</v>
      </c>
      <c r="Q14" s="113">
        <v>46</v>
      </c>
      <c r="R14" s="115" t="s">
        <v>49</v>
      </c>
      <c r="S14" s="113">
        <v>47</v>
      </c>
    </row>
    <row r="15" spans="1:19" x14ac:dyDescent="0.25">
      <c r="A15">
        <v>6</v>
      </c>
      <c r="B15">
        <v>3</v>
      </c>
      <c r="C15">
        <v>5</v>
      </c>
      <c r="D15" s="95" t="s">
        <v>50</v>
      </c>
      <c r="E15" s="71">
        <v>12</v>
      </c>
      <c r="F15" s="71">
        <v>1</v>
      </c>
      <c r="G15" s="96">
        <v>8</v>
      </c>
      <c r="N15" s="113" t="s">
        <v>50</v>
      </c>
      <c r="O15" s="114">
        <v>37</v>
      </c>
      <c r="P15" s="115" t="s">
        <v>50</v>
      </c>
      <c r="Q15" s="113">
        <v>35</v>
      </c>
      <c r="R15" s="115" t="s">
        <v>50</v>
      </c>
      <c r="S15" s="113">
        <v>37</v>
      </c>
    </row>
    <row r="16" spans="1:19" x14ac:dyDescent="0.25">
      <c r="B16">
        <v>1</v>
      </c>
      <c r="C16">
        <v>1</v>
      </c>
      <c r="D16" s="95" t="s">
        <v>51</v>
      </c>
      <c r="E16" s="71">
        <v>1</v>
      </c>
      <c r="F16" s="71">
        <v>4</v>
      </c>
      <c r="G16" s="96">
        <v>1</v>
      </c>
      <c r="N16" s="113" t="s">
        <v>51</v>
      </c>
      <c r="O16" s="114">
        <v>8</v>
      </c>
      <c r="P16" s="115" t="s">
        <v>51</v>
      </c>
      <c r="Q16" s="113">
        <v>8</v>
      </c>
      <c r="R16" s="115" t="s">
        <v>51</v>
      </c>
      <c r="S16" s="113">
        <v>7</v>
      </c>
    </row>
    <row r="17" spans="1:19" x14ac:dyDescent="0.25">
      <c r="A17">
        <v>10</v>
      </c>
      <c r="B17">
        <v>14</v>
      </c>
      <c r="C17">
        <v>8</v>
      </c>
      <c r="D17" s="95" t="s">
        <v>52</v>
      </c>
      <c r="E17" s="71">
        <v>49</v>
      </c>
      <c r="F17" s="71">
        <v>7</v>
      </c>
      <c r="G17" s="96">
        <v>12</v>
      </c>
      <c r="N17" s="113" t="s">
        <v>52</v>
      </c>
      <c r="O17" s="114">
        <v>181</v>
      </c>
      <c r="P17" s="115" t="s">
        <v>52</v>
      </c>
      <c r="Q17" s="113">
        <v>179</v>
      </c>
      <c r="R17" s="115" t="s">
        <v>52</v>
      </c>
      <c r="S17" s="113">
        <v>180</v>
      </c>
    </row>
    <row r="18" spans="1:19" x14ac:dyDescent="0.25">
      <c r="A18">
        <v>79</v>
      </c>
      <c r="B18">
        <v>51</v>
      </c>
      <c r="C18">
        <v>52</v>
      </c>
      <c r="D18" s="95" t="s">
        <v>53</v>
      </c>
      <c r="E18" s="71">
        <v>169</v>
      </c>
      <c r="F18" s="71">
        <v>45</v>
      </c>
      <c r="G18" s="96">
        <v>55</v>
      </c>
      <c r="N18" s="113" t="s">
        <v>53</v>
      </c>
      <c r="O18" s="114">
        <v>653</v>
      </c>
      <c r="P18" s="115" t="s">
        <v>53</v>
      </c>
      <c r="Q18" s="113">
        <v>655</v>
      </c>
      <c r="R18" s="115" t="s">
        <v>53</v>
      </c>
      <c r="S18" s="113">
        <v>655</v>
      </c>
    </row>
    <row r="19" spans="1:19" x14ac:dyDescent="0.25">
      <c r="A19">
        <v>6</v>
      </c>
      <c r="B19">
        <v>7</v>
      </c>
      <c r="C19">
        <v>6</v>
      </c>
      <c r="D19" s="95" t="s">
        <v>54</v>
      </c>
      <c r="E19" s="71">
        <v>17</v>
      </c>
      <c r="F19" s="71">
        <v>5</v>
      </c>
      <c r="G19" s="96">
        <v>8</v>
      </c>
      <c r="N19" s="113" t="s">
        <v>54</v>
      </c>
      <c r="O19" s="114">
        <v>80</v>
      </c>
      <c r="P19" s="115" t="s">
        <v>54</v>
      </c>
      <c r="Q19" s="113">
        <v>79</v>
      </c>
      <c r="R19" s="115" t="s">
        <v>54</v>
      </c>
      <c r="S19" s="113">
        <v>83</v>
      </c>
    </row>
    <row r="20" spans="1:19" x14ac:dyDescent="0.25">
      <c r="A20">
        <v>40</v>
      </c>
      <c r="B20">
        <v>42</v>
      </c>
      <c r="C20">
        <v>31</v>
      </c>
      <c r="D20" s="95" t="s">
        <v>55</v>
      </c>
      <c r="E20" s="71">
        <v>178</v>
      </c>
      <c r="F20" s="71">
        <v>27</v>
      </c>
      <c r="G20" s="96">
        <v>41</v>
      </c>
      <c r="N20" s="113" t="s">
        <v>55</v>
      </c>
      <c r="O20" s="114">
        <v>371</v>
      </c>
      <c r="P20" s="115" t="s">
        <v>55</v>
      </c>
      <c r="Q20" s="113">
        <v>360</v>
      </c>
      <c r="R20" s="115" t="s">
        <v>55</v>
      </c>
      <c r="S20" s="113">
        <v>367</v>
      </c>
    </row>
    <row r="21" spans="1:19" x14ac:dyDescent="0.25">
      <c r="A21">
        <v>34</v>
      </c>
      <c r="B21">
        <v>39</v>
      </c>
      <c r="C21">
        <v>40</v>
      </c>
      <c r="D21" s="95" t="s">
        <v>56</v>
      </c>
      <c r="E21" s="71">
        <v>194</v>
      </c>
      <c r="F21" s="71">
        <v>27</v>
      </c>
      <c r="G21" s="96">
        <v>26</v>
      </c>
      <c r="N21" s="113" t="s">
        <v>56</v>
      </c>
      <c r="O21" s="114">
        <v>277</v>
      </c>
      <c r="P21" s="115" t="s">
        <v>56</v>
      </c>
      <c r="Q21" s="113">
        <v>270</v>
      </c>
      <c r="R21" s="115" t="s">
        <v>56</v>
      </c>
      <c r="S21" s="113">
        <v>280</v>
      </c>
    </row>
    <row r="22" spans="1:19" x14ac:dyDescent="0.25">
      <c r="A22">
        <v>1</v>
      </c>
      <c r="B22">
        <v>3</v>
      </c>
      <c r="C22">
        <v>2</v>
      </c>
      <c r="D22" s="95" t="s">
        <v>57</v>
      </c>
      <c r="E22" s="71">
        <v>20</v>
      </c>
      <c r="F22" s="71">
        <v>1</v>
      </c>
      <c r="G22" s="96">
        <v>2</v>
      </c>
      <c r="N22" s="113" t="s">
        <v>57</v>
      </c>
      <c r="O22" s="114">
        <v>5</v>
      </c>
      <c r="P22" s="115" t="s">
        <v>57</v>
      </c>
      <c r="Q22" s="113">
        <v>4</v>
      </c>
      <c r="R22" s="115" t="s">
        <v>57</v>
      </c>
      <c r="S22" s="113">
        <v>6</v>
      </c>
    </row>
    <row r="23" spans="1:19" x14ac:dyDescent="0.25">
      <c r="A23">
        <v>11</v>
      </c>
      <c r="B23">
        <v>7</v>
      </c>
      <c r="C23">
        <v>6</v>
      </c>
      <c r="D23" s="95" t="s">
        <v>58</v>
      </c>
      <c r="E23" s="71">
        <v>23</v>
      </c>
      <c r="F23" s="71">
        <v>6</v>
      </c>
      <c r="G23" s="96">
        <v>5</v>
      </c>
      <c r="N23" s="113" t="s">
        <v>58</v>
      </c>
      <c r="O23" s="114">
        <v>80</v>
      </c>
      <c r="P23" s="115" t="s">
        <v>58</v>
      </c>
      <c r="Q23" s="113">
        <v>75</v>
      </c>
      <c r="R23" s="115" t="s">
        <v>58</v>
      </c>
      <c r="S23" s="113">
        <v>73</v>
      </c>
    </row>
    <row r="24" spans="1:19" x14ac:dyDescent="0.25">
      <c r="A24">
        <v>3</v>
      </c>
      <c r="B24">
        <v>2</v>
      </c>
      <c r="C24">
        <v>1</v>
      </c>
      <c r="D24" s="95" t="s">
        <v>60</v>
      </c>
      <c r="E24" s="71">
        <v>4</v>
      </c>
      <c r="F24" s="71">
        <v>2</v>
      </c>
      <c r="G24" s="96">
        <v>3</v>
      </c>
      <c r="N24" s="113" t="s">
        <v>60</v>
      </c>
      <c r="O24" s="114">
        <v>14</v>
      </c>
      <c r="P24" s="115" t="s">
        <v>60</v>
      </c>
      <c r="Q24" s="113">
        <v>14</v>
      </c>
      <c r="R24" s="115" t="s">
        <v>60</v>
      </c>
      <c r="S24" s="113">
        <v>15</v>
      </c>
    </row>
    <row r="25" spans="1:19" x14ac:dyDescent="0.25">
      <c r="A25">
        <v>13</v>
      </c>
      <c r="B25">
        <v>20</v>
      </c>
      <c r="C25">
        <v>23</v>
      </c>
      <c r="D25" s="95" t="s">
        <v>61</v>
      </c>
      <c r="E25" s="71">
        <v>57</v>
      </c>
      <c r="F25" s="71">
        <v>4</v>
      </c>
      <c r="G25" s="96">
        <v>11</v>
      </c>
      <c r="N25" s="113" t="s">
        <v>61</v>
      </c>
      <c r="O25" s="114">
        <v>124</v>
      </c>
      <c r="P25" s="115" t="s">
        <v>61</v>
      </c>
      <c r="Q25" s="113">
        <v>118</v>
      </c>
      <c r="R25" s="115" t="s">
        <v>61</v>
      </c>
      <c r="S25" s="113">
        <v>119</v>
      </c>
    </row>
    <row r="26" spans="1:19" x14ac:dyDescent="0.25">
      <c r="A26">
        <v>3</v>
      </c>
      <c r="C26">
        <v>2</v>
      </c>
      <c r="D26" s="95" t="s">
        <v>62</v>
      </c>
      <c r="E26" s="71">
        <v>36</v>
      </c>
      <c r="F26" s="71">
        <v>2</v>
      </c>
      <c r="G26" s="96">
        <v>3</v>
      </c>
      <c r="N26" s="113" t="s">
        <v>62</v>
      </c>
      <c r="O26" s="114">
        <v>93</v>
      </c>
      <c r="P26" s="115" t="s">
        <v>62</v>
      </c>
      <c r="Q26" s="113">
        <v>91</v>
      </c>
      <c r="R26" s="115" t="s">
        <v>62</v>
      </c>
      <c r="S26" s="113">
        <v>91</v>
      </c>
    </row>
    <row r="27" spans="1:19" x14ac:dyDescent="0.25">
      <c r="B27">
        <v>1</v>
      </c>
      <c r="C27">
        <v>1</v>
      </c>
      <c r="D27" s="95" t="s">
        <v>64</v>
      </c>
      <c r="E27" s="71">
        <v>15</v>
      </c>
      <c r="F27" s="71">
        <v>0</v>
      </c>
      <c r="G27" s="96">
        <v>4</v>
      </c>
      <c r="N27" s="113" t="s">
        <v>63</v>
      </c>
      <c r="O27" s="114">
        <v>3</v>
      </c>
      <c r="P27" s="115" t="s">
        <v>63</v>
      </c>
      <c r="Q27" s="113">
        <v>3</v>
      </c>
      <c r="R27" s="115" t="s">
        <v>63</v>
      </c>
      <c r="S27" s="113">
        <v>3</v>
      </c>
    </row>
    <row r="28" spans="1:19" x14ac:dyDescent="0.25">
      <c r="A28">
        <v>4</v>
      </c>
      <c r="B28">
        <v>3</v>
      </c>
      <c r="C28">
        <v>2</v>
      </c>
      <c r="D28" s="95" t="s">
        <v>65</v>
      </c>
      <c r="E28" s="71">
        <v>4</v>
      </c>
      <c r="F28" s="71">
        <v>0</v>
      </c>
      <c r="G28" s="96">
        <v>2</v>
      </c>
      <c r="N28" s="113" t="s">
        <v>64</v>
      </c>
      <c r="O28" s="114">
        <v>32</v>
      </c>
      <c r="P28" s="115" t="s">
        <v>64</v>
      </c>
      <c r="Q28" s="113">
        <v>32</v>
      </c>
      <c r="R28" s="115" t="s">
        <v>64</v>
      </c>
      <c r="S28" s="113">
        <v>33</v>
      </c>
    </row>
    <row r="29" spans="1:19" x14ac:dyDescent="0.25">
      <c r="A29">
        <v>1</v>
      </c>
      <c r="D29" s="95" t="s">
        <v>67</v>
      </c>
      <c r="E29" s="71">
        <v>3</v>
      </c>
      <c r="F29" s="71">
        <v>0</v>
      </c>
      <c r="G29" s="96">
        <v>1</v>
      </c>
      <c r="N29" s="113" t="s">
        <v>65</v>
      </c>
      <c r="O29" s="114">
        <v>11</v>
      </c>
      <c r="P29" s="115" t="s">
        <v>65</v>
      </c>
      <c r="Q29" s="113">
        <v>12</v>
      </c>
      <c r="R29" s="115" t="s">
        <v>65</v>
      </c>
      <c r="S29" s="113">
        <v>13</v>
      </c>
    </row>
    <row r="30" spans="1:19" x14ac:dyDescent="0.25">
      <c r="A30">
        <v>1</v>
      </c>
      <c r="B30">
        <v>1</v>
      </c>
      <c r="D30" s="95" t="s">
        <v>68</v>
      </c>
      <c r="E30" s="71">
        <v>8</v>
      </c>
      <c r="F30" s="71">
        <v>2</v>
      </c>
      <c r="G30" s="96">
        <v>2</v>
      </c>
      <c r="N30" s="113" t="s">
        <v>66</v>
      </c>
      <c r="O30" s="114">
        <v>2</v>
      </c>
      <c r="P30" s="115" t="s">
        <v>66</v>
      </c>
      <c r="Q30" s="113">
        <v>2</v>
      </c>
      <c r="R30" s="115" t="s">
        <v>66</v>
      </c>
      <c r="S30" s="113">
        <v>2</v>
      </c>
    </row>
    <row r="31" spans="1:19" x14ac:dyDescent="0.25">
      <c r="A31">
        <v>6</v>
      </c>
      <c r="B31">
        <v>6</v>
      </c>
      <c r="C31">
        <v>1</v>
      </c>
      <c r="D31" s="95" t="s">
        <v>69</v>
      </c>
      <c r="E31" s="71">
        <v>311</v>
      </c>
      <c r="F31" s="71">
        <v>46</v>
      </c>
      <c r="G31" s="96">
        <v>96</v>
      </c>
      <c r="N31" s="113" t="s">
        <v>67</v>
      </c>
      <c r="O31" s="114">
        <v>4</v>
      </c>
      <c r="P31" s="115" t="s">
        <v>67</v>
      </c>
      <c r="Q31" s="113">
        <v>4</v>
      </c>
      <c r="R31" s="115" t="s">
        <v>67</v>
      </c>
      <c r="S31" s="113">
        <v>4</v>
      </c>
    </row>
    <row r="32" spans="1:19" x14ac:dyDescent="0.25">
      <c r="A32">
        <v>69</v>
      </c>
      <c r="B32">
        <v>81</v>
      </c>
      <c r="C32">
        <v>92</v>
      </c>
      <c r="D32" s="95" t="s">
        <v>70</v>
      </c>
      <c r="E32" s="71">
        <v>2</v>
      </c>
      <c r="F32" s="71">
        <v>1</v>
      </c>
      <c r="G32" s="96">
        <v>0</v>
      </c>
      <c r="N32" s="113" t="s">
        <v>68</v>
      </c>
      <c r="O32" s="114">
        <v>18</v>
      </c>
      <c r="P32" s="115" t="s">
        <v>68</v>
      </c>
      <c r="Q32" s="113">
        <v>18</v>
      </c>
      <c r="R32" s="115" t="s">
        <v>68</v>
      </c>
      <c r="S32" s="113">
        <v>17</v>
      </c>
    </row>
    <row r="33" spans="3:19" x14ac:dyDescent="0.25">
      <c r="C33" s="90"/>
      <c r="D33" s="95">
        <v>98907</v>
      </c>
      <c r="E33" s="71">
        <v>0</v>
      </c>
      <c r="F33" s="71">
        <v>1</v>
      </c>
      <c r="G33" s="96">
        <v>0</v>
      </c>
      <c r="N33" s="113" t="s">
        <v>69</v>
      </c>
      <c r="O33" s="114">
        <v>689</v>
      </c>
      <c r="P33" s="115" t="s">
        <v>69</v>
      </c>
      <c r="Q33" s="113">
        <v>662</v>
      </c>
      <c r="R33" s="115" t="s">
        <v>69</v>
      </c>
      <c r="S33" s="113">
        <v>662</v>
      </c>
    </row>
    <row r="34" spans="3:19" x14ac:dyDescent="0.25">
      <c r="C34" s="90"/>
      <c r="D34" s="97">
        <v>98909</v>
      </c>
      <c r="E34" s="10">
        <v>0</v>
      </c>
      <c r="F34" s="10">
        <v>1</v>
      </c>
      <c r="G34" s="98">
        <v>0</v>
      </c>
      <c r="N34" s="113" t="s">
        <v>70</v>
      </c>
      <c r="O34" s="114">
        <v>3</v>
      </c>
      <c r="P34" s="115" t="s">
        <v>70</v>
      </c>
      <c r="Q34" s="113">
        <v>3</v>
      </c>
      <c r="R34" s="115" t="s">
        <v>70</v>
      </c>
      <c r="S34" s="113">
        <v>3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49" t="s">
        <v>78</v>
      </c>
      <c r="B1" s="49" t="s">
        <v>159</v>
      </c>
      <c r="C1" s="49" t="s">
        <v>160</v>
      </c>
      <c r="D1" s="49" t="s">
        <v>161</v>
      </c>
      <c r="E1" s="49" t="s">
        <v>162</v>
      </c>
      <c r="F1" s="49" t="s">
        <v>163</v>
      </c>
      <c r="G1" s="49" t="s">
        <v>164</v>
      </c>
      <c r="H1" s="49" t="s">
        <v>165</v>
      </c>
      <c r="I1" s="49" t="s">
        <v>166</v>
      </c>
      <c r="J1" s="49" t="s">
        <v>167</v>
      </c>
      <c r="K1" s="49" t="s">
        <v>181</v>
      </c>
      <c r="L1" s="49" t="s">
        <v>182</v>
      </c>
      <c r="M1" s="49" t="s">
        <v>183</v>
      </c>
      <c r="N1" s="49" t="s">
        <v>168</v>
      </c>
      <c r="O1" s="49" t="s">
        <v>169</v>
      </c>
      <c r="P1" s="49" t="s">
        <v>170</v>
      </c>
      <c r="Q1" s="49" t="s">
        <v>171</v>
      </c>
      <c r="R1" s="49" t="s">
        <v>172</v>
      </c>
      <c r="S1" s="49" t="s">
        <v>173</v>
      </c>
      <c r="T1" s="49" t="s">
        <v>174</v>
      </c>
      <c r="U1" s="49" t="s">
        <v>175</v>
      </c>
      <c r="V1" s="49" t="s">
        <v>176</v>
      </c>
      <c r="W1" s="49" t="s">
        <v>177</v>
      </c>
      <c r="X1" s="49" t="s">
        <v>178</v>
      </c>
      <c r="Y1" s="49" t="s">
        <v>179</v>
      </c>
    </row>
    <row r="2" spans="1:25" x14ac:dyDescent="0.25">
      <c r="A2" s="50" t="s">
        <v>87</v>
      </c>
      <c r="B2" s="51">
        <v>37</v>
      </c>
      <c r="C2" s="51">
        <v>35</v>
      </c>
      <c r="D2" s="51">
        <v>33</v>
      </c>
      <c r="E2" s="51">
        <v>31</v>
      </c>
      <c r="F2" s="51">
        <v>31</v>
      </c>
      <c r="G2" s="51">
        <v>31</v>
      </c>
      <c r="H2" s="51">
        <v>30</v>
      </c>
      <c r="I2" s="51">
        <v>27</v>
      </c>
      <c r="J2" s="51">
        <v>27</v>
      </c>
      <c r="K2" s="51">
        <v>27</v>
      </c>
      <c r="L2" s="51">
        <v>24</v>
      </c>
      <c r="M2" s="51">
        <v>24</v>
      </c>
      <c r="N2" s="51">
        <v>23</v>
      </c>
      <c r="O2" s="51">
        <v>28</v>
      </c>
      <c r="P2" s="51">
        <v>28</v>
      </c>
      <c r="Q2" s="51">
        <v>30</v>
      </c>
      <c r="R2" s="51">
        <v>32</v>
      </c>
      <c r="S2" s="51">
        <v>33</v>
      </c>
      <c r="T2" s="51">
        <v>33</v>
      </c>
      <c r="U2" s="51">
        <v>35</v>
      </c>
      <c r="V2" s="51">
        <v>36</v>
      </c>
      <c r="W2" s="51">
        <v>37</v>
      </c>
      <c r="X2" s="51">
        <v>38</v>
      </c>
      <c r="Y2" s="51">
        <v>39</v>
      </c>
    </row>
    <row r="3" spans="1:25" x14ac:dyDescent="0.25">
      <c r="A3" s="50" t="s">
        <v>88</v>
      </c>
      <c r="B3" s="51">
        <v>54</v>
      </c>
      <c r="C3" s="51">
        <v>51</v>
      </c>
      <c r="D3" s="51">
        <v>48</v>
      </c>
      <c r="E3" s="51">
        <v>46</v>
      </c>
      <c r="F3" s="51">
        <v>43</v>
      </c>
      <c r="G3" s="51">
        <v>41</v>
      </c>
      <c r="H3" s="51">
        <v>38</v>
      </c>
      <c r="I3" s="51">
        <v>34</v>
      </c>
      <c r="J3" s="51">
        <v>33</v>
      </c>
      <c r="K3" s="51">
        <v>29</v>
      </c>
      <c r="L3" s="51">
        <v>27</v>
      </c>
      <c r="M3" s="51">
        <v>24</v>
      </c>
      <c r="N3" s="51">
        <v>24</v>
      </c>
      <c r="O3" s="51">
        <v>31</v>
      </c>
      <c r="P3" s="51">
        <v>34</v>
      </c>
      <c r="Q3" s="51">
        <v>38</v>
      </c>
      <c r="R3" s="51">
        <v>39</v>
      </c>
      <c r="S3" s="51">
        <v>43</v>
      </c>
      <c r="T3" s="51">
        <v>45</v>
      </c>
      <c r="U3" s="51">
        <v>47</v>
      </c>
      <c r="V3" s="51">
        <v>48</v>
      </c>
      <c r="W3" s="51">
        <v>50</v>
      </c>
      <c r="X3" s="51">
        <v>51</v>
      </c>
      <c r="Y3" s="51">
        <v>53</v>
      </c>
    </row>
    <row r="4" spans="1:25" x14ac:dyDescent="0.25">
      <c r="A4" s="50" t="s">
        <v>89</v>
      </c>
      <c r="B4" s="51">
        <v>26</v>
      </c>
      <c r="C4" s="51">
        <v>26</v>
      </c>
      <c r="D4" s="51">
        <v>24</v>
      </c>
      <c r="E4" s="51">
        <v>24</v>
      </c>
      <c r="F4" s="51">
        <v>23</v>
      </c>
      <c r="G4" s="51">
        <v>21</v>
      </c>
      <c r="H4" s="51">
        <v>22</v>
      </c>
      <c r="I4" s="51">
        <v>23</v>
      </c>
      <c r="J4" s="51">
        <v>23</v>
      </c>
      <c r="K4" s="51">
        <v>22</v>
      </c>
      <c r="L4" s="51">
        <v>22</v>
      </c>
      <c r="M4" s="51">
        <v>21</v>
      </c>
      <c r="N4" s="51">
        <v>22</v>
      </c>
      <c r="O4" s="51">
        <v>23</v>
      </c>
      <c r="P4" s="51">
        <v>24</v>
      </c>
      <c r="Q4" s="51">
        <v>26</v>
      </c>
      <c r="R4" s="51">
        <v>26</v>
      </c>
      <c r="S4" s="51">
        <v>27</v>
      </c>
      <c r="T4" s="51">
        <v>26</v>
      </c>
      <c r="U4" s="51">
        <v>26</v>
      </c>
      <c r="V4" s="51">
        <v>25</v>
      </c>
      <c r="W4" s="51">
        <v>26</v>
      </c>
      <c r="X4" s="51">
        <v>26</v>
      </c>
      <c r="Y4" s="51">
        <v>26</v>
      </c>
    </row>
    <row r="5" spans="1:25" x14ac:dyDescent="0.25">
      <c r="A5" s="50" t="s">
        <v>90</v>
      </c>
      <c r="B5" s="51">
        <v>29</v>
      </c>
      <c r="C5" s="51">
        <v>29</v>
      </c>
      <c r="D5" s="51">
        <v>27</v>
      </c>
      <c r="E5" s="51">
        <v>27</v>
      </c>
      <c r="F5" s="51">
        <v>27</v>
      </c>
      <c r="G5" s="51">
        <v>26</v>
      </c>
      <c r="H5" s="51">
        <v>26</v>
      </c>
      <c r="I5" s="51">
        <v>25</v>
      </c>
      <c r="J5" s="51">
        <v>26</v>
      </c>
      <c r="K5" s="51">
        <v>26</v>
      </c>
      <c r="L5" s="51">
        <v>26</v>
      </c>
      <c r="M5" s="51">
        <v>23</v>
      </c>
      <c r="N5" s="51">
        <v>23</v>
      </c>
      <c r="O5" s="51">
        <v>26</v>
      </c>
      <c r="P5" s="51">
        <v>26</v>
      </c>
      <c r="Q5" s="51">
        <v>26</v>
      </c>
      <c r="R5" s="51">
        <v>25</v>
      </c>
      <c r="S5" s="51">
        <v>25</v>
      </c>
      <c r="T5" s="51">
        <v>25</v>
      </c>
      <c r="U5" s="51">
        <v>26</v>
      </c>
      <c r="V5" s="51">
        <v>27</v>
      </c>
      <c r="W5" s="51">
        <v>27</v>
      </c>
      <c r="X5" s="51">
        <v>26</v>
      </c>
      <c r="Y5" s="51">
        <v>28</v>
      </c>
    </row>
    <row r="6" spans="1:25" x14ac:dyDescent="0.25">
      <c r="A6" s="50" t="s">
        <v>118</v>
      </c>
      <c r="B6" s="51">
        <v>10</v>
      </c>
      <c r="C6" s="51">
        <v>10</v>
      </c>
      <c r="D6" s="51">
        <v>9</v>
      </c>
      <c r="E6" s="51">
        <v>9</v>
      </c>
      <c r="F6" s="51">
        <v>9</v>
      </c>
      <c r="G6" s="51">
        <v>10</v>
      </c>
      <c r="H6" s="51">
        <v>9</v>
      </c>
      <c r="I6" s="51">
        <v>9</v>
      </c>
      <c r="J6" s="51">
        <v>7</v>
      </c>
      <c r="K6" s="51">
        <v>7</v>
      </c>
      <c r="L6" s="51">
        <v>7</v>
      </c>
      <c r="M6" s="51">
        <v>7</v>
      </c>
      <c r="N6" s="51">
        <v>12</v>
      </c>
      <c r="O6" s="51">
        <v>13</v>
      </c>
      <c r="P6" s="51">
        <v>12</v>
      </c>
      <c r="Q6" s="51">
        <v>12</v>
      </c>
      <c r="R6" s="51">
        <v>12</v>
      </c>
      <c r="S6" s="51">
        <v>11</v>
      </c>
      <c r="T6" s="51">
        <v>11</v>
      </c>
      <c r="U6" s="51">
        <v>10</v>
      </c>
      <c r="V6" s="51">
        <v>10</v>
      </c>
      <c r="W6" s="51">
        <v>10</v>
      </c>
      <c r="X6" s="51">
        <v>10</v>
      </c>
      <c r="Y6" s="51">
        <v>10</v>
      </c>
    </row>
    <row r="7" spans="1:25" x14ac:dyDescent="0.25">
      <c r="A7" s="50" t="s">
        <v>111</v>
      </c>
      <c r="B7" s="51">
        <v>3</v>
      </c>
      <c r="C7" s="51">
        <v>4</v>
      </c>
      <c r="D7" s="51">
        <v>3</v>
      </c>
      <c r="E7" s="51">
        <v>4</v>
      </c>
      <c r="F7" s="51">
        <v>3</v>
      </c>
      <c r="G7" s="51">
        <v>3</v>
      </c>
      <c r="H7" s="51">
        <v>4</v>
      </c>
      <c r="I7" s="51">
        <v>3</v>
      </c>
      <c r="J7" s="51">
        <v>4</v>
      </c>
      <c r="K7" s="51">
        <v>3</v>
      </c>
      <c r="L7" s="51">
        <v>4</v>
      </c>
      <c r="M7" s="51">
        <v>4</v>
      </c>
      <c r="N7" s="51">
        <v>4</v>
      </c>
      <c r="O7" s="51">
        <v>4</v>
      </c>
      <c r="P7" s="51">
        <v>5</v>
      </c>
      <c r="Q7" s="51">
        <v>4</v>
      </c>
      <c r="R7" s="51">
        <v>4</v>
      </c>
      <c r="S7" s="51">
        <v>5</v>
      </c>
      <c r="T7" s="51">
        <v>4</v>
      </c>
      <c r="U7" s="51">
        <v>4</v>
      </c>
      <c r="V7" s="51">
        <v>5</v>
      </c>
      <c r="W7" s="51">
        <v>5</v>
      </c>
      <c r="X7" s="51">
        <v>4</v>
      </c>
      <c r="Y7" s="51">
        <v>4</v>
      </c>
    </row>
    <row r="8" spans="1:25" x14ac:dyDescent="0.25">
      <c r="A8" s="50" t="s">
        <v>96</v>
      </c>
      <c r="B8" s="51">
        <v>33</v>
      </c>
      <c r="C8" s="51">
        <v>32</v>
      </c>
      <c r="D8" s="51">
        <v>32</v>
      </c>
      <c r="E8" s="51">
        <v>32</v>
      </c>
      <c r="F8" s="51">
        <v>30</v>
      </c>
      <c r="G8" s="51">
        <v>29</v>
      </c>
      <c r="H8" s="51">
        <v>28</v>
      </c>
      <c r="I8" s="51">
        <v>28</v>
      </c>
      <c r="J8" s="51">
        <v>28</v>
      </c>
      <c r="K8" s="51">
        <v>24</v>
      </c>
      <c r="L8" s="51">
        <v>21</v>
      </c>
      <c r="M8" s="51">
        <v>20</v>
      </c>
      <c r="N8" s="51">
        <v>21</v>
      </c>
      <c r="O8" s="51">
        <v>22</v>
      </c>
      <c r="P8" s="51">
        <v>25</v>
      </c>
      <c r="Q8" s="51">
        <v>25</v>
      </c>
      <c r="R8" s="51">
        <v>26</v>
      </c>
      <c r="S8" s="51">
        <v>27</v>
      </c>
      <c r="T8" s="51">
        <v>28</v>
      </c>
      <c r="U8" s="51">
        <v>28</v>
      </c>
      <c r="V8" s="51">
        <v>32</v>
      </c>
      <c r="W8" s="51">
        <v>31</v>
      </c>
      <c r="X8" s="51">
        <v>32</v>
      </c>
      <c r="Y8" s="51">
        <v>32</v>
      </c>
    </row>
    <row r="9" spans="1:25" x14ac:dyDescent="0.25">
      <c r="A9" s="50" t="s">
        <v>94</v>
      </c>
      <c r="B9" s="51">
        <v>21</v>
      </c>
      <c r="C9" s="51">
        <v>20</v>
      </c>
      <c r="D9" s="51">
        <v>21</v>
      </c>
      <c r="E9" s="51">
        <v>22</v>
      </c>
      <c r="F9" s="51">
        <v>21</v>
      </c>
      <c r="G9" s="51">
        <v>18</v>
      </c>
      <c r="H9" s="51">
        <v>18</v>
      </c>
      <c r="I9" s="51">
        <v>18</v>
      </c>
      <c r="J9" s="51">
        <v>17</v>
      </c>
      <c r="K9" s="51">
        <v>16</v>
      </c>
      <c r="L9" s="51">
        <v>15</v>
      </c>
      <c r="M9" s="51">
        <v>14</v>
      </c>
      <c r="N9" s="51">
        <v>16</v>
      </c>
      <c r="O9" s="51">
        <v>17</v>
      </c>
      <c r="P9" s="51">
        <v>17</v>
      </c>
      <c r="Q9" s="51">
        <v>17</v>
      </c>
      <c r="R9" s="51">
        <v>17</v>
      </c>
      <c r="S9" s="51">
        <v>19</v>
      </c>
      <c r="T9" s="51">
        <v>19</v>
      </c>
      <c r="U9" s="51">
        <v>20</v>
      </c>
      <c r="V9" s="51">
        <v>19</v>
      </c>
      <c r="W9" s="51">
        <v>20</v>
      </c>
      <c r="X9" s="51">
        <v>21</v>
      </c>
      <c r="Y9" s="51">
        <v>21</v>
      </c>
    </row>
    <row r="10" spans="1:25" x14ac:dyDescent="0.25">
      <c r="A10" s="50" t="s">
        <v>95</v>
      </c>
      <c r="B10" s="51">
        <v>4</v>
      </c>
      <c r="C10" s="51">
        <v>4</v>
      </c>
      <c r="D10" s="51">
        <v>4</v>
      </c>
      <c r="E10" s="51">
        <v>4</v>
      </c>
      <c r="F10" s="51">
        <v>4</v>
      </c>
      <c r="G10" s="51">
        <v>4</v>
      </c>
      <c r="H10" s="51">
        <v>4</v>
      </c>
      <c r="I10" s="51">
        <v>3</v>
      </c>
      <c r="J10" s="51">
        <v>2</v>
      </c>
      <c r="K10" s="51">
        <v>2</v>
      </c>
      <c r="L10" s="51">
        <v>2</v>
      </c>
      <c r="M10" s="51">
        <v>3</v>
      </c>
      <c r="N10" s="51">
        <v>2</v>
      </c>
      <c r="O10" s="51">
        <v>3</v>
      </c>
      <c r="P10" s="51">
        <v>3</v>
      </c>
      <c r="Q10" s="51">
        <v>3</v>
      </c>
      <c r="R10" s="51">
        <v>2</v>
      </c>
      <c r="S10" s="51">
        <v>3</v>
      </c>
      <c r="T10" s="51">
        <v>1</v>
      </c>
      <c r="U10" s="51">
        <v>1</v>
      </c>
      <c r="V10" s="51">
        <v>1</v>
      </c>
      <c r="W10" s="51">
        <v>2</v>
      </c>
      <c r="X10" s="51">
        <v>3</v>
      </c>
      <c r="Y10" s="51">
        <v>3</v>
      </c>
    </row>
    <row r="11" spans="1:25" x14ac:dyDescent="0.25">
      <c r="A11" s="50" t="s">
        <v>97</v>
      </c>
      <c r="B11" s="51">
        <v>12</v>
      </c>
      <c r="C11" s="51">
        <v>12</v>
      </c>
      <c r="D11" s="51">
        <v>12</v>
      </c>
      <c r="E11" s="51">
        <v>12</v>
      </c>
      <c r="F11" s="51">
        <v>12</v>
      </c>
      <c r="G11" s="51">
        <v>11</v>
      </c>
      <c r="H11" s="51">
        <v>10</v>
      </c>
      <c r="I11" s="51">
        <v>10</v>
      </c>
      <c r="J11" s="51">
        <v>10</v>
      </c>
      <c r="K11" s="51">
        <v>10</v>
      </c>
      <c r="L11" s="51">
        <v>10</v>
      </c>
      <c r="M11" s="51">
        <v>8</v>
      </c>
      <c r="N11" s="51">
        <v>9</v>
      </c>
      <c r="O11" s="51">
        <v>10</v>
      </c>
      <c r="P11" s="51">
        <v>10</v>
      </c>
      <c r="Q11" s="51">
        <v>9</v>
      </c>
      <c r="R11" s="51">
        <v>10</v>
      </c>
      <c r="S11" s="51">
        <v>11</v>
      </c>
      <c r="T11" s="51">
        <v>11</v>
      </c>
      <c r="U11" s="51">
        <v>10</v>
      </c>
      <c r="V11" s="51">
        <v>10</v>
      </c>
      <c r="W11" s="51">
        <v>12</v>
      </c>
      <c r="X11" s="51">
        <v>12</v>
      </c>
      <c r="Y11" s="51">
        <v>12</v>
      </c>
    </row>
    <row r="12" spans="1:25" x14ac:dyDescent="0.25">
      <c r="A12" s="50" t="s">
        <v>98</v>
      </c>
      <c r="B12" s="51">
        <v>8</v>
      </c>
      <c r="C12" s="51">
        <v>8</v>
      </c>
      <c r="D12" s="51">
        <v>7</v>
      </c>
      <c r="E12" s="51">
        <v>8</v>
      </c>
      <c r="F12" s="51">
        <v>7</v>
      </c>
      <c r="G12" s="51">
        <v>8</v>
      </c>
      <c r="H12" s="51">
        <v>8</v>
      </c>
      <c r="I12" s="51">
        <v>8</v>
      </c>
      <c r="J12" s="51">
        <v>8</v>
      </c>
      <c r="K12" s="51">
        <v>10</v>
      </c>
      <c r="L12" s="51">
        <v>10</v>
      </c>
      <c r="M12" s="51">
        <v>9</v>
      </c>
      <c r="N12" s="51">
        <v>7</v>
      </c>
      <c r="O12" s="51">
        <v>7</v>
      </c>
      <c r="P12" s="51">
        <v>7</v>
      </c>
      <c r="Q12" s="51">
        <v>7</v>
      </c>
      <c r="R12" s="51">
        <v>6</v>
      </c>
      <c r="S12" s="51">
        <v>6</v>
      </c>
      <c r="T12" s="51">
        <v>6</v>
      </c>
      <c r="U12" s="51">
        <v>5</v>
      </c>
      <c r="V12" s="51">
        <v>5</v>
      </c>
      <c r="W12" s="51">
        <v>7</v>
      </c>
      <c r="X12" s="51">
        <v>6</v>
      </c>
      <c r="Y12" s="51">
        <v>8</v>
      </c>
    </row>
    <row r="13" spans="1:25" x14ac:dyDescent="0.25">
      <c r="A13" s="50" t="s">
        <v>107</v>
      </c>
      <c r="B13" s="51">
        <v>9</v>
      </c>
      <c r="C13" s="51">
        <v>10</v>
      </c>
      <c r="D13" s="51">
        <v>9</v>
      </c>
      <c r="E13" s="51">
        <v>9</v>
      </c>
      <c r="F13" s="51">
        <v>8</v>
      </c>
      <c r="G13" s="51">
        <v>10</v>
      </c>
      <c r="H13" s="51">
        <v>10</v>
      </c>
      <c r="I13" s="51">
        <v>9</v>
      </c>
      <c r="J13" s="51">
        <v>10</v>
      </c>
      <c r="K13" s="51">
        <v>9</v>
      </c>
      <c r="L13" s="51">
        <v>9</v>
      </c>
      <c r="M13" s="51">
        <v>9</v>
      </c>
      <c r="N13" s="51">
        <v>7</v>
      </c>
      <c r="O13" s="51">
        <v>7</v>
      </c>
      <c r="P13" s="51">
        <v>7</v>
      </c>
      <c r="Q13" s="51">
        <v>7</v>
      </c>
      <c r="R13" s="51">
        <v>8</v>
      </c>
      <c r="S13" s="51">
        <v>8</v>
      </c>
      <c r="T13" s="51">
        <v>7</v>
      </c>
      <c r="U13" s="51">
        <v>7</v>
      </c>
      <c r="V13" s="51">
        <v>7</v>
      </c>
      <c r="W13" s="51">
        <v>9</v>
      </c>
      <c r="X13" s="51">
        <v>8</v>
      </c>
      <c r="Y13" s="51">
        <v>9</v>
      </c>
    </row>
    <row r="14" spans="1:25" x14ac:dyDescent="0.25">
      <c r="A14" s="50" t="s">
        <v>105</v>
      </c>
      <c r="B14" s="51">
        <v>8</v>
      </c>
      <c r="C14" s="51">
        <v>8</v>
      </c>
      <c r="D14" s="51">
        <v>9</v>
      </c>
      <c r="E14" s="51">
        <v>8</v>
      </c>
      <c r="F14" s="51">
        <v>8</v>
      </c>
      <c r="G14" s="51">
        <v>7</v>
      </c>
      <c r="H14" s="51">
        <v>7</v>
      </c>
      <c r="I14" s="51">
        <v>7</v>
      </c>
      <c r="J14" s="51">
        <v>6</v>
      </c>
      <c r="K14" s="51">
        <v>6</v>
      </c>
      <c r="L14" s="51">
        <v>7</v>
      </c>
      <c r="M14" s="51">
        <v>7</v>
      </c>
      <c r="N14" s="51">
        <v>8</v>
      </c>
      <c r="O14" s="51">
        <v>8</v>
      </c>
      <c r="P14" s="51">
        <v>8</v>
      </c>
      <c r="Q14" s="51">
        <v>8</v>
      </c>
      <c r="R14" s="51">
        <v>7</v>
      </c>
      <c r="S14" s="51">
        <v>8</v>
      </c>
      <c r="T14" s="51">
        <v>8</v>
      </c>
      <c r="U14" s="51">
        <v>7</v>
      </c>
      <c r="V14" s="51">
        <v>7</v>
      </c>
      <c r="W14" s="51">
        <v>9</v>
      </c>
      <c r="X14" s="51">
        <v>9</v>
      </c>
      <c r="Y14" s="51">
        <v>9</v>
      </c>
    </row>
    <row r="15" spans="1:25" x14ac:dyDescent="0.25">
      <c r="A15" s="50" t="s">
        <v>119</v>
      </c>
      <c r="B15" s="51">
        <v>5</v>
      </c>
      <c r="C15" s="51">
        <v>6</v>
      </c>
      <c r="D15" s="51">
        <v>6</v>
      </c>
      <c r="E15" s="51">
        <v>5</v>
      </c>
      <c r="F15" s="51">
        <v>5</v>
      </c>
      <c r="G15" s="51">
        <v>6</v>
      </c>
      <c r="H15" s="51">
        <v>6</v>
      </c>
      <c r="I15" s="51">
        <v>5</v>
      </c>
      <c r="J15" s="51">
        <v>5</v>
      </c>
      <c r="K15" s="51">
        <v>5</v>
      </c>
      <c r="L15" s="51">
        <v>5</v>
      </c>
      <c r="M15" s="51">
        <v>5</v>
      </c>
      <c r="N15" s="51">
        <v>5</v>
      </c>
      <c r="O15" s="51">
        <v>5</v>
      </c>
      <c r="P15" s="51">
        <v>4</v>
      </c>
      <c r="Q15" s="51">
        <v>4</v>
      </c>
      <c r="R15" s="51">
        <v>4</v>
      </c>
      <c r="S15" s="51">
        <v>6</v>
      </c>
      <c r="T15" s="51">
        <v>4</v>
      </c>
      <c r="U15" s="51">
        <v>5</v>
      </c>
      <c r="V15" s="51">
        <v>6</v>
      </c>
      <c r="W15" s="51">
        <v>7</v>
      </c>
      <c r="X15" s="51">
        <v>7</v>
      </c>
      <c r="Y15" s="51">
        <v>7</v>
      </c>
    </row>
    <row r="16" spans="1:25" x14ac:dyDescent="0.25">
      <c r="A16" s="50" t="s">
        <v>99</v>
      </c>
      <c r="B16" s="51">
        <v>21</v>
      </c>
      <c r="C16" s="51">
        <v>21</v>
      </c>
      <c r="D16" s="51">
        <v>20</v>
      </c>
      <c r="E16" s="51">
        <v>20</v>
      </c>
      <c r="F16" s="51">
        <v>19</v>
      </c>
      <c r="G16" s="51">
        <v>18</v>
      </c>
      <c r="H16" s="51">
        <v>17</v>
      </c>
      <c r="I16" s="51">
        <v>17</v>
      </c>
      <c r="J16" s="51">
        <v>16</v>
      </c>
      <c r="K16" s="51">
        <v>16</v>
      </c>
      <c r="L16" s="51">
        <v>15</v>
      </c>
      <c r="M16" s="51">
        <v>15</v>
      </c>
      <c r="N16" s="51">
        <v>20</v>
      </c>
      <c r="O16" s="51">
        <v>21</v>
      </c>
      <c r="P16" s="51">
        <v>21</v>
      </c>
      <c r="Q16" s="51">
        <v>21</v>
      </c>
      <c r="R16" s="51">
        <v>22</v>
      </c>
      <c r="S16" s="51">
        <v>22</v>
      </c>
      <c r="T16" s="51">
        <v>22</v>
      </c>
      <c r="U16" s="51">
        <v>21</v>
      </c>
      <c r="V16" s="51">
        <v>21</v>
      </c>
      <c r="W16" s="51">
        <v>21</v>
      </c>
      <c r="X16" s="51">
        <v>20</v>
      </c>
      <c r="Y16" s="51">
        <v>21</v>
      </c>
    </row>
    <row r="17" spans="1:25" x14ac:dyDescent="0.25">
      <c r="A17" s="50" t="s">
        <v>91</v>
      </c>
      <c r="B17" s="51">
        <v>35</v>
      </c>
      <c r="C17" s="51">
        <v>35</v>
      </c>
      <c r="D17" s="51">
        <v>33</v>
      </c>
      <c r="E17" s="51">
        <v>33</v>
      </c>
      <c r="F17" s="51">
        <v>32</v>
      </c>
      <c r="G17" s="51">
        <v>30</v>
      </c>
      <c r="H17" s="51">
        <v>26</v>
      </c>
      <c r="I17" s="51">
        <v>26</v>
      </c>
      <c r="J17" s="51">
        <v>25</v>
      </c>
      <c r="K17" s="51">
        <v>24</v>
      </c>
      <c r="L17" s="51">
        <v>23</v>
      </c>
      <c r="M17" s="51">
        <v>21</v>
      </c>
      <c r="N17" s="51">
        <v>24</v>
      </c>
      <c r="O17" s="51">
        <v>25</v>
      </c>
      <c r="P17" s="51">
        <v>25</v>
      </c>
      <c r="Q17" s="51">
        <v>26</v>
      </c>
      <c r="R17" s="51">
        <v>29</v>
      </c>
      <c r="S17" s="51">
        <v>30</v>
      </c>
      <c r="T17" s="51">
        <v>30</v>
      </c>
      <c r="U17" s="51">
        <v>32</v>
      </c>
      <c r="V17" s="51">
        <v>32</v>
      </c>
      <c r="W17" s="51">
        <v>33</v>
      </c>
      <c r="X17" s="51">
        <v>33</v>
      </c>
      <c r="Y17" s="51">
        <v>34</v>
      </c>
    </row>
    <row r="18" spans="1:25" x14ac:dyDescent="0.25">
      <c r="A18" s="50" t="s">
        <v>100</v>
      </c>
      <c r="B18" s="51">
        <v>11</v>
      </c>
      <c r="C18" s="51">
        <v>10</v>
      </c>
      <c r="D18" s="51">
        <v>10</v>
      </c>
      <c r="E18" s="51">
        <v>10</v>
      </c>
      <c r="F18" s="51">
        <v>9</v>
      </c>
      <c r="G18" s="51">
        <v>10</v>
      </c>
      <c r="H18" s="51">
        <v>10</v>
      </c>
      <c r="I18" s="51">
        <v>10</v>
      </c>
      <c r="J18" s="51">
        <v>10</v>
      </c>
      <c r="K18" s="51">
        <v>9</v>
      </c>
      <c r="L18" s="51">
        <v>9</v>
      </c>
      <c r="M18" s="51">
        <v>9</v>
      </c>
      <c r="N18" s="51">
        <v>8</v>
      </c>
      <c r="O18" s="51">
        <v>9</v>
      </c>
      <c r="P18" s="51">
        <v>9</v>
      </c>
      <c r="Q18" s="51">
        <v>9</v>
      </c>
      <c r="R18" s="51">
        <v>8</v>
      </c>
      <c r="S18" s="51">
        <v>8</v>
      </c>
      <c r="T18" s="51">
        <v>8</v>
      </c>
      <c r="U18" s="51">
        <v>7</v>
      </c>
      <c r="V18" s="51">
        <v>8</v>
      </c>
      <c r="W18" s="51">
        <v>10</v>
      </c>
      <c r="X18" s="51">
        <v>11</v>
      </c>
      <c r="Y18" s="51">
        <v>11</v>
      </c>
    </row>
    <row r="19" spans="1:25" x14ac:dyDescent="0.25">
      <c r="A19" s="50" t="s">
        <v>101</v>
      </c>
      <c r="B19" s="51">
        <v>28</v>
      </c>
      <c r="C19" s="51">
        <v>29</v>
      </c>
      <c r="D19" s="51">
        <v>28</v>
      </c>
      <c r="E19" s="51">
        <v>28</v>
      </c>
      <c r="F19" s="51">
        <v>29</v>
      </c>
      <c r="G19" s="51">
        <v>29</v>
      </c>
      <c r="H19" s="51">
        <v>29</v>
      </c>
      <c r="I19" s="51">
        <v>27</v>
      </c>
      <c r="J19" s="51">
        <v>26</v>
      </c>
      <c r="K19" s="51">
        <v>24</v>
      </c>
      <c r="L19" s="51">
        <v>22</v>
      </c>
      <c r="M19" s="51">
        <v>20</v>
      </c>
      <c r="N19" s="51">
        <v>22</v>
      </c>
      <c r="O19" s="51">
        <v>27</v>
      </c>
      <c r="P19" s="51">
        <v>27</v>
      </c>
      <c r="Q19" s="51">
        <v>28</v>
      </c>
      <c r="R19" s="51">
        <v>29</v>
      </c>
      <c r="S19" s="51">
        <v>29</v>
      </c>
      <c r="T19" s="51">
        <v>28</v>
      </c>
      <c r="U19" s="51">
        <v>29</v>
      </c>
      <c r="V19" s="51">
        <v>29</v>
      </c>
      <c r="W19" s="51">
        <v>29</v>
      </c>
      <c r="X19" s="51">
        <v>28</v>
      </c>
      <c r="Y19" s="51">
        <v>27</v>
      </c>
    </row>
    <row r="20" spans="1:25" x14ac:dyDescent="0.25">
      <c r="A20" s="50" t="s">
        <v>106</v>
      </c>
      <c r="B20" s="51">
        <v>23</v>
      </c>
      <c r="C20" s="51">
        <v>23</v>
      </c>
      <c r="D20" s="51">
        <v>24</v>
      </c>
      <c r="E20" s="51">
        <v>24</v>
      </c>
      <c r="F20" s="51">
        <v>25</v>
      </c>
      <c r="G20" s="51">
        <v>25</v>
      </c>
      <c r="H20" s="51">
        <v>24</v>
      </c>
      <c r="I20" s="51">
        <v>23</v>
      </c>
      <c r="J20" s="51">
        <v>21</v>
      </c>
      <c r="K20" s="51">
        <v>21</v>
      </c>
      <c r="L20" s="51">
        <v>19</v>
      </c>
      <c r="M20" s="51">
        <v>18</v>
      </c>
      <c r="N20" s="51">
        <v>20</v>
      </c>
      <c r="O20" s="51">
        <v>20</v>
      </c>
      <c r="P20" s="51">
        <v>20</v>
      </c>
      <c r="Q20" s="51">
        <v>20</v>
      </c>
      <c r="R20" s="51">
        <v>20</v>
      </c>
      <c r="S20" s="51">
        <v>20</v>
      </c>
      <c r="T20" s="51">
        <v>20</v>
      </c>
      <c r="U20" s="51">
        <v>21</v>
      </c>
      <c r="V20" s="51">
        <v>21</v>
      </c>
      <c r="W20" s="51">
        <v>21</v>
      </c>
      <c r="X20" s="51">
        <v>21</v>
      </c>
      <c r="Y20" s="51">
        <v>22</v>
      </c>
    </row>
    <row r="21" spans="1:25" x14ac:dyDescent="0.25">
      <c r="A21" s="50" t="s">
        <v>110</v>
      </c>
      <c r="B21" s="51">
        <v>2</v>
      </c>
      <c r="C21" s="51">
        <v>2</v>
      </c>
      <c r="D21" s="51">
        <v>2</v>
      </c>
      <c r="E21" s="51">
        <v>2</v>
      </c>
      <c r="F21" s="51">
        <v>1</v>
      </c>
      <c r="G21" s="51">
        <v>2</v>
      </c>
      <c r="H21" s="51">
        <v>2</v>
      </c>
      <c r="I21" s="51">
        <v>1</v>
      </c>
      <c r="J21" s="51">
        <v>2</v>
      </c>
      <c r="K21" s="51">
        <v>0</v>
      </c>
      <c r="L21" s="51">
        <v>0</v>
      </c>
      <c r="M21" s="51">
        <v>0</v>
      </c>
      <c r="N21" s="51">
        <v>4</v>
      </c>
      <c r="O21" s="51">
        <v>4</v>
      </c>
      <c r="P21" s="51">
        <v>4</v>
      </c>
      <c r="Q21" s="51">
        <v>4</v>
      </c>
      <c r="R21" s="51">
        <v>3</v>
      </c>
      <c r="S21" s="51">
        <v>4</v>
      </c>
      <c r="T21" s="51">
        <v>3</v>
      </c>
      <c r="U21" s="51">
        <v>2</v>
      </c>
      <c r="V21" s="51">
        <v>3</v>
      </c>
      <c r="W21" s="51">
        <v>1</v>
      </c>
      <c r="X21" s="51">
        <v>2</v>
      </c>
      <c r="Y21" s="51">
        <v>2</v>
      </c>
    </row>
    <row r="22" spans="1:25" x14ac:dyDescent="0.25">
      <c r="A22" s="50" t="s">
        <v>92</v>
      </c>
      <c r="B22" s="51">
        <v>12</v>
      </c>
      <c r="C22" s="51">
        <v>12</v>
      </c>
      <c r="D22" s="51">
        <v>12</v>
      </c>
      <c r="E22" s="51">
        <v>11</v>
      </c>
      <c r="F22" s="51">
        <v>11</v>
      </c>
      <c r="G22" s="51">
        <v>10</v>
      </c>
      <c r="H22" s="51">
        <v>10</v>
      </c>
      <c r="I22" s="51">
        <v>9</v>
      </c>
      <c r="J22" s="51">
        <v>8</v>
      </c>
      <c r="K22" s="51">
        <v>9</v>
      </c>
      <c r="L22" s="51">
        <v>9</v>
      </c>
      <c r="M22" s="51">
        <v>9</v>
      </c>
      <c r="N22" s="51">
        <v>15</v>
      </c>
      <c r="O22" s="51">
        <v>15</v>
      </c>
      <c r="P22" s="51">
        <v>15</v>
      </c>
      <c r="Q22" s="51">
        <v>14</v>
      </c>
      <c r="R22" s="51">
        <v>14</v>
      </c>
      <c r="S22" s="51">
        <v>14</v>
      </c>
      <c r="T22" s="51">
        <v>13</v>
      </c>
      <c r="U22" s="51">
        <v>11</v>
      </c>
      <c r="V22" s="51">
        <v>11</v>
      </c>
      <c r="W22" s="51">
        <v>11</v>
      </c>
      <c r="X22" s="51">
        <v>11</v>
      </c>
      <c r="Y22" s="51">
        <v>11</v>
      </c>
    </row>
    <row r="23" spans="1:25" x14ac:dyDescent="0.25">
      <c r="A23" s="50" t="s">
        <v>114</v>
      </c>
      <c r="B23" s="51">
        <v>2</v>
      </c>
      <c r="C23" s="51">
        <v>2</v>
      </c>
      <c r="D23" s="51">
        <v>2</v>
      </c>
      <c r="E23" s="51">
        <v>1</v>
      </c>
      <c r="F23" s="51">
        <v>1</v>
      </c>
      <c r="G23" s="51">
        <v>2</v>
      </c>
      <c r="H23" s="51">
        <v>2</v>
      </c>
      <c r="I23" s="51">
        <v>2</v>
      </c>
      <c r="J23" s="51">
        <v>2</v>
      </c>
      <c r="K23" s="51">
        <v>2</v>
      </c>
      <c r="L23" s="51">
        <v>2</v>
      </c>
      <c r="M23" s="51">
        <v>2</v>
      </c>
      <c r="N23" s="51">
        <v>3</v>
      </c>
      <c r="O23" s="51">
        <v>3</v>
      </c>
      <c r="P23" s="51">
        <v>3</v>
      </c>
      <c r="Q23" s="51">
        <v>3</v>
      </c>
      <c r="R23" s="51">
        <v>3</v>
      </c>
      <c r="S23" s="51">
        <v>3</v>
      </c>
      <c r="T23" s="51">
        <v>2</v>
      </c>
      <c r="U23" s="51">
        <v>2</v>
      </c>
      <c r="V23" s="51">
        <v>2</v>
      </c>
      <c r="W23" s="51">
        <v>2</v>
      </c>
      <c r="X23" s="51">
        <v>2</v>
      </c>
      <c r="Y23" s="51">
        <v>1</v>
      </c>
    </row>
    <row r="24" spans="1:25" x14ac:dyDescent="0.25">
      <c r="A24" s="50" t="s">
        <v>108</v>
      </c>
      <c r="B24" s="51">
        <v>24</v>
      </c>
      <c r="C24" s="51">
        <v>24</v>
      </c>
      <c r="D24" s="51">
        <v>24</v>
      </c>
      <c r="E24" s="51">
        <v>24</v>
      </c>
      <c r="F24" s="51">
        <v>24</v>
      </c>
      <c r="G24" s="51">
        <v>24</v>
      </c>
      <c r="H24" s="51">
        <v>24</v>
      </c>
      <c r="I24" s="51">
        <v>23</v>
      </c>
      <c r="J24" s="51">
        <v>23</v>
      </c>
      <c r="K24" s="51">
        <v>22</v>
      </c>
      <c r="L24" s="51">
        <v>20</v>
      </c>
      <c r="M24" s="51">
        <v>19</v>
      </c>
      <c r="N24" s="51">
        <v>19</v>
      </c>
      <c r="O24" s="51">
        <v>21</v>
      </c>
      <c r="P24" s="51">
        <v>22</v>
      </c>
      <c r="Q24" s="51">
        <v>24</v>
      </c>
      <c r="R24" s="51">
        <v>24</v>
      </c>
      <c r="S24" s="51">
        <v>24</v>
      </c>
      <c r="T24" s="51">
        <v>24</v>
      </c>
      <c r="U24" s="51">
        <v>24</v>
      </c>
      <c r="V24" s="51">
        <v>25</v>
      </c>
      <c r="W24" s="51">
        <v>26</v>
      </c>
      <c r="X24" s="51">
        <v>25</v>
      </c>
      <c r="Y24" s="51">
        <v>25</v>
      </c>
    </row>
    <row r="25" spans="1:25" x14ac:dyDescent="0.25">
      <c r="A25" s="50" t="s">
        <v>102</v>
      </c>
      <c r="B25" s="51">
        <v>20</v>
      </c>
      <c r="C25" s="51">
        <v>20</v>
      </c>
      <c r="D25" s="51">
        <v>21</v>
      </c>
      <c r="E25" s="51">
        <v>20</v>
      </c>
      <c r="F25" s="51">
        <v>20</v>
      </c>
      <c r="G25" s="51">
        <v>20</v>
      </c>
      <c r="H25" s="51">
        <v>20</v>
      </c>
      <c r="I25" s="51">
        <v>20</v>
      </c>
      <c r="J25" s="51">
        <v>21</v>
      </c>
      <c r="K25" s="51">
        <v>20</v>
      </c>
      <c r="L25" s="51">
        <v>19</v>
      </c>
      <c r="M25" s="51">
        <v>18</v>
      </c>
      <c r="N25" s="51">
        <v>18</v>
      </c>
      <c r="O25" s="51">
        <v>19</v>
      </c>
      <c r="P25" s="51">
        <v>19</v>
      </c>
      <c r="Q25" s="51">
        <v>19</v>
      </c>
      <c r="R25" s="51">
        <v>20</v>
      </c>
      <c r="S25" s="51">
        <v>19</v>
      </c>
      <c r="T25" s="51">
        <v>20</v>
      </c>
      <c r="U25" s="51">
        <v>19</v>
      </c>
      <c r="V25" s="51">
        <v>19</v>
      </c>
      <c r="W25" s="51">
        <v>20</v>
      </c>
      <c r="X25" s="51">
        <v>20</v>
      </c>
      <c r="Y25" s="51">
        <v>20</v>
      </c>
    </row>
    <row r="26" spans="1:25" x14ac:dyDescent="0.25">
      <c r="A26" s="50" t="s">
        <v>180</v>
      </c>
      <c r="B26" s="51">
        <v>1</v>
      </c>
      <c r="C26" s="51">
        <v>1</v>
      </c>
      <c r="D26" s="51">
        <v>2</v>
      </c>
      <c r="E26" s="51">
        <v>2</v>
      </c>
      <c r="F26" s="51">
        <v>2</v>
      </c>
      <c r="G26" s="51">
        <v>2</v>
      </c>
      <c r="H26" s="51">
        <v>2</v>
      </c>
      <c r="I26" s="51">
        <v>2</v>
      </c>
      <c r="J26" s="51">
        <v>2</v>
      </c>
      <c r="K26" s="51">
        <v>2</v>
      </c>
      <c r="L26" s="51">
        <v>2</v>
      </c>
      <c r="M26" s="51">
        <v>2</v>
      </c>
      <c r="N26" s="51">
        <v>2</v>
      </c>
      <c r="O26" s="51">
        <v>2</v>
      </c>
      <c r="P26" s="51">
        <v>3</v>
      </c>
      <c r="Q26" s="51">
        <v>2</v>
      </c>
      <c r="R26" s="51">
        <v>2</v>
      </c>
      <c r="S26" s="51">
        <v>2</v>
      </c>
      <c r="T26" s="51">
        <v>2</v>
      </c>
      <c r="U26" s="51">
        <v>2</v>
      </c>
      <c r="V26" s="51">
        <v>2</v>
      </c>
      <c r="W26" s="51">
        <v>2</v>
      </c>
      <c r="X26" s="51">
        <v>2</v>
      </c>
      <c r="Y26" s="51">
        <v>1</v>
      </c>
    </row>
    <row r="27" spans="1:25" x14ac:dyDescent="0.25">
      <c r="A27" s="50" t="s">
        <v>109</v>
      </c>
      <c r="B27" s="51">
        <v>5</v>
      </c>
      <c r="C27" s="51">
        <v>5</v>
      </c>
      <c r="D27" s="51">
        <v>5</v>
      </c>
      <c r="E27" s="51">
        <v>6</v>
      </c>
      <c r="F27" s="51">
        <v>5</v>
      </c>
      <c r="G27" s="51">
        <v>6</v>
      </c>
      <c r="H27" s="51">
        <v>6</v>
      </c>
      <c r="I27" s="51">
        <v>6</v>
      </c>
      <c r="J27" s="51">
        <v>7</v>
      </c>
      <c r="K27" s="51">
        <v>6</v>
      </c>
      <c r="L27" s="51">
        <v>7</v>
      </c>
      <c r="M27" s="51">
        <v>7</v>
      </c>
      <c r="N27" s="51">
        <v>9</v>
      </c>
      <c r="O27" s="51">
        <v>8</v>
      </c>
      <c r="P27" s="51">
        <v>9</v>
      </c>
      <c r="Q27" s="51">
        <v>8</v>
      </c>
      <c r="R27" s="51">
        <v>7</v>
      </c>
      <c r="S27" s="51">
        <v>6</v>
      </c>
      <c r="T27" s="51">
        <v>5</v>
      </c>
      <c r="U27" s="51">
        <v>5</v>
      </c>
      <c r="V27" s="51">
        <v>6</v>
      </c>
      <c r="W27" s="51">
        <v>5</v>
      </c>
      <c r="X27" s="51">
        <v>4</v>
      </c>
      <c r="Y27" s="51">
        <v>5</v>
      </c>
    </row>
    <row r="28" spans="1:25" x14ac:dyDescent="0.25">
      <c r="A28" s="50" t="s">
        <v>113</v>
      </c>
      <c r="B28" s="51">
        <v>2</v>
      </c>
      <c r="C28" s="51">
        <v>3</v>
      </c>
      <c r="D28" s="51">
        <v>2</v>
      </c>
      <c r="E28" s="51">
        <v>3</v>
      </c>
      <c r="F28" s="51">
        <v>3</v>
      </c>
      <c r="G28" s="51">
        <v>2</v>
      </c>
      <c r="H28" s="51">
        <v>2</v>
      </c>
      <c r="I28" s="51">
        <v>3</v>
      </c>
      <c r="J28" s="51">
        <v>1</v>
      </c>
      <c r="K28" s="51">
        <v>1</v>
      </c>
      <c r="L28" s="51">
        <v>1</v>
      </c>
      <c r="M28" s="51">
        <v>1</v>
      </c>
      <c r="N28" s="51">
        <v>3</v>
      </c>
      <c r="O28" s="51">
        <v>3</v>
      </c>
      <c r="P28" s="51">
        <v>3</v>
      </c>
      <c r="Q28" s="51">
        <v>3</v>
      </c>
      <c r="R28" s="51">
        <v>3</v>
      </c>
      <c r="S28" s="51">
        <v>2</v>
      </c>
      <c r="T28" s="51">
        <v>2</v>
      </c>
      <c r="U28" s="51">
        <v>2</v>
      </c>
      <c r="V28" s="51">
        <v>2</v>
      </c>
      <c r="W28" s="51">
        <v>2</v>
      </c>
      <c r="X28" s="51">
        <v>2</v>
      </c>
      <c r="Y28" s="51">
        <v>3</v>
      </c>
    </row>
    <row r="29" spans="1:25" x14ac:dyDescent="0.25">
      <c r="A29" s="50" t="s">
        <v>122</v>
      </c>
      <c r="B29" s="51">
        <v>1</v>
      </c>
      <c r="C29" s="51">
        <v>2</v>
      </c>
      <c r="D29" s="51">
        <v>1</v>
      </c>
      <c r="E29" s="51">
        <v>1</v>
      </c>
      <c r="F29" s="51">
        <v>1</v>
      </c>
      <c r="G29" s="51">
        <v>2</v>
      </c>
      <c r="H29" s="51">
        <v>1</v>
      </c>
      <c r="I29" s="51">
        <v>2</v>
      </c>
      <c r="J29" s="51">
        <v>1</v>
      </c>
      <c r="K29" s="51">
        <v>1</v>
      </c>
      <c r="L29" s="51">
        <v>1</v>
      </c>
      <c r="M29" s="51">
        <v>2</v>
      </c>
      <c r="N29" s="51">
        <v>2</v>
      </c>
      <c r="O29" s="51">
        <v>1</v>
      </c>
      <c r="P29" s="51">
        <v>1</v>
      </c>
      <c r="Q29" s="51">
        <v>2</v>
      </c>
      <c r="R29" s="51">
        <v>1</v>
      </c>
      <c r="S29" s="51">
        <v>1</v>
      </c>
      <c r="T29" s="51">
        <v>1</v>
      </c>
      <c r="U29" s="51">
        <v>1</v>
      </c>
      <c r="V29" s="51">
        <v>1</v>
      </c>
      <c r="W29" s="51">
        <v>2</v>
      </c>
      <c r="X29" s="51">
        <v>1</v>
      </c>
      <c r="Y29" s="51">
        <v>1</v>
      </c>
    </row>
    <row r="30" spans="1:25" x14ac:dyDescent="0.25">
      <c r="A30" s="50" t="s">
        <v>123</v>
      </c>
      <c r="B30" s="51">
        <v>1</v>
      </c>
      <c r="C30" s="51">
        <v>1</v>
      </c>
      <c r="D30" s="51">
        <v>1</v>
      </c>
      <c r="E30" s="51">
        <v>2</v>
      </c>
      <c r="F30" s="51">
        <v>1</v>
      </c>
      <c r="G30" s="51">
        <v>1</v>
      </c>
      <c r="H30" s="51">
        <v>2</v>
      </c>
      <c r="I30" s="51">
        <v>2</v>
      </c>
      <c r="J30" s="51">
        <v>1</v>
      </c>
      <c r="K30" s="51">
        <v>1</v>
      </c>
      <c r="L30" s="51">
        <v>1</v>
      </c>
      <c r="M30" s="51">
        <v>2</v>
      </c>
      <c r="N30" s="51">
        <v>2</v>
      </c>
      <c r="O30" s="51">
        <v>3</v>
      </c>
      <c r="P30" s="51">
        <v>3</v>
      </c>
      <c r="Q30" s="51">
        <v>2</v>
      </c>
      <c r="R30" s="51">
        <v>2</v>
      </c>
      <c r="S30" s="51">
        <v>2</v>
      </c>
      <c r="T30" s="51">
        <v>2</v>
      </c>
      <c r="U30" s="51">
        <v>3</v>
      </c>
      <c r="V30" s="51">
        <v>2</v>
      </c>
      <c r="W30" s="51">
        <v>1</v>
      </c>
      <c r="X30" s="51">
        <v>1</v>
      </c>
      <c r="Y30" s="51">
        <v>2</v>
      </c>
    </row>
    <row r="31" spans="1:25" x14ac:dyDescent="0.25">
      <c r="A31" s="50" t="s">
        <v>103</v>
      </c>
      <c r="B31" s="51">
        <v>8</v>
      </c>
      <c r="C31" s="51">
        <v>8</v>
      </c>
      <c r="D31" s="51">
        <v>7</v>
      </c>
      <c r="E31" s="51">
        <v>8</v>
      </c>
      <c r="F31" s="51">
        <v>8</v>
      </c>
      <c r="G31" s="51">
        <v>8</v>
      </c>
      <c r="H31" s="51">
        <v>6</v>
      </c>
      <c r="I31" s="51">
        <v>5</v>
      </c>
      <c r="J31" s="51">
        <v>6</v>
      </c>
      <c r="K31" s="51">
        <v>5</v>
      </c>
      <c r="L31" s="51">
        <v>5</v>
      </c>
      <c r="M31" s="51">
        <v>4</v>
      </c>
      <c r="N31" s="51">
        <v>8</v>
      </c>
      <c r="O31" s="51">
        <v>8</v>
      </c>
      <c r="P31" s="51">
        <v>7</v>
      </c>
      <c r="Q31" s="51">
        <v>9</v>
      </c>
      <c r="R31" s="51">
        <v>9</v>
      </c>
      <c r="S31" s="51">
        <v>9</v>
      </c>
      <c r="T31" s="51">
        <v>9</v>
      </c>
      <c r="U31" s="51">
        <v>8</v>
      </c>
      <c r="V31" s="51">
        <v>9</v>
      </c>
      <c r="W31" s="51">
        <v>7</v>
      </c>
      <c r="X31" s="51">
        <v>8</v>
      </c>
      <c r="Y31" s="51">
        <v>8</v>
      </c>
    </row>
    <row r="32" spans="1:25" x14ac:dyDescent="0.25">
      <c r="A32" s="50" t="s">
        <v>93</v>
      </c>
      <c r="B32" s="51">
        <v>39</v>
      </c>
      <c r="C32" s="51">
        <v>41</v>
      </c>
      <c r="D32" s="51">
        <v>40</v>
      </c>
      <c r="E32" s="51">
        <v>39</v>
      </c>
      <c r="F32" s="51">
        <v>38</v>
      </c>
      <c r="G32" s="51">
        <v>35</v>
      </c>
      <c r="H32" s="51">
        <v>34</v>
      </c>
      <c r="I32" s="51">
        <v>32</v>
      </c>
      <c r="J32" s="51">
        <v>28</v>
      </c>
      <c r="K32" s="51">
        <v>27</v>
      </c>
      <c r="L32" s="51">
        <v>25</v>
      </c>
      <c r="M32" s="51">
        <v>23</v>
      </c>
      <c r="N32" s="51">
        <v>24</v>
      </c>
      <c r="O32" s="51">
        <v>28</v>
      </c>
      <c r="P32" s="51">
        <v>30</v>
      </c>
      <c r="Q32" s="51">
        <v>33</v>
      </c>
      <c r="R32" s="51">
        <v>35</v>
      </c>
      <c r="S32" s="51">
        <v>34</v>
      </c>
      <c r="T32" s="51">
        <v>34</v>
      </c>
      <c r="U32" s="51">
        <v>36</v>
      </c>
      <c r="V32" s="51">
        <v>38</v>
      </c>
      <c r="W32" s="51">
        <v>40</v>
      </c>
      <c r="X32" s="51">
        <v>41</v>
      </c>
      <c r="Y32" s="51">
        <v>41</v>
      </c>
    </row>
    <row r="33" spans="1:25" x14ac:dyDescent="0.25">
      <c r="A33" s="50" t="s">
        <v>124</v>
      </c>
      <c r="B33" s="51">
        <v>3</v>
      </c>
      <c r="C33" s="51">
        <v>2</v>
      </c>
      <c r="D33" s="51">
        <v>2</v>
      </c>
      <c r="E33" s="51">
        <v>2</v>
      </c>
      <c r="F33" s="51">
        <v>2</v>
      </c>
      <c r="G33" s="51">
        <v>2</v>
      </c>
      <c r="H33" s="51">
        <v>2</v>
      </c>
      <c r="I33" s="51">
        <v>1</v>
      </c>
      <c r="J33" s="51">
        <v>2</v>
      </c>
      <c r="K33" s="51">
        <v>1</v>
      </c>
      <c r="L33" s="51">
        <v>1</v>
      </c>
      <c r="M33" s="51">
        <v>1</v>
      </c>
      <c r="N33" s="51">
        <v>2</v>
      </c>
      <c r="O33" s="51">
        <v>2</v>
      </c>
      <c r="P33" s="51">
        <v>2</v>
      </c>
      <c r="Q33" s="51">
        <v>3</v>
      </c>
      <c r="R33" s="51">
        <v>2</v>
      </c>
      <c r="S33" s="51">
        <v>2</v>
      </c>
      <c r="T33" s="51">
        <v>2</v>
      </c>
      <c r="U33" s="51">
        <v>2</v>
      </c>
      <c r="V33" s="51">
        <v>2</v>
      </c>
      <c r="W33" s="51">
        <v>2</v>
      </c>
      <c r="X33" s="51">
        <v>2</v>
      </c>
      <c r="Y33" s="51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FFFF00"/>
  </sheetPr>
  <dimension ref="A1:DX127"/>
  <sheetViews>
    <sheetView tabSelected="1" topLeftCell="BG1" workbookViewId="0">
      <selection activeCell="BX2" sqref="BD1:BX1048576"/>
    </sheetView>
  </sheetViews>
  <sheetFormatPr defaultRowHeight="15" x14ac:dyDescent="0.25"/>
  <cols>
    <col min="1" max="1" width="7.7109375" bestFit="1" customWidth="1"/>
    <col min="2" max="2" width="7.28515625" bestFit="1" customWidth="1"/>
    <col min="3" max="3" width="8.7109375" bestFit="1" customWidth="1"/>
    <col min="4" max="5" width="11.85546875" bestFit="1" customWidth="1"/>
    <col min="6" max="7" width="11" bestFit="1" customWidth="1"/>
    <col min="8" max="8" width="7.7109375" bestFit="1" customWidth="1"/>
    <col min="9" max="9" width="7.28515625" bestFit="1" customWidth="1"/>
    <col min="10" max="10" width="8.7109375" bestFit="1" customWidth="1"/>
    <col min="11" max="12" width="11.85546875" bestFit="1" customWidth="1"/>
    <col min="13" max="14" width="11" bestFit="1" customWidth="1"/>
    <col min="15" max="15" width="5.140625" bestFit="1" customWidth="1"/>
    <col min="16" max="17" width="8.7109375" bestFit="1" customWidth="1"/>
    <col min="18" max="19" width="11.85546875" bestFit="1" customWidth="1"/>
    <col min="20" max="21" width="11.5703125" bestFit="1" customWidth="1"/>
    <col min="22" max="22" width="6.28515625" hidden="1" customWidth="1"/>
    <col min="23" max="24" width="7.85546875" hidden="1" customWidth="1"/>
    <col min="25" max="27" width="10" hidden="1" customWidth="1"/>
    <col min="28" max="28" width="11.5703125" hidden="1" customWidth="1"/>
    <col min="29" max="29" width="6.28515625" hidden="1" customWidth="1"/>
    <col min="30" max="32" width="10" hidden="1" customWidth="1"/>
    <col min="33" max="33" width="11.5703125" hidden="1" customWidth="1"/>
    <col min="34" max="34" width="6.28515625" hidden="1" customWidth="1"/>
    <col min="35" max="37" width="10" hidden="1" customWidth="1"/>
    <col min="38" max="38" width="11.5703125" hidden="1" customWidth="1"/>
    <col min="39" max="40" width="15.42578125" hidden="1" customWidth="1"/>
    <col min="41" max="55" width="10" hidden="1" customWidth="1"/>
    <col min="56" max="76" width="6.42578125" customWidth="1"/>
    <col min="77" max="85" width="10" hidden="1" customWidth="1"/>
    <col min="86" max="86" width="14.42578125" customWidth="1"/>
    <col min="87" max="94" width="10" customWidth="1"/>
    <col min="95" max="95" width="5.42578125" bestFit="1" customWidth="1"/>
    <col min="96" max="103" width="9" hidden="1" customWidth="1"/>
    <col min="104" max="104" width="11.140625" hidden="1" customWidth="1"/>
    <col min="105" max="106" width="10" bestFit="1" customWidth="1"/>
    <col min="107" max="107" width="14.42578125" customWidth="1"/>
    <col min="108" max="116" width="8.42578125" customWidth="1"/>
    <col min="117" max="117" width="10.28515625" bestFit="1" customWidth="1"/>
    <col min="118" max="118" width="10.5703125" customWidth="1"/>
    <col min="119" max="119" width="10.28515625" bestFit="1" customWidth="1"/>
    <col min="120" max="120" width="8.5703125" bestFit="1" customWidth="1"/>
    <col min="121" max="121" width="10.28515625" bestFit="1" customWidth="1"/>
    <col min="122" max="122" width="8.5703125" bestFit="1" customWidth="1"/>
    <col min="123" max="123" width="10.28515625" bestFit="1" customWidth="1"/>
    <col min="124" max="124" width="9.7109375" bestFit="1" customWidth="1"/>
    <col min="125" max="125" width="10.28515625" bestFit="1" customWidth="1"/>
    <col min="126" max="126" width="9.7109375" bestFit="1" customWidth="1"/>
    <col min="127" max="127" width="10.28515625" bestFit="1" customWidth="1"/>
    <col min="128" max="128" width="9.7109375" bestFit="1" customWidth="1"/>
  </cols>
  <sheetData>
    <row r="1" spans="1:128" ht="66.75" customHeight="1" thickBot="1" x14ac:dyDescent="0.3">
      <c r="A1" s="146" t="s">
        <v>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7"/>
      <c r="V1" s="155" t="s">
        <v>10</v>
      </c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01"/>
      <c r="BZ1" s="101"/>
      <c r="CA1" s="101"/>
      <c r="CB1" s="101"/>
      <c r="CC1" s="101"/>
      <c r="CD1" s="101"/>
      <c r="CE1" s="101"/>
      <c r="CF1" s="101"/>
      <c r="CG1" s="101"/>
      <c r="CH1" s="152" t="s">
        <v>218</v>
      </c>
      <c r="CI1" s="152"/>
      <c r="CJ1" s="152"/>
      <c r="CK1" s="152"/>
      <c r="CL1" s="152"/>
      <c r="CM1" s="152"/>
      <c r="CN1" s="152"/>
      <c r="CO1" s="152"/>
      <c r="CP1" s="153"/>
      <c r="CQ1" s="155" t="s">
        <v>7</v>
      </c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55" t="s">
        <v>11</v>
      </c>
      <c r="DE1" s="146"/>
      <c r="DF1" s="146"/>
      <c r="DG1" s="146"/>
      <c r="DH1" s="146"/>
      <c r="DI1" s="146"/>
      <c r="DJ1" s="146"/>
      <c r="DK1" s="146"/>
      <c r="DL1" s="146"/>
      <c r="DM1" s="154" t="s">
        <v>13</v>
      </c>
      <c r="DN1" s="152"/>
      <c r="DO1" s="152"/>
      <c r="DP1" s="152"/>
      <c r="DQ1" s="152"/>
      <c r="DR1" s="153"/>
      <c r="DS1" s="155" t="s">
        <v>12</v>
      </c>
      <c r="DT1" s="146"/>
      <c r="DU1" s="146"/>
      <c r="DV1" s="146"/>
      <c r="DW1" s="146"/>
      <c r="DX1" s="147"/>
    </row>
    <row r="2" spans="1:128" ht="6.75" hidden="1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205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>
        <v>0.32</v>
      </c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</row>
    <row r="3" spans="1:128" s="83" customFormat="1" x14ac:dyDescent="0.25">
      <c r="A3" s="149">
        <v>202207</v>
      </c>
      <c r="B3" s="149"/>
      <c r="C3" s="149"/>
      <c r="D3" s="149"/>
      <c r="E3" s="149"/>
      <c r="F3" s="149"/>
      <c r="G3" s="116"/>
      <c r="H3" s="150">
        <v>202208</v>
      </c>
      <c r="I3" s="149"/>
      <c r="J3" s="149"/>
      <c r="K3" s="149"/>
      <c r="L3" s="149"/>
      <c r="M3" s="149"/>
      <c r="N3" s="151"/>
      <c r="O3" s="150">
        <v>202209</v>
      </c>
      <c r="P3" s="149"/>
      <c r="Q3" s="149"/>
      <c r="R3" s="149"/>
      <c r="S3" s="149"/>
      <c r="T3" s="149"/>
      <c r="U3" s="151"/>
      <c r="V3" s="30"/>
      <c r="W3" s="30"/>
      <c r="X3" s="148">
        <v>202101</v>
      </c>
      <c r="Y3" s="148"/>
      <c r="Z3" s="148"/>
      <c r="AA3" s="148"/>
      <c r="AB3" s="148"/>
      <c r="AC3" s="148">
        <v>202102</v>
      </c>
      <c r="AD3" s="148"/>
      <c r="AE3" s="148"/>
      <c r="AF3" s="148"/>
      <c r="AG3" s="148"/>
      <c r="AH3" s="148">
        <v>202103</v>
      </c>
      <c r="AI3" s="148"/>
      <c r="AJ3" s="148"/>
      <c r="AK3" s="148"/>
      <c r="AL3" s="148"/>
      <c r="AM3" s="102"/>
      <c r="AN3" s="102"/>
      <c r="AO3" s="148">
        <v>202104</v>
      </c>
      <c r="AP3" s="148"/>
      <c r="AQ3" s="148"/>
      <c r="AR3" s="148"/>
      <c r="AS3" s="148"/>
      <c r="AT3" s="148">
        <v>202105</v>
      </c>
      <c r="AU3" s="148"/>
      <c r="AV3" s="148"/>
      <c r="AW3" s="148"/>
      <c r="AX3" s="148"/>
      <c r="AY3" s="148">
        <v>202106</v>
      </c>
      <c r="AZ3" s="148"/>
      <c r="BA3" s="148"/>
      <c r="BB3" s="148"/>
      <c r="BC3" s="148"/>
      <c r="BD3" s="156">
        <v>202207</v>
      </c>
      <c r="BE3" s="157"/>
      <c r="BF3" s="157"/>
      <c r="BG3" s="157"/>
      <c r="BH3" s="157"/>
      <c r="BI3" s="157"/>
      <c r="BJ3" s="158"/>
      <c r="BK3" s="159">
        <v>202208</v>
      </c>
      <c r="BL3" s="160"/>
      <c r="BM3" s="160"/>
      <c r="BN3" s="160"/>
      <c r="BO3" s="160"/>
      <c r="BP3" s="160"/>
      <c r="BQ3" s="161"/>
      <c r="BR3" s="162">
        <v>202209</v>
      </c>
      <c r="BS3" s="163"/>
      <c r="BT3" s="163"/>
      <c r="BU3" s="163"/>
      <c r="BV3" s="163"/>
      <c r="BW3" s="163"/>
      <c r="BX3" s="164"/>
      <c r="BY3" s="102"/>
      <c r="BZ3" s="102"/>
      <c r="CA3" s="102"/>
      <c r="CB3" s="102"/>
      <c r="CC3" s="102"/>
      <c r="CD3" s="102"/>
      <c r="CE3" s="102"/>
      <c r="CF3" s="102"/>
      <c r="CG3" s="118"/>
      <c r="CH3" s="165">
        <v>202207</v>
      </c>
      <c r="CI3" s="165"/>
      <c r="CJ3" s="165"/>
      <c r="CK3" s="165">
        <v>202208</v>
      </c>
      <c r="CL3" s="165"/>
      <c r="CM3" s="165"/>
      <c r="CN3" s="165">
        <v>202209</v>
      </c>
      <c r="CO3" s="165"/>
      <c r="CP3" s="165"/>
      <c r="CQ3" s="121" t="s">
        <v>220</v>
      </c>
      <c r="CR3" s="121">
        <v>202101</v>
      </c>
      <c r="CS3" s="121">
        <v>202102</v>
      </c>
      <c r="CT3" s="121">
        <v>202103</v>
      </c>
      <c r="CU3" s="121">
        <v>202104</v>
      </c>
      <c r="CV3" s="121">
        <v>202105</v>
      </c>
      <c r="CW3" s="121">
        <v>202106</v>
      </c>
      <c r="CX3" s="121">
        <v>202107</v>
      </c>
      <c r="CY3" s="121">
        <v>202108</v>
      </c>
      <c r="CZ3" s="121">
        <v>202109</v>
      </c>
      <c r="DA3" s="121">
        <v>202207</v>
      </c>
      <c r="DB3" s="121">
        <v>202208</v>
      </c>
      <c r="DC3" s="121">
        <v>202209</v>
      </c>
      <c r="DD3" s="145">
        <v>202207</v>
      </c>
      <c r="DE3" s="145"/>
      <c r="DF3" s="144"/>
      <c r="DG3" s="145">
        <v>202208</v>
      </c>
      <c r="DH3" s="145"/>
      <c r="DI3" s="144"/>
      <c r="DJ3" s="145">
        <v>202209</v>
      </c>
      <c r="DK3" s="145"/>
      <c r="DL3" s="144"/>
      <c r="DM3" s="143">
        <v>202207</v>
      </c>
      <c r="DN3" s="144"/>
      <c r="DO3" s="143">
        <v>202208</v>
      </c>
      <c r="DP3" s="144"/>
      <c r="DQ3" s="143">
        <v>202209</v>
      </c>
      <c r="DR3" s="144"/>
      <c r="DS3" s="143">
        <v>202207</v>
      </c>
      <c r="DT3" s="144"/>
      <c r="DU3" s="143">
        <v>202208</v>
      </c>
      <c r="DV3" s="144"/>
      <c r="DW3" s="143">
        <v>202209</v>
      </c>
      <c r="DX3" s="144"/>
    </row>
    <row r="4" spans="1:128" s="83" customFormat="1" x14ac:dyDescent="0.25">
      <c r="A4" s="85" t="s">
        <v>133</v>
      </c>
      <c r="B4" s="85" t="s">
        <v>200</v>
      </c>
      <c r="C4" s="85" t="s">
        <v>214</v>
      </c>
      <c r="D4" s="85" t="s">
        <v>229</v>
      </c>
      <c r="E4" s="85" t="s">
        <v>230</v>
      </c>
      <c r="F4" s="85" t="s">
        <v>231</v>
      </c>
      <c r="G4" s="85" t="s">
        <v>232</v>
      </c>
      <c r="H4" s="85" t="s">
        <v>133</v>
      </c>
      <c r="I4" s="85" t="s">
        <v>200</v>
      </c>
      <c r="J4" s="85" t="s">
        <v>214</v>
      </c>
      <c r="K4" s="85" t="s">
        <v>229</v>
      </c>
      <c r="L4" s="85" t="s">
        <v>230</v>
      </c>
      <c r="M4" s="85" t="s">
        <v>231</v>
      </c>
      <c r="N4" s="85" t="s">
        <v>232</v>
      </c>
      <c r="O4" s="85" t="s">
        <v>200</v>
      </c>
      <c r="P4" s="85" t="s">
        <v>214</v>
      </c>
      <c r="Q4" s="85" t="s">
        <v>214</v>
      </c>
      <c r="R4" s="85" t="s">
        <v>229</v>
      </c>
      <c r="S4" s="85" t="s">
        <v>230</v>
      </c>
      <c r="T4" s="85" t="s">
        <v>231</v>
      </c>
      <c r="U4" s="85" t="s">
        <v>232</v>
      </c>
      <c r="V4" s="30" t="s">
        <v>133</v>
      </c>
      <c r="W4" s="30" t="s">
        <v>200</v>
      </c>
      <c r="X4" s="30" t="s">
        <v>219</v>
      </c>
      <c r="Y4" s="30" t="s">
        <v>196</v>
      </c>
      <c r="Z4" s="30" t="s">
        <v>197</v>
      </c>
      <c r="AA4" s="30" t="s">
        <v>198</v>
      </c>
      <c r="AB4" s="30" t="s">
        <v>199</v>
      </c>
      <c r="AC4" s="30" t="s">
        <v>219</v>
      </c>
      <c r="AD4" s="30" t="s">
        <v>196</v>
      </c>
      <c r="AE4" s="30" t="s">
        <v>197</v>
      </c>
      <c r="AF4" s="30" t="s">
        <v>198</v>
      </c>
      <c r="AG4" s="30" t="s">
        <v>199</v>
      </c>
      <c r="AH4" s="30" t="s">
        <v>219</v>
      </c>
      <c r="AI4" s="30" t="s">
        <v>196</v>
      </c>
      <c r="AJ4" s="30" t="s">
        <v>197</v>
      </c>
      <c r="AK4" s="30" t="s">
        <v>198</v>
      </c>
      <c r="AL4" s="30" t="s">
        <v>199</v>
      </c>
      <c r="AM4" s="99" t="s">
        <v>184</v>
      </c>
      <c r="AN4" s="99" t="s">
        <v>0</v>
      </c>
      <c r="AO4" s="30" t="s">
        <v>219</v>
      </c>
      <c r="AP4" s="30" t="s">
        <v>196</v>
      </c>
      <c r="AQ4" s="30" t="s">
        <v>197</v>
      </c>
      <c r="AR4" s="30" t="s">
        <v>198</v>
      </c>
      <c r="AS4" s="30" t="s">
        <v>199</v>
      </c>
      <c r="AT4" s="30" t="s">
        <v>219</v>
      </c>
      <c r="AU4" s="30" t="s">
        <v>196</v>
      </c>
      <c r="AV4" s="30" t="s">
        <v>197</v>
      </c>
      <c r="AW4" s="30" t="s">
        <v>198</v>
      </c>
      <c r="AX4" s="30" t="s">
        <v>199</v>
      </c>
      <c r="AY4" s="30" t="s">
        <v>219</v>
      </c>
      <c r="AZ4" s="30" t="s">
        <v>196</v>
      </c>
      <c r="BA4" s="30" t="s">
        <v>197</v>
      </c>
      <c r="BB4" s="30" t="s">
        <v>198</v>
      </c>
      <c r="BC4" s="30" t="s">
        <v>199</v>
      </c>
      <c r="BD4" s="85" t="s">
        <v>133</v>
      </c>
      <c r="BE4" s="85" t="s">
        <v>200</v>
      </c>
      <c r="BF4" s="111" t="s">
        <v>214</v>
      </c>
      <c r="BG4" s="111" t="s">
        <v>229</v>
      </c>
      <c r="BH4" s="111" t="s">
        <v>230</v>
      </c>
      <c r="BI4" s="111" t="s">
        <v>231</v>
      </c>
      <c r="BJ4" s="111" t="s">
        <v>232</v>
      </c>
      <c r="BK4" s="85" t="s">
        <v>133</v>
      </c>
      <c r="BL4" s="85" t="s">
        <v>200</v>
      </c>
      <c r="BM4" s="111" t="s">
        <v>214</v>
      </c>
      <c r="BN4" s="111" t="s">
        <v>229</v>
      </c>
      <c r="BO4" s="111" t="s">
        <v>230</v>
      </c>
      <c r="BP4" s="111" t="s">
        <v>231</v>
      </c>
      <c r="BQ4" s="111" t="s">
        <v>232</v>
      </c>
      <c r="BR4" s="85" t="s">
        <v>133</v>
      </c>
      <c r="BS4" s="85" t="s">
        <v>200</v>
      </c>
      <c r="BT4" s="111" t="s">
        <v>214</v>
      </c>
      <c r="BU4" s="111" t="s">
        <v>229</v>
      </c>
      <c r="BV4" s="111" t="s">
        <v>230</v>
      </c>
      <c r="BW4" s="111" t="s">
        <v>231</v>
      </c>
      <c r="BX4" s="111" t="s">
        <v>232</v>
      </c>
      <c r="BY4" s="30"/>
      <c r="BZ4" s="30"/>
      <c r="CA4" s="30"/>
      <c r="CB4" s="30"/>
      <c r="CC4" s="30"/>
      <c r="CD4" s="30"/>
      <c r="CE4" s="30"/>
      <c r="CF4" s="30"/>
      <c r="CG4" s="119"/>
      <c r="CH4" s="122" t="s">
        <v>133</v>
      </c>
      <c r="CI4" s="122" t="s">
        <v>200</v>
      </c>
      <c r="CJ4" s="122" t="s">
        <v>237</v>
      </c>
      <c r="CK4" s="122" t="s">
        <v>133</v>
      </c>
      <c r="CL4" s="122" t="s">
        <v>200</v>
      </c>
      <c r="CM4" s="122" t="s">
        <v>237</v>
      </c>
      <c r="CN4" s="122" t="s">
        <v>133</v>
      </c>
      <c r="CO4" s="122" t="s">
        <v>200</v>
      </c>
      <c r="CP4" s="122" t="s">
        <v>237</v>
      </c>
      <c r="CQ4" s="123" t="s">
        <v>75</v>
      </c>
      <c r="CR4" s="124">
        <v>78547.88</v>
      </c>
      <c r="CS4" s="124">
        <v>83507.78</v>
      </c>
      <c r="CT4" s="124">
        <v>74673.149999999994</v>
      </c>
      <c r="CU4" s="124">
        <v>63441.04</v>
      </c>
      <c r="CV4" s="124">
        <v>64476.9</v>
      </c>
      <c r="CW4" s="124">
        <v>57542.34</v>
      </c>
      <c r="CX4" s="124">
        <v>83815.89</v>
      </c>
      <c r="CY4" s="124">
        <v>81559.710000000006</v>
      </c>
      <c r="CZ4" s="124">
        <v>121882.53</v>
      </c>
      <c r="DA4" s="124">
        <v>169247.91</v>
      </c>
      <c r="DB4" s="124">
        <v>225604.16</v>
      </c>
      <c r="DC4" s="124">
        <v>209902.67</v>
      </c>
      <c r="DD4" s="120" t="s">
        <v>200</v>
      </c>
      <c r="DE4" s="107" t="s">
        <v>133</v>
      </c>
      <c r="DF4" s="107">
        <v>202207</v>
      </c>
      <c r="DG4" s="107" t="s">
        <v>200</v>
      </c>
      <c r="DH4" s="107" t="s">
        <v>133</v>
      </c>
      <c r="DI4" s="110">
        <v>202208</v>
      </c>
      <c r="DJ4" s="107" t="s">
        <v>0</v>
      </c>
      <c r="DK4" s="107" t="s">
        <v>235</v>
      </c>
      <c r="DL4" s="107">
        <v>202209</v>
      </c>
      <c r="DM4" s="107" t="s">
        <v>234</v>
      </c>
      <c r="DN4" s="107">
        <v>202207</v>
      </c>
      <c r="DO4" s="107" t="s">
        <v>234</v>
      </c>
      <c r="DP4" s="107">
        <v>202208</v>
      </c>
      <c r="DQ4" s="107" t="s">
        <v>234</v>
      </c>
      <c r="DR4" s="107">
        <v>202208</v>
      </c>
      <c r="DS4" s="107" t="s">
        <v>234</v>
      </c>
      <c r="DT4" s="107">
        <v>202207</v>
      </c>
      <c r="DU4" s="107" t="s">
        <v>234</v>
      </c>
      <c r="DV4" s="107">
        <v>202205</v>
      </c>
      <c r="DW4" s="107" t="s">
        <v>234</v>
      </c>
      <c r="DX4" s="107">
        <v>202206</v>
      </c>
    </row>
    <row r="5" spans="1:128" s="83" customFormat="1" ht="30" customHeight="1" x14ac:dyDescent="0.25">
      <c r="A5" s="194" t="s">
        <v>34</v>
      </c>
      <c r="B5" s="194" t="s">
        <v>238</v>
      </c>
      <c r="C5" s="71">
        <v>155</v>
      </c>
      <c r="D5" s="195">
        <v>52729.75</v>
      </c>
      <c r="E5" s="195">
        <v>19859.55</v>
      </c>
      <c r="F5" s="71">
        <v>182655.21</v>
      </c>
      <c r="G5" s="71">
        <v>255244.51</v>
      </c>
      <c r="H5" s="194" t="s">
        <v>34</v>
      </c>
      <c r="I5" s="194" t="s">
        <v>238</v>
      </c>
      <c r="J5" s="71">
        <v>140</v>
      </c>
      <c r="K5" s="195">
        <v>36097.33</v>
      </c>
      <c r="L5" s="195">
        <v>25474.37</v>
      </c>
      <c r="M5" s="71">
        <v>180471.61</v>
      </c>
      <c r="N5" s="71">
        <v>242043.31</v>
      </c>
      <c r="O5" s="194" t="s">
        <v>34</v>
      </c>
      <c r="P5" s="194" t="s">
        <v>238</v>
      </c>
      <c r="Q5" s="85">
        <v>141</v>
      </c>
      <c r="R5" s="85">
        <v>42889.46</v>
      </c>
      <c r="S5" s="85">
        <v>20903.07</v>
      </c>
      <c r="T5" s="85">
        <v>178849.1</v>
      </c>
      <c r="U5" s="85">
        <v>242641.63</v>
      </c>
      <c r="V5" s="86" t="s">
        <v>34</v>
      </c>
      <c r="W5" s="83" t="s">
        <v>35</v>
      </c>
      <c r="X5" s="84">
        <v>1</v>
      </c>
      <c r="Y5" s="85">
        <v>82.45</v>
      </c>
      <c r="Z5" s="85">
        <v>53.83</v>
      </c>
      <c r="AA5" s="85">
        <v>302.58000000000004</v>
      </c>
      <c r="AB5" s="85">
        <v>438.86</v>
      </c>
      <c r="AC5" s="84">
        <v>1</v>
      </c>
      <c r="AD5" s="85">
        <v>84.64</v>
      </c>
      <c r="AE5" s="85">
        <v>82.45</v>
      </c>
      <c r="AF5" s="85">
        <v>356.41000000000008</v>
      </c>
      <c r="AG5" s="85">
        <v>523.5</v>
      </c>
      <c r="AH5" s="84">
        <v>1</v>
      </c>
      <c r="AI5" s="85">
        <v>85.48</v>
      </c>
      <c r="AJ5" s="85">
        <v>84.64</v>
      </c>
      <c r="AK5" s="85">
        <v>438.85999999999996</v>
      </c>
      <c r="AL5" s="85">
        <v>608.98</v>
      </c>
      <c r="AM5" s="85" t="s">
        <v>34</v>
      </c>
      <c r="AN5" s="85" t="s">
        <v>35</v>
      </c>
      <c r="AO5" s="85">
        <v>2</v>
      </c>
      <c r="AP5" s="85">
        <v>281.67</v>
      </c>
      <c r="AQ5" s="85">
        <v>312.97000000000003</v>
      </c>
      <c r="AR5" s="85">
        <v>971.94</v>
      </c>
      <c r="AS5" s="85">
        <v>1566.58</v>
      </c>
      <c r="AT5" s="85">
        <v>1</v>
      </c>
      <c r="AU5" s="85">
        <v>59.27</v>
      </c>
      <c r="AV5" s="85">
        <v>84.24</v>
      </c>
      <c r="AW5" s="85">
        <v>608.98</v>
      </c>
      <c r="AX5" s="85">
        <v>752.49</v>
      </c>
      <c r="AY5" s="85">
        <v>1</v>
      </c>
      <c r="AZ5" s="85">
        <v>39.33</v>
      </c>
      <c r="BA5" s="85">
        <v>59.27</v>
      </c>
      <c r="BB5" s="85">
        <v>693.22</v>
      </c>
      <c r="BC5" s="85">
        <v>791.82</v>
      </c>
      <c r="BD5" s="126" t="s">
        <v>34</v>
      </c>
      <c r="BE5" s="126" t="s">
        <v>238</v>
      </c>
      <c r="BF5" s="128">
        <v>4</v>
      </c>
      <c r="BG5" s="129">
        <v>162.41</v>
      </c>
      <c r="BH5" s="129">
        <v>37.19</v>
      </c>
      <c r="BI5" s="128">
        <v>107.38</v>
      </c>
      <c r="BJ5" s="128">
        <v>306.98</v>
      </c>
      <c r="BK5" s="126" t="s">
        <v>34</v>
      </c>
      <c r="BL5" s="126" t="s">
        <v>238</v>
      </c>
      <c r="BM5" s="128">
        <v>5</v>
      </c>
      <c r="BN5" s="129">
        <v>280.41000000000003</v>
      </c>
      <c r="BO5" s="129">
        <v>162.41</v>
      </c>
      <c r="BP5" s="128">
        <v>144.57</v>
      </c>
      <c r="BQ5" s="128">
        <v>587.39</v>
      </c>
      <c r="BR5" s="126" t="s">
        <v>34</v>
      </c>
      <c r="BS5" s="126" t="s">
        <v>238</v>
      </c>
      <c r="BT5" s="128">
        <v>5</v>
      </c>
      <c r="BU5" s="129">
        <v>307.8</v>
      </c>
      <c r="BV5" s="129">
        <v>257.16000000000003</v>
      </c>
      <c r="BW5" s="128">
        <v>306.98</v>
      </c>
      <c r="BX5" s="128">
        <v>871.94</v>
      </c>
      <c r="BY5" s="85"/>
      <c r="BZ5" s="85"/>
      <c r="CA5" s="85"/>
      <c r="CB5" s="85"/>
      <c r="CC5" s="85"/>
      <c r="CD5" s="85"/>
      <c r="CE5" s="85"/>
      <c r="CF5" s="85"/>
      <c r="CG5" s="85"/>
      <c r="CH5" s="112" t="str">
        <f>A5</f>
        <v>COM</v>
      </c>
      <c r="CI5" s="112" t="str">
        <f>B5</f>
        <v xml:space="preserve"> 98901  </v>
      </c>
      <c r="CJ5" s="85">
        <f>D5*1.6%+E5*6.3%+F5*28.9%</f>
        <v>54882.183339999996</v>
      </c>
      <c r="CK5" s="85" t="str">
        <f>H5</f>
        <v>COM</v>
      </c>
      <c r="CL5" s="85" t="str">
        <f>I5</f>
        <v xml:space="preserve"> 98901  </v>
      </c>
      <c r="CM5" s="85">
        <f>K5*1.6%+L5*6.3%+M5*28.9%</f>
        <v>54338.737879999993</v>
      </c>
      <c r="CN5" s="85" t="str">
        <f>O5</f>
        <v>COM</v>
      </c>
      <c r="CO5" s="85" t="str">
        <f>P5</f>
        <v xml:space="preserve"> 98901  </v>
      </c>
      <c r="CP5" s="85">
        <f>R5*1.6%+S5*6.3%+T5*28.9%</f>
        <v>53690.514669999997</v>
      </c>
      <c r="CQ5" s="123" t="s">
        <v>34</v>
      </c>
      <c r="CR5" s="124">
        <v>35411.49</v>
      </c>
      <c r="CS5" s="124">
        <v>19861.990000000002</v>
      </c>
      <c r="CT5" s="124">
        <v>1614.2</v>
      </c>
      <c r="CU5" s="124">
        <v>209.93</v>
      </c>
      <c r="CV5" s="124">
        <v>2347.21</v>
      </c>
      <c r="CW5" s="124">
        <v>3702.39</v>
      </c>
      <c r="CX5" s="124">
        <v>16587.84</v>
      </c>
      <c r="CY5" s="124">
        <v>21717.759999999998</v>
      </c>
      <c r="CZ5" s="124">
        <v>41593.57</v>
      </c>
      <c r="DA5" s="124">
        <v>4066.79</v>
      </c>
      <c r="DB5" s="124">
        <v>27844.69</v>
      </c>
      <c r="DC5" s="124">
        <v>5697.96</v>
      </c>
      <c r="DD5" s="197" t="s">
        <v>35</v>
      </c>
      <c r="DE5" s="197" t="s">
        <v>75</v>
      </c>
      <c r="DF5" s="196">
        <v>47</v>
      </c>
      <c r="DG5" s="197" t="s">
        <v>35</v>
      </c>
      <c r="DH5" s="197" t="s">
        <v>34</v>
      </c>
      <c r="DI5" s="196">
        <v>3</v>
      </c>
      <c r="DJ5" s="197" t="s">
        <v>35</v>
      </c>
      <c r="DK5" s="197" t="s">
        <v>75</v>
      </c>
      <c r="DL5" s="196">
        <v>51</v>
      </c>
      <c r="DM5" s="197" t="s">
        <v>87</v>
      </c>
      <c r="DN5" s="196">
        <v>30030.720000000005</v>
      </c>
      <c r="DO5" s="197" t="s">
        <v>104</v>
      </c>
      <c r="DP5" s="196">
        <v>164.12</v>
      </c>
      <c r="DQ5" s="197" t="s">
        <v>87</v>
      </c>
      <c r="DR5" s="196">
        <v>16810.700000000004</v>
      </c>
      <c r="DS5" s="197" t="s">
        <v>87</v>
      </c>
      <c r="DT5" s="196">
        <v>656.88</v>
      </c>
      <c r="DU5" s="197" t="s">
        <v>104</v>
      </c>
      <c r="DV5" s="196">
        <v>163.19000000000003</v>
      </c>
      <c r="DW5" s="197" t="s">
        <v>87</v>
      </c>
      <c r="DX5" s="196">
        <v>577.37</v>
      </c>
    </row>
    <row r="6" spans="1:128" s="83" customFormat="1" x14ac:dyDescent="0.25">
      <c r="A6" s="194" t="s">
        <v>34</v>
      </c>
      <c r="B6" s="194" t="s">
        <v>239</v>
      </c>
      <c r="C6" s="71">
        <v>209</v>
      </c>
      <c r="D6" s="195">
        <v>72537.95</v>
      </c>
      <c r="E6" s="195">
        <v>21613.99</v>
      </c>
      <c r="F6" s="71">
        <v>146879.04999999999</v>
      </c>
      <c r="G6" s="71">
        <v>241030.99</v>
      </c>
      <c r="H6" s="194" t="s">
        <v>34</v>
      </c>
      <c r="I6" s="194" t="s">
        <v>239</v>
      </c>
      <c r="J6" s="71">
        <v>181</v>
      </c>
      <c r="K6" s="195">
        <v>71884.460000000006</v>
      </c>
      <c r="L6" s="195">
        <v>20855.02</v>
      </c>
      <c r="M6" s="71">
        <v>157516.79</v>
      </c>
      <c r="N6" s="71">
        <v>250256.27</v>
      </c>
      <c r="O6" s="194" t="s">
        <v>34</v>
      </c>
      <c r="P6" s="194" t="s">
        <v>239</v>
      </c>
      <c r="Q6" s="85">
        <v>201</v>
      </c>
      <c r="R6" s="85">
        <v>76294.59</v>
      </c>
      <c r="S6" s="85">
        <v>18606.14</v>
      </c>
      <c r="T6" s="85">
        <v>156926.89000000001</v>
      </c>
      <c r="U6" s="85">
        <v>251827.62</v>
      </c>
      <c r="V6" s="86" t="s">
        <v>34</v>
      </c>
      <c r="W6" s="83" t="s">
        <v>36</v>
      </c>
      <c r="X6" s="84">
        <v>1</v>
      </c>
      <c r="Y6" s="85">
        <v>201.67</v>
      </c>
      <c r="Z6" s="85">
        <v>184.35</v>
      </c>
      <c r="AA6" s="85">
        <v>790.64</v>
      </c>
      <c r="AB6" s="85">
        <v>1176.6600000000001</v>
      </c>
      <c r="AC6" s="84">
        <v>1</v>
      </c>
      <c r="AD6" s="85">
        <v>199.22</v>
      </c>
      <c r="AE6" s="85">
        <v>201.67</v>
      </c>
      <c r="AF6" s="85">
        <v>974.99</v>
      </c>
      <c r="AG6" s="85">
        <v>1375.88</v>
      </c>
      <c r="AH6" s="84">
        <v>1</v>
      </c>
      <c r="AI6" s="85">
        <v>141.61000000000001</v>
      </c>
      <c r="AJ6" s="85">
        <v>199.22</v>
      </c>
      <c r="AK6" s="85">
        <v>1176.6600000000001</v>
      </c>
      <c r="AL6" s="85">
        <v>1517.49</v>
      </c>
      <c r="AM6" s="85" t="s">
        <v>34</v>
      </c>
      <c r="AN6" s="85" t="s">
        <v>36</v>
      </c>
      <c r="AO6" s="85">
        <v>3</v>
      </c>
      <c r="AP6" s="85">
        <v>220.20999999999998</v>
      </c>
      <c r="AQ6" s="85">
        <v>220.32</v>
      </c>
      <c r="AR6" s="85">
        <v>1375.88</v>
      </c>
      <c r="AS6" s="85">
        <v>1816.4099999999999</v>
      </c>
      <c r="AT6" s="85">
        <v>2</v>
      </c>
      <c r="AU6" s="85">
        <v>95.4</v>
      </c>
      <c r="AV6" s="85">
        <v>149.07</v>
      </c>
      <c r="AW6" s="85">
        <v>1017.49</v>
      </c>
      <c r="AX6" s="85">
        <v>1261.96</v>
      </c>
      <c r="AY6" s="85">
        <v>3</v>
      </c>
      <c r="AZ6" s="85">
        <v>96.28</v>
      </c>
      <c r="BA6" s="85">
        <v>87.4</v>
      </c>
      <c r="BB6" s="85">
        <v>1166.56</v>
      </c>
      <c r="BC6" s="85">
        <v>1350.24</v>
      </c>
      <c r="BD6" s="126" t="s">
        <v>34</v>
      </c>
      <c r="BE6" s="126" t="s">
        <v>239</v>
      </c>
      <c r="BF6" s="128">
        <v>3</v>
      </c>
      <c r="BG6" s="129">
        <v>71.95</v>
      </c>
      <c r="BH6" s="129">
        <v>97.57</v>
      </c>
      <c r="BI6" s="128">
        <v>663.96</v>
      </c>
      <c r="BJ6" s="128">
        <v>833.48</v>
      </c>
      <c r="BK6" s="126" t="s">
        <v>34</v>
      </c>
      <c r="BL6" s="126" t="s">
        <v>239</v>
      </c>
      <c r="BM6" s="128">
        <v>3</v>
      </c>
      <c r="BN6" s="129">
        <v>85.05</v>
      </c>
      <c r="BO6" s="129">
        <v>63.95</v>
      </c>
      <c r="BP6" s="128">
        <v>761.53</v>
      </c>
      <c r="BQ6" s="128">
        <v>910.53</v>
      </c>
      <c r="BR6" s="126" t="s">
        <v>34</v>
      </c>
      <c r="BS6" s="126" t="s">
        <v>239</v>
      </c>
      <c r="BT6" s="128">
        <v>3</v>
      </c>
      <c r="BU6" s="129">
        <v>112.31</v>
      </c>
      <c r="BV6" s="129">
        <v>77.05</v>
      </c>
      <c r="BW6" s="128">
        <v>800.48</v>
      </c>
      <c r="BX6" s="128">
        <v>989.84</v>
      </c>
      <c r="BY6" s="85"/>
      <c r="BZ6" s="85"/>
      <c r="CA6" s="85"/>
      <c r="CB6" s="85"/>
      <c r="CC6" s="85"/>
      <c r="CD6" s="85"/>
      <c r="CE6" s="85"/>
      <c r="CF6" s="85"/>
      <c r="CG6" s="85"/>
      <c r="CH6" s="112" t="str">
        <f t="shared" ref="CH6:CH69" si="0">A6</f>
        <v>COM</v>
      </c>
      <c r="CI6" s="112" t="str">
        <f t="shared" ref="CI6:CI69" si="1">B6</f>
        <v xml:space="preserve"> 98902  </v>
      </c>
      <c r="CJ6" s="85">
        <f t="shared" ref="CJ6:CJ69" si="2">D6*1.6%+E6*6.3%+F6*28.9%</f>
        <v>44970.334019999988</v>
      </c>
      <c r="CK6" s="85" t="str">
        <f t="shared" ref="CK6:CK69" si="3">H6</f>
        <v>COM</v>
      </c>
      <c r="CL6" s="85" t="str">
        <f t="shared" ref="CL6:CL69" si="4">I6</f>
        <v xml:space="preserve"> 98902  </v>
      </c>
      <c r="CM6" s="85">
        <f t="shared" ref="CM6:CM69" si="5">K6*1.6%+L6*6.3%+M6*28.9%</f>
        <v>47986.369930000001</v>
      </c>
      <c r="CN6" s="85" t="str">
        <f t="shared" ref="CN6:CN69" si="6">O6</f>
        <v>COM</v>
      </c>
      <c r="CO6" s="85" t="str">
        <f t="shared" ref="CO6:CO69" si="7">P6</f>
        <v xml:space="preserve"> 98902  </v>
      </c>
      <c r="CP6" s="85">
        <f t="shared" ref="CP6:CP69" si="8">R6*1.6%+S6*6.3%+T6*28.9%</f>
        <v>47744.77147</v>
      </c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197" t="s">
        <v>36</v>
      </c>
      <c r="DE6" s="197" t="s">
        <v>34</v>
      </c>
      <c r="DF6" s="196">
        <v>1</v>
      </c>
      <c r="DG6" s="197" t="s">
        <v>35</v>
      </c>
      <c r="DH6" s="197" t="s">
        <v>75</v>
      </c>
      <c r="DI6" s="196">
        <v>55</v>
      </c>
      <c r="DJ6" s="197" t="s">
        <v>36</v>
      </c>
      <c r="DK6" s="197" t="s">
        <v>34</v>
      </c>
      <c r="DL6" s="196">
        <v>1</v>
      </c>
      <c r="DM6" s="197" t="s">
        <v>116</v>
      </c>
      <c r="DN6" s="196">
        <v>52.77</v>
      </c>
      <c r="DO6" s="197" t="s">
        <v>87</v>
      </c>
      <c r="DP6" s="196">
        <v>34323.790000000008</v>
      </c>
      <c r="DQ6" s="197" t="s">
        <v>116</v>
      </c>
      <c r="DR6" s="196">
        <v>56.56</v>
      </c>
      <c r="DS6" s="197" t="s">
        <v>116</v>
      </c>
      <c r="DT6" s="196">
        <v>52.77</v>
      </c>
      <c r="DU6" s="197" t="s">
        <v>87</v>
      </c>
      <c r="DV6" s="196">
        <v>1169.3899999999999</v>
      </c>
      <c r="DW6" s="197" t="s">
        <v>116</v>
      </c>
      <c r="DX6" s="196">
        <v>56.56</v>
      </c>
    </row>
    <row r="7" spans="1:128" s="83" customFormat="1" ht="15" customHeight="1" x14ac:dyDescent="0.25">
      <c r="A7" s="194" t="s">
        <v>34</v>
      </c>
      <c r="B7" s="194" t="s">
        <v>240</v>
      </c>
      <c r="C7" s="71">
        <v>161</v>
      </c>
      <c r="D7" s="195">
        <v>79072.81</v>
      </c>
      <c r="E7" s="195">
        <v>13835.8</v>
      </c>
      <c r="F7" s="71">
        <v>88881.7</v>
      </c>
      <c r="G7" s="71">
        <v>181790.31</v>
      </c>
      <c r="H7" s="194" t="s">
        <v>34</v>
      </c>
      <c r="I7" s="194" t="s">
        <v>240</v>
      </c>
      <c r="J7" s="71">
        <v>114</v>
      </c>
      <c r="K7" s="195">
        <v>14397.35</v>
      </c>
      <c r="L7" s="195">
        <v>21576.58</v>
      </c>
      <c r="M7" s="71">
        <v>92045.440000000002</v>
      </c>
      <c r="N7" s="71">
        <v>128019.37</v>
      </c>
      <c r="O7" s="194" t="s">
        <v>34</v>
      </c>
      <c r="P7" s="194" t="s">
        <v>240</v>
      </c>
      <c r="Q7" s="85">
        <v>109</v>
      </c>
      <c r="R7" s="85">
        <v>31091.55</v>
      </c>
      <c r="S7" s="85">
        <v>1327.34</v>
      </c>
      <c r="T7" s="85">
        <v>104828.34</v>
      </c>
      <c r="U7" s="85">
        <v>137247.23000000001</v>
      </c>
      <c r="V7" s="86" t="s">
        <v>34</v>
      </c>
      <c r="W7" s="83" t="s">
        <v>40</v>
      </c>
      <c r="X7" s="84">
        <v>2</v>
      </c>
      <c r="Y7" s="85">
        <v>158.37</v>
      </c>
      <c r="Z7" s="85">
        <v>111.77</v>
      </c>
      <c r="AA7" s="85">
        <v>460.42</v>
      </c>
      <c r="AB7" s="85">
        <v>730.56000000000006</v>
      </c>
      <c r="AC7" s="84">
        <v>2</v>
      </c>
      <c r="AD7" s="85">
        <v>150.01</v>
      </c>
      <c r="AE7" s="85">
        <v>158.37</v>
      </c>
      <c r="AF7" s="85">
        <v>572.18999999999994</v>
      </c>
      <c r="AG7" s="85">
        <v>880.56999999999994</v>
      </c>
      <c r="AH7" s="84">
        <v>2</v>
      </c>
      <c r="AI7" s="85">
        <v>110.55000000000001</v>
      </c>
      <c r="AJ7" s="85">
        <v>150.01</v>
      </c>
      <c r="AK7" s="85">
        <v>730.56000000000006</v>
      </c>
      <c r="AL7" s="85">
        <v>991.12</v>
      </c>
      <c r="AM7" s="85" t="s">
        <v>34</v>
      </c>
      <c r="AN7" s="85" t="s">
        <v>37</v>
      </c>
      <c r="AO7" s="85">
        <v>1</v>
      </c>
      <c r="AP7" s="85">
        <v>11.54</v>
      </c>
      <c r="AQ7" s="85">
        <v>0</v>
      </c>
      <c r="AR7" s="85">
        <v>0</v>
      </c>
      <c r="AS7" s="85">
        <v>11.54</v>
      </c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126" t="s">
        <v>34</v>
      </c>
      <c r="BE7" s="126" t="s">
        <v>240</v>
      </c>
      <c r="BF7" s="128">
        <v>5</v>
      </c>
      <c r="BG7" s="129">
        <v>552.22</v>
      </c>
      <c r="BH7" s="129">
        <v>226.13</v>
      </c>
      <c r="BI7" s="128">
        <v>206.15</v>
      </c>
      <c r="BJ7" s="128">
        <v>984.5</v>
      </c>
      <c r="BK7" s="126" t="s">
        <v>34</v>
      </c>
      <c r="BL7" s="126" t="s">
        <v>240</v>
      </c>
      <c r="BM7" s="128">
        <v>5</v>
      </c>
      <c r="BN7" s="129">
        <v>278.07</v>
      </c>
      <c r="BO7" s="129">
        <v>592.46</v>
      </c>
      <c r="BP7" s="128">
        <v>298.04000000000002</v>
      </c>
      <c r="BQ7" s="128">
        <v>1168.57</v>
      </c>
      <c r="BR7" s="126" t="s">
        <v>34</v>
      </c>
      <c r="BS7" s="126" t="s">
        <v>240</v>
      </c>
      <c r="BT7" s="128">
        <v>5</v>
      </c>
      <c r="BU7" s="129">
        <v>372.83</v>
      </c>
      <c r="BV7" s="129">
        <v>277.57</v>
      </c>
      <c r="BW7" s="128">
        <v>595.25</v>
      </c>
      <c r="BX7" s="128">
        <v>1245.6500000000001</v>
      </c>
      <c r="BY7" s="85"/>
      <c r="BZ7" s="85"/>
      <c r="CA7" s="85"/>
      <c r="CB7" s="85"/>
      <c r="CC7" s="85"/>
      <c r="CD7" s="85"/>
      <c r="CE7" s="85"/>
      <c r="CF7" s="85"/>
      <c r="CG7" s="85"/>
      <c r="CH7" s="112" t="str">
        <f t="shared" si="0"/>
        <v>COM</v>
      </c>
      <c r="CI7" s="112" t="str">
        <f t="shared" si="1"/>
        <v xml:space="preserve"> 98903  </v>
      </c>
      <c r="CJ7" s="85">
        <f t="shared" si="2"/>
        <v>27823.631659999999</v>
      </c>
      <c r="CK7" s="85" t="str">
        <f t="shared" si="3"/>
        <v>COM</v>
      </c>
      <c r="CL7" s="85" t="str">
        <f t="shared" si="4"/>
        <v xml:space="preserve"> 98903  </v>
      </c>
      <c r="CM7" s="85">
        <f t="shared" si="5"/>
        <v>28190.814299999998</v>
      </c>
      <c r="CN7" s="85" t="str">
        <f t="shared" si="6"/>
        <v>COM</v>
      </c>
      <c r="CO7" s="85" t="str">
        <f t="shared" si="7"/>
        <v xml:space="preserve"> 98903  </v>
      </c>
      <c r="CP7" s="85">
        <f t="shared" si="8"/>
        <v>30876.477479999998</v>
      </c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197" t="s">
        <v>36</v>
      </c>
      <c r="DE7" s="197" t="s">
        <v>75</v>
      </c>
      <c r="DF7" s="196">
        <v>54</v>
      </c>
      <c r="DG7" s="197" t="s">
        <v>36</v>
      </c>
      <c r="DH7" s="197" t="s">
        <v>34</v>
      </c>
      <c r="DI7" s="196">
        <v>4</v>
      </c>
      <c r="DJ7" s="197" t="s">
        <v>36</v>
      </c>
      <c r="DK7" s="197" t="s">
        <v>75</v>
      </c>
      <c r="DL7" s="196">
        <v>86</v>
      </c>
      <c r="DM7" s="197" t="s">
        <v>88</v>
      </c>
      <c r="DN7" s="196">
        <v>46476.899999999987</v>
      </c>
      <c r="DO7" s="197" t="s">
        <v>116</v>
      </c>
      <c r="DP7" s="196">
        <v>5085.2299999999996</v>
      </c>
      <c r="DQ7" s="197" t="s">
        <v>88</v>
      </c>
      <c r="DR7" s="196">
        <v>34917.810000000005</v>
      </c>
      <c r="DS7" s="197" t="s">
        <v>88</v>
      </c>
      <c r="DT7" s="196">
        <v>1186.5700000000002</v>
      </c>
      <c r="DU7" s="197" t="s">
        <v>88</v>
      </c>
      <c r="DV7" s="196">
        <v>1432.04</v>
      </c>
      <c r="DW7" s="197" t="s">
        <v>88</v>
      </c>
      <c r="DX7" s="196">
        <v>351.02000000000004</v>
      </c>
    </row>
    <row r="8" spans="1:128" s="83" customFormat="1" x14ac:dyDescent="0.25">
      <c r="A8" s="194" t="s">
        <v>34</v>
      </c>
      <c r="B8" s="194" t="s">
        <v>241</v>
      </c>
      <c r="C8" s="71"/>
      <c r="D8" s="195">
        <v>0</v>
      </c>
      <c r="E8" s="195">
        <v>0</v>
      </c>
      <c r="F8" s="71">
        <v>0</v>
      </c>
      <c r="G8" s="71">
        <v>0</v>
      </c>
      <c r="H8" s="194" t="s">
        <v>34</v>
      </c>
      <c r="I8" s="194" t="s">
        <v>241</v>
      </c>
      <c r="J8" s="71"/>
      <c r="K8" s="195">
        <v>0</v>
      </c>
      <c r="L8" s="195">
        <v>0</v>
      </c>
      <c r="M8" s="71">
        <v>0</v>
      </c>
      <c r="N8" s="71">
        <v>0</v>
      </c>
      <c r="O8" s="194" t="s">
        <v>34</v>
      </c>
      <c r="P8" s="194" t="s">
        <v>241</v>
      </c>
      <c r="Q8" s="85"/>
      <c r="R8" s="85">
        <v>0</v>
      </c>
      <c r="S8" s="85">
        <v>0</v>
      </c>
      <c r="T8" s="85">
        <v>0</v>
      </c>
      <c r="U8" s="85">
        <v>0</v>
      </c>
      <c r="V8" s="86" t="s">
        <v>34</v>
      </c>
      <c r="W8" s="83" t="s">
        <v>51</v>
      </c>
      <c r="X8" s="84"/>
      <c r="Y8" s="85"/>
      <c r="Z8" s="85"/>
      <c r="AA8" s="85"/>
      <c r="AB8" s="85"/>
      <c r="AC8" s="84"/>
      <c r="AD8" s="85"/>
      <c r="AE8" s="85"/>
      <c r="AF8" s="85"/>
      <c r="AG8" s="85"/>
      <c r="AH8" s="84">
        <v>1</v>
      </c>
      <c r="AI8" s="85">
        <v>18.28</v>
      </c>
      <c r="AJ8" s="85">
        <v>0</v>
      </c>
      <c r="AK8" s="85">
        <v>0</v>
      </c>
      <c r="AL8" s="85">
        <v>18.28</v>
      </c>
      <c r="AM8" s="85" t="s">
        <v>34</v>
      </c>
      <c r="AN8" s="85" t="s">
        <v>40</v>
      </c>
      <c r="AO8" s="85">
        <v>2</v>
      </c>
      <c r="AP8" s="85">
        <v>110.6</v>
      </c>
      <c r="AQ8" s="85">
        <v>110.55000000000001</v>
      </c>
      <c r="AR8" s="85">
        <v>880.56999999999994</v>
      </c>
      <c r="AS8" s="85">
        <v>1101.72</v>
      </c>
      <c r="AT8" s="85">
        <v>2</v>
      </c>
      <c r="AU8" s="85">
        <v>83.91</v>
      </c>
      <c r="AV8" s="85">
        <v>110.6</v>
      </c>
      <c r="AW8" s="85">
        <v>888.12</v>
      </c>
      <c r="AX8" s="85">
        <v>1082.6300000000001</v>
      </c>
      <c r="AY8" s="85">
        <v>2</v>
      </c>
      <c r="AZ8" s="85">
        <v>63.03</v>
      </c>
      <c r="BA8" s="85">
        <v>83.91</v>
      </c>
      <c r="BB8" s="85">
        <v>996.87</v>
      </c>
      <c r="BC8" s="85">
        <v>1143.81</v>
      </c>
      <c r="BD8" s="126" t="s">
        <v>34</v>
      </c>
      <c r="BE8" s="126" t="s">
        <v>243</v>
      </c>
      <c r="BF8" s="128">
        <v>1</v>
      </c>
      <c r="BG8" s="129">
        <v>51.72</v>
      </c>
      <c r="BH8" s="129">
        <v>54.91</v>
      </c>
      <c r="BI8" s="128">
        <v>104.52</v>
      </c>
      <c r="BJ8" s="128">
        <v>211.15</v>
      </c>
      <c r="BK8" s="126" t="s">
        <v>34</v>
      </c>
      <c r="BL8" s="126" t="s">
        <v>243</v>
      </c>
      <c r="BM8" s="128">
        <v>1</v>
      </c>
      <c r="BN8" s="129">
        <v>32.520000000000003</v>
      </c>
      <c r="BO8" s="129">
        <v>51.72</v>
      </c>
      <c r="BP8" s="128">
        <v>159.43</v>
      </c>
      <c r="BQ8" s="128">
        <v>243.67</v>
      </c>
      <c r="BR8" s="126" t="s">
        <v>34</v>
      </c>
      <c r="BS8" s="126" t="s">
        <v>243</v>
      </c>
      <c r="BT8" s="128">
        <v>1</v>
      </c>
      <c r="BU8" s="129">
        <v>34.03</v>
      </c>
      <c r="BV8" s="129">
        <v>32.520000000000003</v>
      </c>
      <c r="BW8" s="128">
        <v>211.15</v>
      </c>
      <c r="BX8" s="128">
        <v>277.7</v>
      </c>
      <c r="BY8" s="85"/>
      <c r="BZ8" s="85"/>
      <c r="CA8" s="85"/>
      <c r="CB8" s="85"/>
      <c r="CC8" s="85"/>
      <c r="CD8" s="85"/>
      <c r="CE8" s="85"/>
      <c r="CF8" s="85"/>
      <c r="CG8" s="85"/>
      <c r="CH8" s="112" t="str">
        <f t="shared" si="0"/>
        <v>COM</v>
      </c>
      <c r="CI8" s="112" t="str">
        <f t="shared" si="1"/>
        <v xml:space="preserve"> 98904  </v>
      </c>
      <c r="CJ8" s="85">
        <f t="shared" si="2"/>
        <v>0</v>
      </c>
      <c r="CK8" s="85" t="str">
        <f t="shared" si="3"/>
        <v>COM</v>
      </c>
      <c r="CL8" s="85" t="str">
        <f t="shared" si="4"/>
        <v xml:space="preserve"> 98904  </v>
      </c>
      <c r="CM8" s="85">
        <f t="shared" si="5"/>
        <v>0</v>
      </c>
      <c r="CN8" s="85" t="str">
        <f t="shared" si="6"/>
        <v>COM</v>
      </c>
      <c r="CO8" s="85" t="str">
        <f t="shared" si="7"/>
        <v xml:space="preserve"> 98904  </v>
      </c>
      <c r="CP8" s="85">
        <f t="shared" si="8"/>
        <v>0</v>
      </c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197" t="s">
        <v>37</v>
      </c>
      <c r="DE8" s="197" t="s">
        <v>34</v>
      </c>
      <c r="DF8" s="196">
        <v>1</v>
      </c>
      <c r="DG8" s="197" t="s">
        <v>36</v>
      </c>
      <c r="DH8" s="197" t="s">
        <v>75</v>
      </c>
      <c r="DI8" s="196">
        <v>68</v>
      </c>
      <c r="DJ8" s="197" t="s">
        <v>37</v>
      </c>
      <c r="DK8" s="197" t="s">
        <v>34</v>
      </c>
      <c r="DL8" s="196">
        <v>3</v>
      </c>
      <c r="DM8" s="197" t="s">
        <v>209</v>
      </c>
      <c r="DN8" s="196">
        <v>1096.08</v>
      </c>
      <c r="DO8" s="197" t="s">
        <v>88</v>
      </c>
      <c r="DP8" s="196">
        <v>46022.94</v>
      </c>
      <c r="DQ8" s="197" t="s">
        <v>209</v>
      </c>
      <c r="DR8" s="196">
        <v>424.91</v>
      </c>
      <c r="DS8" s="197" t="s">
        <v>89</v>
      </c>
      <c r="DT8" s="196">
        <v>1310.57</v>
      </c>
      <c r="DU8" s="197" t="s">
        <v>89</v>
      </c>
      <c r="DV8" s="196">
        <v>743.68</v>
      </c>
      <c r="DW8" s="197" t="s">
        <v>89</v>
      </c>
      <c r="DX8" s="196">
        <v>338.43</v>
      </c>
    </row>
    <row r="9" spans="1:128" s="83" customFormat="1" x14ac:dyDescent="0.25">
      <c r="A9" s="194" t="s">
        <v>34</v>
      </c>
      <c r="B9" s="194" t="s">
        <v>242</v>
      </c>
      <c r="C9" s="71"/>
      <c r="D9" s="195">
        <v>0</v>
      </c>
      <c r="E9" s="195">
        <v>0</v>
      </c>
      <c r="F9" s="71">
        <v>0</v>
      </c>
      <c r="G9" s="71">
        <v>0</v>
      </c>
      <c r="H9" s="194" t="s">
        <v>34</v>
      </c>
      <c r="I9" s="194" t="s">
        <v>242</v>
      </c>
      <c r="J9" s="71"/>
      <c r="K9" s="195">
        <v>0</v>
      </c>
      <c r="L9" s="195">
        <v>0</v>
      </c>
      <c r="M9" s="71">
        <v>0</v>
      </c>
      <c r="N9" s="71">
        <v>0</v>
      </c>
      <c r="O9" s="194" t="s">
        <v>34</v>
      </c>
      <c r="P9" s="194" t="s">
        <v>242</v>
      </c>
      <c r="Q9" s="85"/>
      <c r="R9" s="85">
        <v>0</v>
      </c>
      <c r="S9" s="85">
        <v>0</v>
      </c>
      <c r="T9" s="85">
        <v>0</v>
      </c>
      <c r="U9" s="85">
        <v>0</v>
      </c>
      <c r="V9" s="86" t="s">
        <v>34</v>
      </c>
      <c r="W9" s="83" t="s">
        <v>53</v>
      </c>
      <c r="X9" s="84">
        <v>1</v>
      </c>
      <c r="Y9" s="85">
        <v>693.32</v>
      </c>
      <c r="Z9" s="85">
        <v>625.79999999999995</v>
      </c>
      <c r="AA9" s="85">
        <v>8208.19</v>
      </c>
      <c r="AB9" s="85">
        <v>9527.31</v>
      </c>
      <c r="AC9" s="84">
        <v>1</v>
      </c>
      <c r="AD9" s="85">
        <v>651.21</v>
      </c>
      <c r="AE9" s="85">
        <v>693.32</v>
      </c>
      <c r="AF9" s="85">
        <v>8491.43</v>
      </c>
      <c r="AG9" s="85">
        <v>9835.9599999999991</v>
      </c>
      <c r="AH9" s="84">
        <v>1</v>
      </c>
      <c r="AI9" s="85">
        <v>746.89</v>
      </c>
      <c r="AJ9" s="85">
        <v>651.21</v>
      </c>
      <c r="AK9" s="85">
        <v>9184.75</v>
      </c>
      <c r="AL9" s="85">
        <v>10582.85</v>
      </c>
      <c r="AM9" s="85" t="s">
        <v>34</v>
      </c>
      <c r="AN9" s="85" t="s">
        <v>51</v>
      </c>
      <c r="AO9" s="85">
        <v>2</v>
      </c>
      <c r="AP9" s="85">
        <v>275.97000000000003</v>
      </c>
      <c r="AQ9" s="85">
        <v>333.69000000000005</v>
      </c>
      <c r="AR9" s="85">
        <v>0</v>
      </c>
      <c r="AS9" s="85">
        <v>609.66000000000008</v>
      </c>
      <c r="AT9" s="85">
        <v>2</v>
      </c>
      <c r="AU9" s="85">
        <v>275.96999999999997</v>
      </c>
      <c r="AV9" s="85">
        <v>0</v>
      </c>
      <c r="AW9" s="85">
        <v>0</v>
      </c>
      <c r="AX9" s="85">
        <v>275.96999999999997</v>
      </c>
      <c r="AY9" s="85">
        <v>2</v>
      </c>
      <c r="AZ9" s="85">
        <v>275.97000000000003</v>
      </c>
      <c r="BA9" s="85">
        <v>0</v>
      </c>
      <c r="BB9" s="85">
        <v>0</v>
      </c>
      <c r="BC9" s="85">
        <v>275.97000000000003</v>
      </c>
      <c r="BD9" s="126" t="s">
        <v>34</v>
      </c>
      <c r="BE9" s="126" t="s">
        <v>247</v>
      </c>
      <c r="BF9" s="128"/>
      <c r="BG9" s="129"/>
      <c r="BH9" s="129"/>
      <c r="BI9" s="128"/>
      <c r="BJ9" s="128"/>
      <c r="BK9" s="126" t="s">
        <v>34</v>
      </c>
      <c r="BL9" s="126" t="s">
        <v>247</v>
      </c>
      <c r="BM9" s="128"/>
      <c r="BN9" s="129">
        <v>0</v>
      </c>
      <c r="BO9" s="129">
        <v>0</v>
      </c>
      <c r="BP9" s="128">
        <v>0</v>
      </c>
      <c r="BQ9" s="128">
        <v>0</v>
      </c>
      <c r="BR9" s="126" t="s">
        <v>34</v>
      </c>
      <c r="BS9" s="126" t="s">
        <v>247</v>
      </c>
      <c r="BT9" s="128"/>
      <c r="BU9" s="129">
        <v>0</v>
      </c>
      <c r="BV9" s="129">
        <v>0</v>
      </c>
      <c r="BW9" s="128">
        <v>0</v>
      </c>
      <c r="BX9" s="128">
        <v>0</v>
      </c>
      <c r="BY9" s="85"/>
      <c r="BZ9" s="85"/>
      <c r="CA9" s="85"/>
      <c r="CB9" s="85"/>
      <c r="CC9" s="85"/>
      <c r="CD9" s="85"/>
      <c r="CE9" s="85"/>
      <c r="CF9" s="85"/>
      <c r="CG9" s="85"/>
      <c r="CH9" s="112" t="str">
        <f t="shared" si="0"/>
        <v>COM</v>
      </c>
      <c r="CI9" s="112" t="str">
        <f t="shared" si="1"/>
        <v xml:space="preserve"> 98907  </v>
      </c>
      <c r="CJ9" s="85">
        <f t="shared" si="2"/>
        <v>0</v>
      </c>
      <c r="CK9" s="85" t="str">
        <f t="shared" si="3"/>
        <v>COM</v>
      </c>
      <c r="CL9" s="85" t="str">
        <f t="shared" si="4"/>
        <v xml:space="preserve"> 98907  </v>
      </c>
      <c r="CM9" s="85">
        <f t="shared" si="5"/>
        <v>0</v>
      </c>
      <c r="CN9" s="85" t="str">
        <f t="shared" si="6"/>
        <v>COM</v>
      </c>
      <c r="CO9" s="85" t="str">
        <f t="shared" si="7"/>
        <v xml:space="preserve"> 98907  </v>
      </c>
      <c r="CP9" s="85">
        <f t="shared" si="8"/>
        <v>0</v>
      </c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197" t="s">
        <v>37</v>
      </c>
      <c r="DE9" s="197" t="s">
        <v>75</v>
      </c>
      <c r="DF9" s="196">
        <v>19</v>
      </c>
      <c r="DG9" s="197" t="s">
        <v>37</v>
      </c>
      <c r="DH9" s="197" t="s">
        <v>75</v>
      </c>
      <c r="DI9" s="196">
        <v>29</v>
      </c>
      <c r="DJ9" s="197" t="s">
        <v>37</v>
      </c>
      <c r="DK9" s="197" t="s">
        <v>75</v>
      </c>
      <c r="DL9" s="196">
        <v>11</v>
      </c>
      <c r="DM9" s="197" t="s">
        <v>89</v>
      </c>
      <c r="DN9" s="196">
        <v>26088.249999999996</v>
      </c>
      <c r="DO9" s="197" t="s">
        <v>89</v>
      </c>
      <c r="DP9" s="196">
        <v>22574.279999999995</v>
      </c>
      <c r="DQ9" s="197" t="s">
        <v>89</v>
      </c>
      <c r="DR9" s="196">
        <v>19813.7</v>
      </c>
      <c r="DS9" s="197" t="s">
        <v>90</v>
      </c>
      <c r="DT9" s="196">
        <v>838.5</v>
      </c>
      <c r="DU9" s="197" t="s">
        <v>90</v>
      </c>
      <c r="DV9" s="196">
        <v>2592.46</v>
      </c>
      <c r="DW9" s="197" t="s">
        <v>90</v>
      </c>
      <c r="DX9" s="196">
        <v>1226.22</v>
      </c>
    </row>
    <row r="10" spans="1:128" s="83" customFormat="1" x14ac:dyDescent="0.25">
      <c r="A10" s="194" t="s">
        <v>34</v>
      </c>
      <c r="B10" s="194" t="s">
        <v>243</v>
      </c>
      <c r="C10" s="71">
        <v>98</v>
      </c>
      <c r="D10" s="195">
        <v>23743.22</v>
      </c>
      <c r="E10" s="195">
        <v>7287.13</v>
      </c>
      <c r="F10" s="71">
        <v>26215.8</v>
      </c>
      <c r="G10" s="71">
        <v>57246.15</v>
      </c>
      <c r="H10" s="194" t="s">
        <v>34</v>
      </c>
      <c r="I10" s="194" t="s">
        <v>243</v>
      </c>
      <c r="J10" s="71">
        <v>114</v>
      </c>
      <c r="K10" s="195">
        <v>43166.2</v>
      </c>
      <c r="L10" s="195">
        <v>6286.28</v>
      </c>
      <c r="M10" s="71">
        <v>25829.08</v>
      </c>
      <c r="N10" s="71">
        <v>75281.56</v>
      </c>
      <c r="O10" s="194" t="s">
        <v>34</v>
      </c>
      <c r="P10" s="194" t="s">
        <v>243</v>
      </c>
      <c r="Q10" s="85">
        <v>123</v>
      </c>
      <c r="R10" s="85">
        <v>52953.52</v>
      </c>
      <c r="S10" s="85">
        <v>8689.65</v>
      </c>
      <c r="T10" s="85">
        <v>26494.07</v>
      </c>
      <c r="U10" s="85">
        <v>88137.24</v>
      </c>
      <c r="V10" s="86" t="s">
        <v>34</v>
      </c>
      <c r="W10" s="83" t="s">
        <v>54</v>
      </c>
      <c r="X10" s="84">
        <v>1</v>
      </c>
      <c r="Y10" s="85">
        <v>133.37</v>
      </c>
      <c r="Z10" s="85">
        <v>100.97</v>
      </c>
      <c r="AA10" s="85">
        <v>523.95000000000005</v>
      </c>
      <c r="AB10" s="85">
        <v>758.29</v>
      </c>
      <c r="AC10" s="84"/>
      <c r="AD10" s="85"/>
      <c r="AE10" s="85"/>
      <c r="AF10" s="85"/>
      <c r="AG10" s="85"/>
      <c r="AH10" s="84">
        <v>1</v>
      </c>
      <c r="AI10" s="85">
        <v>28.62</v>
      </c>
      <c r="AJ10" s="85">
        <v>0</v>
      </c>
      <c r="AK10" s="85">
        <v>0</v>
      </c>
      <c r="AL10" s="85">
        <v>28.62</v>
      </c>
      <c r="AM10" s="85" t="s">
        <v>34</v>
      </c>
      <c r="AN10" s="85" t="s">
        <v>53</v>
      </c>
      <c r="AO10" s="85">
        <v>1</v>
      </c>
      <c r="AP10" s="85">
        <v>661.59</v>
      </c>
      <c r="AQ10" s="85">
        <v>746.89</v>
      </c>
      <c r="AR10" s="85">
        <v>9835.9599999999991</v>
      </c>
      <c r="AS10" s="85">
        <v>11244.44</v>
      </c>
      <c r="AT10" s="85">
        <v>1</v>
      </c>
      <c r="AU10" s="85">
        <v>524.17999999999995</v>
      </c>
      <c r="AV10" s="85">
        <v>661.59</v>
      </c>
      <c r="AW10" s="85">
        <v>9982.85</v>
      </c>
      <c r="AX10" s="85">
        <v>11168.62</v>
      </c>
      <c r="AY10" s="85">
        <v>1</v>
      </c>
      <c r="AZ10" s="85">
        <v>426.92</v>
      </c>
      <c r="BA10" s="85">
        <v>524.17999999999995</v>
      </c>
      <c r="BB10" s="85">
        <v>10244.44</v>
      </c>
      <c r="BC10" s="85">
        <v>11195.54</v>
      </c>
      <c r="BD10" s="126" t="s">
        <v>34</v>
      </c>
      <c r="BE10" s="126" t="s">
        <v>248</v>
      </c>
      <c r="BF10" s="128"/>
      <c r="BG10" s="129">
        <v>0</v>
      </c>
      <c r="BH10" s="129">
        <v>0</v>
      </c>
      <c r="BI10" s="128">
        <v>0</v>
      </c>
      <c r="BJ10" s="128">
        <v>0</v>
      </c>
      <c r="BK10" s="126" t="s">
        <v>34</v>
      </c>
      <c r="BL10" s="126" t="s">
        <v>248</v>
      </c>
      <c r="BM10" s="128"/>
      <c r="BN10" s="129">
        <v>0</v>
      </c>
      <c r="BO10" s="129">
        <v>0</v>
      </c>
      <c r="BP10" s="128">
        <v>0</v>
      </c>
      <c r="BQ10" s="128">
        <v>0</v>
      </c>
      <c r="BR10" s="126" t="s">
        <v>34</v>
      </c>
      <c r="BS10" s="126" t="s">
        <v>248</v>
      </c>
      <c r="BT10" s="128"/>
      <c r="BU10" s="129">
        <v>0</v>
      </c>
      <c r="BV10" s="129">
        <v>0</v>
      </c>
      <c r="BW10" s="128">
        <v>0</v>
      </c>
      <c r="BX10" s="128">
        <v>0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112" t="str">
        <f t="shared" si="0"/>
        <v>COM</v>
      </c>
      <c r="CI10" s="112" t="str">
        <f t="shared" si="1"/>
        <v xml:space="preserve"> 98908  </v>
      </c>
      <c r="CJ10" s="85">
        <f t="shared" si="2"/>
        <v>8415.3469100000002</v>
      </c>
      <c r="CK10" s="85" t="str">
        <f t="shared" si="3"/>
        <v>COM</v>
      </c>
      <c r="CL10" s="85" t="str">
        <f t="shared" si="4"/>
        <v xml:space="preserve"> 98908  </v>
      </c>
      <c r="CM10" s="85">
        <f t="shared" si="5"/>
        <v>8551.2989600000001</v>
      </c>
      <c r="CN10" s="85" t="str">
        <f t="shared" si="6"/>
        <v>COM</v>
      </c>
      <c r="CO10" s="85" t="str">
        <f t="shared" si="7"/>
        <v xml:space="preserve"> 98908  </v>
      </c>
      <c r="CP10" s="85">
        <f t="shared" si="8"/>
        <v>9051.4904999999999</v>
      </c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197" t="s">
        <v>40</v>
      </c>
      <c r="DE10" s="197" t="s">
        <v>75</v>
      </c>
      <c r="DF10" s="196">
        <v>28</v>
      </c>
      <c r="DG10" s="197" t="s">
        <v>40</v>
      </c>
      <c r="DH10" s="197" t="s">
        <v>34</v>
      </c>
      <c r="DI10" s="196">
        <v>2</v>
      </c>
      <c r="DJ10" s="197" t="s">
        <v>40</v>
      </c>
      <c r="DK10" s="197" t="s">
        <v>34</v>
      </c>
      <c r="DL10" s="196">
        <v>1</v>
      </c>
      <c r="DM10" s="197" t="s">
        <v>90</v>
      </c>
      <c r="DN10" s="196">
        <v>18722.12</v>
      </c>
      <c r="DO10" s="197" t="s">
        <v>117</v>
      </c>
      <c r="DP10" s="196">
        <v>1152.51</v>
      </c>
      <c r="DQ10" s="197" t="s">
        <v>117</v>
      </c>
      <c r="DR10" s="196">
        <v>1248.3</v>
      </c>
      <c r="DS10" s="197" t="s">
        <v>111</v>
      </c>
      <c r="DT10" s="196">
        <v>230.35</v>
      </c>
      <c r="DU10" s="197" t="s">
        <v>96</v>
      </c>
      <c r="DV10" s="196">
        <v>292.41000000000003</v>
      </c>
      <c r="DW10" s="197" t="s">
        <v>96</v>
      </c>
      <c r="DX10" s="196">
        <v>385.5</v>
      </c>
    </row>
    <row r="11" spans="1:128" s="83" customFormat="1" x14ac:dyDescent="0.25">
      <c r="A11" s="194" t="s">
        <v>34</v>
      </c>
      <c r="B11" s="194" t="s">
        <v>244</v>
      </c>
      <c r="C11" s="71"/>
      <c r="D11" s="195">
        <v>0</v>
      </c>
      <c r="E11" s="195">
        <v>0</v>
      </c>
      <c r="F11" s="71">
        <v>0</v>
      </c>
      <c r="G11" s="71">
        <v>0</v>
      </c>
      <c r="H11" s="194" t="s">
        <v>34</v>
      </c>
      <c r="I11" s="194" t="s">
        <v>244</v>
      </c>
      <c r="J11" s="71">
        <v>1</v>
      </c>
      <c r="K11" s="195">
        <v>44.29</v>
      </c>
      <c r="L11" s="195">
        <v>0</v>
      </c>
      <c r="M11" s="71">
        <v>0</v>
      </c>
      <c r="N11" s="71">
        <v>44.29</v>
      </c>
      <c r="O11" s="194" t="s">
        <v>34</v>
      </c>
      <c r="P11" s="194" t="s">
        <v>244</v>
      </c>
      <c r="Q11" s="85">
        <v>1</v>
      </c>
      <c r="R11" s="85">
        <v>25.38</v>
      </c>
      <c r="S11" s="85">
        <v>14.57</v>
      </c>
      <c r="T11" s="85">
        <v>0</v>
      </c>
      <c r="U11" s="85">
        <v>39.950000000000003</v>
      </c>
      <c r="V11" s="86" t="s">
        <v>34</v>
      </c>
      <c r="W11" s="83" t="s">
        <v>55</v>
      </c>
      <c r="X11" s="84">
        <v>13</v>
      </c>
      <c r="Y11" s="85">
        <v>2679.3199999999997</v>
      </c>
      <c r="Z11" s="85">
        <v>4508.4800000000005</v>
      </c>
      <c r="AA11" s="85">
        <v>8955.01</v>
      </c>
      <c r="AB11" s="85">
        <v>16142.810000000001</v>
      </c>
      <c r="AC11" s="84">
        <v>13</v>
      </c>
      <c r="AD11" s="85">
        <v>4720.25</v>
      </c>
      <c r="AE11" s="85">
        <v>2679.3</v>
      </c>
      <c r="AF11" s="85">
        <v>12509.89</v>
      </c>
      <c r="AG11" s="85">
        <v>19909.439999999999</v>
      </c>
      <c r="AH11" s="84">
        <v>7</v>
      </c>
      <c r="AI11" s="85">
        <v>2581.9499999999998</v>
      </c>
      <c r="AJ11" s="85">
        <v>1965.0300000000002</v>
      </c>
      <c r="AK11" s="85">
        <v>3186.9</v>
      </c>
      <c r="AL11" s="85">
        <v>7733.88</v>
      </c>
      <c r="AM11" s="85" t="s">
        <v>34</v>
      </c>
      <c r="AN11" s="85" t="s">
        <v>54</v>
      </c>
      <c r="AO11" s="85">
        <v>1</v>
      </c>
      <c r="AP11" s="85">
        <v>153.22</v>
      </c>
      <c r="AQ11" s="85">
        <v>28.62</v>
      </c>
      <c r="AR11" s="85">
        <v>0</v>
      </c>
      <c r="AS11" s="85">
        <v>181.84</v>
      </c>
      <c r="AT11" s="85">
        <v>1</v>
      </c>
      <c r="AU11" s="85">
        <v>53.68</v>
      </c>
      <c r="AV11" s="85">
        <v>153.22</v>
      </c>
      <c r="AW11" s="85">
        <v>28.62</v>
      </c>
      <c r="AX11" s="85">
        <v>235.52</v>
      </c>
      <c r="AY11" s="85">
        <v>1</v>
      </c>
      <c r="AZ11" s="85">
        <v>99.66</v>
      </c>
      <c r="BA11" s="85">
        <v>53.68</v>
      </c>
      <c r="BB11" s="85">
        <v>179.99</v>
      </c>
      <c r="BC11" s="85">
        <v>333.33</v>
      </c>
      <c r="BD11" s="126" t="s">
        <v>34</v>
      </c>
      <c r="BE11" s="126" t="s">
        <v>249</v>
      </c>
      <c r="BF11" s="128"/>
      <c r="BG11" s="129">
        <v>0</v>
      </c>
      <c r="BH11" s="129">
        <v>0</v>
      </c>
      <c r="BI11" s="128">
        <v>0</v>
      </c>
      <c r="BJ11" s="128">
        <v>0</v>
      </c>
      <c r="BK11" s="126" t="s">
        <v>34</v>
      </c>
      <c r="BL11" s="126" t="s">
        <v>249</v>
      </c>
      <c r="BM11" s="128"/>
      <c r="BN11" s="129">
        <v>0</v>
      </c>
      <c r="BO11" s="129">
        <v>0</v>
      </c>
      <c r="BP11" s="128">
        <v>0</v>
      </c>
      <c r="BQ11" s="128">
        <v>0</v>
      </c>
      <c r="BR11" s="126" t="s">
        <v>34</v>
      </c>
      <c r="BS11" s="126" t="s">
        <v>249</v>
      </c>
      <c r="BT11" s="128">
        <v>1</v>
      </c>
      <c r="BU11" s="129">
        <v>0.2</v>
      </c>
      <c r="BV11" s="129">
        <v>0</v>
      </c>
      <c r="BW11" s="128">
        <v>0</v>
      </c>
      <c r="BX11" s="128">
        <v>0.2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112" t="str">
        <f t="shared" si="0"/>
        <v>COM</v>
      </c>
      <c r="CI11" s="112" t="str">
        <f t="shared" si="1"/>
        <v xml:space="preserve"> 98920  </v>
      </c>
      <c r="CJ11" s="85">
        <f t="shared" si="2"/>
        <v>0</v>
      </c>
      <c r="CK11" s="85" t="str">
        <f t="shared" si="3"/>
        <v>COM</v>
      </c>
      <c r="CL11" s="85" t="str">
        <f t="shared" si="4"/>
        <v xml:space="preserve"> 98920  </v>
      </c>
      <c r="CM11" s="85">
        <f t="shared" si="5"/>
        <v>0.70864000000000005</v>
      </c>
      <c r="CN11" s="85" t="str">
        <f t="shared" si="6"/>
        <v>COM</v>
      </c>
      <c r="CO11" s="85" t="str">
        <f t="shared" si="7"/>
        <v xml:space="preserve"> 98920  </v>
      </c>
      <c r="CP11" s="85">
        <f t="shared" si="8"/>
        <v>1.32399</v>
      </c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197" t="s">
        <v>42</v>
      </c>
      <c r="DE11" s="197" t="s">
        <v>75</v>
      </c>
      <c r="DF11" s="196">
        <v>1</v>
      </c>
      <c r="DG11" s="197" t="s">
        <v>40</v>
      </c>
      <c r="DH11" s="197" t="s">
        <v>75</v>
      </c>
      <c r="DI11" s="196">
        <v>43</v>
      </c>
      <c r="DJ11" s="197" t="s">
        <v>40</v>
      </c>
      <c r="DK11" s="197" t="s">
        <v>75</v>
      </c>
      <c r="DL11" s="196">
        <v>43</v>
      </c>
      <c r="DM11" s="197" t="s">
        <v>118</v>
      </c>
      <c r="DN11" s="196">
        <v>14.73</v>
      </c>
      <c r="DO11" s="197" t="s">
        <v>90</v>
      </c>
      <c r="DP11" s="196">
        <v>23582.660000000007</v>
      </c>
      <c r="DQ11" s="197" t="s">
        <v>90</v>
      </c>
      <c r="DR11" s="196">
        <v>50416.37999999999</v>
      </c>
      <c r="DS11" s="197" t="s">
        <v>96</v>
      </c>
      <c r="DT11" s="196">
        <v>389.9</v>
      </c>
      <c r="DU11" s="197" t="s">
        <v>227</v>
      </c>
      <c r="DV11" s="196">
        <v>76.709999999999994</v>
      </c>
      <c r="DW11" s="197" t="s">
        <v>97</v>
      </c>
      <c r="DX11" s="196">
        <v>166.82</v>
      </c>
    </row>
    <row r="12" spans="1:128" s="83" customFormat="1" x14ac:dyDescent="0.25">
      <c r="A12" s="194" t="s">
        <v>34</v>
      </c>
      <c r="B12" s="194" t="s">
        <v>245</v>
      </c>
      <c r="C12" s="71">
        <v>2</v>
      </c>
      <c r="D12" s="195">
        <v>28.36</v>
      </c>
      <c r="E12" s="195">
        <v>27.21</v>
      </c>
      <c r="F12" s="71">
        <v>174.74</v>
      </c>
      <c r="G12" s="71">
        <v>230.31</v>
      </c>
      <c r="H12" s="194" t="s">
        <v>34</v>
      </c>
      <c r="I12" s="194" t="s">
        <v>245</v>
      </c>
      <c r="J12" s="71">
        <v>2</v>
      </c>
      <c r="K12" s="195">
        <v>84.28</v>
      </c>
      <c r="L12" s="195">
        <v>13.7</v>
      </c>
      <c r="M12" s="71">
        <v>188.44</v>
      </c>
      <c r="N12" s="71">
        <v>286.42</v>
      </c>
      <c r="O12" s="194" t="s">
        <v>34</v>
      </c>
      <c r="P12" s="194" t="s">
        <v>245</v>
      </c>
      <c r="Q12" s="85">
        <v>3</v>
      </c>
      <c r="R12" s="85">
        <v>213.59</v>
      </c>
      <c r="S12" s="85">
        <v>13.7</v>
      </c>
      <c r="T12" s="85">
        <v>202.14</v>
      </c>
      <c r="U12" s="85">
        <v>429.43</v>
      </c>
      <c r="V12" s="86" t="s">
        <v>34</v>
      </c>
      <c r="W12" s="83" t="s">
        <v>56</v>
      </c>
      <c r="X12" s="84">
        <v>4</v>
      </c>
      <c r="Y12" s="85">
        <v>378.67</v>
      </c>
      <c r="Z12" s="85">
        <v>249.13</v>
      </c>
      <c r="AA12" s="85">
        <v>728.58</v>
      </c>
      <c r="AB12" s="85">
        <v>1356.3799999999999</v>
      </c>
      <c r="AC12" s="84">
        <v>4</v>
      </c>
      <c r="AD12" s="85">
        <v>357.79999999999995</v>
      </c>
      <c r="AE12" s="85">
        <v>209.84</v>
      </c>
      <c r="AF12" s="85">
        <v>977.71</v>
      </c>
      <c r="AG12" s="85">
        <v>1545.35</v>
      </c>
      <c r="AH12" s="84">
        <v>3</v>
      </c>
      <c r="AI12" s="85">
        <v>297.18</v>
      </c>
      <c r="AJ12" s="85">
        <v>174.7</v>
      </c>
      <c r="AK12" s="85">
        <v>1176.78</v>
      </c>
      <c r="AL12" s="85">
        <v>1648.6599999999999</v>
      </c>
      <c r="AM12" s="85" t="s">
        <v>34</v>
      </c>
      <c r="AN12" s="85" t="s">
        <v>55</v>
      </c>
      <c r="AO12" s="85">
        <v>6</v>
      </c>
      <c r="AP12" s="85">
        <v>6418.74</v>
      </c>
      <c r="AQ12" s="85">
        <v>11.34</v>
      </c>
      <c r="AR12" s="85">
        <v>650.48</v>
      </c>
      <c r="AS12" s="85">
        <v>7080.56</v>
      </c>
      <c r="AT12" s="85">
        <v>6</v>
      </c>
      <c r="AU12" s="85">
        <v>4152.47</v>
      </c>
      <c r="AV12" s="85">
        <v>1531.2599999999998</v>
      </c>
      <c r="AW12" s="85">
        <v>88.2</v>
      </c>
      <c r="AX12" s="85">
        <v>5771.93</v>
      </c>
      <c r="AY12" s="85">
        <v>4</v>
      </c>
      <c r="AZ12" s="85">
        <v>2645.64</v>
      </c>
      <c r="BA12" s="85">
        <v>79.990000000000009</v>
      </c>
      <c r="BB12" s="85">
        <v>22.92</v>
      </c>
      <c r="BC12" s="85">
        <v>2748.55</v>
      </c>
      <c r="BD12" s="126" t="s">
        <v>34</v>
      </c>
      <c r="BE12" s="126" t="s">
        <v>251</v>
      </c>
      <c r="BF12" s="128"/>
      <c r="BG12" s="129"/>
      <c r="BH12" s="129"/>
      <c r="BI12" s="128"/>
      <c r="BJ12" s="128"/>
      <c r="BK12" s="126" t="s">
        <v>34</v>
      </c>
      <c r="BL12" s="126" t="s">
        <v>251</v>
      </c>
      <c r="BM12" s="128"/>
      <c r="BN12" s="129">
        <v>0</v>
      </c>
      <c r="BO12" s="129">
        <v>0</v>
      </c>
      <c r="BP12" s="128">
        <v>0</v>
      </c>
      <c r="BQ12" s="128">
        <v>0</v>
      </c>
      <c r="BR12" s="126" t="s">
        <v>34</v>
      </c>
      <c r="BS12" s="126" t="s">
        <v>251</v>
      </c>
      <c r="BT12" s="128"/>
      <c r="BU12" s="129">
        <v>0</v>
      </c>
      <c r="BV12" s="129">
        <v>0</v>
      </c>
      <c r="BW12" s="128">
        <v>0</v>
      </c>
      <c r="BX12" s="128">
        <v>0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112" t="str">
        <f t="shared" si="0"/>
        <v>COM</v>
      </c>
      <c r="CI12" s="112" t="str">
        <f t="shared" si="1"/>
        <v xml:space="preserve"> 98921  </v>
      </c>
      <c r="CJ12" s="85">
        <f t="shared" si="2"/>
        <v>52.667850000000001</v>
      </c>
      <c r="CK12" s="85" t="str">
        <f t="shared" si="3"/>
        <v>COM</v>
      </c>
      <c r="CL12" s="85" t="str">
        <f t="shared" si="4"/>
        <v xml:space="preserve"> 98921  </v>
      </c>
      <c r="CM12" s="85">
        <f t="shared" si="5"/>
        <v>56.670739999999995</v>
      </c>
      <c r="CN12" s="85" t="str">
        <f t="shared" si="6"/>
        <v>COM</v>
      </c>
      <c r="CO12" s="85" t="str">
        <f t="shared" si="7"/>
        <v xml:space="preserve"> 98921  </v>
      </c>
      <c r="CP12" s="85">
        <f t="shared" si="8"/>
        <v>62.698999999999991</v>
      </c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197" t="s">
        <v>43</v>
      </c>
      <c r="DE12" s="197" t="s">
        <v>75</v>
      </c>
      <c r="DF12" s="196">
        <v>3</v>
      </c>
      <c r="DG12" s="197" t="s">
        <v>44</v>
      </c>
      <c r="DH12" s="197" t="s">
        <v>75</v>
      </c>
      <c r="DI12" s="196">
        <v>10</v>
      </c>
      <c r="DJ12" s="197" t="s">
        <v>42</v>
      </c>
      <c r="DK12" s="197" t="s">
        <v>75</v>
      </c>
      <c r="DL12" s="196">
        <v>1</v>
      </c>
      <c r="DM12" s="197" t="s">
        <v>111</v>
      </c>
      <c r="DN12" s="196">
        <v>1687.69</v>
      </c>
      <c r="DO12" s="197" t="s">
        <v>96</v>
      </c>
      <c r="DP12" s="196">
        <v>5133.8100000000004</v>
      </c>
      <c r="DQ12" s="197" t="s">
        <v>118</v>
      </c>
      <c r="DR12" s="196">
        <v>37.729999999999997</v>
      </c>
      <c r="DS12" s="197" t="s">
        <v>94</v>
      </c>
      <c r="DT12" s="196">
        <v>536.38</v>
      </c>
      <c r="DU12" s="197" t="s">
        <v>97</v>
      </c>
      <c r="DV12" s="196">
        <v>60.8</v>
      </c>
      <c r="DW12" s="197" t="s">
        <v>98</v>
      </c>
      <c r="DX12" s="196">
        <v>166.17</v>
      </c>
    </row>
    <row r="13" spans="1:128" s="83" customFormat="1" x14ac:dyDescent="0.25">
      <c r="A13" s="194" t="s">
        <v>34</v>
      </c>
      <c r="B13" s="194" t="s">
        <v>246</v>
      </c>
      <c r="C13" s="71">
        <v>10</v>
      </c>
      <c r="D13" s="195">
        <v>5259.01</v>
      </c>
      <c r="E13" s="195">
        <v>4540.6499999999996</v>
      </c>
      <c r="F13" s="71">
        <v>4820.92</v>
      </c>
      <c r="G13" s="71">
        <v>14620.58</v>
      </c>
      <c r="H13" s="194" t="s">
        <v>34</v>
      </c>
      <c r="I13" s="194" t="s">
        <v>246</v>
      </c>
      <c r="J13" s="71">
        <v>11</v>
      </c>
      <c r="K13" s="195">
        <v>12697.73</v>
      </c>
      <c r="L13" s="195">
        <v>5021.87</v>
      </c>
      <c r="M13" s="71">
        <v>9101.9500000000007</v>
      </c>
      <c r="N13" s="71">
        <v>26821.55</v>
      </c>
      <c r="O13" s="194" t="s">
        <v>34</v>
      </c>
      <c r="P13" s="194" t="s">
        <v>246</v>
      </c>
      <c r="Q13" s="85">
        <v>10</v>
      </c>
      <c r="R13" s="85">
        <v>13854.17</v>
      </c>
      <c r="S13" s="85">
        <v>1891.74</v>
      </c>
      <c r="T13" s="85">
        <v>8551.85</v>
      </c>
      <c r="U13" s="85">
        <v>24297.759999999998</v>
      </c>
      <c r="V13" s="86" t="s">
        <v>34</v>
      </c>
      <c r="W13" s="83" t="s">
        <v>57</v>
      </c>
      <c r="X13" s="84">
        <v>1</v>
      </c>
      <c r="Y13" s="85">
        <v>191.52</v>
      </c>
      <c r="Z13" s="85">
        <v>111.91</v>
      </c>
      <c r="AA13" s="85">
        <v>298.69</v>
      </c>
      <c r="AB13" s="85">
        <v>602.12</v>
      </c>
      <c r="AC13" s="84">
        <v>1</v>
      </c>
      <c r="AD13" s="85">
        <v>139.04</v>
      </c>
      <c r="AE13" s="85">
        <v>191.52</v>
      </c>
      <c r="AF13" s="85">
        <v>110.6</v>
      </c>
      <c r="AG13" s="85">
        <v>441.16</v>
      </c>
      <c r="AH13" s="84">
        <v>1</v>
      </c>
      <c r="AI13" s="85">
        <v>86.41</v>
      </c>
      <c r="AJ13" s="85">
        <v>139.04</v>
      </c>
      <c r="AK13" s="85">
        <v>302.12</v>
      </c>
      <c r="AL13" s="85">
        <v>527.57000000000005</v>
      </c>
      <c r="AM13" s="85" t="s">
        <v>34</v>
      </c>
      <c r="AN13" s="85" t="s">
        <v>56</v>
      </c>
      <c r="AO13" s="85">
        <v>3</v>
      </c>
      <c r="AP13" s="85">
        <v>374.25</v>
      </c>
      <c r="AQ13" s="85">
        <v>107.31</v>
      </c>
      <c r="AR13" s="85">
        <v>1098.31</v>
      </c>
      <c r="AS13" s="85">
        <v>1579.87</v>
      </c>
      <c r="AT13" s="85">
        <v>3</v>
      </c>
      <c r="AU13" s="85">
        <v>385.42</v>
      </c>
      <c r="AV13" s="85">
        <v>374.25</v>
      </c>
      <c r="AW13" s="85">
        <v>1205.6199999999999</v>
      </c>
      <c r="AX13" s="85">
        <v>1965.29</v>
      </c>
      <c r="AY13" s="85">
        <v>2</v>
      </c>
      <c r="AZ13" s="85">
        <v>193.02</v>
      </c>
      <c r="BA13" s="85">
        <v>273.23</v>
      </c>
      <c r="BB13" s="85">
        <v>252.38</v>
      </c>
      <c r="BC13" s="85">
        <v>718.63</v>
      </c>
      <c r="BD13" s="126" t="s">
        <v>34</v>
      </c>
      <c r="BE13" s="126" t="s">
        <v>253</v>
      </c>
      <c r="BF13" s="128">
        <v>1</v>
      </c>
      <c r="BG13" s="129">
        <v>0.02</v>
      </c>
      <c r="BH13" s="129">
        <v>0</v>
      </c>
      <c r="BI13" s="128">
        <v>0</v>
      </c>
      <c r="BJ13" s="128">
        <v>0.02</v>
      </c>
      <c r="BK13" s="126" t="s">
        <v>34</v>
      </c>
      <c r="BL13" s="126" t="s">
        <v>253</v>
      </c>
      <c r="BM13" s="128">
        <v>1</v>
      </c>
      <c r="BN13" s="129">
        <v>0.02</v>
      </c>
      <c r="BO13" s="129">
        <v>0</v>
      </c>
      <c r="BP13" s="128">
        <v>0</v>
      </c>
      <c r="BQ13" s="128">
        <v>0.02</v>
      </c>
      <c r="BR13" s="126" t="s">
        <v>34</v>
      </c>
      <c r="BS13" s="126" t="s">
        <v>253</v>
      </c>
      <c r="BT13" s="128">
        <v>1</v>
      </c>
      <c r="BU13" s="129">
        <v>91.57</v>
      </c>
      <c r="BV13" s="129">
        <v>0.02</v>
      </c>
      <c r="BW13" s="128">
        <v>0</v>
      </c>
      <c r="BX13" s="128">
        <v>91.59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112" t="str">
        <f t="shared" si="0"/>
        <v>COM</v>
      </c>
      <c r="CI13" s="112" t="str">
        <f t="shared" si="1"/>
        <v xml:space="preserve"> 98923  </v>
      </c>
      <c r="CJ13" s="85">
        <f t="shared" si="2"/>
        <v>1763.4509899999998</v>
      </c>
      <c r="CK13" s="85" t="str">
        <f t="shared" si="3"/>
        <v>COM</v>
      </c>
      <c r="CL13" s="85" t="str">
        <f t="shared" si="4"/>
        <v xml:space="preserve"> 98923  </v>
      </c>
      <c r="CM13" s="85">
        <f t="shared" si="5"/>
        <v>3150.00504</v>
      </c>
      <c r="CN13" s="85" t="str">
        <f t="shared" si="6"/>
        <v>COM</v>
      </c>
      <c r="CO13" s="85" t="str">
        <f t="shared" si="7"/>
        <v xml:space="preserve"> 98923  </v>
      </c>
      <c r="CP13" s="85">
        <f t="shared" si="8"/>
        <v>2812.3309899999999</v>
      </c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197" t="s">
        <v>44</v>
      </c>
      <c r="DE13" s="197" t="s">
        <v>75</v>
      </c>
      <c r="DF13" s="196">
        <v>10</v>
      </c>
      <c r="DG13" s="197" t="s">
        <v>45</v>
      </c>
      <c r="DH13" s="197" t="s">
        <v>34</v>
      </c>
      <c r="DI13" s="196">
        <v>1</v>
      </c>
      <c r="DJ13" s="197" t="s">
        <v>43</v>
      </c>
      <c r="DK13" s="197" t="s">
        <v>75</v>
      </c>
      <c r="DL13" s="196">
        <v>1</v>
      </c>
      <c r="DM13" s="197" t="s">
        <v>96</v>
      </c>
      <c r="DN13" s="196">
        <v>8223.7000000000007</v>
      </c>
      <c r="DO13" s="197" t="s">
        <v>227</v>
      </c>
      <c r="DP13" s="196">
        <v>76.709999999999994</v>
      </c>
      <c r="DQ13" s="197" t="s">
        <v>111</v>
      </c>
      <c r="DR13" s="196">
        <v>2878.49</v>
      </c>
      <c r="DS13" s="197" t="s">
        <v>98</v>
      </c>
      <c r="DT13" s="196">
        <v>280.89999999999998</v>
      </c>
      <c r="DU13" s="197" t="s">
        <v>98</v>
      </c>
      <c r="DV13" s="196">
        <v>67.56</v>
      </c>
      <c r="DW13" s="197" t="s">
        <v>107</v>
      </c>
      <c r="DX13" s="196">
        <v>80.259999999999991</v>
      </c>
    </row>
    <row r="14" spans="1:128" s="83" customFormat="1" x14ac:dyDescent="0.25">
      <c r="A14" s="194" t="s">
        <v>34</v>
      </c>
      <c r="B14" s="194" t="s">
        <v>247</v>
      </c>
      <c r="C14" s="71">
        <v>30</v>
      </c>
      <c r="D14" s="195">
        <v>13334.27</v>
      </c>
      <c r="E14" s="195">
        <v>3042.32</v>
      </c>
      <c r="F14" s="71">
        <v>20642.79</v>
      </c>
      <c r="G14" s="71">
        <v>37019.379999999997</v>
      </c>
      <c r="H14" s="194" t="s">
        <v>34</v>
      </c>
      <c r="I14" s="194" t="s">
        <v>247</v>
      </c>
      <c r="J14" s="71">
        <v>27</v>
      </c>
      <c r="K14" s="195">
        <v>4294.47</v>
      </c>
      <c r="L14" s="195">
        <v>2784.87</v>
      </c>
      <c r="M14" s="71">
        <v>20215.88</v>
      </c>
      <c r="N14" s="71">
        <v>27295.22</v>
      </c>
      <c r="O14" s="194" t="s">
        <v>34</v>
      </c>
      <c r="P14" s="194" t="s">
        <v>247</v>
      </c>
      <c r="Q14" s="85">
        <v>29</v>
      </c>
      <c r="R14" s="85">
        <v>5932.56</v>
      </c>
      <c r="S14" s="85">
        <v>3497.74</v>
      </c>
      <c r="T14" s="85">
        <v>20531.32</v>
      </c>
      <c r="U14" s="85">
        <v>29961.62</v>
      </c>
      <c r="V14" s="86" t="s">
        <v>34</v>
      </c>
      <c r="W14" s="83" t="s">
        <v>64</v>
      </c>
      <c r="X14" s="84">
        <v>2</v>
      </c>
      <c r="Y14" s="85">
        <v>522.01</v>
      </c>
      <c r="Z14" s="85">
        <v>305.81</v>
      </c>
      <c r="AA14" s="85">
        <v>46.45</v>
      </c>
      <c r="AB14" s="85">
        <v>874.2700000000001</v>
      </c>
      <c r="AC14" s="84">
        <v>2</v>
      </c>
      <c r="AD14" s="85">
        <v>338.57000000000005</v>
      </c>
      <c r="AE14" s="85">
        <v>522.01</v>
      </c>
      <c r="AF14" s="85">
        <v>352.26</v>
      </c>
      <c r="AG14" s="85">
        <v>1212.8399999999999</v>
      </c>
      <c r="AH14" s="84">
        <v>1</v>
      </c>
      <c r="AI14" s="85">
        <v>126.21</v>
      </c>
      <c r="AJ14" s="85">
        <v>188.49</v>
      </c>
      <c r="AK14" s="85">
        <v>716.19</v>
      </c>
      <c r="AL14" s="85">
        <v>1030.8900000000001</v>
      </c>
      <c r="AM14" s="85" t="s">
        <v>34</v>
      </c>
      <c r="AN14" s="85" t="s">
        <v>57</v>
      </c>
      <c r="AO14" s="85">
        <v>1</v>
      </c>
      <c r="AP14" s="85">
        <v>86.45</v>
      </c>
      <c r="AQ14" s="85">
        <v>86.41</v>
      </c>
      <c r="AR14" s="85">
        <v>441.16</v>
      </c>
      <c r="AS14" s="85">
        <v>614.02</v>
      </c>
      <c r="AT14" s="85">
        <v>1</v>
      </c>
      <c r="AU14" s="85">
        <v>74.27</v>
      </c>
      <c r="AV14" s="85">
        <v>86.45</v>
      </c>
      <c r="AW14" s="85">
        <v>527.57000000000005</v>
      </c>
      <c r="AX14" s="85">
        <v>688.29</v>
      </c>
      <c r="AY14" s="85">
        <v>1</v>
      </c>
      <c r="AZ14" s="85">
        <v>54.78</v>
      </c>
      <c r="BA14" s="85">
        <v>74.27</v>
      </c>
      <c r="BB14" s="85">
        <v>614.02</v>
      </c>
      <c r="BC14" s="85">
        <v>743.07</v>
      </c>
      <c r="BD14" s="126" t="s">
        <v>34</v>
      </c>
      <c r="BE14" s="126" t="s">
        <v>254</v>
      </c>
      <c r="BF14" s="128">
        <v>1</v>
      </c>
      <c r="BG14" s="129">
        <v>234.81</v>
      </c>
      <c r="BH14" s="129">
        <v>20.62</v>
      </c>
      <c r="BI14" s="128">
        <v>20.54</v>
      </c>
      <c r="BJ14" s="128">
        <v>275.97000000000003</v>
      </c>
      <c r="BK14" s="126" t="s">
        <v>34</v>
      </c>
      <c r="BL14" s="126" t="s">
        <v>254</v>
      </c>
      <c r="BM14" s="128"/>
      <c r="BN14" s="129">
        <v>0</v>
      </c>
      <c r="BO14" s="129">
        <v>0</v>
      </c>
      <c r="BP14" s="128">
        <v>0</v>
      </c>
      <c r="BQ14" s="128">
        <v>0</v>
      </c>
      <c r="BR14" s="126" t="s">
        <v>34</v>
      </c>
      <c r="BS14" s="126" t="s">
        <v>254</v>
      </c>
      <c r="BT14" s="128"/>
      <c r="BU14" s="129">
        <v>0</v>
      </c>
      <c r="BV14" s="129">
        <v>0</v>
      </c>
      <c r="BW14" s="128">
        <v>0</v>
      </c>
      <c r="BX14" s="128">
        <v>0</v>
      </c>
      <c r="BY14" s="85"/>
      <c r="BZ14" s="85"/>
      <c r="CA14" s="85"/>
      <c r="CB14" s="85"/>
      <c r="CC14" s="85"/>
      <c r="CD14" s="85"/>
      <c r="CE14" s="85"/>
      <c r="CF14" s="85"/>
      <c r="CG14" s="85"/>
      <c r="CH14" s="112" t="str">
        <f t="shared" si="0"/>
        <v>COM</v>
      </c>
      <c r="CI14" s="112" t="str">
        <f t="shared" si="1"/>
        <v xml:space="preserve"> 98930  </v>
      </c>
      <c r="CJ14" s="85">
        <f t="shared" si="2"/>
        <v>6370.7807899999998</v>
      </c>
      <c r="CK14" s="85" t="str">
        <f t="shared" si="3"/>
        <v>COM</v>
      </c>
      <c r="CL14" s="85" t="str">
        <f t="shared" si="4"/>
        <v xml:space="preserve"> 98930  </v>
      </c>
      <c r="CM14" s="85">
        <f t="shared" si="5"/>
        <v>6086.5476500000004</v>
      </c>
      <c r="CN14" s="85" t="str">
        <f t="shared" si="6"/>
        <v>COM</v>
      </c>
      <c r="CO14" s="85" t="str">
        <f t="shared" si="7"/>
        <v xml:space="preserve"> 98930  </v>
      </c>
      <c r="CP14" s="85">
        <f t="shared" si="8"/>
        <v>6248.8300599999993</v>
      </c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197" t="s">
        <v>45</v>
      </c>
      <c r="DE14" s="197" t="s">
        <v>34</v>
      </c>
      <c r="DF14" s="196">
        <v>2</v>
      </c>
      <c r="DG14" s="197" t="s">
        <v>45</v>
      </c>
      <c r="DH14" s="197" t="s">
        <v>75</v>
      </c>
      <c r="DI14" s="196">
        <v>2</v>
      </c>
      <c r="DJ14" s="197" t="s">
        <v>44</v>
      </c>
      <c r="DK14" s="197" t="s">
        <v>75</v>
      </c>
      <c r="DL14" s="196">
        <v>7</v>
      </c>
      <c r="DM14" s="197" t="s">
        <v>227</v>
      </c>
      <c r="DN14" s="196">
        <v>1231.51</v>
      </c>
      <c r="DO14" s="197" t="s">
        <v>94</v>
      </c>
      <c r="DP14" s="196">
        <v>643.87</v>
      </c>
      <c r="DQ14" s="197" t="s">
        <v>96</v>
      </c>
      <c r="DR14" s="196">
        <v>1557.24</v>
      </c>
      <c r="DS14" s="197" t="s">
        <v>99</v>
      </c>
      <c r="DT14" s="196">
        <v>527.5</v>
      </c>
      <c r="DU14" s="197" t="s">
        <v>107</v>
      </c>
      <c r="DV14" s="196">
        <v>111.45</v>
      </c>
      <c r="DW14" s="197" t="s">
        <v>99</v>
      </c>
      <c r="DX14" s="196">
        <v>109.85999999999999</v>
      </c>
    </row>
    <row r="15" spans="1:128" s="83" customFormat="1" ht="15" customHeight="1" x14ac:dyDescent="0.25">
      <c r="A15" s="194" t="s">
        <v>34</v>
      </c>
      <c r="B15" s="194" t="s">
        <v>248</v>
      </c>
      <c r="C15" s="71">
        <v>18</v>
      </c>
      <c r="D15" s="195">
        <v>26902.45</v>
      </c>
      <c r="E15" s="195">
        <v>1909.71</v>
      </c>
      <c r="F15" s="71">
        <v>4985.66</v>
      </c>
      <c r="G15" s="71">
        <v>33797.82</v>
      </c>
      <c r="H15" s="194" t="s">
        <v>34</v>
      </c>
      <c r="I15" s="194" t="s">
        <v>248</v>
      </c>
      <c r="J15" s="71">
        <v>18</v>
      </c>
      <c r="K15" s="195">
        <v>17676.400000000001</v>
      </c>
      <c r="L15" s="195">
        <v>3783.22</v>
      </c>
      <c r="M15" s="71">
        <v>6654.15</v>
      </c>
      <c r="N15" s="71">
        <v>28113.77</v>
      </c>
      <c r="O15" s="194" t="s">
        <v>34</v>
      </c>
      <c r="P15" s="194" t="s">
        <v>248</v>
      </c>
      <c r="Q15" s="85">
        <v>20</v>
      </c>
      <c r="R15" s="85">
        <v>34134.9</v>
      </c>
      <c r="S15" s="85">
        <v>2347.98</v>
      </c>
      <c r="T15" s="85">
        <v>7246.77</v>
      </c>
      <c r="U15" s="85">
        <v>43729.65</v>
      </c>
      <c r="V15" s="87" t="s">
        <v>34</v>
      </c>
      <c r="W15" s="83" t="s">
        <v>69</v>
      </c>
      <c r="X15" s="84"/>
      <c r="Y15" s="85"/>
      <c r="Z15" s="85"/>
      <c r="AA15" s="85"/>
      <c r="AB15" s="85"/>
      <c r="AC15" s="84">
        <v>2</v>
      </c>
      <c r="AD15" s="85">
        <v>27.21</v>
      </c>
      <c r="AE15" s="85">
        <v>0</v>
      </c>
      <c r="AF15" s="85">
        <v>0</v>
      </c>
      <c r="AG15" s="85">
        <v>27.21</v>
      </c>
      <c r="AH15" s="84"/>
      <c r="AI15" s="85"/>
      <c r="AJ15" s="85"/>
      <c r="AK15" s="85"/>
      <c r="AL15" s="85"/>
      <c r="AM15" s="85" t="s">
        <v>34</v>
      </c>
      <c r="AN15" s="85" t="s">
        <v>58</v>
      </c>
      <c r="AO15" s="85">
        <v>2</v>
      </c>
      <c r="AP15" s="85">
        <v>128.22</v>
      </c>
      <c r="AQ15" s="85">
        <v>133.96</v>
      </c>
      <c r="AR15" s="85">
        <v>260.51</v>
      </c>
      <c r="AS15" s="85">
        <v>522.69000000000005</v>
      </c>
      <c r="AT15" s="85">
        <v>2</v>
      </c>
      <c r="AU15" s="85">
        <v>133.66</v>
      </c>
      <c r="AV15" s="85">
        <v>128.22</v>
      </c>
      <c r="AW15" s="85">
        <v>329.98</v>
      </c>
      <c r="AX15" s="85">
        <v>591.86</v>
      </c>
      <c r="AY15" s="85">
        <v>2</v>
      </c>
      <c r="AZ15" s="85">
        <v>132.91</v>
      </c>
      <c r="BA15" s="85">
        <v>133.66</v>
      </c>
      <c r="BB15" s="85">
        <v>422.5</v>
      </c>
      <c r="BC15" s="85">
        <v>689.06999999999994</v>
      </c>
      <c r="BD15" s="126" t="s">
        <v>34</v>
      </c>
      <c r="BE15" s="126" t="s">
        <v>255</v>
      </c>
      <c r="BF15" s="128"/>
      <c r="BG15" s="129">
        <v>0</v>
      </c>
      <c r="BH15" s="129">
        <v>0</v>
      </c>
      <c r="BI15" s="128">
        <v>0</v>
      </c>
      <c r="BJ15" s="128">
        <v>0</v>
      </c>
      <c r="BK15" s="126" t="s">
        <v>34</v>
      </c>
      <c r="BL15" s="126" t="s">
        <v>255</v>
      </c>
      <c r="BM15" s="128"/>
      <c r="BN15" s="129">
        <v>0</v>
      </c>
      <c r="BO15" s="129">
        <v>0</v>
      </c>
      <c r="BP15" s="128">
        <v>0</v>
      </c>
      <c r="BQ15" s="128">
        <v>0</v>
      </c>
      <c r="BR15" s="126" t="s">
        <v>34</v>
      </c>
      <c r="BS15" s="126" t="s">
        <v>255</v>
      </c>
      <c r="BT15" s="128"/>
      <c r="BU15" s="129">
        <v>0</v>
      </c>
      <c r="BV15" s="129">
        <v>0</v>
      </c>
      <c r="BW15" s="128">
        <v>0</v>
      </c>
      <c r="BX15" s="128">
        <v>0</v>
      </c>
      <c r="BY15" s="85"/>
      <c r="BZ15" s="85"/>
      <c r="CA15" s="85"/>
      <c r="CB15" s="85"/>
      <c r="CC15" s="85"/>
      <c r="CD15" s="85"/>
      <c r="CE15" s="85"/>
      <c r="CF15" s="85"/>
      <c r="CG15" s="85"/>
      <c r="CH15" s="112" t="str">
        <f t="shared" si="0"/>
        <v>COM</v>
      </c>
      <c r="CI15" s="112" t="str">
        <f t="shared" si="1"/>
        <v xml:space="preserve"> 98932  </v>
      </c>
      <c r="CJ15" s="85">
        <f t="shared" si="2"/>
        <v>1991.6066699999997</v>
      </c>
      <c r="CK15" s="85" t="str">
        <f t="shared" si="3"/>
        <v>COM</v>
      </c>
      <c r="CL15" s="85" t="str">
        <f t="shared" si="4"/>
        <v xml:space="preserve"> 98932  </v>
      </c>
      <c r="CM15" s="85">
        <f t="shared" si="5"/>
        <v>2444.21461</v>
      </c>
      <c r="CN15" s="85" t="str">
        <f t="shared" si="6"/>
        <v>COM</v>
      </c>
      <c r="CO15" s="85" t="str">
        <f t="shared" si="7"/>
        <v xml:space="preserve"> 98932  </v>
      </c>
      <c r="CP15" s="85">
        <f t="shared" si="8"/>
        <v>2788.3976700000003</v>
      </c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197" t="s">
        <v>45</v>
      </c>
      <c r="DE15" s="197" t="s">
        <v>75</v>
      </c>
      <c r="DF15" s="196">
        <v>4</v>
      </c>
      <c r="DG15" s="197" t="s">
        <v>46</v>
      </c>
      <c r="DH15" s="197" t="s">
        <v>75</v>
      </c>
      <c r="DI15" s="196">
        <v>1</v>
      </c>
      <c r="DJ15" s="197" t="s">
        <v>45</v>
      </c>
      <c r="DK15" s="197" t="s">
        <v>75</v>
      </c>
      <c r="DL15" s="196">
        <v>2</v>
      </c>
      <c r="DM15" s="197" t="s">
        <v>94</v>
      </c>
      <c r="DN15" s="196">
        <v>2499.42</v>
      </c>
      <c r="DO15" s="197" t="s">
        <v>95</v>
      </c>
      <c r="DP15" s="196">
        <v>3836.1</v>
      </c>
      <c r="DQ15" s="197" t="s">
        <v>94</v>
      </c>
      <c r="DR15" s="196">
        <v>1282.1199999999999</v>
      </c>
      <c r="DS15" s="197" t="s">
        <v>91</v>
      </c>
      <c r="DT15" s="196">
        <v>31.28</v>
      </c>
      <c r="DU15" s="197" t="s">
        <v>211</v>
      </c>
      <c r="DV15" s="196">
        <v>44.91</v>
      </c>
      <c r="DW15" s="197" t="s">
        <v>91</v>
      </c>
      <c r="DX15" s="196">
        <v>108.33</v>
      </c>
    </row>
    <row r="16" spans="1:128" s="83" customFormat="1" ht="15" customHeight="1" x14ac:dyDescent="0.25">
      <c r="A16" s="194" t="s">
        <v>34</v>
      </c>
      <c r="B16" s="194" t="s">
        <v>249</v>
      </c>
      <c r="C16" s="71">
        <v>6</v>
      </c>
      <c r="D16" s="195">
        <v>729.32</v>
      </c>
      <c r="E16" s="195">
        <v>1097.55</v>
      </c>
      <c r="F16" s="71">
        <v>3034.85</v>
      </c>
      <c r="G16" s="71">
        <v>4861.72</v>
      </c>
      <c r="H16" s="194" t="s">
        <v>34</v>
      </c>
      <c r="I16" s="194" t="s">
        <v>249</v>
      </c>
      <c r="J16" s="71">
        <v>8</v>
      </c>
      <c r="K16" s="195">
        <v>1259.2</v>
      </c>
      <c r="L16" s="195">
        <v>697.77</v>
      </c>
      <c r="M16" s="71">
        <v>3833.95</v>
      </c>
      <c r="N16" s="71">
        <v>5790.92</v>
      </c>
      <c r="O16" s="194" t="s">
        <v>34</v>
      </c>
      <c r="P16" s="194" t="s">
        <v>249</v>
      </c>
      <c r="Q16" s="85">
        <v>10</v>
      </c>
      <c r="R16" s="85">
        <v>2263.6799999999998</v>
      </c>
      <c r="S16" s="85">
        <v>566.61</v>
      </c>
      <c r="T16" s="85">
        <v>4048.61</v>
      </c>
      <c r="U16" s="85">
        <v>6878.9</v>
      </c>
      <c r="V16" s="86" t="s">
        <v>75</v>
      </c>
      <c r="W16" s="83" t="s">
        <v>35</v>
      </c>
      <c r="X16" s="84">
        <v>333</v>
      </c>
      <c r="Y16" s="85">
        <v>31436.930000000011</v>
      </c>
      <c r="Z16" s="85">
        <v>13117.869999999999</v>
      </c>
      <c r="AA16" s="85">
        <v>108321.59</v>
      </c>
      <c r="AB16" s="85">
        <v>152876.39000000007</v>
      </c>
      <c r="AC16" s="84">
        <v>336</v>
      </c>
      <c r="AD16" s="85">
        <v>38705.400000000016</v>
      </c>
      <c r="AE16" s="85">
        <v>26860.429999999989</v>
      </c>
      <c r="AF16" s="85">
        <v>96853.610000000044</v>
      </c>
      <c r="AG16" s="85">
        <v>162419.43999999994</v>
      </c>
      <c r="AH16" s="84">
        <v>305</v>
      </c>
      <c r="AI16" s="85">
        <v>31631.389999999985</v>
      </c>
      <c r="AJ16" s="85">
        <v>28430.359999999997</v>
      </c>
      <c r="AK16" s="85">
        <v>100862.74000000006</v>
      </c>
      <c r="AL16" s="85">
        <v>160924.49000000005</v>
      </c>
      <c r="AM16" s="85" t="s">
        <v>34</v>
      </c>
      <c r="AN16" s="85" t="s">
        <v>64</v>
      </c>
      <c r="AO16" s="85">
        <v>1</v>
      </c>
      <c r="AP16" s="85">
        <v>144.96</v>
      </c>
      <c r="AQ16" s="85">
        <v>126.21</v>
      </c>
      <c r="AR16" s="85">
        <v>904.68</v>
      </c>
      <c r="AS16" s="85">
        <v>1175.8499999999999</v>
      </c>
      <c r="AT16" s="85">
        <v>1</v>
      </c>
      <c r="AU16" s="85">
        <v>118.02</v>
      </c>
      <c r="AV16" s="85">
        <v>144.96</v>
      </c>
      <c r="AW16" s="85">
        <v>1030.8900000000001</v>
      </c>
      <c r="AX16" s="85">
        <v>1293.8699999999999</v>
      </c>
      <c r="AY16" s="85">
        <v>1</v>
      </c>
      <c r="AZ16" s="85">
        <v>100.32</v>
      </c>
      <c r="BA16" s="85">
        <v>118.02</v>
      </c>
      <c r="BB16" s="85">
        <v>1175.8499999999999</v>
      </c>
      <c r="BC16" s="85">
        <v>1394.19</v>
      </c>
      <c r="BD16" s="126" t="s">
        <v>34</v>
      </c>
      <c r="BE16" s="126" t="s">
        <v>256</v>
      </c>
      <c r="BF16" s="128">
        <v>4</v>
      </c>
      <c r="BG16" s="129">
        <v>760.64</v>
      </c>
      <c r="BH16" s="129">
        <v>695.77</v>
      </c>
      <c r="BI16" s="128">
        <v>18071.650000000001</v>
      </c>
      <c r="BJ16" s="128">
        <v>19528.060000000001</v>
      </c>
      <c r="BK16" s="126" t="s">
        <v>34</v>
      </c>
      <c r="BL16" s="126" t="s">
        <v>256</v>
      </c>
      <c r="BM16" s="128">
        <v>4</v>
      </c>
      <c r="BN16" s="129">
        <v>782.68</v>
      </c>
      <c r="BO16" s="129">
        <v>760.64</v>
      </c>
      <c r="BP16" s="128">
        <v>18767.419999999998</v>
      </c>
      <c r="BQ16" s="128">
        <v>20310.740000000002</v>
      </c>
      <c r="BR16" s="126" t="s">
        <v>34</v>
      </c>
      <c r="BS16" s="126" t="s">
        <v>256</v>
      </c>
      <c r="BT16" s="128">
        <v>4</v>
      </c>
      <c r="BU16" s="129">
        <v>1002.15</v>
      </c>
      <c r="BV16" s="129">
        <v>782.68</v>
      </c>
      <c r="BW16" s="128">
        <v>19528.060000000001</v>
      </c>
      <c r="BX16" s="128">
        <v>21312.89</v>
      </c>
      <c r="BY16" s="85"/>
      <c r="BZ16" s="85"/>
      <c r="CA16" s="85"/>
      <c r="CB16" s="85"/>
      <c r="CC16" s="85"/>
      <c r="CD16" s="85"/>
      <c r="CE16" s="85"/>
      <c r="CF16" s="85"/>
      <c r="CG16" s="85"/>
      <c r="CH16" s="112" t="str">
        <f t="shared" si="0"/>
        <v>COM</v>
      </c>
      <c r="CI16" s="112" t="str">
        <f t="shared" si="1"/>
        <v xml:space="preserve"> 98933  </v>
      </c>
      <c r="CJ16" s="85">
        <f t="shared" si="2"/>
        <v>957.88641999999982</v>
      </c>
      <c r="CK16" s="85" t="str">
        <f t="shared" si="3"/>
        <v>COM</v>
      </c>
      <c r="CL16" s="85" t="str">
        <f t="shared" si="4"/>
        <v xml:space="preserve"> 98933  </v>
      </c>
      <c r="CM16" s="85">
        <f t="shared" si="5"/>
        <v>1172.11826</v>
      </c>
      <c r="CN16" s="85" t="str">
        <f t="shared" si="6"/>
        <v>COM</v>
      </c>
      <c r="CO16" s="85" t="str">
        <f t="shared" si="7"/>
        <v xml:space="preserve"> 98933  </v>
      </c>
      <c r="CP16" s="85">
        <f t="shared" si="8"/>
        <v>1241.9636</v>
      </c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197" t="s">
        <v>46</v>
      </c>
      <c r="DE16" s="197" t="s">
        <v>75</v>
      </c>
      <c r="DF16" s="196">
        <v>1</v>
      </c>
      <c r="DG16" s="197" t="s">
        <v>47</v>
      </c>
      <c r="DH16" s="197" t="s">
        <v>75</v>
      </c>
      <c r="DI16" s="196">
        <v>2</v>
      </c>
      <c r="DJ16" s="197" t="s">
        <v>47</v>
      </c>
      <c r="DK16" s="197" t="s">
        <v>75</v>
      </c>
      <c r="DL16" s="196">
        <v>5</v>
      </c>
      <c r="DM16" s="197" t="s">
        <v>95</v>
      </c>
      <c r="DN16" s="196">
        <v>4189.9799999999996</v>
      </c>
      <c r="DO16" s="197" t="s">
        <v>97</v>
      </c>
      <c r="DP16" s="196">
        <v>60.8</v>
      </c>
      <c r="DQ16" s="197" t="s">
        <v>97</v>
      </c>
      <c r="DR16" s="196">
        <v>1504.07</v>
      </c>
      <c r="DS16" s="197" t="s">
        <v>100</v>
      </c>
      <c r="DT16" s="196">
        <v>15.55</v>
      </c>
      <c r="DU16" s="197" t="s">
        <v>99</v>
      </c>
      <c r="DV16" s="196">
        <v>628.32000000000005</v>
      </c>
      <c r="DW16" s="197" t="s">
        <v>100</v>
      </c>
      <c r="DX16" s="196">
        <v>21.61</v>
      </c>
    </row>
    <row r="17" spans="1:128" s="83" customFormat="1" ht="15" customHeight="1" x14ac:dyDescent="0.25">
      <c r="A17" s="194" t="s">
        <v>34</v>
      </c>
      <c r="B17" s="194" t="s">
        <v>250</v>
      </c>
      <c r="C17" s="71">
        <v>19</v>
      </c>
      <c r="D17" s="195">
        <v>10623.59</v>
      </c>
      <c r="E17" s="195">
        <v>353.5</v>
      </c>
      <c r="F17" s="71">
        <v>4298.82</v>
      </c>
      <c r="G17" s="71">
        <v>15275.91</v>
      </c>
      <c r="H17" s="194" t="s">
        <v>34</v>
      </c>
      <c r="I17" s="194" t="s">
        <v>250</v>
      </c>
      <c r="J17" s="71">
        <v>3</v>
      </c>
      <c r="K17" s="195">
        <v>72.36</v>
      </c>
      <c r="L17" s="195">
        <v>404.21</v>
      </c>
      <c r="M17" s="71">
        <v>3861.65</v>
      </c>
      <c r="N17" s="71">
        <v>4338.22</v>
      </c>
      <c r="O17" s="194" t="s">
        <v>34</v>
      </c>
      <c r="P17" s="194" t="s">
        <v>250</v>
      </c>
      <c r="Q17" s="85">
        <v>2</v>
      </c>
      <c r="R17" s="85">
        <v>916.46</v>
      </c>
      <c r="S17" s="85">
        <v>0</v>
      </c>
      <c r="T17" s="85">
        <v>168.7</v>
      </c>
      <c r="U17" s="85">
        <v>1085.1600000000001</v>
      </c>
      <c r="V17" s="86" t="s">
        <v>75</v>
      </c>
      <c r="W17" s="83" t="s">
        <v>36</v>
      </c>
      <c r="X17" s="84">
        <v>499</v>
      </c>
      <c r="Y17" s="85">
        <v>58180.5</v>
      </c>
      <c r="Z17" s="85">
        <v>37954.749999999985</v>
      </c>
      <c r="AA17" s="85">
        <v>129300.97000000002</v>
      </c>
      <c r="AB17" s="85">
        <v>225436.21999999991</v>
      </c>
      <c r="AC17" s="84">
        <v>435</v>
      </c>
      <c r="AD17" s="85">
        <v>49054.080000000016</v>
      </c>
      <c r="AE17" s="85">
        <v>36710.58</v>
      </c>
      <c r="AF17" s="85">
        <v>125421.33000000007</v>
      </c>
      <c r="AG17" s="85">
        <v>211185.99000000022</v>
      </c>
      <c r="AH17" s="84">
        <v>404</v>
      </c>
      <c r="AI17" s="85">
        <v>48531.760000000017</v>
      </c>
      <c r="AJ17" s="85">
        <v>30608.820000000007</v>
      </c>
      <c r="AK17" s="85">
        <v>129772.16000000008</v>
      </c>
      <c r="AL17" s="85">
        <v>208912.74000000017</v>
      </c>
      <c r="AM17" s="85" t="s">
        <v>75</v>
      </c>
      <c r="AN17" s="85" t="s">
        <v>35</v>
      </c>
      <c r="AO17" s="85">
        <v>211</v>
      </c>
      <c r="AP17" s="85">
        <v>26722.789999999979</v>
      </c>
      <c r="AQ17" s="85">
        <v>14655.059999999996</v>
      </c>
      <c r="AR17" s="85">
        <v>64402.299999999988</v>
      </c>
      <c r="AS17" s="85">
        <v>105780.15000000004</v>
      </c>
      <c r="AT17" s="85">
        <v>273</v>
      </c>
      <c r="AU17" s="85">
        <v>23274.179999999993</v>
      </c>
      <c r="AV17" s="85">
        <v>18765.139999999989</v>
      </c>
      <c r="AW17" s="85">
        <v>59339.409999999989</v>
      </c>
      <c r="AX17" s="85">
        <v>101378.7300000001</v>
      </c>
      <c r="AY17" s="85">
        <v>288</v>
      </c>
      <c r="AZ17" s="85">
        <v>19098.05000000001</v>
      </c>
      <c r="BA17" s="85">
        <v>18716.599999999984</v>
      </c>
      <c r="BB17" s="85">
        <v>68141.52999999997</v>
      </c>
      <c r="BC17" s="85">
        <v>105956.18</v>
      </c>
      <c r="BD17" s="126" t="s">
        <v>34</v>
      </c>
      <c r="BE17" s="126" t="s">
        <v>257</v>
      </c>
      <c r="BF17" s="128">
        <v>1</v>
      </c>
      <c r="BG17" s="129">
        <v>381.47</v>
      </c>
      <c r="BH17" s="129">
        <v>0</v>
      </c>
      <c r="BI17" s="128">
        <v>0</v>
      </c>
      <c r="BJ17" s="128">
        <v>381.47</v>
      </c>
      <c r="BK17" s="126" t="s">
        <v>34</v>
      </c>
      <c r="BL17" s="126" t="s">
        <v>257</v>
      </c>
      <c r="BM17" s="128">
        <v>1</v>
      </c>
      <c r="BN17" s="129">
        <v>0</v>
      </c>
      <c r="BO17" s="129">
        <v>118.75</v>
      </c>
      <c r="BP17" s="128">
        <v>0</v>
      </c>
      <c r="BQ17" s="128">
        <v>118.75</v>
      </c>
      <c r="BR17" s="126" t="s">
        <v>34</v>
      </c>
      <c r="BS17" s="126" t="s">
        <v>257</v>
      </c>
      <c r="BT17" s="128">
        <v>1</v>
      </c>
      <c r="BU17" s="129">
        <v>479.87</v>
      </c>
      <c r="BV17" s="129">
        <v>0</v>
      </c>
      <c r="BW17" s="128">
        <v>118.75</v>
      </c>
      <c r="BX17" s="128">
        <v>598.62</v>
      </c>
      <c r="BY17" s="85"/>
      <c r="BZ17" s="85"/>
      <c r="CA17" s="85"/>
      <c r="CB17" s="85"/>
      <c r="CC17" s="85"/>
      <c r="CD17" s="85"/>
      <c r="CE17" s="85"/>
      <c r="CF17" s="85"/>
      <c r="CG17" s="85"/>
      <c r="CH17" s="112" t="str">
        <f t="shared" si="0"/>
        <v>COM</v>
      </c>
      <c r="CI17" s="112" t="str">
        <f t="shared" si="1"/>
        <v xml:space="preserve"> 98935  </v>
      </c>
      <c r="CJ17" s="85">
        <f t="shared" si="2"/>
        <v>1434.6069199999997</v>
      </c>
      <c r="CK17" s="85" t="str">
        <f t="shared" si="3"/>
        <v>COM</v>
      </c>
      <c r="CL17" s="85" t="str">
        <f t="shared" si="4"/>
        <v xml:space="preserve"> 98935  </v>
      </c>
      <c r="CM17" s="85">
        <f t="shared" si="5"/>
        <v>1142.63984</v>
      </c>
      <c r="CN17" s="85" t="str">
        <f t="shared" si="6"/>
        <v>COM</v>
      </c>
      <c r="CO17" s="85" t="str">
        <f t="shared" si="7"/>
        <v xml:space="preserve"> 98935  </v>
      </c>
      <c r="CP17" s="85">
        <f t="shared" si="8"/>
        <v>63.417659999999998</v>
      </c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197" t="s">
        <v>47</v>
      </c>
      <c r="DE17" s="197" t="s">
        <v>75</v>
      </c>
      <c r="DF17" s="196">
        <v>4</v>
      </c>
      <c r="DG17" s="197" t="s">
        <v>48</v>
      </c>
      <c r="DH17" s="197" t="s">
        <v>34</v>
      </c>
      <c r="DI17" s="196">
        <v>1</v>
      </c>
      <c r="DJ17" s="197" t="s">
        <v>48</v>
      </c>
      <c r="DK17" s="197" t="s">
        <v>75</v>
      </c>
      <c r="DL17" s="196">
        <v>4</v>
      </c>
      <c r="DM17" s="197" t="s">
        <v>97</v>
      </c>
      <c r="DN17" s="196">
        <v>2047.5900000000001</v>
      </c>
      <c r="DO17" s="197" t="s">
        <v>233</v>
      </c>
      <c r="DP17" s="196">
        <v>1065.79</v>
      </c>
      <c r="DQ17" s="197" t="s">
        <v>98</v>
      </c>
      <c r="DR17" s="196">
        <v>870.81999999999994</v>
      </c>
      <c r="DS17" s="197" t="s">
        <v>106</v>
      </c>
      <c r="DT17" s="196">
        <v>53.910000000000004</v>
      </c>
      <c r="DU17" s="197" t="s">
        <v>91</v>
      </c>
      <c r="DV17" s="196">
        <v>326.94</v>
      </c>
      <c r="DW17" s="197" t="s">
        <v>110</v>
      </c>
      <c r="DX17" s="196">
        <v>59.04</v>
      </c>
    </row>
    <row r="18" spans="1:128" s="83" customFormat="1" ht="15" customHeight="1" x14ac:dyDescent="0.25">
      <c r="A18" s="194" t="s">
        <v>34</v>
      </c>
      <c r="B18" s="194" t="s">
        <v>251</v>
      </c>
      <c r="C18" s="71">
        <v>23</v>
      </c>
      <c r="D18" s="195">
        <v>3424.89</v>
      </c>
      <c r="E18" s="195">
        <v>938.14</v>
      </c>
      <c r="F18" s="71">
        <v>12584.51</v>
      </c>
      <c r="G18" s="71">
        <v>16947.54</v>
      </c>
      <c r="H18" s="194" t="s">
        <v>34</v>
      </c>
      <c r="I18" s="194" t="s">
        <v>251</v>
      </c>
      <c r="J18" s="71">
        <v>22</v>
      </c>
      <c r="K18" s="195">
        <v>2994.58</v>
      </c>
      <c r="L18" s="195">
        <v>2483.5300000000002</v>
      </c>
      <c r="M18" s="71">
        <v>13162.42</v>
      </c>
      <c r="N18" s="71">
        <v>18640.53</v>
      </c>
      <c r="O18" s="194" t="s">
        <v>34</v>
      </c>
      <c r="P18" s="194" t="s">
        <v>251</v>
      </c>
      <c r="Q18" s="85">
        <v>27</v>
      </c>
      <c r="R18" s="85">
        <v>11265.69</v>
      </c>
      <c r="S18" s="85">
        <v>2254.34</v>
      </c>
      <c r="T18" s="85">
        <v>15296.61</v>
      </c>
      <c r="U18" s="85">
        <v>28816.639999999999</v>
      </c>
      <c r="V18" s="86" t="s">
        <v>75</v>
      </c>
      <c r="W18" s="83" t="s">
        <v>37</v>
      </c>
      <c r="X18" s="84">
        <v>154</v>
      </c>
      <c r="Y18" s="85">
        <v>12124.110000000002</v>
      </c>
      <c r="Z18" s="85">
        <v>17322.79</v>
      </c>
      <c r="AA18" s="85">
        <v>46842.47</v>
      </c>
      <c r="AB18" s="85">
        <v>76289.369999999981</v>
      </c>
      <c r="AC18" s="84">
        <v>135</v>
      </c>
      <c r="AD18" s="85">
        <v>23367.7</v>
      </c>
      <c r="AE18" s="85">
        <v>12528.059999999996</v>
      </c>
      <c r="AF18" s="85">
        <v>42778.3</v>
      </c>
      <c r="AG18" s="85">
        <v>78674.059999999969</v>
      </c>
      <c r="AH18" s="84">
        <v>128</v>
      </c>
      <c r="AI18" s="85">
        <v>19977.450000000004</v>
      </c>
      <c r="AJ18" s="85">
        <v>15623.970000000003</v>
      </c>
      <c r="AK18" s="85">
        <v>39963.990000000005</v>
      </c>
      <c r="AL18" s="85">
        <v>75565.410000000018</v>
      </c>
      <c r="AM18" s="85" t="s">
        <v>75</v>
      </c>
      <c r="AN18" s="85" t="s">
        <v>36</v>
      </c>
      <c r="AO18" s="85">
        <v>365</v>
      </c>
      <c r="AP18" s="85">
        <v>40123.880000000026</v>
      </c>
      <c r="AQ18" s="85">
        <v>21211.610000000011</v>
      </c>
      <c r="AR18" s="85">
        <v>81045.709999999977</v>
      </c>
      <c r="AS18" s="85">
        <v>142381.20000000007</v>
      </c>
      <c r="AT18" s="85">
        <v>462</v>
      </c>
      <c r="AU18" s="85">
        <v>36110.44999999999</v>
      </c>
      <c r="AV18" s="85">
        <v>31734.28</v>
      </c>
      <c r="AW18" s="85">
        <v>76670.480000000025</v>
      </c>
      <c r="AX18" s="85">
        <v>144515.21000000014</v>
      </c>
      <c r="AY18" s="85">
        <v>450</v>
      </c>
      <c r="AZ18" s="85">
        <v>27560.960000000017</v>
      </c>
      <c r="BA18" s="85">
        <v>27924.91</v>
      </c>
      <c r="BB18" s="85">
        <v>90407.959999999977</v>
      </c>
      <c r="BC18" s="85">
        <v>145893.82999999999</v>
      </c>
      <c r="BD18" s="126" t="s">
        <v>34</v>
      </c>
      <c r="BE18" s="126" t="s">
        <v>258</v>
      </c>
      <c r="BF18" s="128">
        <v>11</v>
      </c>
      <c r="BG18" s="129">
        <v>4135.7299999999996</v>
      </c>
      <c r="BH18" s="129">
        <v>3939.88</v>
      </c>
      <c r="BI18" s="128">
        <v>15676.8</v>
      </c>
      <c r="BJ18" s="128">
        <v>23752.41</v>
      </c>
      <c r="BK18" s="126" t="s">
        <v>34</v>
      </c>
      <c r="BL18" s="126" t="s">
        <v>258</v>
      </c>
      <c r="BM18" s="128">
        <v>11</v>
      </c>
      <c r="BN18" s="129">
        <v>13.62</v>
      </c>
      <c r="BO18" s="129">
        <v>4135.7299999999996</v>
      </c>
      <c r="BP18" s="128">
        <v>18997.27</v>
      </c>
      <c r="BQ18" s="128">
        <v>23146.62</v>
      </c>
      <c r="BR18" s="126" t="s">
        <v>34</v>
      </c>
      <c r="BS18" s="126" t="s">
        <v>258</v>
      </c>
      <c r="BT18" s="128">
        <v>11</v>
      </c>
      <c r="BU18" s="129">
        <v>6526.41</v>
      </c>
      <c r="BV18" s="129">
        <v>13.62</v>
      </c>
      <c r="BW18" s="128">
        <v>19126.72</v>
      </c>
      <c r="BX18" s="128">
        <v>25666.75</v>
      </c>
      <c r="BY18" s="85"/>
      <c r="BZ18" s="85"/>
      <c r="CA18" s="85"/>
      <c r="CB18" s="85"/>
      <c r="CC18" s="85"/>
      <c r="CD18" s="85"/>
      <c r="CE18" s="85"/>
      <c r="CF18" s="85"/>
      <c r="CG18" s="85"/>
      <c r="CH18" s="112" t="str">
        <f t="shared" si="0"/>
        <v>COM</v>
      </c>
      <c r="CI18" s="112" t="str">
        <f t="shared" si="1"/>
        <v xml:space="preserve"> 98936  </v>
      </c>
      <c r="CJ18" s="85">
        <f t="shared" si="2"/>
        <v>3750.8244500000001</v>
      </c>
      <c r="CK18" s="85" t="str">
        <f t="shared" si="3"/>
        <v>COM</v>
      </c>
      <c r="CL18" s="85" t="str">
        <f t="shared" si="4"/>
        <v xml:space="preserve"> 98936  </v>
      </c>
      <c r="CM18" s="85">
        <f t="shared" si="5"/>
        <v>4008.3150499999997</v>
      </c>
      <c r="CN18" s="85" t="str">
        <f t="shared" si="6"/>
        <v>COM</v>
      </c>
      <c r="CO18" s="85" t="str">
        <f t="shared" si="7"/>
        <v xml:space="preserve"> 98936  </v>
      </c>
      <c r="CP18" s="85">
        <f t="shared" si="8"/>
        <v>4742.9947499999998</v>
      </c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197" t="s">
        <v>48</v>
      </c>
      <c r="DE18" s="197" t="s">
        <v>75</v>
      </c>
      <c r="DF18" s="196">
        <v>6</v>
      </c>
      <c r="DG18" s="197" t="s">
        <v>48</v>
      </c>
      <c r="DH18" s="197" t="s">
        <v>75</v>
      </c>
      <c r="DI18" s="196">
        <v>4</v>
      </c>
      <c r="DJ18" s="197" t="s">
        <v>49</v>
      </c>
      <c r="DK18" s="197" t="s">
        <v>75</v>
      </c>
      <c r="DL18" s="196">
        <v>4</v>
      </c>
      <c r="DM18" s="197" t="s">
        <v>98</v>
      </c>
      <c r="DN18" s="196">
        <v>14401.119999999999</v>
      </c>
      <c r="DO18" s="197" t="s">
        <v>98</v>
      </c>
      <c r="DP18" s="196">
        <v>4396.34</v>
      </c>
      <c r="DQ18" s="197" t="s">
        <v>107</v>
      </c>
      <c r="DR18" s="196">
        <v>1224.18</v>
      </c>
      <c r="DS18" s="197" t="s">
        <v>92</v>
      </c>
      <c r="DT18" s="196">
        <v>222.65</v>
      </c>
      <c r="DU18" s="197" t="s">
        <v>100</v>
      </c>
      <c r="DV18" s="196">
        <v>1246.24</v>
      </c>
      <c r="DW18" s="197" t="s">
        <v>92</v>
      </c>
      <c r="DX18" s="196">
        <v>80.3</v>
      </c>
    </row>
    <row r="19" spans="1:128" s="83" customFormat="1" x14ac:dyDescent="0.25">
      <c r="A19" s="194" t="s">
        <v>34</v>
      </c>
      <c r="B19" s="194" t="s">
        <v>252</v>
      </c>
      <c r="C19" s="71">
        <v>25</v>
      </c>
      <c r="D19" s="195">
        <v>6741.39</v>
      </c>
      <c r="E19" s="195">
        <v>2349.6</v>
      </c>
      <c r="F19" s="71">
        <v>9151.11</v>
      </c>
      <c r="G19" s="71">
        <v>18242.099999999999</v>
      </c>
      <c r="H19" s="194" t="s">
        <v>34</v>
      </c>
      <c r="I19" s="194" t="s">
        <v>252</v>
      </c>
      <c r="J19" s="71">
        <v>28</v>
      </c>
      <c r="K19" s="195">
        <v>20501.060000000001</v>
      </c>
      <c r="L19" s="195">
        <v>2200.02</v>
      </c>
      <c r="M19" s="71">
        <v>10515.92</v>
      </c>
      <c r="N19" s="71">
        <v>33217</v>
      </c>
      <c r="O19" s="194" t="s">
        <v>34</v>
      </c>
      <c r="P19" s="194" t="s">
        <v>252</v>
      </c>
      <c r="Q19" s="85">
        <v>31</v>
      </c>
      <c r="R19" s="85">
        <v>22455.54</v>
      </c>
      <c r="S19" s="85">
        <v>1880.34</v>
      </c>
      <c r="T19" s="85">
        <v>9783.9599999999991</v>
      </c>
      <c r="U19" s="85">
        <v>34119.839999999997</v>
      </c>
      <c r="V19" s="86" t="s">
        <v>75</v>
      </c>
      <c r="W19" s="83" t="s">
        <v>40</v>
      </c>
      <c r="X19" s="84">
        <v>134</v>
      </c>
      <c r="Y19" s="85">
        <v>20642.350000000002</v>
      </c>
      <c r="Z19" s="85">
        <v>10329.730000000001</v>
      </c>
      <c r="AA19" s="85">
        <v>39272.14</v>
      </c>
      <c r="AB19" s="85">
        <v>70244.219999999972</v>
      </c>
      <c r="AC19" s="84">
        <v>122</v>
      </c>
      <c r="AD19" s="85">
        <v>17080.960000000003</v>
      </c>
      <c r="AE19" s="85">
        <v>14339.39</v>
      </c>
      <c r="AF19" s="85">
        <v>39897.889999999992</v>
      </c>
      <c r="AG19" s="85">
        <v>71318.239999999976</v>
      </c>
      <c r="AH19" s="84">
        <v>129</v>
      </c>
      <c r="AI19" s="85">
        <v>17412.430000000004</v>
      </c>
      <c r="AJ19" s="85">
        <v>12146.710000000003</v>
      </c>
      <c r="AK19" s="85">
        <v>40888.28</v>
      </c>
      <c r="AL19" s="85">
        <v>70447.419999999969</v>
      </c>
      <c r="AM19" s="85" t="s">
        <v>75</v>
      </c>
      <c r="AN19" s="85" t="s">
        <v>37</v>
      </c>
      <c r="AO19" s="85">
        <v>80</v>
      </c>
      <c r="AP19" s="85">
        <v>16663.53</v>
      </c>
      <c r="AQ19" s="85">
        <v>5417.21</v>
      </c>
      <c r="AR19" s="85">
        <v>25254.269999999997</v>
      </c>
      <c r="AS19" s="85">
        <v>47335.00999999998</v>
      </c>
      <c r="AT19" s="85">
        <v>113</v>
      </c>
      <c r="AU19" s="85">
        <v>11637.790000000003</v>
      </c>
      <c r="AV19" s="85">
        <v>10980.169999999998</v>
      </c>
      <c r="AW19" s="85">
        <v>25342.269999999997</v>
      </c>
      <c r="AX19" s="85">
        <v>47960.230000000018</v>
      </c>
      <c r="AY19" s="85">
        <v>112</v>
      </c>
      <c r="AZ19" s="85">
        <v>6240.24</v>
      </c>
      <c r="BA19" s="85">
        <v>11103.550000000003</v>
      </c>
      <c r="BB19" s="85">
        <v>28124.939999999991</v>
      </c>
      <c r="BC19" s="85">
        <v>45468.729999999981</v>
      </c>
      <c r="BD19" s="126" t="s">
        <v>34</v>
      </c>
      <c r="BE19" s="126" t="s">
        <v>259</v>
      </c>
      <c r="BF19" s="128">
        <v>1</v>
      </c>
      <c r="BG19" s="129">
        <v>14.72</v>
      </c>
      <c r="BH19" s="129">
        <v>0</v>
      </c>
      <c r="BI19" s="128">
        <v>0</v>
      </c>
      <c r="BJ19" s="128">
        <v>14.72</v>
      </c>
      <c r="BK19" s="126" t="s">
        <v>34</v>
      </c>
      <c r="BL19" s="126" t="s">
        <v>259</v>
      </c>
      <c r="BM19" s="128">
        <v>2</v>
      </c>
      <c r="BN19" s="129">
        <v>80.73</v>
      </c>
      <c r="BO19" s="129">
        <v>14.72</v>
      </c>
      <c r="BP19" s="128">
        <v>0</v>
      </c>
      <c r="BQ19" s="128">
        <v>95.45</v>
      </c>
      <c r="BR19" s="126" t="s">
        <v>34</v>
      </c>
      <c r="BS19" s="126" t="s">
        <v>259</v>
      </c>
      <c r="BT19" s="128">
        <v>1</v>
      </c>
      <c r="BU19" s="129">
        <v>92.89</v>
      </c>
      <c r="BV19" s="129">
        <v>65.02</v>
      </c>
      <c r="BW19" s="128">
        <v>0</v>
      </c>
      <c r="BX19" s="128">
        <v>157.91</v>
      </c>
      <c r="BY19" s="85"/>
      <c r="BZ19" s="85"/>
      <c r="CA19" s="85"/>
      <c r="CB19" s="85"/>
      <c r="CC19" s="85"/>
      <c r="CD19" s="85"/>
      <c r="CE19" s="85"/>
      <c r="CF19" s="85"/>
      <c r="CG19" s="85"/>
      <c r="CH19" s="112" t="str">
        <f t="shared" si="0"/>
        <v>COM</v>
      </c>
      <c r="CI19" s="112" t="str">
        <f t="shared" si="1"/>
        <v xml:space="preserve"> 98937  </v>
      </c>
      <c r="CJ19" s="85">
        <f t="shared" si="2"/>
        <v>2900.5578300000002</v>
      </c>
      <c r="CK19" s="85" t="str">
        <f t="shared" si="3"/>
        <v>COM</v>
      </c>
      <c r="CL19" s="85" t="str">
        <f t="shared" si="4"/>
        <v xml:space="preserve"> 98937  </v>
      </c>
      <c r="CM19" s="85">
        <f t="shared" si="5"/>
        <v>3505.7191000000003</v>
      </c>
      <c r="CN19" s="85" t="str">
        <f t="shared" si="6"/>
        <v>COM</v>
      </c>
      <c r="CO19" s="85" t="str">
        <f t="shared" si="7"/>
        <v xml:space="preserve"> 98937  </v>
      </c>
      <c r="CP19" s="85">
        <f t="shared" si="8"/>
        <v>3305.3144999999995</v>
      </c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197" t="s">
        <v>49</v>
      </c>
      <c r="DE19" s="197" t="s">
        <v>75</v>
      </c>
      <c r="DF19" s="196">
        <v>5</v>
      </c>
      <c r="DG19" s="197" t="s">
        <v>49</v>
      </c>
      <c r="DH19" s="197" t="s">
        <v>75</v>
      </c>
      <c r="DI19" s="196">
        <v>6</v>
      </c>
      <c r="DJ19" s="197" t="s">
        <v>52</v>
      </c>
      <c r="DK19" s="197" t="s">
        <v>75</v>
      </c>
      <c r="DL19" s="196">
        <v>22</v>
      </c>
      <c r="DM19" s="197" t="s">
        <v>107</v>
      </c>
      <c r="DN19" s="196">
        <v>2656.43</v>
      </c>
      <c r="DO19" s="197" t="s">
        <v>107</v>
      </c>
      <c r="DP19" s="196">
        <v>4487.8900000000012</v>
      </c>
      <c r="DQ19" s="197" t="s">
        <v>99</v>
      </c>
      <c r="DR19" s="196">
        <v>10863.81</v>
      </c>
      <c r="DS19" s="197" t="s">
        <v>109</v>
      </c>
      <c r="DT19" s="196">
        <v>191.57</v>
      </c>
      <c r="DU19" s="197" t="s">
        <v>101</v>
      </c>
      <c r="DV19" s="196">
        <v>271.45</v>
      </c>
      <c r="DW19" s="197" t="s">
        <v>114</v>
      </c>
      <c r="DX19" s="196">
        <v>50.49</v>
      </c>
    </row>
    <row r="20" spans="1:128" s="83" customFormat="1" x14ac:dyDescent="0.25">
      <c r="A20" s="194" t="s">
        <v>34</v>
      </c>
      <c r="B20" s="194" t="s">
        <v>253</v>
      </c>
      <c r="C20" s="71">
        <v>14</v>
      </c>
      <c r="D20" s="195">
        <v>10336.92</v>
      </c>
      <c r="E20" s="195">
        <v>19468.04</v>
      </c>
      <c r="F20" s="71">
        <v>3618.28</v>
      </c>
      <c r="G20" s="71">
        <v>33423.24</v>
      </c>
      <c r="H20" s="194" t="s">
        <v>34</v>
      </c>
      <c r="I20" s="194" t="s">
        <v>253</v>
      </c>
      <c r="J20" s="71">
        <v>15</v>
      </c>
      <c r="K20" s="195">
        <v>2485.54</v>
      </c>
      <c r="L20" s="195">
        <v>886.08</v>
      </c>
      <c r="M20" s="71">
        <v>3893.27</v>
      </c>
      <c r="N20" s="71">
        <v>7264.89</v>
      </c>
      <c r="O20" s="194" t="s">
        <v>34</v>
      </c>
      <c r="P20" s="194" t="s">
        <v>253</v>
      </c>
      <c r="Q20" s="85">
        <v>20</v>
      </c>
      <c r="R20" s="85">
        <v>17675.36</v>
      </c>
      <c r="S20" s="85">
        <v>1998.29</v>
      </c>
      <c r="T20" s="85">
        <v>4469.3999999999996</v>
      </c>
      <c r="U20" s="85">
        <v>24143.05</v>
      </c>
      <c r="V20" s="86" t="s">
        <v>75</v>
      </c>
      <c r="W20" s="83" t="s">
        <v>42</v>
      </c>
      <c r="X20" s="84">
        <v>30</v>
      </c>
      <c r="Y20" s="85">
        <v>3313.1399999999994</v>
      </c>
      <c r="Z20" s="85">
        <v>1536.6599999999996</v>
      </c>
      <c r="AA20" s="85">
        <v>4328.84</v>
      </c>
      <c r="AB20" s="85">
        <v>9178.64</v>
      </c>
      <c r="AC20" s="84">
        <v>28</v>
      </c>
      <c r="AD20" s="85">
        <v>3243.89</v>
      </c>
      <c r="AE20" s="85">
        <v>2346.98</v>
      </c>
      <c r="AF20" s="85">
        <v>4639.5800000000008</v>
      </c>
      <c r="AG20" s="85">
        <v>10230.449999999999</v>
      </c>
      <c r="AH20" s="84">
        <v>30</v>
      </c>
      <c r="AI20" s="85">
        <v>3107.6699999999996</v>
      </c>
      <c r="AJ20" s="85">
        <v>2536.5899999999997</v>
      </c>
      <c r="AK20" s="85">
        <v>5123.18</v>
      </c>
      <c r="AL20" s="85">
        <v>10767.439999999997</v>
      </c>
      <c r="AM20" s="85" t="s">
        <v>75</v>
      </c>
      <c r="AN20" s="85" t="s">
        <v>40</v>
      </c>
      <c r="AO20" s="85">
        <v>138</v>
      </c>
      <c r="AP20" s="85">
        <v>17828.72</v>
      </c>
      <c r="AQ20" s="85">
        <v>9196.399999999996</v>
      </c>
      <c r="AR20" s="85">
        <v>41411.760000000002</v>
      </c>
      <c r="AS20" s="85">
        <v>68436.88</v>
      </c>
      <c r="AT20" s="85">
        <v>127</v>
      </c>
      <c r="AU20" s="85">
        <v>11302.890000000001</v>
      </c>
      <c r="AV20" s="85">
        <v>9409.5499999999975</v>
      </c>
      <c r="AW20" s="85">
        <v>28493.629999999997</v>
      </c>
      <c r="AX20" s="85">
        <v>49206.07</v>
      </c>
      <c r="AY20" s="85">
        <v>141</v>
      </c>
      <c r="AZ20" s="85">
        <v>9534.850000000004</v>
      </c>
      <c r="BA20" s="85">
        <v>9004.5099999999984</v>
      </c>
      <c r="BB20" s="85">
        <v>33980.019999999997</v>
      </c>
      <c r="BC20" s="85">
        <v>52519.380000000005</v>
      </c>
      <c r="BD20" s="126" t="s">
        <v>34</v>
      </c>
      <c r="BE20" s="126" t="s">
        <v>260</v>
      </c>
      <c r="BF20" s="128">
        <v>1</v>
      </c>
      <c r="BG20" s="129">
        <v>65.290000000000006</v>
      </c>
      <c r="BH20" s="129">
        <v>93.93</v>
      </c>
      <c r="BI20" s="128">
        <v>88.32</v>
      </c>
      <c r="BJ20" s="128">
        <v>247.54</v>
      </c>
      <c r="BK20" s="126" t="s">
        <v>34</v>
      </c>
      <c r="BL20" s="126" t="s">
        <v>260</v>
      </c>
      <c r="BM20" s="128">
        <v>1</v>
      </c>
      <c r="BN20" s="129">
        <v>75.8</v>
      </c>
      <c r="BO20" s="129">
        <v>65.290000000000006</v>
      </c>
      <c r="BP20" s="128">
        <v>182.25</v>
      </c>
      <c r="BQ20" s="128">
        <v>323.33999999999997</v>
      </c>
      <c r="BR20" s="126" t="s">
        <v>34</v>
      </c>
      <c r="BS20" s="126" t="s">
        <v>260</v>
      </c>
      <c r="BT20" s="128">
        <v>1</v>
      </c>
      <c r="BU20" s="129">
        <v>91.75</v>
      </c>
      <c r="BV20" s="129">
        <v>0</v>
      </c>
      <c r="BW20" s="128">
        <v>0</v>
      </c>
      <c r="BX20" s="128">
        <v>91.75</v>
      </c>
      <c r="BY20" s="85"/>
      <c r="BZ20" s="85"/>
      <c r="CA20" s="85"/>
      <c r="CB20" s="85"/>
      <c r="CC20" s="85"/>
      <c r="CD20" s="85"/>
      <c r="CE20" s="85"/>
      <c r="CF20" s="85"/>
      <c r="CG20" s="85"/>
      <c r="CH20" s="112" t="str">
        <f t="shared" si="0"/>
        <v>COM</v>
      </c>
      <c r="CI20" s="112" t="str">
        <f t="shared" si="1"/>
        <v xml:space="preserve"> 98938  </v>
      </c>
      <c r="CJ20" s="85">
        <f t="shared" si="2"/>
        <v>2437.56016</v>
      </c>
      <c r="CK20" s="85" t="str">
        <f t="shared" si="3"/>
        <v>COM</v>
      </c>
      <c r="CL20" s="85" t="str">
        <f t="shared" si="4"/>
        <v xml:space="preserve"> 98938  </v>
      </c>
      <c r="CM20" s="85">
        <f t="shared" si="5"/>
        <v>1220.7467099999999</v>
      </c>
      <c r="CN20" s="85" t="str">
        <f t="shared" si="6"/>
        <v>COM</v>
      </c>
      <c r="CO20" s="85" t="str">
        <f t="shared" si="7"/>
        <v xml:space="preserve"> 98938  </v>
      </c>
      <c r="CP20" s="85">
        <f t="shared" si="8"/>
        <v>1700.3546299999998</v>
      </c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197" t="s">
        <v>50</v>
      </c>
      <c r="DE20" s="197" t="s">
        <v>75</v>
      </c>
      <c r="DF20" s="196">
        <v>1</v>
      </c>
      <c r="DG20" s="197" t="s">
        <v>52</v>
      </c>
      <c r="DH20" s="197" t="s">
        <v>34</v>
      </c>
      <c r="DI20" s="196">
        <v>2</v>
      </c>
      <c r="DJ20" s="197" t="s">
        <v>53</v>
      </c>
      <c r="DK20" s="197" t="s">
        <v>34</v>
      </c>
      <c r="DL20" s="196">
        <v>4</v>
      </c>
      <c r="DM20" s="197" t="s">
        <v>105</v>
      </c>
      <c r="DN20" s="196">
        <v>6453.86</v>
      </c>
      <c r="DO20" s="197" t="s">
        <v>211</v>
      </c>
      <c r="DP20" s="196">
        <v>2046.3500000000001</v>
      </c>
      <c r="DQ20" s="197" t="s">
        <v>228</v>
      </c>
      <c r="DR20" s="196">
        <v>4438.8500000000004</v>
      </c>
      <c r="DS20" s="197" t="s">
        <v>103</v>
      </c>
      <c r="DT20" s="196">
        <v>41.14</v>
      </c>
      <c r="DU20" s="197" t="s">
        <v>108</v>
      </c>
      <c r="DV20" s="196">
        <v>221.27</v>
      </c>
      <c r="DW20" s="197" t="s">
        <v>93</v>
      </c>
      <c r="DX20" s="196">
        <v>713.21999999999991</v>
      </c>
    </row>
    <row r="21" spans="1:128" s="83" customFormat="1" x14ac:dyDescent="0.25">
      <c r="A21" s="194" t="s">
        <v>34</v>
      </c>
      <c r="B21" s="194" t="s">
        <v>254</v>
      </c>
      <c r="C21" s="71">
        <v>1</v>
      </c>
      <c r="D21" s="195">
        <v>234.81</v>
      </c>
      <c r="E21" s="195">
        <v>20.62</v>
      </c>
      <c r="F21" s="71">
        <v>20.54</v>
      </c>
      <c r="G21" s="71">
        <v>275.97000000000003</v>
      </c>
      <c r="H21" s="194" t="s">
        <v>34</v>
      </c>
      <c r="I21" s="194" t="s">
        <v>254</v>
      </c>
      <c r="J21" s="71"/>
      <c r="K21" s="195">
        <v>0</v>
      </c>
      <c r="L21" s="195">
        <v>0</v>
      </c>
      <c r="M21" s="71">
        <v>0</v>
      </c>
      <c r="N21" s="71">
        <v>0</v>
      </c>
      <c r="O21" s="194" t="s">
        <v>34</v>
      </c>
      <c r="P21" s="194" t="s">
        <v>254</v>
      </c>
      <c r="Q21" s="85">
        <v>1</v>
      </c>
      <c r="R21" s="85">
        <v>174.44</v>
      </c>
      <c r="S21" s="85">
        <v>0</v>
      </c>
      <c r="T21" s="85">
        <v>0</v>
      </c>
      <c r="U21" s="85">
        <v>174.44</v>
      </c>
      <c r="V21" s="86" t="s">
        <v>75</v>
      </c>
      <c r="W21" s="83" t="s">
        <v>43</v>
      </c>
      <c r="X21" s="84">
        <v>12</v>
      </c>
      <c r="Y21" s="85">
        <v>1420.9800000000002</v>
      </c>
      <c r="Z21" s="85">
        <v>313.93999999999994</v>
      </c>
      <c r="AA21" s="85">
        <v>413.26</v>
      </c>
      <c r="AB21" s="85">
        <v>2148.1799999999998</v>
      </c>
      <c r="AC21" s="84">
        <v>10</v>
      </c>
      <c r="AD21" s="85">
        <v>956.47</v>
      </c>
      <c r="AE21" s="85">
        <v>378.18</v>
      </c>
      <c r="AF21" s="85">
        <v>613.78</v>
      </c>
      <c r="AG21" s="85">
        <v>1948.43</v>
      </c>
      <c r="AH21" s="84">
        <v>7</v>
      </c>
      <c r="AI21" s="85">
        <v>902.11999999999989</v>
      </c>
      <c r="AJ21" s="85">
        <v>540.22</v>
      </c>
      <c r="AK21" s="85">
        <v>504.24</v>
      </c>
      <c r="AL21" s="85">
        <v>1946.58</v>
      </c>
      <c r="AM21" s="85" t="s">
        <v>75</v>
      </c>
      <c r="AN21" s="85" t="s">
        <v>42</v>
      </c>
      <c r="AO21" s="85">
        <v>23</v>
      </c>
      <c r="AP21" s="85">
        <v>2429.46</v>
      </c>
      <c r="AQ21" s="85">
        <v>1661.6300000000003</v>
      </c>
      <c r="AR21" s="85">
        <v>2633.0899999999997</v>
      </c>
      <c r="AS21" s="85">
        <v>6724.18</v>
      </c>
      <c r="AT21" s="85">
        <v>17</v>
      </c>
      <c r="AU21" s="85">
        <v>1035.6299999999999</v>
      </c>
      <c r="AV21" s="85">
        <v>1118.9299999999998</v>
      </c>
      <c r="AW21" s="85">
        <v>812.84</v>
      </c>
      <c r="AX21" s="85">
        <v>2967.3999999999996</v>
      </c>
      <c r="AY21" s="85">
        <v>18</v>
      </c>
      <c r="AZ21" s="85">
        <v>1039.6600000000001</v>
      </c>
      <c r="BA21" s="85">
        <v>965.9</v>
      </c>
      <c r="BB21" s="85">
        <v>1440.7700000000002</v>
      </c>
      <c r="BC21" s="85">
        <v>3446.329999999999</v>
      </c>
      <c r="BD21" s="126" t="s">
        <v>34</v>
      </c>
      <c r="BE21" s="126" t="s">
        <v>261</v>
      </c>
      <c r="BF21" s="128">
        <v>2</v>
      </c>
      <c r="BG21" s="129">
        <v>104.31</v>
      </c>
      <c r="BH21" s="129">
        <v>98.37</v>
      </c>
      <c r="BI21" s="128">
        <v>2437.9499999999998</v>
      </c>
      <c r="BJ21" s="128">
        <v>2640.63</v>
      </c>
      <c r="BK21" s="126" t="s">
        <v>34</v>
      </c>
      <c r="BL21" s="126" t="s">
        <v>261</v>
      </c>
      <c r="BM21" s="128">
        <v>2</v>
      </c>
      <c r="BN21" s="129">
        <v>179.79</v>
      </c>
      <c r="BO21" s="129">
        <v>104.31</v>
      </c>
      <c r="BP21" s="128">
        <v>2536.3200000000002</v>
      </c>
      <c r="BQ21" s="128">
        <v>2820.42</v>
      </c>
      <c r="BR21" s="126" t="s">
        <v>34</v>
      </c>
      <c r="BS21" s="126" t="s">
        <v>261</v>
      </c>
      <c r="BT21" s="128">
        <v>2</v>
      </c>
      <c r="BU21" s="129">
        <v>252.3</v>
      </c>
      <c r="BV21" s="129">
        <v>179.79</v>
      </c>
      <c r="BW21" s="128">
        <v>2540.1</v>
      </c>
      <c r="BX21" s="128">
        <v>2972.19</v>
      </c>
      <c r="BY21" s="85"/>
      <c r="BZ21" s="85"/>
      <c r="CA21" s="85"/>
      <c r="CB21" s="85"/>
      <c r="CC21" s="85"/>
      <c r="CD21" s="85"/>
      <c r="CE21" s="85"/>
      <c r="CF21" s="85"/>
      <c r="CG21" s="85"/>
      <c r="CH21" s="112" t="str">
        <f t="shared" si="0"/>
        <v>COM</v>
      </c>
      <c r="CI21" s="112" t="str">
        <f t="shared" si="1"/>
        <v xml:space="preserve"> 98939  </v>
      </c>
      <c r="CJ21" s="85">
        <f t="shared" si="2"/>
        <v>10.99208</v>
      </c>
      <c r="CK21" s="85" t="str">
        <f t="shared" si="3"/>
        <v>COM</v>
      </c>
      <c r="CL21" s="85" t="str">
        <f t="shared" si="4"/>
        <v xml:space="preserve"> 98939  </v>
      </c>
      <c r="CM21" s="85">
        <f t="shared" si="5"/>
        <v>0</v>
      </c>
      <c r="CN21" s="85" t="str">
        <f t="shared" si="6"/>
        <v>COM</v>
      </c>
      <c r="CO21" s="85" t="str">
        <f t="shared" si="7"/>
        <v xml:space="preserve"> 98939  </v>
      </c>
      <c r="CP21" s="85">
        <f t="shared" si="8"/>
        <v>2.7910400000000002</v>
      </c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197" t="s">
        <v>52</v>
      </c>
      <c r="DE21" s="197" t="s">
        <v>75</v>
      </c>
      <c r="DF21" s="196">
        <v>10</v>
      </c>
      <c r="DG21" s="197" t="s">
        <v>52</v>
      </c>
      <c r="DH21" s="197" t="s">
        <v>75</v>
      </c>
      <c r="DI21" s="196">
        <v>27</v>
      </c>
      <c r="DJ21" s="197" t="s">
        <v>53</v>
      </c>
      <c r="DK21" s="197" t="s">
        <v>75</v>
      </c>
      <c r="DL21" s="196">
        <v>13</v>
      </c>
      <c r="DM21" s="197" t="s">
        <v>99</v>
      </c>
      <c r="DN21" s="196">
        <v>4044.9899999999993</v>
      </c>
      <c r="DO21" s="197" t="s">
        <v>99</v>
      </c>
      <c r="DP21" s="196">
        <v>11347.920000000002</v>
      </c>
      <c r="DQ21" s="197" t="s">
        <v>91</v>
      </c>
      <c r="DR21" s="196">
        <v>3935.2100000000005</v>
      </c>
      <c r="DS21" s="197" t="s">
        <v>93</v>
      </c>
      <c r="DT21" s="196">
        <v>570.24</v>
      </c>
      <c r="DU21" s="197" t="s">
        <v>102</v>
      </c>
      <c r="DV21" s="196">
        <v>12.38</v>
      </c>
    </row>
    <row r="22" spans="1:128" s="83" customFormat="1" x14ac:dyDescent="0.25">
      <c r="A22" s="194" t="s">
        <v>34</v>
      </c>
      <c r="B22" s="194" t="s">
        <v>255</v>
      </c>
      <c r="C22" s="71">
        <v>55</v>
      </c>
      <c r="D22" s="195">
        <v>6936.06</v>
      </c>
      <c r="E22" s="195">
        <v>3423.69</v>
      </c>
      <c r="F22" s="71">
        <v>25404.86</v>
      </c>
      <c r="G22" s="71">
        <v>35764.61</v>
      </c>
      <c r="H22" s="194" t="s">
        <v>34</v>
      </c>
      <c r="I22" s="194" t="s">
        <v>255</v>
      </c>
      <c r="J22" s="71">
        <v>54</v>
      </c>
      <c r="K22" s="195">
        <v>7911.53</v>
      </c>
      <c r="L22" s="195">
        <v>4008.68</v>
      </c>
      <c r="M22" s="71">
        <v>26397.11</v>
      </c>
      <c r="N22" s="71">
        <v>38317.32</v>
      </c>
      <c r="O22" s="194" t="s">
        <v>34</v>
      </c>
      <c r="P22" s="194" t="s">
        <v>255</v>
      </c>
      <c r="Q22" s="85">
        <v>58</v>
      </c>
      <c r="R22" s="85">
        <v>23790.5</v>
      </c>
      <c r="S22" s="85">
        <v>5632.57</v>
      </c>
      <c r="T22" s="85">
        <v>28163.61</v>
      </c>
      <c r="U22" s="85">
        <v>57586.68</v>
      </c>
      <c r="V22" s="86" t="s">
        <v>75</v>
      </c>
      <c r="W22" s="83" t="s">
        <v>44</v>
      </c>
      <c r="X22" s="84">
        <v>126</v>
      </c>
      <c r="Y22" s="85">
        <v>13777.860000000002</v>
      </c>
      <c r="Z22" s="85">
        <v>2546.3800000000006</v>
      </c>
      <c r="AA22" s="85">
        <v>23293.820000000007</v>
      </c>
      <c r="AB22" s="85">
        <v>39618.06</v>
      </c>
      <c r="AC22" s="84">
        <v>129</v>
      </c>
      <c r="AD22" s="85">
        <v>18660.630000000005</v>
      </c>
      <c r="AE22" s="85">
        <v>9575.59</v>
      </c>
      <c r="AF22" s="85">
        <v>19541.330000000005</v>
      </c>
      <c r="AG22" s="85">
        <v>47777.55</v>
      </c>
      <c r="AH22" s="84">
        <v>117</v>
      </c>
      <c r="AI22" s="85">
        <v>14596.069999999996</v>
      </c>
      <c r="AJ22" s="85">
        <v>12011.650000000005</v>
      </c>
      <c r="AK22" s="85">
        <v>22702.269999999993</v>
      </c>
      <c r="AL22" s="85">
        <v>49309.990000000005</v>
      </c>
      <c r="AM22" s="85" t="s">
        <v>75</v>
      </c>
      <c r="AN22" s="85" t="s">
        <v>43</v>
      </c>
      <c r="AO22" s="85">
        <v>7</v>
      </c>
      <c r="AP22" s="85">
        <v>972.86</v>
      </c>
      <c r="AQ22" s="85">
        <v>816.88</v>
      </c>
      <c r="AR22" s="85">
        <v>1136.3800000000001</v>
      </c>
      <c r="AS22" s="85">
        <v>2926.12</v>
      </c>
      <c r="AT22" s="85">
        <v>7</v>
      </c>
      <c r="AU22" s="85">
        <v>743.91</v>
      </c>
      <c r="AV22" s="85">
        <v>529.92999999999995</v>
      </c>
      <c r="AW22" s="85">
        <v>436.44</v>
      </c>
      <c r="AX22" s="85">
        <v>1710.28</v>
      </c>
      <c r="AY22" s="85">
        <v>6</v>
      </c>
      <c r="AZ22" s="85">
        <v>418.67999999999995</v>
      </c>
      <c r="BA22" s="85">
        <v>449</v>
      </c>
      <c r="BB22" s="85">
        <v>319.14999999999998</v>
      </c>
      <c r="BC22" s="85">
        <v>1186.83</v>
      </c>
      <c r="BD22" s="126" t="s">
        <v>34</v>
      </c>
      <c r="BE22" s="126" t="s">
        <v>263</v>
      </c>
      <c r="BF22" s="128">
        <v>1</v>
      </c>
      <c r="BG22" s="129">
        <v>41.42</v>
      </c>
      <c r="BH22" s="129">
        <v>45.1</v>
      </c>
      <c r="BI22" s="128">
        <v>36.22</v>
      </c>
      <c r="BJ22" s="128">
        <v>122.74</v>
      </c>
      <c r="BK22" s="126" t="s">
        <v>34</v>
      </c>
      <c r="BL22" s="126" t="s">
        <v>263</v>
      </c>
      <c r="BM22" s="128">
        <v>1</v>
      </c>
      <c r="BN22" s="129">
        <v>0</v>
      </c>
      <c r="BO22" s="129">
        <v>20.99</v>
      </c>
      <c r="BP22" s="128">
        <v>0</v>
      </c>
      <c r="BQ22" s="128">
        <v>20.99</v>
      </c>
      <c r="BR22" s="126" t="s">
        <v>34</v>
      </c>
      <c r="BS22" s="126" t="s">
        <v>263</v>
      </c>
      <c r="BT22" s="128">
        <v>1</v>
      </c>
      <c r="BU22" s="129">
        <v>129.36000000000001</v>
      </c>
      <c r="BV22" s="129">
        <v>0</v>
      </c>
      <c r="BW22" s="128">
        <v>20.99</v>
      </c>
      <c r="BX22" s="128">
        <v>150.35</v>
      </c>
      <c r="BY22" s="85"/>
      <c r="BZ22" s="85"/>
      <c r="CA22" s="85"/>
      <c r="CB22" s="85"/>
      <c r="CC22" s="85"/>
      <c r="CD22" s="85"/>
      <c r="CE22" s="85"/>
      <c r="CF22" s="85"/>
      <c r="CG22" s="85"/>
      <c r="CH22" s="112" t="str">
        <f t="shared" si="0"/>
        <v>COM</v>
      </c>
      <c r="CI22" s="112" t="str">
        <f t="shared" si="1"/>
        <v xml:space="preserve"> 98942  </v>
      </c>
      <c r="CJ22" s="85">
        <f t="shared" si="2"/>
        <v>7668.6739699999998</v>
      </c>
      <c r="CK22" s="85" t="str">
        <f t="shared" si="3"/>
        <v>COM</v>
      </c>
      <c r="CL22" s="85" t="str">
        <f t="shared" si="4"/>
        <v xml:space="preserve"> 98942  </v>
      </c>
      <c r="CM22" s="85">
        <f t="shared" si="5"/>
        <v>8007.8961099999997</v>
      </c>
      <c r="CN22" s="85" t="str">
        <f t="shared" si="6"/>
        <v>COM</v>
      </c>
      <c r="CO22" s="85" t="str">
        <f t="shared" si="7"/>
        <v xml:space="preserve"> 98942  </v>
      </c>
      <c r="CP22" s="85">
        <f t="shared" si="8"/>
        <v>8874.7831999999999</v>
      </c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197" t="s">
        <v>53</v>
      </c>
      <c r="DE22" s="197" t="s">
        <v>34</v>
      </c>
      <c r="DF22" s="196">
        <v>3</v>
      </c>
      <c r="DG22" s="197" t="s">
        <v>53</v>
      </c>
      <c r="DH22" s="197" t="s">
        <v>34</v>
      </c>
      <c r="DI22" s="196">
        <v>4</v>
      </c>
      <c r="DJ22" s="197" t="s">
        <v>54</v>
      </c>
      <c r="DK22" s="197" t="s">
        <v>75</v>
      </c>
      <c r="DL22" s="196">
        <v>4</v>
      </c>
      <c r="DM22" s="197" t="s">
        <v>228</v>
      </c>
      <c r="DN22" s="196">
        <v>437.88</v>
      </c>
      <c r="DO22" s="197" t="s">
        <v>228</v>
      </c>
      <c r="DP22" s="196">
        <v>10199.140000000001</v>
      </c>
      <c r="DQ22" s="197" t="s">
        <v>100</v>
      </c>
      <c r="DR22" s="196">
        <v>1466.81</v>
      </c>
      <c r="DS22" s="197" t="s">
        <v>124</v>
      </c>
      <c r="DT22" s="196">
        <v>2654.81</v>
      </c>
      <c r="DU22" s="197" t="s">
        <v>93</v>
      </c>
      <c r="DV22" s="196">
        <v>703.76999999999987</v>
      </c>
    </row>
    <row r="23" spans="1:128" s="83" customFormat="1" x14ac:dyDescent="0.25">
      <c r="A23" s="194" t="s">
        <v>34</v>
      </c>
      <c r="B23" s="194" t="s">
        <v>256</v>
      </c>
      <c r="C23" s="71">
        <v>111</v>
      </c>
      <c r="D23" s="195">
        <v>52088.78</v>
      </c>
      <c r="E23" s="195">
        <v>12083.15</v>
      </c>
      <c r="F23" s="71">
        <v>87869.38</v>
      </c>
      <c r="G23" s="71">
        <v>152041.31</v>
      </c>
      <c r="H23" s="194" t="s">
        <v>34</v>
      </c>
      <c r="I23" s="194" t="s">
        <v>256</v>
      </c>
      <c r="J23" s="71">
        <v>109</v>
      </c>
      <c r="K23" s="195">
        <v>28741.54</v>
      </c>
      <c r="L23" s="195">
        <v>14476.23</v>
      </c>
      <c r="M23" s="71">
        <v>91800.86</v>
      </c>
      <c r="N23" s="71">
        <v>135018.63</v>
      </c>
      <c r="O23" s="194" t="s">
        <v>34</v>
      </c>
      <c r="P23" s="194" t="s">
        <v>256</v>
      </c>
      <c r="Q23" s="85">
        <v>114</v>
      </c>
      <c r="R23" s="85">
        <v>60858.69</v>
      </c>
      <c r="S23" s="85">
        <v>14688.35</v>
      </c>
      <c r="T23" s="85">
        <v>94587.48</v>
      </c>
      <c r="U23" s="85">
        <v>170134.52</v>
      </c>
      <c r="V23" s="86" t="s">
        <v>75</v>
      </c>
      <c r="W23" s="83" t="s">
        <v>45</v>
      </c>
      <c r="X23" s="84">
        <v>65</v>
      </c>
      <c r="Y23" s="85">
        <v>9483.39</v>
      </c>
      <c r="Z23" s="85">
        <v>4037.5699999999997</v>
      </c>
      <c r="AA23" s="85">
        <v>9259.3299999999981</v>
      </c>
      <c r="AB23" s="85">
        <v>22780.29</v>
      </c>
      <c r="AC23" s="84">
        <v>60</v>
      </c>
      <c r="AD23" s="85">
        <v>8412.2400000000016</v>
      </c>
      <c r="AE23" s="85">
        <v>6164.9900000000016</v>
      </c>
      <c r="AF23" s="85">
        <v>11314.839999999998</v>
      </c>
      <c r="AG23" s="85">
        <v>25892.070000000007</v>
      </c>
      <c r="AH23" s="84">
        <v>52</v>
      </c>
      <c r="AI23" s="85">
        <v>8369.9700000000012</v>
      </c>
      <c r="AJ23" s="85">
        <v>5313.69</v>
      </c>
      <c r="AK23" s="85">
        <v>13230.82</v>
      </c>
      <c r="AL23" s="85">
        <v>26914.479999999996</v>
      </c>
      <c r="AM23" s="85" t="s">
        <v>75</v>
      </c>
      <c r="AN23" s="85" t="s">
        <v>44</v>
      </c>
      <c r="AO23" s="85">
        <v>122</v>
      </c>
      <c r="AP23" s="85">
        <v>16865.719999999998</v>
      </c>
      <c r="AQ23" s="85">
        <v>5815.5799999999981</v>
      </c>
      <c r="AR23" s="85">
        <v>16871.650000000001</v>
      </c>
      <c r="AS23" s="85">
        <v>39552.950000000004</v>
      </c>
      <c r="AT23" s="85">
        <v>106</v>
      </c>
      <c r="AU23" s="85">
        <v>9592.43</v>
      </c>
      <c r="AV23" s="85">
        <v>10715.220000000001</v>
      </c>
      <c r="AW23" s="85">
        <v>17200.75</v>
      </c>
      <c r="AX23" s="85">
        <v>37508.399999999994</v>
      </c>
      <c r="AY23" s="85">
        <v>94</v>
      </c>
      <c r="AZ23" s="85">
        <v>6676.5399999999954</v>
      </c>
      <c r="BA23" s="85">
        <v>6496.699999999998</v>
      </c>
      <c r="BB23" s="85">
        <v>20503.23</v>
      </c>
      <c r="BC23" s="85">
        <v>33676.47</v>
      </c>
      <c r="BD23" s="126" t="s">
        <v>34</v>
      </c>
      <c r="BE23" s="126" t="s">
        <v>264</v>
      </c>
      <c r="BF23" s="128">
        <v>1</v>
      </c>
      <c r="BG23" s="129">
        <v>14.06</v>
      </c>
      <c r="BH23" s="129">
        <v>14.05</v>
      </c>
      <c r="BI23" s="128">
        <v>846.26</v>
      </c>
      <c r="BJ23" s="128">
        <v>874.37</v>
      </c>
      <c r="BK23" s="126" t="s">
        <v>34</v>
      </c>
      <c r="BL23" s="126" t="s">
        <v>264</v>
      </c>
      <c r="BM23" s="128">
        <v>1</v>
      </c>
      <c r="BN23" s="129">
        <v>14.18</v>
      </c>
      <c r="BO23" s="129">
        <v>14.06</v>
      </c>
      <c r="BP23" s="128">
        <v>860.31</v>
      </c>
      <c r="BQ23" s="128">
        <v>888.55</v>
      </c>
      <c r="BR23" s="126" t="s">
        <v>34</v>
      </c>
      <c r="BS23" s="126" t="s">
        <v>264</v>
      </c>
      <c r="BT23" s="128">
        <v>1</v>
      </c>
      <c r="BU23" s="129">
        <v>14.19</v>
      </c>
      <c r="BV23" s="129">
        <v>14.18</v>
      </c>
      <c r="BW23" s="128">
        <v>874.37</v>
      </c>
      <c r="BX23" s="128">
        <v>902.74</v>
      </c>
      <c r="BY23" s="85"/>
      <c r="BZ23" s="85"/>
      <c r="CA23" s="85"/>
      <c r="CB23" s="85"/>
      <c r="CC23" s="85"/>
      <c r="CD23" s="85"/>
      <c r="CE23" s="85"/>
      <c r="CF23" s="85"/>
      <c r="CG23" s="85"/>
      <c r="CH23" s="112" t="str">
        <f t="shared" si="0"/>
        <v>COM</v>
      </c>
      <c r="CI23" s="112" t="str">
        <f t="shared" si="1"/>
        <v xml:space="preserve"> 98944  </v>
      </c>
      <c r="CJ23" s="85">
        <f t="shared" si="2"/>
        <v>26988.909750000003</v>
      </c>
      <c r="CK23" s="85" t="str">
        <f t="shared" si="3"/>
        <v>COM</v>
      </c>
      <c r="CL23" s="85" t="str">
        <f t="shared" si="4"/>
        <v xml:space="preserve"> 98944  </v>
      </c>
      <c r="CM23" s="85">
        <f t="shared" si="5"/>
        <v>27902.315669999996</v>
      </c>
      <c r="CN23" s="85" t="str">
        <f t="shared" si="6"/>
        <v>COM</v>
      </c>
      <c r="CO23" s="85" t="str">
        <f t="shared" si="7"/>
        <v xml:space="preserve"> 98944  </v>
      </c>
      <c r="CP23" s="85">
        <f t="shared" si="8"/>
        <v>29234.886809999996</v>
      </c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197" t="s">
        <v>53</v>
      </c>
      <c r="DE23" s="197" t="s">
        <v>75</v>
      </c>
      <c r="DF23" s="196">
        <v>8</v>
      </c>
      <c r="DG23" s="197" t="s">
        <v>53</v>
      </c>
      <c r="DH23" s="197" t="s">
        <v>75</v>
      </c>
      <c r="DI23" s="196">
        <v>16</v>
      </c>
      <c r="DJ23" s="197" t="s">
        <v>55</v>
      </c>
      <c r="DK23" s="197" t="s">
        <v>75</v>
      </c>
      <c r="DL23" s="196">
        <v>3</v>
      </c>
      <c r="DM23" s="197" t="s">
        <v>91</v>
      </c>
      <c r="DN23" s="196">
        <v>5225.42</v>
      </c>
      <c r="DO23" s="197" t="s">
        <v>91</v>
      </c>
      <c r="DP23" s="196">
        <v>9222.19</v>
      </c>
      <c r="DQ23" s="197" t="s">
        <v>101</v>
      </c>
      <c r="DR23" s="196">
        <v>10474.299999999999</v>
      </c>
    </row>
    <row r="24" spans="1:128" s="83" customFormat="1" x14ac:dyDescent="0.25">
      <c r="A24" s="194" t="s">
        <v>34</v>
      </c>
      <c r="B24" s="194" t="s">
        <v>257</v>
      </c>
      <c r="C24" s="71">
        <v>10</v>
      </c>
      <c r="D24" s="195">
        <v>6102.67</v>
      </c>
      <c r="E24" s="195">
        <v>661.75</v>
      </c>
      <c r="F24" s="71">
        <v>3906.09</v>
      </c>
      <c r="G24" s="71">
        <v>10670.51</v>
      </c>
      <c r="H24" s="194" t="s">
        <v>34</v>
      </c>
      <c r="I24" s="194" t="s">
        <v>257</v>
      </c>
      <c r="J24" s="71">
        <v>15</v>
      </c>
      <c r="K24" s="195">
        <v>5039.2</v>
      </c>
      <c r="L24" s="195">
        <v>5351.58</v>
      </c>
      <c r="M24" s="71">
        <v>3826.81</v>
      </c>
      <c r="N24" s="71">
        <v>14217.59</v>
      </c>
      <c r="O24" s="194" t="s">
        <v>34</v>
      </c>
      <c r="P24" s="194" t="s">
        <v>257</v>
      </c>
      <c r="Q24" s="85">
        <v>14</v>
      </c>
      <c r="R24" s="85">
        <v>6144.88</v>
      </c>
      <c r="S24" s="85">
        <v>4006.7</v>
      </c>
      <c r="T24" s="85">
        <v>7717.12</v>
      </c>
      <c r="U24" s="85">
        <v>17868.7</v>
      </c>
      <c r="V24" s="86" t="s">
        <v>75</v>
      </c>
      <c r="W24" s="83" t="s">
        <v>46</v>
      </c>
      <c r="X24" s="84">
        <v>13</v>
      </c>
      <c r="Y24" s="85">
        <v>2066.14</v>
      </c>
      <c r="Z24" s="85">
        <v>946.89</v>
      </c>
      <c r="AA24" s="85">
        <v>4403.7800000000007</v>
      </c>
      <c r="AB24" s="85">
        <v>7416.8099999999995</v>
      </c>
      <c r="AC24" s="84">
        <v>16</v>
      </c>
      <c r="AD24" s="85">
        <v>2809.6800000000007</v>
      </c>
      <c r="AE24" s="85">
        <v>1645.77</v>
      </c>
      <c r="AF24" s="85">
        <v>3636.87</v>
      </c>
      <c r="AG24" s="85">
        <v>8092.32</v>
      </c>
      <c r="AH24" s="84">
        <v>13</v>
      </c>
      <c r="AI24" s="85">
        <v>2769.9599999999996</v>
      </c>
      <c r="AJ24" s="85">
        <v>1606.1000000000001</v>
      </c>
      <c r="AK24" s="85">
        <v>4285.37</v>
      </c>
      <c r="AL24" s="85">
        <v>8661.43</v>
      </c>
      <c r="AM24" s="85" t="s">
        <v>75</v>
      </c>
      <c r="AN24" s="85" t="s">
        <v>45</v>
      </c>
      <c r="AO24" s="85">
        <v>70</v>
      </c>
      <c r="AP24" s="85">
        <v>8042.1100000000024</v>
      </c>
      <c r="AQ24" s="85">
        <v>5124.9800000000005</v>
      </c>
      <c r="AR24" s="85">
        <v>11746.42</v>
      </c>
      <c r="AS24" s="85">
        <v>24913.509999999995</v>
      </c>
      <c r="AT24" s="85">
        <v>65</v>
      </c>
      <c r="AU24" s="85">
        <v>6887.5999999999995</v>
      </c>
      <c r="AV24" s="85">
        <v>5470.8300000000017</v>
      </c>
      <c r="AW24" s="85">
        <v>12364.869999999999</v>
      </c>
      <c r="AX24" s="85">
        <v>24723.300000000003</v>
      </c>
      <c r="AY24" s="85">
        <v>62</v>
      </c>
      <c r="AZ24" s="85">
        <v>4633.95</v>
      </c>
      <c r="BA24" s="85">
        <v>4489.8599999999997</v>
      </c>
      <c r="BB24" s="85">
        <v>13716.31</v>
      </c>
      <c r="BC24" s="85">
        <v>22840.12</v>
      </c>
      <c r="BD24" s="126" t="s">
        <v>34</v>
      </c>
      <c r="BE24" s="126" t="s">
        <v>265</v>
      </c>
      <c r="BF24" s="128"/>
      <c r="BG24" s="129">
        <v>0</v>
      </c>
      <c r="BH24" s="129">
        <v>0</v>
      </c>
      <c r="BI24" s="128">
        <v>0</v>
      </c>
      <c r="BJ24" s="128">
        <v>0</v>
      </c>
      <c r="BK24" s="126" t="s">
        <v>34</v>
      </c>
      <c r="BL24" s="126" t="s">
        <v>265</v>
      </c>
      <c r="BM24" s="128"/>
      <c r="BN24" s="129">
        <v>0</v>
      </c>
      <c r="BO24" s="129">
        <v>0</v>
      </c>
      <c r="BP24" s="128">
        <v>0</v>
      </c>
      <c r="BQ24" s="128">
        <v>0</v>
      </c>
      <c r="BR24" s="126" t="s">
        <v>34</v>
      </c>
      <c r="BS24" s="126" t="s">
        <v>265</v>
      </c>
      <c r="BT24" s="128"/>
      <c r="BU24" s="129">
        <v>0</v>
      </c>
      <c r="BV24" s="129">
        <v>0</v>
      </c>
      <c r="BW24" s="128">
        <v>0</v>
      </c>
      <c r="BX24" s="128">
        <v>0</v>
      </c>
      <c r="BY24" s="85"/>
      <c r="BZ24" s="85"/>
      <c r="CA24" s="85"/>
      <c r="CB24" s="85"/>
      <c r="CC24" s="85"/>
      <c r="CD24" s="85"/>
      <c r="CE24" s="85"/>
      <c r="CF24" s="85"/>
      <c r="CG24" s="85"/>
      <c r="CH24" s="112" t="str">
        <f t="shared" si="0"/>
        <v>COM</v>
      </c>
      <c r="CI24" s="112" t="str">
        <f t="shared" si="1"/>
        <v xml:space="preserve"> 98947  </v>
      </c>
      <c r="CJ24" s="85">
        <f t="shared" si="2"/>
        <v>1268.1929799999998</v>
      </c>
      <c r="CK24" s="85" t="str">
        <f t="shared" si="3"/>
        <v>COM</v>
      </c>
      <c r="CL24" s="85" t="str">
        <f t="shared" si="4"/>
        <v xml:space="preserve"> 98947  </v>
      </c>
      <c r="CM24" s="85">
        <f t="shared" si="5"/>
        <v>1523.7248299999999</v>
      </c>
      <c r="CN24" s="85" t="str">
        <f t="shared" si="6"/>
        <v>COM</v>
      </c>
      <c r="CO24" s="85" t="str">
        <f t="shared" si="7"/>
        <v xml:space="preserve"> 98947  </v>
      </c>
      <c r="CP24" s="85">
        <f t="shared" si="8"/>
        <v>2580.9878600000002</v>
      </c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197" t="s">
        <v>54</v>
      </c>
      <c r="DE24" s="197" t="s">
        <v>34</v>
      </c>
      <c r="DF24" s="196">
        <v>1</v>
      </c>
      <c r="DG24" s="197" t="s">
        <v>54</v>
      </c>
      <c r="DH24" s="197" t="s">
        <v>75</v>
      </c>
      <c r="DI24" s="196">
        <v>5</v>
      </c>
      <c r="DJ24" s="197" t="s">
        <v>56</v>
      </c>
      <c r="DK24" s="197" t="s">
        <v>75</v>
      </c>
      <c r="DL24" s="196">
        <v>7</v>
      </c>
      <c r="DM24" s="197" t="s">
        <v>282</v>
      </c>
      <c r="DN24" s="196">
        <v>248.25</v>
      </c>
      <c r="DO24" s="197" t="s">
        <v>100</v>
      </c>
      <c r="DP24" s="196">
        <v>2463.2600000000002</v>
      </c>
      <c r="DQ24" s="197" t="s">
        <v>106</v>
      </c>
      <c r="DR24" s="196">
        <v>11109.11</v>
      </c>
      <c r="DS24" s="108"/>
      <c r="DT24" s="109"/>
      <c r="DU24" s="64"/>
      <c r="DV24"/>
    </row>
    <row r="25" spans="1:128" s="83" customFormat="1" x14ac:dyDescent="0.25">
      <c r="A25" s="194" t="s">
        <v>34</v>
      </c>
      <c r="B25" s="194" t="s">
        <v>258</v>
      </c>
      <c r="C25" s="71">
        <v>92</v>
      </c>
      <c r="D25" s="195">
        <v>67036.929999999993</v>
      </c>
      <c r="E25" s="195">
        <v>18663.68</v>
      </c>
      <c r="F25" s="71">
        <v>123461.97</v>
      </c>
      <c r="G25" s="71">
        <v>209162.58</v>
      </c>
      <c r="H25" s="194" t="s">
        <v>34</v>
      </c>
      <c r="I25" s="194" t="s">
        <v>258</v>
      </c>
      <c r="J25" s="71">
        <v>67</v>
      </c>
      <c r="K25" s="195">
        <v>7312.04</v>
      </c>
      <c r="L25" s="195">
        <v>21001.95</v>
      </c>
      <c r="M25" s="71">
        <v>133224.43</v>
      </c>
      <c r="N25" s="71">
        <v>161538.42000000001</v>
      </c>
      <c r="O25" s="194" t="s">
        <v>34</v>
      </c>
      <c r="P25" s="194" t="s">
        <v>258</v>
      </c>
      <c r="Q25" s="85">
        <v>72</v>
      </c>
      <c r="R25" s="85">
        <v>36380.42</v>
      </c>
      <c r="S25" s="85">
        <v>5086.97</v>
      </c>
      <c r="T25" s="85">
        <v>127753.89</v>
      </c>
      <c r="U25" s="85">
        <v>169221.28</v>
      </c>
      <c r="V25" s="86" t="s">
        <v>75</v>
      </c>
      <c r="W25" s="83" t="s">
        <v>47</v>
      </c>
      <c r="X25" s="84">
        <v>34</v>
      </c>
      <c r="Y25" s="85">
        <v>133.03</v>
      </c>
      <c r="Z25" s="85">
        <v>4183.7900000000018</v>
      </c>
      <c r="AA25" s="85">
        <v>11296.63</v>
      </c>
      <c r="AB25" s="85">
        <v>15613.449999999997</v>
      </c>
      <c r="AC25" s="84">
        <v>36</v>
      </c>
      <c r="AD25" s="85">
        <v>5386.1899999999987</v>
      </c>
      <c r="AE25" s="85">
        <v>3199.7899999999991</v>
      </c>
      <c r="AF25" s="85">
        <v>9655.1299999999992</v>
      </c>
      <c r="AG25" s="85">
        <v>18241.11</v>
      </c>
      <c r="AH25" s="84">
        <v>35</v>
      </c>
      <c r="AI25" s="85">
        <v>4519.24</v>
      </c>
      <c r="AJ25" s="85">
        <v>3991.81</v>
      </c>
      <c r="AK25" s="85">
        <v>11393.04</v>
      </c>
      <c r="AL25" s="85">
        <v>19904.090000000007</v>
      </c>
      <c r="AM25" s="85" t="s">
        <v>75</v>
      </c>
      <c r="AN25" s="85" t="s">
        <v>46</v>
      </c>
      <c r="AO25" s="85">
        <v>14</v>
      </c>
      <c r="AP25" s="85">
        <v>2979.36</v>
      </c>
      <c r="AQ25" s="85">
        <v>1537.0099999999998</v>
      </c>
      <c r="AR25" s="85">
        <v>3997.5499999999997</v>
      </c>
      <c r="AS25" s="85">
        <v>8513.92</v>
      </c>
      <c r="AT25" s="85">
        <v>13</v>
      </c>
      <c r="AU25" s="85">
        <v>1970.31</v>
      </c>
      <c r="AV25" s="85">
        <v>1584.2799999999997</v>
      </c>
      <c r="AW25" s="85">
        <v>2184.11</v>
      </c>
      <c r="AX25" s="85">
        <v>5738.7</v>
      </c>
      <c r="AY25" s="85">
        <v>14</v>
      </c>
      <c r="AZ25" s="85">
        <v>1288.82</v>
      </c>
      <c r="BA25" s="85">
        <v>1610.39</v>
      </c>
      <c r="BB25" s="85">
        <v>2290.59</v>
      </c>
      <c r="BC25" s="85">
        <v>5189.7999999999993</v>
      </c>
      <c r="BD25" s="126" t="s">
        <v>34</v>
      </c>
      <c r="BE25" s="126" t="s">
        <v>267</v>
      </c>
      <c r="BF25" s="128">
        <v>2</v>
      </c>
      <c r="BG25" s="129">
        <v>135.56</v>
      </c>
      <c r="BH25" s="129">
        <v>204.17</v>
      </c>
      <c r="BI25" s="128">
        <v>607.6</v>
      </c>
      <c r="BJ25" s="128">
        <v>947.33</v>
      </c>
      <c r="BK25" s="126" t="s">
        <v>34</v>
      </c>
      <c r="BL25" s="126" t="s">
        <v>267</v>
      </c>
      <c r="BM25" s="128">
        <v>2</v>
      </c>
      <c r="BN25" s="129">
        <v>112.66</v>
      </c>
      <c r="BO25" s="129">
        <v>135.56</v>
      </c>
      <c r="BP25" s="128">
        <v>701.77</v>
      </c>
      <c r="BQ25" s="128">
        <v>949.99</v>
      </c>
      <c r="BR25" s="126" t="s">
        <v>34</v>
      </c>
      <c r="BS25" s="126" t="s">
        <v>267</v>
      </c>
      <c r="BT25" s="128">
        <v>2</v>
      </c>
      <c r="BU25" s="129">
        <v>156.93</v>
      </c>
      <c r="BV25" s="129">
        <v>112.66</v>
      </c>
      <c r="BW25" s="128">
        <v>837.33</v>
      </c>
      <c r="BX25" s="128">
        <v>1106.92</v>
      </c>
      <c r="BY25" s="85"/>
      <c r="BZ25" s="85"/>
      <c r="CA25" s="85"/>
      <c r="CB25" s="85"/>
      <c r="CC25" s="85"/>
      <c r="CD25" s="85"/>
      <c r="CE25" s="85"/>
      <c r="CF25" s="85"/>
      <c r="CG25" s="85"/>
      <c r="CH25" s="112" t="str">
        <f t="shared" si="0"/>
        <v>COM</v>
      </c>
      <c r="CI25" s="112" t="str">
        <f t="shared" si="1"/>
        <v xml:space="preserve"> 98948  </v>
      </c>
      <c r="CJ25" s="85">
        <f t="shared" si="2"/>
        <v>37928.912049999999</v>
      </c>
      <c r="CK25" s="85" t="str">
        <f t="shared" si="3"/>
        <v>COM</v>
      </c>
      <c r="CL25" s="85" t="str">
        <f t="shared" si="4"/>
        <v xml:space="preserve"> 98948  </v>
      </c>
      <c r="CM25" s="85">
        <f t="shared" si="5"/>
        <v>39941.975759999994</v>
      </c>
      <c r="CN25" s="85" t="str">
        <f t="shared" si="6"/>
        <v>COM</v>
      </c>
      <c r="CO25" s="85" t="str">
        <f t="shared" si="7"/>
        <v xml:space="preserve"> 98948  </v>
      </c>
      <c r="CP25" s="85">
        <f t="shared" si="8"/>
        <v>37823.440039999994</v>
      </c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197" t="s">
        <v>54</v>
      </c>
      <c r="DE25" s="197" t="s">
        <v>75</v>
      </c>
      <c r="DF25" s="196">
        <v>2</v>
      </c>
      <c r="DG25" s="197" t="s">
        <v>55</v>
      </c>
      <c r="DH25" s="197" t="s">
        <v>75</v>
      </c>
      <c r="DI25" s="196">
        <v>6</v>
      </c>
      <c r="DJ25" s="197" t="s">
        <v>57</v>
      </c>
      <c r="DK25" s="197" t="s">
        <v>75</v>
      </c>
      <c r="DL25" s="196">
        <v>5</v>
      </c>
      <c r="DM25" s="197" t="s">
        <v>100</v>
      </c>
      <c r="DN25" s="196">
        <v>340.23</v>
      </c>
      <c r="DO25" s="197" t="s">
        <v>101</v>
      </c>
      <c r="DP25" s="196">
        <v>4915.2999999999993</v>
      </c>
      <c r="DQ25" s="197" t="s">
        <v>110</v>
      </c>
      <c r="DR25" s="196">
        <v>5121.1400000000003</v>
      </c>
      <c r="DS25" s="108"/>
      <c r="DT25" s="109"/>
      <c r="DU25" s="64"/>
      <c r="DV25"/>
    </row>
    <row r="26" spans="1:128" s="83" customFormat="1" x14ac:dyDescent="0.25">
      <c r="A26" s="194" t="s">
        <v>34</v>
      </c>
      <c r="B26" s="194" t="s">
        <v>259</v>
      </c>
      <c r="C26" s="71">
        <v>78</v>
      </c>
      <c r="D26" s="195">
        <v>57851.1</v>
      </c>
      <c r="E26" s="195">
        <v>34006.589999999997</v>
      </c>
      <c r="F26" s="71">
        <v>42593.74</v>
      </c>
      <c r="G26" s="71">
        <v>134451.43</v>
      </c>
      <c r="H26" s="194" t="s">
        <v>34</v>
      </c>
      <c r="I26" s="194" t="s">
        <v>259</v>
      </c>
      <c r="J26" s="71">
        <v>81</v>
      </c>
      <c r="K26" s="195">
        <v>40333.230000000003</v>
      </c>
      <c r="L26" s="195">
        <v>17758.84</v>
      </c>
      <c r="M26" s="71">
        <v>43608.73</v>
      </c>
      <c r="N26" s="71">
        <v>101700.8</v>
      </c>
      <c r="O26" s="194" t="s">
        <v>34</v>
      </c>
      <c r="P26" s="194" t="s">
        <v>259</v>
      </c>
      <c r="Q26" s="85">
        <v>76</v>
      </c>
      <c r="R26" s="85">
        <v>53007.34</v>
      </c>
      <c r="S26" s="85">
        <v>15549.6</v>
      </c>
      <c r="T26" s="85">
        <v>39090.71</v>
      </c>
      <c r="U26" s="85">
        <v>107647.65</v>
      </c>
      <c r="V26" s="86" t="s">
        <v>75</v>
      </c>
      <c r="W26" s="83" t="s">
        <v>48</v>
      </c>
      <c r="X26" s="84">
        <v>13</v>
      </c>
      <c r="Y26" s="85">
        <v>1614.1799999999998</v>
      </c>
      <c r="Z26" s="85">
        <v>0</v>
      </c>
      <c r="AA26" s="85">
        <v>3178.0299999999997</v>
      </c>
      <c r="AB26" s="85">
        <v>4792.21</v>
      </c>
      <c r="AC26" s="84">
        <v>18</v>
      </c>
      <c r="AD26" s="85">
        <v>2667.92</v>
      </c>
      <c r="AE26" s="85">
        <v>1196.54</v>
      </c>
      <c r="AF26" s="85">
        <v>2449.58</v>
      </c>
      <c r="AG26" s="85">
        <v>6314.0399999999991</v>
      </c>
      <c r="AH26" s="84">
        <v>18</v>
      </c>
      <c r="AI26" s="85">
        <v>2339.1999999999998</v>
      </c>
      <c r="AJ26" s="85">
        <v>1467.6000000000001</v>
      </c>
      <c r="AK26" s="85">
        <v>2548.02</v>
      </c>
      <c r="AL26" s="85">
        <v>6354.82</v>
      </c>
      <c r="AM26" s="85" t="s">
        <v>75</v>
      </c>
      <c r="AN26" s="85" t="s">
        <v>47</v>
      </c>
      <c r="AO26" s="85">
        <v>18</v>
      </c>
      <c r="AP26" s="85">
        <v>3649.1000000000004</v>
      </c>
      <c r="AQ26" s="85">
        <v>2854.5299999999993</v>
      </c>
      <c r="AR26" s="85">
        <v>7538.88</v>
      </c>
      <c r="AS26" s="85">
        <v>14042.51</v>
      </c>
      <c r="AT26" s="85">
        <v>27</v>
      </c>
      <c r="AU26" s="85">
        <v>2949.8099999999995</v>
      </c>
      <c r="AV26" s="85">
        <v>2544.98</v>
      </c>
      <c r="AW26" s="85">
        <v>8319.7799999999988</v>
      </c>
      <c r="AX26" s="85">
        <v>13814.57</v>
      </c>
      <c r="AY26" s="85">
        <v>23</v>
      </c>
      <c r="AZ26" s="85">
        <v>1887.0899999999997</v>
      </c>
      <c r="BA26" s="85">
        <v>1954.6600000000003</v>
      </c>
      <c r="BB26" s="85">
        <v>9184.8200000000015</v>
      </c>
      <c r="BC26" s="85">
        <v>13026.569999999998</v>
      </c>
      <c r="BD26" s="126" t="s">
        <v>34</v>
      </c>
      <c r="BE26" s="126" t="s">
        <v>271</v>
      </c>
      <c r="BF26" s="128">
        <v>1</v>
      </c>
      <c r="BG26" s="129">
        <v>22.02</v>
      </c>
      <c r="BH26" s="129">
        <v>0</v>
      </c>
      <c r="BI26" s="128">
        <v>0</v>
      </c>
      <c r="BJ26" s="128">
        <v>22.02</v>
      </c>
      <c r="BK26" s="126" t="s">
        <v>34</v>
      </c>
      <c r="BL26" s="126" t="s">
        <v>271</v>
      </c>
      <c r="BM26" s="128">
        <v>1</v>
      </c>
      <c r="BN26" s="129">
        <v>23.1</v>
      </c>
      <c r="BO26" s="129">
        <v>22.02</v>
      </c>
      <c r="BP26" s="128">
        <v>0</v>
      </c>
      <c r="BQ26" s="128">
        <v>45.12</v>
      </c>
      <c r="BR26" s="126" t="s">
        <v>34</v>
      </c>
      <c r="BS26" s="126" t="s">
        <v>271</v>
      </c>
      <c r="BT26" s="128">
        <v>2</v>
      </c>
      <c r="BU26" s="129">
        <v>38.200000000000003</v>
      </c>
      <c r="BV26" s="129">
        <v>23.1</v>
      </c>
      <c r="BW26" s="128">
        <v>22.02</v>
      </c>
      <c r="BX26" s="128">
        <v>83.32</v>
      </c>
      <c r="BY26" s="85"/>
      <c r="BZ26" s="85"/>
      <c r="CA26" s="85"/>
      <c r="CB26" s="85"/>
      <c r="CC26" s="85"/>
      <c r="CD26" s="85"/>
      <c r="CE26" s="85"/>
      <c r="CF26" s="85"/>
      <c r="CG26" s="85"/>
      <c r="CH26" s="112" t="str">
        <f t="shared" si="0"/>
        <v>COM</v>
      </c>
      <c r="CI26" s="112" t="str">
        <f t="shared" si="1"/>
        <v xml:space="preserve"> 98951  </v>
      </c>
      <c r="CJ26" s="85">
        <f t="shared" si="2"/>
        <v>15377.623629999998</v>
      </c>
      <c r="CK26" s="85" t="str">
        <f t="shared" si="3"/>
        <v>COM</v>
      </c>
      <c r="CL26" s="85" t="str">
        <f t="shared" si="4"/>
        <v xml:space="preserve"> 98951  </v>
      </c>
      <c r="CM26" s="85">
        <f t="shared" si="5"/>
        <v>14367.06157</v>
      </c>
      <c r="CN26" s="85" t="str">
        <f t="shared" si="6"/>
        <v>COM</v>
      </c>
      <c r="CO26" s="85" t="str">
        <f t="shared" si="7"/>
        <v xml:space="preserve"> 98951  </v>
      </c>
      <c r="CP26" s="85">
        <f t="shared" si="8"/>
        <v>13124.957429999999</v>
      </c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197" t="s">
        <v>55</v>
      </c>
      <c r="DE26" s="197" t="s">
        <v>75</v>
      </c>
      <c r="DF26" s="196">
        <v>8</v>
      </c>
      <c r="DG26" s="197" t="s">
        <v>56</v>
      </c>
      <c r="DH26" s="197" t="s">
        <v>34</v>
      </c>
      <c r="DI26" s="196">
        <v>1</v>
      </c>
      <c r="DJ26" s="197" t="s">
        <v>58</v>
      </c>
      <c r="DK26" s="197" t="s">
        <v>75</v>
      </c>
      <c r="DL26" s="196">
        <v>4</v>
      </c>
      <c r="DM26" s="197" t="s">
        <v>101</v>
      </c>
      <c r="DN26" s="196">
        <v>3892.5899999999997</v>
      </c>
      <c r="DO26" s="197" t="s">
        <v>112</v>
      </c>
      <c r="DP26" s="196">
        <v>437.14</v>
      </c>
      <c r="DQ26" s="197" t="s">
        <v>92</v>
      </c>
      <c r="DR26" s="196">
        <v>6671.88</v>
      </c>
    </row>
    <row r="27" spans="1:128" s="83" customFormat="1" x14ac:dyDescent="0.25">
      <c r="A27" s="194" t="s">
        <v>34</v>
      </c>
      <c r="B27" s="194" t="s">
        <v>260</v>
      </c>
      <c r="C27" s="71">
        <v>4</v>
      </c>
      <c r="D27" s="195">
        <v>237.31</v>
      </c>
      <c r="E27" s="195">
        <v>256.23</v>
      </c>
      <c r="F27" s="71">
        <v>1466.15</v>
      </c>
      <c r="G27" s="71">
        <v>1959.69</v>
      </c>
      <c r="H27" s="194" t="s">
        <v>34</v>
      </c>
      <c r="I27" s="194" t="s">
        <v>260</v>
      </c>
      <c r="J27" s="71">
        <v>5</v>
      </c>
      <c r="K27" s="195">
        <v>2033.6</v>
      </c>
      <c r="L27" s="195">
        <v>237.31</v>
      </c>
      <c r="M27" s="71">
        <v>1722.38</v>
      </c>
      <c r="N27" s="71">
        <v>3993.29</v>
      </c>
      <c r="O27" s="194" t="s">
        <v>34</v>
      </c>
      <c r="P27" s="194" t="s">
        <v>260</v>
      </c>
      <c r="Q27" s="85">
        <v>5</v>
      </c>
      <c r="R27" s="85">
        <v>2384.31</v>
      </c>
      <c r="S27" s="85">
        <v>193.11</v>
      </c>
      <c r="T27" s="85">
        <v>1698.15</v>
      </c>
      <c r="U27" s="85">
        <v>4275.57</v>
      </c>
      <c r="V27" s="86" t="s">
        <v>75</v>
      </c>
      <c r="W27" s="83" t="s">
        <v>49</v>
      </c>
      <c r="X27" s="84">
        <v>14</v>
      </c>
      <c r="Y27" s="85">
        <v>2263.73</v>
      </c>
      <c r="Z27" s="85">
        <v>935.78000000000009</v>
      </c>
      <c r="AA27" s="85">
        <v>1307.76</v>
      </c>
      <c r="AB27" s="85">
        <v>4507.2699999999995</v>
      </c>
      <c r="AC27" s="84">
        <v>13</v>
      </c>
      <c r="AD27" s="85">
        <v>2250.4899999999998</v>
      </c>
      <c r="AE27" s="85">
        <v>1471.5000000000002</v>
      </c>
      <c r="AF27" s="85">
        <v>1928.42</v>
      </c>
      <c r="AG27" s="85">
        <v>5650.41</v>
      </c>
      <c r="AH27" s="84">
        <v>12</v>
      </c>
      <c r="AI27" s="85">
        <v>2113.25</v>
      </c>
      <c r="AJ27" s="85">
        <v>1943.6799999999998</v>
      </c>
      <c r="AK27" s="85">
        <v>2633.01</v>
      </c>
      <c r="AL27" s="85">
        <v>6689.9400000000005</v>
      </c>
      <c r="AM27" s="85" t="s">
        <v>75</v>
      </c>
      <c r="AN27" s="85" t="s">
        <v>48</v>
      </c>
      <c r="AO27" s="85">
        <v>20</v>
      </c>
      <c r="AP27" s="85">
        <v>3342.97</v>
      </c>
      <c r="AQ27" s="85">
        <v>1878.65</v>
      </c>
      <c r="AR27" s="85">
        <v>6397.5999999999995</v>
      </c>
      <c r="AS27" s="85">
        <v>11619.220000000001</v>
      </c>
      <c r="AT27" s="85">
        <v>20</v>
      </c>
      <c r="AU27" s="85">
        <v>2370.23</v>
      </c>
      <c r="AV27" s="85">
        <v>2506.62</v>
      </c>
      <c r="AW27" s="85">
        <v>6613.55</v>
      </c>
      <c r="AX27" s="85">
        <v>11490.4</v>
      </c>
      <c r="AY27" s="85">
        <v>26</v>
      </c>
      <c r="AZ27" s="85">
        <v>2073.31</v>
      </c>
      <c r="BA27" s="85">
        <v>2324.0300000000002</v>
      </c>
      <c r="BB27" s="85">
        <v>8257.8900000000012</v>
      </c>
      <c r="BC27" s="85">
        <v>12655.23</v>
      </c>
      <c r="BD27" s="126" t="s">
        <v>75</v>
      </c>
      <c r="BE27" s="126" t="s">
        <v>238</v>
      </c>
      <c r="BF27" s="128">
        <v>367</v>
      </c>
      <c r="BG27" s="129">
        <v>28200.15</v>
      </c>
      <c r="BH27" s="129">
        <v>23716.3</v>
      </c>
      <c r="BI27" s="128">
        <v>123224.22</v>
      </c>
      <c r="BJ27" s="128">
        <v>175140.67</v>
      </c>
      <c r="BK27" s="126" t="s">
        <v>75</v>
      </c>
      <c r="BL27" s="126" t="s">
        <v>238</v>
      </c>
      <c r="BM27" s="128">
        <v>351</v>
      </c>
      <c r="BN27" s="129">
        <v>21896.78</v>
      </c>
      <c r="BO27" s="129">
        <v>24683.08</v>
      </c>
      <c r="BP27" s="128">
        <v>128943.03999999999</v>
      </c>
      <c r="BQ27" s="128">
        <v>175522.9</v>
      </c>
      <c r="BR27" s="126" t="s">
        <v>75</v>
      </c>
      <c r="BS27" s="126" t="s">
        <v>238</v>
      </c>
      <c r="BT27" s="128">
        <v>323</v>
      </c>
      <c r="BU27" s="129">
        <v>32019.360000000001</v>
      </c>
      <c r="BV27" s="129">
        <v>14343.44</v>
      </c>
      <c r="BW27" s="128">
        <v>91164.940000000104</v>
      </c>
      <c r="BX27" s="128">
        <v>137527.74</v>
      </c>
      <c r="BY27" s="85"/>
      <c r="BZ27" s="85"/>
      <c r="CA27" s="85"/>
      <c r="CB27" s="85"/>
      <c r="CC27" s="85"/>
      <c r="CD27" s="85"/>
      <c r="CE27" s="85"/>
      <c r="CF27" s="85"/>
      <c r="CG27" s="85"/>
      <c r="CH27" s="112" t="str">
        <f t="shared" si="0"/>
        <v>COM</v>
      </c>
      <c r="CI27" s="112" t="str">
        <f t="shared" si="1"/>
        <v xml:space="preserve"> 98952  </v>
      </c>
      <c r="CJ27" s="85">
        <f t="shared" si="2"/>
        <v>443.65680000000003</v>
      </c>
      <c r="CK27" s="85" t="str">
        <f t="shared" si="3"/>
        <v>COM</v>
      </c>
      <c r="CL27" s="85" t="str">
        <f t="shared" si="4"/>
        <v xml:space="preserve"> 98952  </v>
      </c>
      <c r="CM27" s="85">
        <f t="shared" si="5"/>
        <v>545.25594999999998</v>
      </c>
      <c r="CN27" s="85" t="str">
        <f t="shared" si="6"/>
        <v>COM</v>
      </c>
      <c r="CO27" s="85" t="str">
        <f t="shared" si="7"/>
        <v xml:space="preserve"> 98952  </v>
      </c>
      <c r="CP27" s="85">
        <f t="shared" si="8"/>
        <v>541.08024</v>
      </c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197" t="s">
        <v>56</v>
      </c>
      <c r="DE27" s="197" t="s">
        <v>75</v>
      </c>
      <c r="DF27" s="196">
        <v>11</v>
      </c>
      <c r="DG27" s="197" t="s">
        <v>56</v>
      </c>
      <c r="DH27" s="197" t="s">
        <v>75</v>
      </c>
      <c r="DI27" s="196">
        <v>10</v>
      </c>
      <c r="DJ27" s="197" t="s">
        <v>60</v>
      </c>
      <c r="DK27" s="197" t="s">
        <v>75</v>
      </c>
      <c r="DL27" s="196">
        <v>3</v>
      </c>
      <c r="DM27" s="197" t="s">
        <v>106</v>
      </c>
      <c r="DN27" s="196">
        <v>6412.4400000000014</v>
      </c>
      <c r="DO27" s="197" t="s">
        <v>106</v>
      </c>
      <c r="DP27" s="196">
        <v>8303.23</v>
      </c>
      <c r="DQ27" s="197" t="s">
        <v>114</v>
      </c>
      <c r="DR27" s="196">
        <v>144.29000000000002</v>
      </c>
    </row>
    <row r="28" spans="1:128" s="83" customFormat="1" x14ac:dyDescent="0.25">
      <c r="A28" s="194" t="s">
        <v>34</v>
      </c>
      <c r="B28" s="194" t="s">
        <v>261</v>
      </c>
      <c r="C28" s="71">
        <v>36</v>
      </c>
      <c r="D28" s="195">
        <v>5555.12</v>
      </c>
      <c r="E28" s="195">
        <v>2371.85</v>
      </c>
      <c r="F28" s="71">
        <v>19635.48</v>
      </c>
      <c r="G28" s="71">
        <v>27562.45</v>
      </c>
      <c r="H28" s="194" t="s">
        <v>34</v>
      </c>
      <c r="I28" s="194" t="s">
        <v>261</v>
      </c>
      <c r="J28" s="71">
        <v>42</v>
      </c>
      <c r="K28" s="195">
        <v>21264.09</v>
      </c>
      <c r="L28" s="195">
        <v>2748.72</v>
      </c>
      <c r="M28" s="71">
        <v>20546.75</v>
      </c>
      <c r="N28" s="71">
        <v>44559.56</v>
      </c>
      <c r="O28" s="194" t="s">
        <v>34</v>
      </c>
      <c r="P28" s="194" t="s">
        <v>261</v>
      </c>
      <c r="Q28" s="85">
        <v>38</v>
      </c>
      <c r="R28" s="85">
        <v>6421.63</v>
      </c>
      <c r="S28" s="85">
        <v>4042.49</v>
      </c>
      <c r="T28" s="85">
        <v>21194.87</v>
      </c>
      <c r="U28" s="85">
        <v>31658.99</v>
      </c>
      <c r="V28" s="86" t="s">
        <v>75</v>
      </c>
      <c r="W28" s="83" t="s">
        <v>50</v>
      </c>
      <c r="X28" s="84">
        <v>21</v>
      </c>
      <c r="Y28" s="85">
        <v>3998.1499999999992</v>
      </c>
      <c r="Z28" s="85">
        <v>1858.4599999999998</v>
      </c>
      <c r="AA28" s="85">
        <v>3204.29</v>
      </c>
      <c r="AB28" s="85">
        <v>9060.9</v>
      </c>
      <c r="AC28" s="84">
        <v>25</v>
      </c>
      <c r="AD28" s="85">
        <v>4314.8599999999997</v>
      </c>
      <c r="AE28" s="85">
        <v>2949.1200000000003</v>
      </c>
      <c r="AF28" s="85">
        <v>4587.0800000000008</v>
      </c>
      <c r="AG28" s="85">
        <v>11851.060000000001</v>
      </c>
      <c r="AH28" s="84">
        <v>18</v>
      </c>
      <c r="AI28" s="85">
        <v>3815.49</v>
      </c>
      <c r="AJ28" s="85">
        <v>2717.9800000000005</v>
      </c>
      <c r="AK28" s="85">
        <v>6047.8300000000008</v>
      </c>
      <c r="AL28" s="85">
        <v>12581.3</v>
      </c>
      <c r="AM28" s="85" t="s">
        <v>75</v>
      </c>
      <c r="AN28" s="85" t="s">
        <v>49</v>
      </c>
      <c r="AO28" s="85">
        <v>16</v>
      </c>
      <c r="AP28" s="85">
        <v>2550.34</v>
      </c>
      <c r="AQ28" s="85">
        <v>589.24</v>
      </c>
      <c r="AR28" s="85">
        <v>1533.27</v>
      </c>
      <c r="AS28" s="85">
        <v>4672.8500000000004</v>
      </c>
      <c r="AT28" s="85">
        <v>18</v>
      </c>
      <c r="AU28" s="85">
        <v>1813.83</v>
      </c>
      <c r="AV28" s="85">
        <v>1871.5600000000002</v>
      </c>
      <c r="AW28" s="85">
        <v>884.96</v>
      </c>
      <c r="AX28" s="85">
        <v>4570.3499999999995</v>
      </c>
      <c r="AY28" s="85">
        <v>17</v>
      </c>
      <c r="AZ28" s="85">
        <v>1282.1400000000001</v>
      </c>
      <c r="BA28" s="85">
        <v>1505.9900000000002</v>
      </c>
      <c r="BB28" s="85">
        <v>1558.97</v>
      </c>
      <c r="BC28" s="85">
        <v>4347.0999999999995</v>
      </c>
      <c r="BD28" s="126" t="s">
        <v>75</v>
      </c>
      <c r="BE28" s="126" t="s">
        <v>239</v>
      </c>
      <c r="BF28" s="128">
        <v>567</v>
      </c>
      <c r="BG28" s="129">
        <v>41466.120000000003</v>
      </c>
      <c r="BH28" s="129">
        <v>33355.22</v>
      </c>
      <c r="BI28" s="128">
        <v>196022.74</v>
      </c>
      <c r="BJ28" s="128">
        <v>270844.08</v>
      </c>
      <c r="BK28" s="126" t="s">
        <v>75</v>
      </c>
      <c r="BL28" s="126" t="s">
        <v>239</v>
      </c>
      <c r="BM28" s="128">
        <v>562</v>
      </c>
      <c r="BN28" s="129">
        <v>36946.28</v>
      </c>
      <c r="BO28" s="129">
        <v>31769.05</v>
      </c>
      <c r="BP28" s="128">
        <v>194309.89</v>
      </c>
      <c r="BQ28" s="128">
        <v>263025.21999999997</v>
      </c>
      <c r="BR28" s="126" t="s">
        <v>75</v>
      </c>
      <c r="BS28" s="126" t="s">
        <v>239</v>
      </c>
      <c r="BT28" s="128">
        <v>546</v>
      </c>
      <c r="BU28" s="129">
        <v>70269.88</v>
      </c>
      <c r="BV28" s="129">
        <v>20197.72</v>
      </c>
      <c r="BW28" s="128">
        <v>108408.77</v>
      </c>
      <c r="BX28" s="128">
        <v>198876.37</v>
      </c>
      <c r="BY28" s="85"/>
      <c r="BZ28" s="85"/>
      <c r="CA28" s="85"/>
      <c r="CB28" s="85"/>
      <c r="CC28" s="85"/>
      <c r="CD28" s="85"/>
      <c r="CE28" s="85"/>
      <c r="CF28" s="85"/>
      <c r="CG28" s="85"/>
      <c r="CH28" s="112" t="str">
        <f t="shared" si="0"/>
        <v>COM</v>
      </c>
      <c r="CI28" s="112" t="str">
        <f t="shared" si="1"/>
        <v xml:space="preserve"> 98953  </v>
      </c>
      <c r="CJ28" s="85">
        <f t="shared" si="2"/>
        <v>5912.9621899999993</v>
      </c>
      <c r="CK28" s="85" t="str">
        <f t="shared" si="3"/>
        <v>COM</v>
      </c>
      <c r="CL28" s="85" t="str">
        <f t="shared" si="4"/>
        <v xml:space="preserve"> 98953  </v>
      </c>
      <c r="CM28" s="85">
        <f t="shared" si="5"/>
        <v>6451.4055499999995</v>
      </c>
      <c r="CN28" s="85" t="str">
        <f t="shared" si="6"/>
        <v>COM</v>
      </c>
      <c r="CO28" s="85" t="str">
        <f t="shared" si="7"/>
        <v xml:space="preserve"> 98953  </v>
      </c>
      <c r="CP28" s="85">
        <f t="shared" si="8"/>
        <v>6482.7403799999993</v>
      </c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197" t="s">
        <v>57</v>
      </c>
      <c r="DE28" s="197" t="s">
        <v>75</v>
      </c>
      <c r="DF28" s="196">
        <v>1</v>
      </c>
      <c r="DG28" s="197" t="s">
        <v>57</v>
      </c>
      <c r="DH28" s="197" t="s">
        <v>75</v>
      </c>
      <c r="DI28" s="196">
        <v>1</v>
      </c>
      <c r="DJ28" s="197" t="s">
        <v>61</v>
      </c>
      <c r="DK28" s="197" t="s">
        <v>75</v>
      </c>
      <c r="DL28" s="196">
        <v>14</v>
      </c>
      <c r="DM28" s="197" t="s">
        <v>110</v>
      </c>
      <c r="DN28" s="196">
        <v>485.24</v>
      </c>
      <c r="DO28" s="197" t="s">
        <v>110</v>
      </c>
      <c r="DP28" s="196">
        <v>397.77</v>
      </c>
      <c r="DQ28" s="197" t="s">
        <v>108</v>
      </c>
      <c r="DR28" s="196">
        <v>4764.24</v>
      </c>
    </row>
    <row r="29" spans="1:128" s="83" customFormat="1" x14ac:dyDescent="0.25">
      <c r="A29" s="194" t="s">
        <v>34</v>
      </c>
      <c r="B29" s="194" t="s">
        <v>262</v>
      </c>
      <c r="C29" s="71">
        <v>1</v>
      </c>
      <c r="D29" s="195">
        <v>54.54</v>
      </c>
      <c r="E29" s="195">
        <v>0</v>
      </c>
      <c r="F29" s="71">
        <v>0</v>
      </c>
      <c r="G29" s="71">
        <v>54.54</v>
      </c>
      <c r="H29" s="194" t="s">
        <v>34</v>
      </c>
      <c r="I29" s="194" t="s">
        <v>262</v>
      </c>
      <c r="J29" s="71"/>
      <c r="K29" s="195">
        <v>0</v>
      </c>
      <c r="L29" s="195">
        <v>0</v>
      </c>
      <c r="M29" s="71">
        <v>0</v>
      </c>
      <c r="N29" s="71">
        <v>0</v>
      </c>
      <c r="O29" s="194" t="s">
        <v>34</v>
      </c>
      <c r="P29" s="194" t="s">
        <v>262</v>
      </c>
      <c r="Q29" s="85"/>
      <c r="R29" s="85">
        <v>0</v>
      </c>
      <c r="S29" s="85">
        <v>0</v>
      </c>
      <c r="T29" s="85">
        <v>0</v>
      </c>
      <c r="U29" s="85">
        <v>0</v>
      </c>
      <c r="V29" s="86" t="s">
        <v>75</v>
      </c>
      <c r="W29" s="83" t="s">
        <v>51</v>
      </c>
      <c r="X29" s="84">
        <v>2</v>
      </c>
      <c r="Y29" s="85">
        <v>297.95999999999998</v>
      </c>
      <c r="Z29" s="85">
        <v>166.29</v>
      </c>
      <c r="AA29" s="85">
        <v>464.19</v>
      </c>
      <c r="AB29" s="85">
        <v>928.44</v>
      </c>
      <c r="AC29" s="84">
        <v>2</v>
      </c>
      <c r="AD29" s="85">
        <v>302.51</v>
      </c>
      <c r="AE29" s="85">
        <v>297.95999999999998</v>
      </c>
      <c r="AF29" s="85">
        <v>326.63</v>
      </c>
      <c r="AG29" s="85">
        <v>927.1</v>
      </c>
      <c r="AH29" s="84">
        <v>3</v>
      </c>
      <c r="AI29" s="85">
        <v>430.87</v>
      </c>
      <c r="AJ29" s="85">
        <v>302.51</v>
      </c>
      <c r="AK29" s="85">
        <v>624.59</v>
      </c>
      <c r="AL29" s="85">
        <v>1357.97</v>
      </c>
      <c r="AM29" s="85" t="s">
        <v>75</v>
      </c>
      <c r="AN29" s="85" t="s">
        <v>50</v>
      </c>
      <c r="AO29" s="85">
        <v>20</v>
      </c>
      <c r="AP29" s="85">
        <v>2877.3399999999992</v>
      </c>
      <c r="AQ29" s="85">
        <v>2598.4499999999998</v>
      </c>
      <c r="AR29" s="85">
        <v>5369.6799999999994</v>
      </c>
      <c r="AS29" s="85">
        <v>10845.470000000001</v>
      </c>
      <c r="AT29" s="85">
        <v>20</v>
      </c>
      <c r="AU29" s="85">
        <v>2185.4100000000003</v>
      </c>
      <c r="AV29" s="85">
        <v>2187.2199999999998</v>
      </c>
      <c r="AW29" s="85">
        <v>7354.56</v>
      </c>
      <c r="AX29" s="85">
        <v>11727.189999999999</v>
      </c>
      <c r="AY29" s="85">
        <v>16</v>
      </c>
      <c r="AZ29" s="85">
        <v>1290.6500000000001</v>
      </c>
      <c r="BA29" s="85">
        <v>1464.5</v>
      </c>
      <c r="BB29" s="85">
        <v>7747.07</v>
      </c>
      <c r="BC29" s="85">
        <v>10502.220000000001</v>
      </c>
      <c r="BD29" s="126" t="s">
        <v>75</v>
      </c>
      <c r="BE29" s="126" t="s">
        <v>240</v>
      </c>
      <c r="BF29" s="128">
        <v>174</v>
      </c>
      <c r="BG29" s="129">
        <v>14722.06</v>
      </c>
      <c r="BH29" s="129">
        <v>11941.15</v>
      </c>
      <c r="BI29" s="128">
        <v>64943.360000000001</v>
      </c>
      <c r="BJ29" s="128">
        <v>91606.57</v>
      </c>
      <c r="BK29" s="126" t="s">
        <v>75</v>
      </c>
      <c r="BL29" s="126" t="s">
        <v>240</v>
      </c>
      <c r="BM29" s="128">
        <v>150</v>
      </c>
      <c r="BN29" s="129">
        <v>7650.63</v>
      </c>
      <c r="BO29" s="129">
        <v>14326.08</v>
      </c>
      <c r="BP29" s="128">
        <v>65202.32</v>
      </c>
      <c r="BQ29" s="128">
        <v>87179.03</v>
      </c>
      <c r="BR29" s="126" t="s">
        <v>75</v>
      </c>
      <c r="BS29" s="126" t="s">
        <v>240</v>
      </c>
      <c r="BT29" s="128">
        <v>142</v>
      </c>
      <c r="BU29" s="129">
        <v>16074.57</v>
      </c>
      <c r="BV29" s="129">
        <v>4175.54</v>
      </c>
      <c r="BW29" s="128">
        <v>56442.63</v>
      </c>
      <c r="BX29" s="128">
        <v>76692.740000000005</v>
      </c>
      <c r="BY29" s="85"/>
      <c r="BZ29" s="85"/>
      <c r="CA29" s="85"/>
      <c r="CB29" s="85"/>
      <c r="CC29" s="85"/>
      <c r="CD29" s="85"/>
      <c r="CE29" s="85"/>
      <c r="CF29" s="85"/>
      <c r="CG29" s="85"/>
      <c r="CH29" s="112" t="str">
        <f t="shared" si="0"/>
        <v>COM</v>
      </c>
      <c r="CI29" s="112" t="str">
        <f t="shared" si="1"/>
        <v xml:space="preserve"> 99301  </v>
      </c>
      <c r="CJ29" s="85">
        <f t="shared" si="2"/>
        <v>0.87263999999999997</v>
      </c>
      <c r="CK29" s="85" t="str">
        <f t="shared" si="3"/>
        <v>COM</v>
      </c>
      <c r="CL29" s="85" t="str">
        <f t="shared" si="4"/>
        <v xml:space="preserve"> 99301  </v>
      </c>
      <c r="CM29" s="85">
        <f t="shared" si="5"/>
        <v>0</v>
      </c>
      <c r="CN29" s="85" t="str">
        <f t="shared" si="6"/>
        <v>COM</v>
      </c>
      <c r="CO29" s="85" t="str">
        <f t="shared" si="7"/>
        <v xml:space="preserve"> 99301  </v>
      </c>
      <c r="CP29" s="85">
        <f t="shared" si="8"/>
        <v>0</v>
      </c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197" t="s">
        <v>58</v>
      </c>
      <c r="DE29" s="197" t="s">
        <v>75</v>
      </c>
      <c r="DF29" s="196">
        <v>6</v>
      </c>
      <c r="DG29" s="197" t="s">
        <v>58</v>
      </c>
      <c r="DH29" s="197" t="s">
        <v>75</v>
      </c>
      <c r="DI29" s="196">
        <v>5</v>
      </c>
      <c r="DJ29" s="197" t="s">
        <v>62</v>
      </c>
      <c r="DK29" s="197" t="s">
        <v>75</v>
      </c>
      <c r="DL29" s="196">
        <v>5</v>
      </c>
      <c r="DM29" s="197" t="s">
        <v>92</v>
      </c>
      <c r="DN29" s="196">
        <v>717.84999999999991</v>
      </c>
      <c r="DO29" s="197" t="s">
        <v>92</v>
      </c>
      <c r="DP29" s="196">
        <v>718.21</v>
      </c>
      <c r="DQ29" s="197" t="s">
        <v>102</v>
      </c>
      <c r="DR29" s="196">
        <v>1376.29</v>
      </c>
    </row>
    <row r="30" spans="1:128" s="83" customFormat="1" x14ac:dyDescent="0.25">
      <c r="A30" s="194" t="s">
        <v>34</v>
      </c>
      <c r="B30" s="194" t="s">
        <v>263</v>
      </c>
      <c r="C30" s="71">
        <v>9</v>
      </c>
      <c r="D30" s="195">
        <v>5052.8100000000004</v>
      </c>
      <c r="E30" s="195">
        <v>2215.5</v>
      </c>
      <c r="F30" s="71">
        <v>9769.0499999999993</v>
      </c>
      <c r="G30" s="71">
        <v>17037.36</v>
      </c>
      <c r="H30" s="194" t="s">
        <v>34</v>
      </c>
      <c r="I30" s="194" t="s">
        <v>263</v>
      </c>
      <c r="J30" s="71">
        <v>4</v>
      </c>
      <c r="K30" s="195">
        <v>0</v>
      </c>
      <c r="L30" s="195">
        <v>2500.59</v>
      </c>
      <c r="M30" s="71">
        <v>11777.92</v>
      </c>
      <c r="N30" s="71">
        <v>14278.51</v>
      </c>
      <c r="O30" s="194" t="s">
        <v>34</v>
      </c>
      <c r="P30" s="194" t="s">
        <v>263</v>
      </c>
      <c r="Q30" s="85">
        <v>13</v>
      </c>
      <c r="R30" s="85">
        <v>9334.58</v>
      </c>
      <c r="S30" s="85">
        <v>0</v>
      </c>
      <c r="T30" s="85">
        <v>13578.51</v>
      </c>
      <c r="U30" s="85">
        <v>22913.09</v>
      </c>
      <c r="V30" s="86" t="s">
        <v>75</v>
      </c>
      <c r="W30" s="83" t="s">
        <v>52</v>
      </c>
      <c r="X30" s="84">
        <v>53</v>
      </c>
      <c r="Y30" s="85">
        <v>7811.3099999999986</v>
      </c>
      <c r="Z30" s="85">
        <v>3574.7999999999997</v>
      </c>
      <c r="AA30" s="85">
        <v>18230.71</v>
      </c>
      <c r="AB30" s="85">
        <v>29616.820000000007</v>
      </c>
      <c r="AC30" s="84">
        <v>59</v>
      </c>
      <c r="AD30" s="85">
        <v>8228.7400000000016</v>
      </c>
      <c r="AE30" s="85">
        <v>5531.7300000000005</v>
      </c>
      <c r="AF30" s="85">
        <v>18668.09</v>
      </c>
      <c r="AG30" s="85">
        <v>32428.560000000005</v>
      </c>
      <c r="AH30" s="84">
        <v>60</v>
      </c>
      <c r="AI30" s="85">
        <v>6539.569999999997</v>
      </c>
      <c r="AJ30" s="85">
        <v>6276.5200000000013</v>
      </c>
      <c r="AK30" s="85">
        <v>20773.29</v>
      </c>
      <c r="AL30" s="85">
        <v>33589.380000000005</v>
      </c>
      <c r="AM30" s="85" t="s">
        <v>75</v>
      </c>
      <c r="AN30" s="85" t="s">
        <v>51</v>
      </c>
      <c r="AO30" s="85">
        <v>4</v>
      </c>
      <c r="AP30" s="85">
        <v>607.5</v>
      </c>
      <c r="AQ30" s="85">
        <v>319.60000000000002</v>
      </c>
      <c r="AR30" s="85">
        <v>101.06</v>
      </c>
      <c r="AS30" s="85">
        <v>1028.1600000000001</v>
      </c>
      <c r="AT30" s="85">
        <v>2</v>
      </c>
      <c r="AU30" s="85">
        <v>240.44</v>
      </c>
      <c r="AV30" s="85">
        <v>246.99</v>
      </c>
      <c r="AW30" s="85">
        <v>0</v>
      </c>
      <c r="AX30" s="85">
        <v>487.43</v>
      </c>
      <c r="AY30" s="85">
        <v>2</v>
      </c>
      <c r="AZ30" s="85">
        <v>175.95</v>
      </c>
      <c r="BA30" s="85">
        <v>240.44</v>
      </c>
      <c r="BB30" s="85">
        <v>246.99</v>
      </c>
      <c r="BC30" s="85">
        <v>663.38</v>
      </c>
      <c r="BD30" s="126" t="s">
        <v>75</v>
      </c>
      <c r="BE30" s="126" t="s">
        <v>243</v>
      </c>
      <c r="BF30" s="128">
        <v>201</v>
      </c>
      <c r="BG30" s="129">
        <v>17332.830000000002</v>
      </c>
      <c r="BH30" s="129">
        <v>13574.45</v>
      </c>
      <c r="BI30" s="128">
        <v>59673.56</v>
      </c>
      <c r="BJ30" s="128">
        <v>90580.84</v>
      </c>
      <c r="BK30" s="126" t="s">
        <v>75</v>
      </c>
      <c r="BL30" s="126" t="s">
        <v>243</v>
      </c>
      <c r="BM30" s="128">
        <v>231</v>
      </c>
      <c r="BN30" s="129">
        <v>23639.86</v>
      </c>
      <c r="BO30" s="129">
        <v>13676.13</v>
      </c>
      <c r="BP30" s="128">
        <v>57889.01</v>
      </c>
      <c r="BQ30" s="128">
        <v>95205.000000000102</v>
      </c>
      <c r="BR30" s="126" t="s">
        <v>75</v>
      </c>
      <c r="BS30" s="126" t="s">
        <v>243</v>
      </c>
      <c r="BT30" s="128">
        <v>224</v>
      </c>
      <c r="BU30" s="129">
        <v>28397.74</v>
      </c>
      <c r="BV30" s="129">
        <v>14427.48</v>
      </c>
      <c r="BW30" s="128">
        <v>34848</v>
      </c>
      <c r="BX30" s="128">
        <v>77673.22</v>
      </c>
      <c r="BY30" s="85"/>
      <c r="BZ30" s="85"/>
      <c r="CA30" s="85"/>
      <c r="CB30" s="85"/>
      <c r="CC30" s="85"/>
      <c r="CD30" s="85"/>
      <c r="CE30" s="85"/>
      <c r="CF30" s="85"/>
      <c r="CG30" s="85"/>
      <c r="CH30" s="112" t="str">
        <f t="shared" si="0"/>
        <v>COM</v>
      </c>
      <c r="CI30" s="112" t="str">
        <f t="shared" si="1"/>
        <v xml:space="preserve"> 99323  </v>
      </c>
      <c r="CJ30" s="85">
        <f t="shared" si="2"/>
        <v>3043.6769099999997</v>
      </c>
      <c r="CK30" s="85" t="str">
        <f t="shared" si="3"/>
        <v>COM</v>
      </c>
      <c r="CL30" s="85" t="str">
        <f t="shared" si="4"/>
        <v xml:space="preserve"> 99323  </v>
      </c>
      <c r="CM30" s="85">
        <f t="shared" si="5"/>
        <v>3561.3560499999999</v>
      </c>
      <c r="CN30" s="85" t="str">
        <f t="shared" si="6"/>
        <v>COM</v>
      </c>
      <c r="CO30" s="85" t="str">
        <f t="shared" si="7"/>
        <v xml:space="preserve"> 99323  </v>
      </c>
      <c r="CP30" s="85">
        <f t="shared" si="8"/>
        <v>4073.5426699999998</v>
      </c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197" t="s">
        <v>61</v>
      </c>
      <c r="DE30" s="197" t="s">
        <v>75</v>
      </c>
      <c r="DF30" s="196">
        <v>4</v>
      </c>
      <c r="DG30" s="197" t="s">
        <v>60</v>
      </c>
      <c r="DH30" s="197" t="s">
        <v>75</v>
      </c>
      <c r="DI30" s="196">
        <v>3</v>
      </c>
      <c r="DJ30" s="197" t="s">
        <v>64</v>
      </c>
      <c r="DK30" s="197" t="s">
        <v>75</v>
      </c>
      <c r="DL30" s="196">
        <v>1</v>
      </c>
      <c r="DM30" s="197" t="s">
        <v>108</v>
      </c>
      <c r="DN30" s="196">
        <v>181.43</v>
      </c>
      <c r="DO30" s="197" t="s">
        <v>114</v>
      </c>
      <c r="DP30" s="196">
        <v>3554.92</v>
      </c>
      <c r="DQ30" s="197" t="s">
        <v>109</v>
      </c>
      <c r="DR30" s="196">
        <v>5503.88</v>
      </c>
    </row>
    <row r="31" spans="1:128" s="83" customFormat="1" x14ac:dyDescent="0.25">
      <c r="A31" s="194" t="s">
        <v>34</v>
      </c>
      <c r="B31" s="194" t="s">
        <v>264</v>
      </c>
      <c r="C31" s="71">
        <v>7</v>
      </c>
      <c r="D31" s="195">
        <v>3326.46</v>
      </c>
      <c r="E31" s="195">
        <v>1469.56</v>
      </c>
      <c r="F31" s="71">
        <v>5229.71</v>
      </c>
      <c r="G31" s="71">
        <v>10025.73</v>
      </c>
      <c r="H31" s="194" t="s">
        <v>34</v>
      </c>
      <c r="I31" s="194" t="s">
        <v>264</v>
      </c>
      <c r="J31" s="71">
        <v>16</v>
      </c>
      <c r="K31" s="195">
        <v>5879.67</v>
      </c>
      <c r="L31" s="195">
        <v>3037.43</v>
      </c>
      <c r="M31" s="71">
        <v>3570.69</v>
      </c>
      <c r="N31" s="71">
        <v>12487.79</v>
      </c>
      <c r="O31" s="194" t="s">
        <v>34</v>
      </c>
      <c r="P31" s="194" t="s">
        <v>264</v>
      </c>
      <c r="Q31" s="85">
        <v>8</v>
      </c>
      <c r="R31" s="85">
        <v>4863.5600000000004</v>
      </c>
      <c r="S31" s="85">
        <v>4757.87</v>
      </c>
      <c r="T31" s="85">
        <v>3166.25</v>
      </c>
      <c r="U31" s="85">
        <v>12787.68</v>
      </c>
      <c r="V31" s="86" t="s">
        <v>75</v>
      </c>
      <c r="W31" s="83" t="s">
        <v>53</v>
      </c>
      <c r="X31" s="84">
        <v>250</v>
      </c>
      <c r="Y31" s="85">
        <v>32273.290000000015</v>
      </c>
      <c r="Z31" s="85">
        <v>15041.320000000007</v>
      </c>
      <c r="AA31" s="85">
        <v>50308.319999999992</v>
      </c>
      <c r="AB31" s="85">
        <v>97622.930000000008</v>
      </c>
      <c r="AC31" s="84">
        <v>256</v>
      </c>
      <c r="AD31" s="85">
        <v>32186.19000000001</v>
      </c>
      <c r="AE31" s="85">
        <v>21950.77</v>
      </c>
      <c r="AF31" s="85">
        <v>53139.290000000008</v>
      </c>
      <c r="AG31" s="85">
        <v>107276.24999999991</v>
      </c>
      <c r="AH31" s="84">
        <v>239</v>
      </c>
      <c r="AI31" s="85">
        <v>29404.710000000003</v>
      </c>
      <c r="AJ31" s="85">
        <v>22802.910000000011</v>
      </c>
      <c r="AK31" s="85">
        <v>61586.479999999989</v>
      </c>
      <c r="AL31" s="85">
        <v>113794.09999999998</v>
      </c>
      <c r="AM31" s="85" t="s">
        <v>75</v>
      </c>
      <c r="AN31" s="85" t="s">
        <v>52</v>
      </c>
      <c r="AO31" s="85">
        <v>57</v>
      </c>
      <c r="AP31" s="85">
        <v>7351.3999999999987</v>
      </c>
      <c r="AQ31" s="85">
        <v>3222.22</v>
      </c>
      <c r="AR31" s="85">
        <v>13116.01</v>
      </c>
      <c r="AS31" s="85">
        <v>23689.629999999997</v>
      </c>
      <c r="AT31" s="85">
        <v>49</v>
      </c>
      <c r="AU31" s="85">
        <v>4615.2200000000012</v>
      </c>
      <c r="AV31" s="85">
        <v>4596.08</v>
      </c>
      <c r="AW31" s="85">
        <v>11373</v>
      </c>
      <c r="AX31" s="85">
        <v>20584.300000000007</v>
      </c>
      <c r="AY31" s="85">
        <v>48</v>
      </c>
      <c r="AZ31" s="85">
        <v>4097.2899999999991</v>
      </c>
      <c r="BA31" s="85">
        <v>3561.1200000000008</v>
      </c>
      <c r="BB31" s="85">
        <v>14283.54</v>
      </c>
      <c r="BC31" s="85">
        <v>21941.950000000008</v>
      </c>
      <c r="BD31" s="126" t="s">
        <v>75</v>
      </c>
      <c r="BE31" s="126" t="s">
        <v>245</v>
      </c>
      <c r="BF31" s="128">
        <v>29</v>
      </c>
      <c r="BG31" s="129">
        <v>2234.21</v>
      </c>
      <c r="BH31" s="129">
        <v>2152.61</v>
      </c>
      <c r="BI31" s="128">
        <v>5759.18</v>
      </c>
      <c r="BJ31" s="128">
        <v>10146</v>
      </c>
      <c r="BK31" s="126" t="s">
        <v>75</v>
      </c>
      <c r="BL31" s="126" t="s">
        <v>245</v>
      </c>
      <c r="BM31" s="128">
        <v>27</v>
      </c>
      <c r="BN31" s="129">
        <v>2294.67</v>
      </c>
      <c r="BO31" s="129">
        <v>1758.41</v>
      </c>
      <c r="BP31" s="128">
        <v>7129.62</v>
      </c>
      <c r="BQ31" s="128">
        <v>11182.7</v>
      </c>
      <c r="BR31" s="126" t="s">
        <v>75</v>
      </c>
      <c r="BS31" s="126" t="s">
        <v>245</v>
      </c>
      <c r="BT31" s="128">
        <v>29</v>
      </c>
      <c r="BU31" s="129">
        <v>2910.72</v>
      </c>
      <c r="BV31" s="129">
        <v>1819.47</v>
      </c>
      <c r="BW31" s="128">
        <v>7181.89</v>
      </c>
      <c r="BX31" s="128">
        <v>11912.08</v>
      </c>
      <c r="BY31" s="85"/>
      <c r="BZ31" s="85"/>
      <c r="CA31" s="85"/>
      <c r="CB31" s="85"/>
      <c r="CC31" s="85"/>
      <c r="CD31" s="85"/>
      <c r="CE31" s="85"/>
      <c r="CF31" s="85"/>
      <c r="CG31" s="85"/>
      <c r="CH31" s="112" t="str">
        <f t="shared" si="0"/>
        <v>COM</v>
      </c>
      <c r="CI31" s="112" t="str">
        <f t="shared" si="1"/>
        <v xml:space="preserve"> 99324  </v>
      </c>
      <c r="CJ31" s="85">
        <f t="shared" si="2"/>
        <v>1657.19183</v>
      </c>
      <c r="CK31" s="85" t="str">
        <f t="shared" si="3"/>
        <v>COM</v>
      </c>
      <c r="CL31" s="85" t="str">
        <f t="shared" si="4"/>
        <v xml:space="preserve"> 99324  </v>
      </c>
      <c r="CM31" s="85">
        <f t="shared" si="5"/>
        <v>1317.36222</v>
      </c>
      <c r="CN31" s="85" t="str">
        <f t="shared" si="6"/>
        <v>COM</v>
      </c>
      <c r="CO31" s="85" t="str">
        <f t="shared" si="7"/>
        <v xml:space="preserve"> 99324  </v>
      </c>
      <c r="CP31" s="85">
        <f t="shared" si="8"/>
        <v>1292.6090199999999</v>
      </c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197" t="s">
        <v>62</v>
      </c>
      <c r="DE31" s="197" t="s">
        <v>75</v>
      </c>
      <c r="DF31" s="196">
        <v>4</v>
      </c>
      <c r="DG31" s="197" t="s">
        <v>61</v>
      </c>
      <c r="DH31" s="197" t="s">
        <v>34</v>
      </c>
      <c r="DI31" s="196">
        <v>1</v>
      </c>
      <c r="DJ31" s="197" t="s">
        <v>66</v>
      </c>
      <c r="DK31" s="197" t="s">
        <v>75</v>
      </c>
      <c r="DL31" s="196">
        <v>2</v>
      </c>
      <c r="DM31" s="197" t="s">
        <v>102</v>
      </c>
      <c r="DN31" s="196">
        <v>5490.07</v>
      </c>
      <c r="DO31" s="197" t="s">
        <v>283</v>
      </c>
      <c r="DP31" s="196">
        <v>782.11</v>
      </c>
      <c r="DQ31" s="197" t="s">
        <v>122</v>
      </c>
      <c r="DR31" s="196">
        <v>1684.66</v>
      </c>
    </row>
    <row r="32" spans="1:128" s="83" customFormat="1" x14ac:dyDescent="0.25">
      <c r="A32" s="194" t="s">
        <v>34</v>
      </c>
      <c r="B32" s="194" t="s">
        <v>265</v>
      </c>
      <c r="C32" s="71">
        <v>28</v>
      </c>
      <c r="D32" s="195">
        <v>7464.82</v>
      </c>
      <c r="E32" s="195">
        <v>3341.24</v>
      </c>
      <c r="F32" s="71">
        <v>10508.73</v>
      </c>
      <c r="G32" s="71">
        <v>21314.79</v>
      </c>
      <c r="H32" s="194" t="s">
        <v>34</v>
      </c>
      <c r="I32" s="194" t="s">
        <v>265</v>
      </c>
      <c r="J32" s="71">
        <v>31</v>
      </c>
      <c r="K32" s="195">
        <v>5793.41</v>
      </c>
      <c r="L32" s="195">
        <v>2389.4299999999998</v>
      </c>
      <c r="M32" s="71">
        <v>9313.57</v>
      </c>
      <c r="N32" s="71">
        <v>17496.41</v>
      </c>
      <c r="O32" s="194" t="s">
        <v>34</v>
      </c>
      <c r="P32" s="194" t="s">
        <v>265</v>
      </c>
      <c r="Q32" s="85">
        <v>30</v>
      </c>
      <c r="R32" s="85">
        <v>12321.87</v>
      </c>
      <c r="S32" s="85">
        <v>2254.0300000000002</v>
      </c>
      <c r="T32" s="85">
        <v>9232.44</v>
      </c>
      <c r="U32" s="85">
        <v>23808.34</v>
      </c>
      <c r="V32" s="86" t="s">
        <v>75</v>
      </c>
      <c r="W32" s="83" t="s">
        <v>54</v>
      </c>
      <c r="X32" s="84">
        <v>26</v>
      </c>
      <c r="Y32" s="85">
        <v>4191.3899999999994</v>
      </c>
      <c r="Z32" s="85">
        <v>1967.6399999999994</v>
      </c>
      <c r="AA32" s="85">
        <v>7375.23</v>
      </c>
      <c r="AB32" s="85">
        <v>13534.260000000004</v>
      </c>
      <c r="AC32" s="84">
        <v>23</v>
      </c>
      <c r="AD32" s="85">
        <v>3436.2299999999996</v>
      </c>
      <c r="AE32" s="85">
        <v>2624.47</v>
      </c>
      <c r="AF32" s="85">
        <v>5988.99</v>
      </c>
      <c r="AG32" s="85">
        <v>12049.689999999999</v>
      </c>
      <c r="AH32" s="84">
        <v>23</v>
      </c>
      <c r="AI32" s="85">
        <v>3459.11</v>
      </c>
      <c r="AJ32" s="85">
        <v>2530.2199999999993</v>
      </c>
      <c r="AK32" s="85">
        <v>6666.49</v>
      </c>
      <c r="AL32" s="85">
        <v>12655.819999999998</v>
      </c>
      <c r="AM32" s="85" t="s">
        <v>75</v>
      </c>
      <c r="AN32" s="85" t="s">
        <v>53</v>
      </c>
      <c r="AO32" s="85">
        <v>242</v>
      </c>
      <c r="AP32" s="85">
        <v>28305.73000000001</v>
      </c>
      <c r="AQ32" s="85">
        <v>16468.009999999998</v>
      </c>
      <c r="AR32" s="85">
        <v>43441.819999999985</v>
      </c>
      <c r="AS32" s="85">
        <v>88215.56</v>
      </c>
      <c r="AT32" s="85">
        <v>221</v>
      </c>
      <c r="AU32" s="85">
        <v>18700.34</v>
      </c>
      <c r="AV32" s="85">
        <v>19176.350000000002</v>
      </c>
      <c r="AW32" s="85">
        <v>44690.959999999985</v>
      </c>
      <c r="AX32" s="85">
        <v>82567.650000000038</v>
      </c>
      <c r="AY32" s="85">
        <v>204</v>
      </c>
      <c r="AZ32" s="85">
        <v>13329.590000000006</v>
      </c>
      <c r="BA32" s="85">
        <v>13164.570000000002</v>
      </c>
      <c r="BB32" s="85">
        <v>43049.880000000012</v>
      </c>
      <c r="BC32" s="85">
        <v>69544.040000000008</v>
      </c>
      <c r="BD32" s="126" t="s">
        <v>75</v>
      </c>
      <c r="BE32" s="126" t="s">
        <v>246</v>
      </c>
      <c r="BF32" s="128">
        <v>5</v>
      </c>
      <c r="BG32" s="129">
        <v>429.16</v>
      </c>
      <c r="BH32" s="129">
        <v>479.82</v>
      </c>
      <c r="BI32" s="128">
        <v>1047.04</v>
      </c>
      <c r="BJ32" s="128">
        <v>1956.02</v>
      </c>
      <c r="BK32" s="126" t="s">
        <v>75</v>
      </c>
      <c r="BL32" s="126" t="s">
        <v>246</v>
      </c>
      <c r="BM32" s="128">
        <v>5</v>
      </c>
      <c r="BN32" s="129">
        <v>405.99</v>
      </c>
      <c r="BO32" s="129">
        <v>429.16</v>
      </c>
      <c r="BP32" s="128">
        <v>1377.55</v>
      </c>
      <c r="BQ32" s="128">
        <v>2212.6999999999998</v>
      </c>
      <c r="BR32" s="126" t="s">
        <v>75</v>
      </c>
      <c r="BS32" s="126" t="s">
        <v>246</v>
      </c>
      <c r="BT32" s="128">
        <v>4</v>
      </c>
      <c r="BU32" s="129">
        <v>332.51</v>
      </c>
      <c r="BV32" s="129">
        <v>250.29</v>
      </c>
      <c r="BW32" s="128">
        <v>563.82000000000005</v>
      </c>
      <c r="BX32" s="128">
        <v>1146.6199999999999</v>
      </c>
      <c r="BY32" s="85"/>
      <c r="BZ32" s="85"/>
      <c r="CA32" s="85"/>
      <c r="CB32" s="85"/>
      <c r="CC32" s="85"/>
      <c r="CD32" s="85"/>
      <c r="CE32" s="85"/>
      <c r="CF32" s="85"/>
      <c r="CG32" s="85"/>
      <c r="CH32" s="112" t="str">
        <f t="shared" si="0"/>
        <v>COM</v>
      </c>
      <c r="CI32" s="112" t="str">
        <f t="shared" si="1"/>
        <v xml:space="preserve"> 99328  </v>
      </c>
      <c r="CJ32" s="85">
        <f t="shared" si="2"/>
        <v>3366.9582099999998</v>
      </c>
      <c r="CK32" s="85" t="str">
        <f t="shared" si="3"/>
        <v>COM</v>
      </c>
      <c r="CL32" s="85" t="str">
        <f t="shared" si="4"/>
        <v xml:space="preserve"> 99328  </v>
      </c>
      <c r="CM32" s="85">
        <f t="shared" si="5"/>
        <v>2934.8503799999999</v>
      </c>
      <c r="CN32" s="85" t="str">
        <f t="shared" si="6"/>
        <v>COM</v>
      </c>
      <c r="CO32" s="85" t="str">
        <f t="shared" si="7"/>
        <v xml:space="preserve"> 99328  </v>
      </c>
      <c r="CP32" s="85">
        <f t="shared" si="8"/>
        <v>3007.3289699999996</v>
      </c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197" t="s">
        <v>64</v>
      </c>
      <c r="DE32" s="197" t="s">
        <v>75</v>
      </c>
      <c r="DF32" s="196">
        <v>2</v>
      </c>
      <c r="DG32" s="197" t="s">
        <v>61</v>
      </c>
      <c r="DH32" s="197" t="s">
        <v>75</v>
      </c>
      <c r="DI32" s="196">
        <v>13</v>
      </c>
      <c r="DJ32" s="197" t="s">
        <v>68</v>
      </c>
      <c r="DK32" s="197" t="s">
        <v>75</v>
      </c>
      <c r="DL32" s="196">
        <v>1</v>
      </c>
      <c r="DM32" s="197" t="s">
        <v>109</v>
      </c>
      <c r="DN32" s="196">
        <v>5340.58</v>
      </c>
      <c r="DO32" s="197" t="s">
        <v>108</v>
      </c>
      <c r="DP32" s="196">
        <v>5189.03</v>
      </c>
      <c r="DQ32" s="197" t="s">
        <v>103</v>
      </c>
      <c r="DR32" s="196">
        <v>174.58</v>
      </c>
    </row>
    <row r="33" spans="1:122" s="83" customFormat="1" x14ac:dyDescent="0.25">
      <c r="A33" s="194" t="s">
        <v>34</v>
      </c>
      <c r="B33" s="194" t="s">
        <v>266</v>
      </c>
      <c r="C33" s="71">
        <v>2</v>
      </c>
      <c r="D33" s="195">
        <v>56.36</v>
      </c>
      <c r="E33" s="195">
        <v>72.53</v>
      </c>
      <c r="F33" s="71">
        <v>2144.7600000000002</v>
      </c>
      <c r="G33" s="71">
        <v>2273.65</v>
      </c>
      <c r="H33" s="194" t="s">
        <v>34</v>
      </c>
      <c r="I33" s="194" t="s">
        <v>266</v>
      </c>
      <c r="J33" s="71">
        <v>3</v>
      </c>
      <c r="K33" s="195">
        <v>78.27</v>
      </c>
      <c r="L33" s="195">
        <v>56.36</v>
      </c>
      <c r="M33" s="71">
        <v>2217.29</v>
      </c>
      <c r="N33" s="71">
        <v>2351.92</v>
      </c>
      <c r="O33" s="194" t="s">
        <v>34</v>
      </c>
      <c r="P33" s="194" t="s">
        <v>266</v>
      </c>
      <c r="Q33" s="85">
        <v>6</v>
      </c>
      <c r="R33" s="85">
        <v>109.22</v>
      </c>
      <c r="S33" s="85">
        <v>62.84</v>
      </c>
      <c r="T33" s="85">
        <v>2273.65</v>
      </c>
      <c r="U33" s="85">
        <v>2445.71</v>
      </c>
      <c r="V33" s="86" t="s">
        <v>75</v>
      </c>
      <c r="W33" s="83" t="s">
        <v>55</v>
      </c>
      <c r="X33" s="84">
        <v>240</v>
      </c>
      <c r="Y33" s="85">
        <v>25609.339999999986</v>
      </c>
      <c r="Z33" s="85">
        <v>26396.11</v>
      </c>
      <c r="AA33" s="85">
        <v>74329.720000000016</v>
      </c>
      <c r="AB33" s="85">
        <v>126335.17000000003</v>
      </c>
      <c r="AC33" s="84">
        <v>210</v>
      </c>
      <c r="AD33" s="85">
        <v>26696.689999999991</v>
      </c>
      <c r="AE33" s="85">
        <v>18613.46000000001</v>
      </c>
      <c r="AF33" s="85">
        <v>81173.069999999963</v>
      </c>
      <c r="AG33" s="85">
        <v>126483.22000000013</v>
      </c>
      <c r="AH33" s="84">
        <v>211</v>
      </c>
      <c r="AI33" s="85">
        <v>32558.65</v>
      </c>
      <c r="AJ33" s="85">
        <v>20629.849999999999</v>
      </c>
      <c r="AK33" s="85">
        <v>81261.080000000045</v>
      </c>
      <c r="AL33" s="85">
        <v>134449.57999999996</v>
      </c>
      <c r="AM33" s="85" t="s">
        <v>75</v>
      </c>
      <c r="AN33" s="85" t="s">
        <v>54</v>
      </c>
      <c r="AO33" s="85">
        <v>25</v>
      </c>
      <c r="AP33" s="85">
        <v>4306.41</v>
      </c>
      <c r="AQ33" s="85">
        <v>2346.75</v>
      </c>
      <c r="AR33" s="85">
        <v>8891.81</v>
      </c>
      <c r="AS33" s="85">
        <v>15544.97</v>
      </c>
      <c r="AT33" s="85">
        <v>22</v>
      </c>
      <c r="AU33" s="85">
        <v>2490.4</v>
      </c>
      <c r="AV33" s="85">
        <v>2515.0600000000004</v>
      </c>
      <c r="AW33" s="85">
        <v>4244.97</v>
      </c>
      <c r="AX33" s="85">
        <v>9250.4299999999967</v>
      </c>
      <c r="AY33" s="85">
        <v>22</v>
      </c>
      <c r="AZ33" s="85">
        <v>1908.73</v>
      </c>
      <c r="BA33" s="85">
        <v>2246.75</v>
      </c>
      <c r="BB33" s="85">
        <v>6391.6399999999994</v>
      </c>
      <c r="BC33" s="85">
        <v>10547.12</v>
      </c>
      <c r="BD33" s="126" t="s">
        <v>75</v>
      </c>
      <c r="BE33" s="126" t="s">
        <v>247</v>
      </c>
      <c r="BF33" s="128">
        <v>142</v>
      </c>
      <c r="BG33" s="129">
        <v>9622.0300000000007</v>
      </c>
      <c r="BH33" s="129">
        <v>8624.36</v>
      </c>
      <c r="BI33" s="128">
        <v>43542.64</v>
      </c>
      <c r="BJ33" s="128">
        <v>61789.03</v>
      </c>
      <c r="BK33" s="126" t="s">
        <v>75</v>
      </c>
      <c r="BL33" s="126" t="s">
        <v>247</v>
      </c>
      <c r="BM33" s="128">
        <v>140</v>
      </c>
      <c r="BN33" s="129">
        <v>10107.299999999999</v>
      </c>
      <c r="BO33" s="129">
        <v>7053.93</v>
      </c>
      <c r="BP33" s="128">
        <v>38302.78</v>
      </c>
      <c r="BQ33" s="128">
        <v>55464.01</v>
      </c>
      <c r="BR33" s="126" t="s">
        <v>75</v>
      </c>
      <c r="BS33" s="126" t="s">
        <v>247</v>
      </c>
      <c r="BT33" s="128">
        <v>142</v>
      </c>
      <c r="BU33" s="129">
        <v>12896.67</v>
      </c>
      <c r="BV33" s="129">
        <v>5814.55</v>
      </c>
      <c r="BW33" s="128">
        <v>33633.269999999997</v>
      </c>
      <c r="BX33" s="128">
        <v>52344.49</v>
      </c>
      <c r="BY33" s="85"/>
      <c r="BZ33" s="85"/>
      <c r="CA33" s="85"/>
      <c r="CB33" s="85"/>
      <c r="CC33" s="85"/>
      <c r="CD33" s="85"/>
      <c r="CE33" s="85"/>
      <c r="CF33" s="85"/>
      <c r="CG33" s="85"/>
      <c r="CH33" s="112" t="str">
        <f t="shared" si="0"/>
        <v>COM</v>
      </c>
      <c r="CI33" s="112" t="str">
        <f t="shared" si="1"/>
        <v xml:space="preserve"> 99329  </v>
      </c>
      <c r="CJ33" s="85">
        <f t="shared" si="2"/>
        <v>625.30678999999998</v>
      </c>
      <c r="CK33" s="85" t="str">
        <f t="shared" si="3"/>
        <v>COM</v>
      </c>
      <c r="CL33" s="85" t="str">
        <f t="shared" si="4"/>
        <v xml:space="preserve"> 99329  </v>
      </c>
      <c r="CM33" s="85">
        <f t="shared" si="5"/>
        <v>645.59980999999993</v>
      </c>
      <c r="CN33" s="85" t="str">
        <f t="shared" si="6"/>
        <v>COM</v>
      </c>
      <c r="CO33" s="85" t="str">
        <f t="shared" si="7"/>
        <v xml:space="preserve"> 99329  </v>
      </c>
      <c r="CP33" s="85">
        <f t="shared" si="8"/>
        <v>662.79129</v>
      </c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197" t="s">
        <v>65</v>
      </c>
      <c r="DE33" s="197" t="s">
        <v>75</v>
      </c>
      <c r="DF33" s="196">
        <v>1</v>
      </c>
      <c r="DG33" s="197" t="s">
        <v>62</v>
      </c>
      <c r="DH33" s="197" t="s">
        <v>75</v>
      </c>
      <c r="DI33" s="196">
        <v>9</v>
      </c>
      <c r="DJ33" s="197" t="s">
        <v>69</v>
      </c>
      <c r="DK33" s="197" t="s">
        <v>75</v>
      </c>
      <c r="DL33" s="196">
        <v>56</v>
      </c>
      <c r="DM33" s="197" t="s">
        <v>113</v>
      </c>
      <c r="DN33" s="196">
        <v>1017.17</v>
      </c>
      <c r="DO33" s="197" t="s">
        <v>102</v>
      </c>
      <c r="DP33" s="196">
        <v>3592.41</v>
      </c>
      <c r="DQ33" s="197" t="s">
        <v>93</v>
      </c>
      <c r="DR33" s="196">
        <v>15735.7</v>
      </c>
    </row>
    <row r="34" spans="1:122" s="83" customFormat="1" x14ac:dyDescent="0.25">
      <c r="A34" s="194" t="s">
        <v>34</v>
      </c>
      <c r="B34" s="194" t="s">
        <v>267</v>
      </c>
      <c r="C34" s="71">
        <v>16</v>
      </c>
      <c r="D34" s="195">
        <v>3832.84</v>
      </c>
      <c r="E34" s="195">
        <v>2358.0500000000002</v>
      </c>
      <c r="F34" s="71">
        <v>1484.73</v>
      </c>
      <c r="G34" s="71">
        <v>7675.62</v>
      </c>
      <c r="H34" s="194" t="s">
        <v>34</v>
      </c>
      <c r="I34" s="194" t="s">
        <v>267</v>
      </c>
      <c r="J34" s="71">
        <v>12</v>
      </c>
      <c r="K34" s="195">
        <v>3119.19</v>
      </c>
      <c r="L34" s="195">
        <v>2275.35</v>
      </c>
      <c r="M34" s="71">
        <v>3643.9</v>
      </c>
      <c r="N34" s="71">
        <v>9038.44</v>
      </c>
      <c r="O34" s="194" t="s">
        <v>34</v>
      </c>
      <c r="P34" s="194" t="s">
        <v>267</v>
      </c>
      <c r="Q34" s="85">
        <v>16</v>
      </c>
      <c r="R34" s="85">
        <v>3560.77</v>
      </c>
      <c r="S34" s="85">
        <v>2184.4899999999998</v>
      </c>
      <c r="T34" s="85">
        <v>5670.81</v>
      </c>
      <c r="U34" s="85">
        <v>11416.07</v>
      </c>
      <c r="V34" s="86" t="s">
        <v>75</v>
      </c>
      <c r="W34" s="83" t="s">
        <v>56</v>
      </c>
      <c r="X34" s="84">
        <v>264</v>
      </c>
      <c r="Y34" s="85">
        <v>49352.189999999988</v>
      </c>
      <c r="Z34" s="85">
        <v>17325.079999999998</v>
      </c>
      <c r="AA34" s="85">
        <v>146351.56999999995</v>
      </c>
      <c r="AB34" s="85">
        <v>213028.83999999994</v>
      </c>
      <c r="AC34" s="84">
        <v>262</v>
      </c>
      <c r="AD34" s="85">
        <v>48161.080000000009</v>
      </c>
      <c r="AE34" s="85">
        <v>37597.669999999984</v>
      </c>
      <c r="AF34" s="85">
        <v>145433.37</v>
      </c>
      <c r="AG34" s="85">
        <v>231192.11999999991</v>
      </c>
      <c r="AH34" s="84">
        <v>256</v>
      </c>
      <c r="AI34" s="85">
        <v>45703.320000000022</v>
      </c>
      <c r="AJ34" s="85">
        <v>35284.24000000002</v>
      </c>
      <c r="AK34" s="85">
        <v>161485.21000000005</v>
      </c>
      <c r="AL34" s="85">
        <v>242472.77</v>
      </c>
      <c r="AM34" s="85" t="s">
        <v>75</v>
      </c>
      <c r="AN34" s="85" t="s">
        <v>55</v>
      </c>
      <c r="AO34" s="85">
        <v>145</v>
      </c>
      <c r="AP34" s="85">
        <v>27504.920000000006</v>
      </c>
      <c r="AQ34" s="85">
        <v>10251.75</v>
      </c>
      <c r="AR34" s="85">
        <v>48155.639999999992</v>
      </c>
      <c r="AS34" s="85">
        <v>85912.31</v>
      </c>
      <c r="AT34" s="85">
        <v>233</v>
      </c>
      <c r="AU34" s="85">
        <v>22377.930000000008</v>
      </c>
      <c r="AV34" s="85">
        <v>24984.61</v>
      </c>
      <c r="AW34" s="85">
        <v>59147.379999999976</v>
      </c>
      <c r="AX34" s="85">
        <v>106509.92000000001</v>
      </c>
      <c r="AY34" s="85">
        <v>212</v>
      </c>
      <c r="AZ34" s="85">
        <v>10667.670000000002</v>
      </c>
      <c r="BA34" s="85">
        <v>22508.820000000011</v>
      </c>
      <c r="BB34" s="85">
        <v>65902.670000000013</v>
      </c>
      <c r="BC34" s="85">
        <v>99079.159999999989</v>
      </c>
      <c r="BD34" s="126" t="s">
        <v>75</v>
      </c>
      <c r="BE34" s="126" t="s">
        <v>248</v>
      </c>
      <c r="BF34" s="128">
        <v>76</v>
      </c>
      <c r="BG34" s="129">
        <v>5418.03</v>
      </c>
      <c r="BH34" s="129">
        <v>4534.8100000000004</v>
      </c>
      <c r="BI34" s="128">
        <v>31921.66</v>
      </c>
      <c r="BJ34" s="128">
        <v>41874.5</v>
      </c>
      <c r="BK34" s="126" t="s">
        <v>75</v>
      </c>
      <c r="BL34" s="126" t="s">
        <v>248</v>
      </c>
      <c r="BM34" s="128">
        <v>82</v>
      </c>
      <c r="BN34" s="129">
        <v>7273.42</v>
      </c>
      <c r="BO34" s="129">
        <v>3951.03</v>
      </c>
      <c r="BP34" s="128">
        <v>25484.74</v>
      </c>
      <c r="BQ34" s="128">
        <v>36709.19</v>
      </c>
      <c r="BR34" s="126" t="s">
        <v>75</v>
      </c>
      <c r="BS34" s="126" t="s">
        <v>248</v>
      </c>
      <c r="BT34" s="128">
        <v>78</v>
      </c>
      <c r="BU34" s="129">
        <v>9407.5300000000007</v>
      </c>
      <c r="BV34" s="129">
        <v>4736.22</v>
      </c>
      <c r="BW34" s="128">
        <v>21264.57</v>
      </c>
      <c r="BX34" s="128">
        <v>35408.32</v>
      </c>
      <c r="BY34" s="85"/>
      <c r="BZ34" s="85"/>
      <c r="CA34" s="85"/>
      <c r="CB34" s="85"/>
      <c r="CC34" s="85"/>
      <c r="CD34" s="85"/>
      <c r="CE34" s="85"/>
      <c r="CF34" s="85"/>
      <c r="CG34" s="85"/>
      <c r="CH34" s="112" t="str">
        <f t="shared" si="0"/>
        <v>COM</v>
      </c>
      <c r="CI34" s="112" t="str">
        <f t="shared" si="1"/>
        <v xml:space="preserve"> 99347  </v>
      </c>
      <c r="CJ34" s="85">
        <f t="shared" si="2"/>
        <v>638.96956</v>
      </c>
      <c r="CK34" s="85" t="str">
        <f t="shared" si="3"/>
        <v>COM</v>
      </c>
      <c r="CL34" s="85" t="str">
        <f t="shared" si="4"/>
        <v xml:space="preserve"> 99347  </v>
      </c>
      <c r="CM34" s="85">
        <f t="shared" si="5"/>
        <v>1246.3411899999999</v>
      </c>
      <c r="CN34" s="85" t="str">
        <f t="shared" si="6"/>
        <v>COM</v>
      </c>
      <c r="CO34" s="85" t="str">
        <f t="shared" si="7"/>
        <v xml:space="preserve"> 99347  </v>
      </c>
      <c r="CP34" s="85">
        <f t="shared" si="8"/>
        <v>1833.45928</v>
      </c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197" t="s">
        <v>67</v>
      </c>
      <c r="DE34" s="197" t="s">
        <v>75</v>
      </c>
      <c r="DF34" s="196">
        <v>1</v>
      </c>
      <c r="DG34" s="197" t="s">
        <v>68</v>
      </c>
      <c r="DH34" s="197" t="s">
        <v>75</v>
      </c>
      <c r="DI34" s="196">
        <v>2</v>
      </c>
      <c r="DJ34" s="70"/>
      <c r="DK34" s="70"/>
      <c r="DL34" s="71"/>
      <c r="DM34" s="197" t="s">
        <v>123</v>
      </c>
      <c r="DN34" s="196">
        <v>1787.76</v>
      </c>
      <c r="DO34" s="197" t="s">
        <v>103</v>
      </c>
      <c r="DP34" s="196">
        <v>6012.6200000000008</v>
      </c>
      <c r="DQ34" s="108"/>
      <c r="DR34" s="109"/>
    </row>
    <row r="35" spans="1:122" s="83" customFormat="1" x14ac:dyDescent="0.25">
      <c r="A35" s="194" t="s">
        <v>34</v>
      </c>
      <c r="B35" s="194" t="s">
        <v>268</v>
      </c>
      <c r="C35" s="71">
        <v>1</v>
      </c>
      <c r="D35" s="195">
        <v>47.9</v>
      </c>
      <c r="E35" s="195">
        <v>37.75</v>
      </c>
      <c r="F35" s="71">
        <v>16.84</v>
      </c>
      <c r="G35" s="71">
        <v>102.49</v>
      </c>
      <c r="H35" s="194" t="s">
        <v>34</v>
      </c>
      <c r="I35" s="194" t="s">
        <v>268</v>
      </c>
      <c r="J35" s="71">
        <v>4</v>
      </c>
      <c r="K35" s="195">
        <v>251.18</v>
      </c>
      <c r="L35" s="195">
        <v>47.9</v>
      </c>
      <c r="M35" s="71">
        <v>19.02</v>
      </c>
      <c r="N35" s="71">
        <v>318.10000000000002</v>
      </c>
      <c r="O35" s="194" t="s">
        <v>34</v>
      </c>
      <c r="P35" s="194" t="s">
        <v>268</v>
      </c>
      <c r="Q35" s="85">
        <v>2</v>
      </c>
      <c r="R35" s="85">
        <v>147.83000000000001</v>
      </c>
      <c r="S35" s="85">
        <v>55.46</v>
      </c>
      <c r="T35" s="85">
        <v>31.35</v>
      </c>
      <c r="U35" s="85">
        <v>234.64</v>
      </c>
      <c r="V35" s="86" t="s">
        <v>75</v>
      </c>
      <c r="W35" s="83" t="s">
        <v>57</v>
      </c>
      <c r="X35" s="84">
        <v>27</v>
      </c>
      <c r="Y35" s="85">
        <v>5309.04</v>
      </c>
      <c r="Z35" s="85">
        <v>2258.2500000000005</v>
      </c>
      <c r="AA35" s="85">
        <v>12663.800000000001</v>
      </c>
      <c r="AB35" s="85">
        <v>20231.090000000007</v>
      </c>
      <c r="AC35" s="84">
        <v>30</v>
      </c>
      <c r="AD35" s="85">
        <v>5355.170000000001</v>
      </c>
      <c r="AE35" s="85">
        <v>3752.7199999999993</v>
      </c>
      <c r="AF35" s="85">
        <v>12814.350000000002</v>
      </c>
      <c r="AG35" s="85">
        <v>21922.240000000002</v>
      </c>
      <c r="AH35" s="84">
        <v>33</v>
      </c>
      <c r="AI35" s="85">
        <v>6475.1699999999983</v>
      </c>
      <c r="AJ35" s="85">
        <v>3998.76</v>
      </c>
      <c r="AK35" s="85">
        <v>15403.26</v>
      </c>
      <c r="AL35" s="85">
        <v>25877.19</v>
      </c>
      <c r="AM35" s="85" t="s">
        <v>75</v>
      </c>
      <c r="AN35" s="85" t="s">
        <v>56</v>
      </c>
      <c r="AO35" s="85">
        <v>252</v>
      </c>
      <c r="AP35" s="85">
        <v>41246.120000000046</v>
      </c>
      <c r="AQ35" s="85">
        <v>16362.470000000003</v>
      </c>
      <c r="AR35" s="85">
        <v>86720.589999999982</v>
      </c>
      <c r="AS35" s="85">
        <v>144329.18000000002</v>
      </c>
      <c r="AT35" s="85">
        <v>234</v>
      </c>
      <c r="AU35" s="85">
        <v>28423.09</v>
      </c>
      <c r="AV35" s="85">
        <v>30398.349999999995</v>
      </c>
      <c r="AW35" s="85">
        <v>93627.23000000001</v>
      </c>
      <c r="AX35" s="85">
        <v>152448.66999999995</v>
      </c>
      <c r="AY35" s="85">
        <v>223</v>
      </c>
      <c r="AZ35" s="85">
        <v>19430.85999999999</v>
      </c>
      <c r="BA35" s="85">
        <v>22086.769999999997</v>
      </c>
      <c r="BB35" s="85">
        <v>110484.15999999999</v>
      </c>
      <c r="BC35" s="85">
        <v>152001.79</v>
      </c>
      <c r="BD35" s="126" t="s">
        <v>75</v>
      </c>
      <c r="BE35" s="126" t="s">
        <v>249</v>
      </c>
      <c r="BF35" s="128">
        <v>15</v>
      </c>
      <c r="BG35" s="129">
        <v>1580.61</v>
      </c>
      <c r="BH35" s="129">
        <v>1899.52</v>
      </c>
      <c r="BI35" s="128">
        <v>6349.46</v>
      </c>
      <c r="BJ35" s="128">
        <v>9829.59</v>
      </c>
      <c r="BK35" s="126" t="s">
        <v>75</v>
      </c>
      <c r="BL35" s="126" t="s">
        <v>249</v>
      </c>
      <c r="BM35" s="128">
        <v>13</v>
      </c>
      <c r="BN35" s="129">
        <v>1534.34</v>
      </c>
      <c r="BO35" s="129">
        <v>1384.99</v>
      </c>
      <c r="BP35" s="128">
        <v>6824.15</v>
      </c>
      <c r="BQ35" s="128">
        <v>9743.48</v>
      </c>
      <c r="BR35" s="126" t="s">
        <v>75</v>
      </c>
      <c r="BS35" s="126" t="s">
        <v>249</v>
      </c>
      <c r="BT35" s="128">
        <v>16</v>
      </c>
      <c r="BU35" s="129">
        <v>1960.58</v>
      </c>
      <c r="BV35" s="129">
        <v>1407.98</v>
      </c>
      <c r="BW35" s="128">
        <v>7222.84</v>
      </c>
      <c r="BX35" s="128">
        <v>10591.4</v>
      </c>
      <c r="BY35" s="85"/>
      <c r="BZ35" s="85"/>
      <c r="CA35" s="85"/>
      <c r="CB35" s="85"/>
      <c r="CC35" s="85"/>
      <c r="CD35" s="85"/>
      <c r="CE35" s="85"/>
      <c r="CF35" s="85"/>
      <c r="CG35" s="85"/>
      <c r="CH35" s="112" t="str">
        <f t="shared" si="0"/>
        <v>COM</v>
      </c>
      <c r="CI35" s="112" t="str">
        <f t="shared" si="1"/>
        <v xml:space="preserve"> 99348  </v>
      </c>
      <c r="CJ35" s="85">
        <f t="shared" si="2"/>
        <v>8.0114099999999997</v>
      </c>
      <c r="CK35" s="85" t="str">
        <f t="shared" si="3"/>
        <v>COM</v>
      </c>
      <c r="CL35" s="85" t="str">
        <f t="shared" si="4"/>
        <v xml:space="preserve"> 99348  </v>
      </c>
      <c r="CM35" s="85">
        <f t="shared" si="5"/>
        <v>12.53336</v>
      </c>
      <c r="CN35" s="85" t="str">
        <f t="shared" si="6"/>
        <v>COM</v>
      </c>
      <c r="CO35" s="85" t="str">
        <f t="shared" si="7"/>
        <v xml:space="preserve"> 99348  </v>
      </c>
      <c r="CP35" s="85">
        <f t="shared" si="8"/>
        <v>14.919410000000001</v>
      </c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197" t="s">
        <v>68</v>
      </c>
      <c r="DE35" s="197" t="s">
        <v>75</v>
      </c>
      <c r="DF35" s="196">
        <v>1</v>
      </c>
      <c r="DG35" s="197" t="s">
        <v>69</v>
      </c>
      <c r="DH35" s="197" t="s">
        <v>34</v>
      </c>
      <c r="DI35" s="196">
        <v>3</v>
      </c>
      <c r="DJ35" s="70"/>
      <c r="DK35" s="70"/>
      <c r="DL35" s="71"/>
      <c r="DM35" s="197" t="s">
        <v>103</v>
      </c>
      <c r="DN35" s="196">
        <v>41.14</v>
      </c>
      <c r="DO35" s="197" t="s">
        <v>132</v>
      </c>
      <c r="DP35" s="196">
        <v>299.57000000000005</v>
      </c>
      <c r="DQ35" s="108"/>
      <c r="DR35" s="109"/>
    </row>
    <row r="36" spans="1:122" s="83" customFormat="1" x14ac:dyDescent="0.25">
      <c r="A36" s="194" t="s">
        <v>34</v>
      </c>
      <c r="B36" s="194" t="s">
        <v>269</v>
      </c>
      <c r="C36" s="71">
        <v>15</v>
      </c>
      <c r="D36" s="195">
        <v>13396.87</v>
      </c>
      <c r="E36" s="195">
        <v>644.75</v>
      </c>
      <c r="F36" s="71">
        <v>8695.4599999999991</v>
      </c>
      <c r="G36" s="71">
        <v>22737.08</v>
      </c>
      <c r="H36" s="194" t="s">
        <v>34</v>
      </c>
      <c r="I36" s="194" t="s">
        <v>269</v>
      </c>
      <c r="J36" s="71">
        <v>10</v>
      </c>
      <c r="K36" s="195">
        <v>936.78</v>
      </c>
      <c r="L36" s="195">
        <v>1371.55</v>
      </c>
      <c r="M36" s="71">
        <v>8695.4599999999991</v>
      </c>
      <c r="N36" s="71">
        <v>11003.79</v>
      </c>
      <c r="O36" s="194" t="s">
        <v>34</v>
      </c>
      <c r="P36" s="194" t="s">
        <v>269</v>
      </c>
      <c r="Q36" s="85">
        <v>17</v>
      </c>
      <c r="R36" s="85">
        <v>22637.33</v>
      </c>
      <c r="S36" s="85">
        <v>15.46</v>
      </c>
      <c r="T36" s="85">
        <v>9078.18</v>
      </c>
      <c r="U36" s="85">
        <v>31730.97</v>
      </c>
      <c r="V36" s="86" t="s">
        <v>75</v>
      </c>
      <c r="W36" s="83" t="s">
        <v>58</v>
      </c>
      <c r="X36" s="84">
        <v>39</v>
      </c>
      <c r="Y36" s="85">
        <v>6824.369999999999</v>
      </c>
      <c r="Z36" s="85">
        <v>3635.88</v>
      </c>
      <c r="AA36" s="85">
        <v>10392.439999999999</v>
      </c>
      <c r="AB36" s="85">
        <v>20852.690000000006</v>
      </c>
      <c r="AC36" s="84">
        <v>40</v>
      </c>
      <c r="AD36" s="85">
        <v>6386.5000000000009</v>
      </c>
      <c r="AE36" s="85">
        <v>4892.4799999999996</v>
      </c>
      <c r="AF36" s="85">
        <v>8369.7900000000009</v>
      </c>
      <c r="AG36" s="85">
        <v>19648.77</v>
      </c>
      <c r="AH36" s="84">
        <v>35</v>
      </c>
      <c r="AI36" s="85">
        <v>6014.63</v>
      </c>
      <c r="AJ36" s="85">
        <v>4120.6900000000005</v>
      </c>
      <c r="AK36" s="85">
        <v>9096.86</v>
      </c>
      <c r="AL36" s="85">
        <v>19232.18</v>
      </c>
      <c r="AM36" s="85" t="s">
        <v>75</v>
      </c>
      <c r="AN36" s="85" t="s">
        <v>57</v>
      </c>
      <c r="AO36" s="85">
        <v>29</v>
      </c>
      <c r="AP36" s="85">
        <v>6534.0699999999988</v>
      </c>
      <c r="AQ36" s="85">
        <v>1791.72</v>
      </c>
      <c r="AR36" s="85">
        <v>4413.6499999999996</v>
      </c>
      <c r="AS36" s="85">
        <v>12739.44</v>
      </c>
      <c r="AT36" s="85">
        <v>30</v>
      </c>
      <c r="AU36" s="85">
        <v>4794.0800000000008</v>
      </c>
      <c r="AV36" s="85">
        <v>5893.5399999999991</v>
      </c>
      <c r="AW36" s="85">
        <v>5250.82</v>
      </c>
      <c r="AX36" s="85">
        <v>15938.44</v>
      </c>
      <c r="AY36" s="85">
        <v>33</v>
      </c>
      <c r="AZ36" s="85">
        <v>3531.2899999999991</v>
      </c>
      <c r="BA36" s="85">
        <v>3933.37</v>
      </c>
      <c r="BB36" s="85">
        <v>9761.0399999999991</v>
      </c>
      <c r="BC36" s="85">
        <v>17225.699999999997</v>
      </c>
      <c r="BD36" s="126" t="s">
        <v>75</v>
      </c>
      <c r="BE36" s="126" t="s">
        <v>250</v>
      </c>
      <c r="BF36" s="128">
        <v>65</v>
      </c>
      <c r="BG36" s="129">
        <v>5161.71</v>
      </c>
      <c r="BH36" s="129">
        <v>3659.74</v>
      </c>
      <c r="BI36" s="128">
        <v>18787.52</v>
      </c>
      <c r="BJ36" s="128">
        <v>27608.97</v>
      </c>
      <c r="BK36" s="126" t="s">
        <v>75</v>
      </c>
      <c r="BL36" s="126" t="s">
        <v>250</v>
      </c>
      <c r="BM36" s="128">
        <v>40</v>
      </c>
      <c r="BN36" s="129">
        <v>724.61</v>
      </c>
      <c r="BO36" s="129">
        <v>5521.14</v>
      </c>
      <c r="BP36" s="128">
        <v>11733.42</v>
      </c>
      <c r="BQ36" s="128">
        <v>17979.169999999998</v>
      </c>
      <c r="BR36" s="126" t="s">
        <v>75</v>
      </c>
      <c r="BS36" s="126" t="s">
        <v>250</v>
      </c>
      <c r="BT36" s="128">
        <v>47</v>
      </c>
      <c r="BU36" s="129">
        <v>5736</v>
      </c>
      <c r="BV36" s="129">
        <v>664.66</v>
      </c>
      <c r="BW36" s="128">
        <v>14684.34</v>
      </c>
      <c r="BX36" s="128">
        <v>21085</v>
      </c>
      <c r="BY36" s="85"/>
      <c r="BZ36" s="85"/>
      <c r="CA36" s="85"/>
      <c r="CB36" s="85"/>
      <c r="CC36" s="85"/>
      <c r="CD36" s="85"/>
      <c r="CE36" s="85"/>
      <c r="CF36" s="85"/>
      <c r="CG36" s="85"/>
      <c r="CH36" s="112" t="str">
        <f t="shared" si="0"/>
        <v>COM</v>
      </c>
      <c r="CI36" s="112" t="str">
        <f t="shared" si="1"/>
        <v xml:space="preserve"> 99360  </v>
      </c>
      <c r="CJ36" s="85">
        <f t="shared" si="2"/>
        <v>2767.9571099999994</v>
      </c>
      <c r="CK36" s="85" t="str">
        <f t="shared" si="3"/>
        <v>COM</v>
      </c>
      <c r="CL36" s="85" t="str">
        <f t="shared" si="4"/>
        <v xml:space="preserve"> 99360  </v>
      </c>
      <c r="CM36" s="85">
        <f t="shared" si="5"/>
        <v>2614.3840699999996</v>
      </c>
      <c r="CN36" s="85" t="str">
        <f t="shared" si="6"/>
        <v>COM</v>
      </c>
      <c r="CO36" s="85" t="str">
        <f t="shared" si="7"/>
        <v xml:space="preserve"> 99360  </v>
      </c>
      <c r="CP36" s="85">
        <f t="shared" si="8"/>
        <v>2986.7652800000001</v>
      </c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197" t="s">
        <v>69</v>
      </c>
      <c r="DE36" s="197" t="s">
        <v>75</v>
      </c>
      <c r="DF36" s="196">
        <v>52</v>
      </c>
      <c r="DG36" s="197" t="s">
        <v>69</v>
      </c>
      <c r="DH36" s="197" t="s">
        <v>75</v>
      </c>
      <c r="DI36" s="196">
        <v>48</v>
      </c>
      <c r="DJ36" s="70"/>
      <c r="DK36" s="70"/>
      <c r="DL36" s="71"/>
      <c r="DM36" s="197" t="s">
        <v>93</v>
      </c>
      <c r="DN36" s="196">
        <v>21519.550000000007</v>
      </c>
      <c r="DO36" s="197" t="s">
        <v>93</v>
      </c>
      <c r="DP36" s="196">
        <v>13218.77</v>
      </c>
      <c r="DQ36" s="108"/>
      <c r="DR36" s="109"/>
    </row>
    <row r="37" spans="1:122" s="83" customFormat="1" x14ac:dyDescent="0.25">
      <c r="A37" s="194" t="s">
        <v>34</v>
      </c>
      <c r="B37" s="194" t="s">
        <v>270</v>
      </c>
      <c r="C37" s="71">
        <v>9</v>
      </c>
      <c r="D37" s="195">
        <v>518.29</v>
      </c>
      <c r="E37" s="195">
        <v>354.49</v>
      </c>
      <c r="F37" s="71">
        <v>348.47</v>
      </c>
      <c r="G37" s="71">
        <v>1221.25</v>
      </c>
      <c r="H37" s="194" t="s">
        <v>34</v>
      </c>
      <c r="I37" s="194" t="s">
        <v>270</v>
      </c>
      <c r="J37" s="71">
        <v>7</v>
      </c>
      <c r="K37" s="195">
        <v>398.37</v>
      </c>
      <c r="L37" s="195">
        <v>259.02999999999997</v>
      </c>
      <c r="M37" s="71">
        <v>417.68</v>
      </c>
      <c r="N37" s="71">
        <v>1075.08</v>
      </c>
      <c r="O37" s="194" t="s">
        <v>34</v>
      </c>
      <c r="P37" s="194" t="s">
        <v>270</v>
      </c>
      <c r="Q37" s="85">
        <v>9</v>
      </c>
      <c r="R37" s="85">
        <v>768.32</v>
      </c>
      <c r="S37" s="85">
        <v>213.95</v>
      </c>
      <c r="T37" s="85">
        <v>511.81</v>
      </c>
      <c r="U37" s="85">
        <v>1494.08</v>
      </c>
      <c r="V37" s="86" t="s">
        <v>75</v>
      </c>
      <c r="W37" s="83" t="s">
        <v>60</v>
      </c>
      <c r="X37" s="84">
        <v>11</v>
      </c>
      <c r="Y37" s="85">
        <v>1565.88</v>
      </c>
      <c r="Z37" s="85">
        <v>719.21</v>
      </c>
      <c r="AA37" s="85">
        <v>5132.3</v>
      </c>
      <c r="AB37" s="85">
        <v>7417.3899999999985</v>
      </c>
      <c r="AC37" s="84">
        <v>10</v>
      </c>
      <c r="AD37" s="85">
        <v>1410.4900000000002</v>
      </c>
      <c r="AE37" s="85">
        <v>1028.8800000000001</v>
      </c>
      <c r="AF37" s="85">
        <v>5233.76</v>
      </c>
      <c r="AG37" s="85">
        <v>7673.13</v>
      </c>
      <c r="AH37" s="84">
        <v>10</v>
      </c>
      <c r="AI37" s="85">
        <v>1480.58</v>
      </c>
      <c r="AJ37" s="85">
        <v>1131.3899999999999</v>
      </c>
      <c r="AK37" s="85">
        <v>6063.95</v>
      </c>
      <c r="AL37" s="85">
        <v>8675.92</v>
      </c>
      <c r="AM37" s="85" t="s">
        <v>75</v>
      </c>
      <c r="AN37" s="85" t="s">
        <v>58</v>
      </c>
      <c r="AO37" s="85">
        <v>37</v>
      </c>
      <c r="AP37" s="85">
        <v>4803.7700000000004</v>
      </c>
      <c r="AQ37" s="85">
        <v>2421.62</v>
      </c>
      <c r="AR37" s="85">
        <v>5650.2199999999993</v>
      </c>
      <c r="AS37" s="85">
        <v>12875.610000000002</v>
      </c>
      <c r="AT37" s="85">
        <v>35</v>
      </c>
      <c r="AU37" s="85">
        <v>3004.7100000000005</v>
      </c>
      <c r="AV37" s="85">
        <v>2677.0199999999995</v>
      </c>
      <c r="AW37" s="85">
        <v>3091.13</v>
      </c>
      <c r="AX37" s="85">
        <v>8772.8599999999988</v>
      </c>
      <c r="AY37" s="85">
        <v>34</v>
      </c>
      <c r="AZ37" s="85">
        <v>2191.9299999999998</v>
      </c>
      <c r="BA37" s="85">
        <v>2202.4800000000005</v>
      </c>
      <c r="BB37" s="85">
        <v>4859.49</v>
      </c>
      <c r="BC37" s="85">
        <v>9253.9000000000033</v>
      </c>
      <c r="BD37" s="126" t="s">
        <v>75</v>
      </c>
      <c r="BE37" s="126" t="s">
        <v>251</v>
      </c>
      <c r="BF37" s="128">
        <v>29</v>
      </c>
      <c r="BG37" s="129">
        <v>2528.3200000000002</v>
      </c>
      <c r="BH37" s="129">
        <v>2255.14</v>
      </c>
      <c r="BI37" s="128">
        <v>5801.96</v>
      </c>
      <c r="BJ37" s="128">
        <v>10585.42</v>
      </c>
      <c r="BK37" s="126" t="s">
        <v>75</v>
      </c>
      <c r="BL37" s="126" t="s">
        <v>251</v>
      </c>
      <c r="BM37" s="128">
        <v>30</v>
      </c>
      <c r="BN37" s="129">
        <v>2611.77</v>
      </c>
      <c r="BO37" s="129">
        <v>1859.02</v>
      </c>
      <c r="BP37" s="128">
        <v>6624.41</v>
      </c>
      <c r="BQ37" s="128">
        <v>11095.2</v>
      </c>
      <c r="BR37" s="126" t="s">
        <v>75</v>
      </c>
      <c r="BS37" s="126" t="s">
        <v>251</v>
      </c>
      <c r="BT37" s="128">
        <v>27</v>
      </c>
      <c r="BU37" s="129">
        <v>3023.11</v>
      </c>
      <c r="BV37" s="129">
        <v>1743.25</v>
      </c>
      <c r="BW37" s="128">
        <v>6057.43</v>
      </c>
      <c r="BX37" s="128">
        <v>10823.79</v>
      </c>
      <c r="BY37" s="85"/>
      <c r="BZ37" s="85"/>
      <c r="CA37" s="85"/>
      <c r="CB37" s="85"/>
      <c r="CC37" s="85"/>
      <c r="CD37" s="85"/>
      <c r="CE37" s="85"/>
      <c r="CF37" s="85"/>
      <c r="CG37" s="85"/>
      <c r="CH37" s="112" t="str">
        <f t="shared" si="0"/>
        <v>COM</v>
      </c>
      <c r="CI37" s="112" t="str">
        <f t="shared" si="1"/>
        <v xml:space="preserve"> 99361  </v>
      </c>
      <c r="CJ37" s="85">
        <f t="shared" si="2"/>
        <v>131.33333999999999</v>
      </c>
      <c r="CK37" s="85" t="str">
        <f t="shared" si="3"/>
        <v>COM</v>
      </c>
      <c r="CL37" s="85" t="str">
        <f t="shared" si="4"/>
        <v xml:space="preserve"> 99361  </v>
      </c>
      <c r="CM37" s="85">
        <f t="shared" si="5"/>
        <v>143.40233000000001</v>
      </c>
      <c r="CN37" s="85" t="str">
        <f t="shared" si="6"/>
        <v>COM</v>
      </c>
      <c r="CO37" s="85" t="str">
        <f t="shared" si="7"/>
        <v xml:space="preserve"> 99361  </v>
      </c>
      <c r="CP37" s="85">
        <f t="shared" si="8"/>
        <v>173.68505999999999</v>
      </c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197" t="s">
        <v>70</v>
      </c>
      <c r="DE37" s="197" t="s">
        <v>75</v>
      </c>
      <c r="DF37" s="196">
        <v>1</v>
      </c>
      <c r="DJ37" s="108"/>
      <c r="DK37" s="108"/>
      <c r="DL37" s="109"/>
      <c r="DM37" s="197" t="s">
        <v>124</v>
      </c>
      <c r="DN37" s="196">
        <v>2654.81</v>
      </c>
    </row>
    <row r="38" spans="1:122" s="83" customFormat="1" x14ac:dyDescent="0.25">
      <c r="A38" s="194" t="s">
        <v>34</v>
      </c>
      <c r="B38" s="194" t="s">
        <v>271</v>
      </c>
      <c r="C38" s="71">
        <v>157</v>
      </c>
      <c r="D38" s="195">
        <v>112237.1</v>
      </c>
      <c r="E38" s="195">
        <v>8961.33</v>
      </c>
      <c r="F38" s="71">
        <v>81677.460000000006</v>
      </c>
      <c r="G38" s="71">
        <v>202875.89</v>
      </c>
      <c r="H38" s="194" t="s">
        <v>34</v>
      </c>
      <c r="I38" s="194" t="s">
        <v>271</v>
      </c>
      <c r="J38" s="71">
        <v>107</v>
      </c>
      <c r="K38" s="195">
        <v>96328.53</v>
      </c>
      <c r="L38" s="195">
        <v>10562.51</v>
      </c>
      <c r="M38" s="71">
        <v>81865.2</v>
      </c>
      <c r="N38" s="71">
        <v>188756.24</v>
      </c>
      <c r="O38" s="194" t="s">
        <v>34</v>
      </c>
      <c r="P38" s="194" t="s">
        <v>271</v>
      </c>
      <c r="Q38" s="85">
        <v>115</v>
      </c>
      <c r="R38" s="85">
        <v>169360.05</v>
      </c>
      <c r="S38" s="85">
        <v>8433.83</v>
      </c>
      <c r="T38" s="85">
        <v>87087.46</v>
      </c>
      <c r="U38" s="85">
        <v>264881.34000000003</v>
      </c>
      <c r="V38" s="86" t="s">
        <v>75</v>
      </c>
      <c r="W38" s="83" t="s">
        <v>61</v>
      </c>
      <c r="X38" s="84">
        <v>68</v>
      </c>
      <c r="Y38" s="85">
        <v>6397.7700000000013</v>
      </c>
      <c r="Z38" s="85">
        <v>2948.2500000000014</v>
      </c>
      <c r="AA38" s="85">
        <v>15197.049999999997</v>
      </c>
      <c r="AB38" s="85">
        <v>24543.07</v>
      </c>
      <c r="AC38" s="84">
        <v>71</v>
      </c>
      <c r="AD38" s="85">
        <v>6984.8</v>
      </c>
      <c r="AE38" s="85">
        <v>4229.4900000000007</v>
      </c>
      <c r="AF38" s="85">
        <v>13820.63</v>
      </c>
      <c r="AG38" s="85">
        <v>25034.920000000006</v>
      </c>
      <c r="AH38" s="84">
        <v>64</v>
      </c>
      <c r="AI38" s="85">
        <v>6170.84</v>
      </c>
      <c r="AJ38" s="85">
        <v>4888.67</v>
      </c>
      <c r="AK38" s="85">
        <v>13614.100000000002</v>
      </c>
      <c r="AL38" s="85">
        <v>24673.61</v>
      </c>
      <c r="AM38" s="85" t="s">
        <v>75</v>
      </c>
      <c r="AN38" s="85" t="s">
        <v>60</v>
      </c>
      <c r="AO38" s="85">
        <v>9</v>
      </c>
      <c r="AP38" s="85">
        <v>1939.4699999999998</v>
      </c>
      <c r="AQ38" s="85">
        <v>0</v>
      </c>
      <c r="AR38" s="85">
        <v>655.96</v>
      </c>
      <c r="AS38" s="85">
        <v>2595.4299999999998</v>
      </c>
      <c r="AT38" s="85">
        <v>8</v>
      </c>
      <c r="AU38" s="85">
        <v>654.37</v>
      </c>
      <c r="AV38" s="85">
        <v>837.34</v>
      </c>
      <c r="AW38" s="85">
        <v>1002.16</v>
      </c>
      <c r="AX38" s="85">
        <v>2493.87</v>
      </c>
      <c r="AY38" s="85">
        <v>6</v>
      </c>
      <c r="AZ38" s="85">
        <v>390</v>
      </c>
      <c r="BA38" s="85">
        <v>346.54999999999995</v>
      </c>
      <c r="BB38" s="85">
        <v>1115.77</v>
      </c>
      <c r="BC38" s="85">
        <v>1852.3200000000002</v>
      </c>
      <c r="BD38" s="126" t="s">
        <v>75</v>
      </c>
      <c r="BE38" s="126" t="s">
        <v>252</v>
      </c>
      <c r="BF38" s="128">
        <v>21</v>
      </c>
      <c r="BG38" s="129">
        <v>1680.43</v>
      </c>
      <c r="BH38" s="129">
        <v>1327.22</v>
      </c>
      <c r="BI38" s="128">
        <v>2255.21</v>
      </c>
      <c r="BJ38" s="128">
        <v>5262.86</v>
      </c>
      <c r="BK38" s="126" t="s">
        <v>75</v>
      </c>
      <c r="BL38" s="126" t="s">
        <v>252</v>
      </c>
      <c r="BM38" s="128">
        <v>20</v>
      </c>
      <c r="BN38" s="129">
        <v>1360.3</v>
      </c>
      <c r="BO38" s="129">
        <v>1218.99</v>
      </c>
      <c r="BP38" s="128">
        <v>2749.9</v>
      </c>
      <c r="BQ38" s="128">
        <v>5329.19</v>
      </c>
      <c r="BR38" s="126" t="s">
        <v>75</v>
      </c>
      <c r="BS38" s="126" t="s">
        <v>252</v>
      </c>
      <c r="BT38" s="128">
        <v>14</v>
      </c>
      <c r="BU38" s="129">
        <v>1496.28</v>
      </c>
      <c r="BV38" s="129">
        <v>868.15</v>
      </c>
      <c r="BW38" s="128">
        <v>2319.1</v>
      </c>
      <c r="BX38" s="128">
        <v>4683.53</v>
      </c>
      <c r="BY38" s="85"/>
      <c r="BZ38" s="85"/>
      <c r="CA38" s="85"/>
      <c r="CB38" s="85"/>
      <c r="CC38" s="85"/>
      <c r="CD38" s="85"/>
      <c r="CE38" s="85"/>
      <c r="CF38" s="85"/>
      <c r="CG38" s="85"/>
      <c r="CH38" s="112" t="str">
        <f t="shared" si="0"/>
        <v>COM</v>
      </c>
      <c r="CI38" s="112" t="str">
        <f t="shared" si="1"/>
        <v xml:space="preserve"> 99362  </v>
      </c>
      <c r="CJ38" s="85">
        <f t="shared" si="2"/>
        <v>25965.143330000003</v>
      </c>
      <c r="CK38" s="85" t="str">
        <f t="shared" si="3"/>
        <v>COM</v>
      </c>
      <c r="CL38" s="85" t="str">
        <f t="shared" si="4"/>
        <v xml:space="preserve"> 99362  </v>
      </c>
      <c r="CM38" s="85">
        <f t="shared" si="5"/>
        <v>25865.737409999998</v>
      </c>
      <c r="CN38" s="85" t="str">
        <f t="shared" si="6"/>
        <v>COM</v>
      </c>
      <c r="CO38" s="85" t="str">
        <f t="shared" si="7"/>
        <v xml:space="preserve"> 99362  </v>
      </c>
      <c r="CP38" s="85">
        <f t="shared" si="8"/>
        <v>28409.368029999998</v>
      </c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O38" s="85"/>
      <c r="DP38" s="85"/>
      <c r="DQ38" s="85"/>
      <c r="DR38" s="85"/>
    </row>
    <row r="39" spans="1:122" s="83" customFormat="1" x14ac:dyDescent="0.25">
      <c r="A39" s="194" t="s">
        <v>34</v>
      </c>
      <c r="B39" s="194" t="s">
        <v>272</v>
      </c>
      <c r="C39" s="71">
        <v>1</v>
      </c>
      <c r="D39" s="195">
        <v>52.27</v>
      </c>
      <c r="E39" s="195">
        <v>0</v>
      </c>
      <c r="F39" s="71">
        <v>0</v>
      </c>
      <c r="G39" s="71">
        <v>52.27</v>
      </c>
      <c r="H39" s="194" t="s">
        <v>34</v>
      </c>
      <c r="I39" s="194" t="s">
        <v>272</v>
      </c>
      <c r="J39" s="71"/>
      <c r="K39" s="195">
        <v>0</v>
      </c>
      <c r="L39" s="195">
        <v>0</v>
      </c>
      <c r="M39" s="71">
        <v>0</v>
      </c>
      <c r="N39" s="71">
        <v>0</v>
      </c>
      <c r="O39" s="194" t="s">
        <v>34</v>
      </c>
      <c r="P39" s="194" t="s">
        <v>272</v>
      </c>
      <c r="Q39" s="85">
        <v>1</v>
      </c>
      <c r="R39" s="85">
        <v>80.06</v>
      </c>
      <c r="S39" s="85">
        <v>0</v>
      </c>
      <c r="T39" s="85">
        <v>0</v>
      </c>
      <c r="U39" s="85">
        <v>80.06</v>
      </c>
      <c r="V39" s="86" t="s">
        <v>75</v>
      </c>
      <c r="W39" s="83" t="s">
        <v>62</v>
      </c>
      <c r="X39" s="84">
        <v>50</v>
      </c>
      <c r="Y39" s="85">
        <v>6368.5099999999984</v>
      </c>
      <c r="Z39" s="85">
        <v>4246.6599999999989</v>
      </c>
      <c r="AA39" s="85">
        <v>15224.999999999998</v>
      </c>
      <c r="AB39" s="85">
        <v>25840.170000000002</v>
      </c>
      <c r="AC39" s="84">
        <v>59</v>
      </c>
      <c r="AD39" s="85">
        <v>8016.5700000000033</v>
      </c>
      <c r="AE39" s="85">
        <v>4903.72</v>
      </c>
      <c r="AF39" s="85">
        <v>17493.309999999994</v>
      </c>
      <c r="AG39" s="85">
        <v>30413.600000000009</v>
      </c>
      <c r="AH39" s="84">
        <v>54</v>
      </c>
      <c r="AI39" s="85">
        <v>7886.2300000000014</v>
      </c>
      <c r="AJ39" s="85">
        <v>6264.8700000000026</v>
      </c>
      <c r="AK39" s="85">
        <v>19913.810000000001</v>
      </c>
      <c r="AL39" s="85">
        <v>34064.910000000003</v>
      </c>
      <c r="AM39" s="85" t="s">
        <v>75</v>
      </c>
      <c r="AN39" s="85" t="s">
        <v>61</v>
      </c>
      <c r="AO39" s="85">
        <v>56</v>
      </c>
      <c r="AP39" s="85">
        <v>5516.2199999999984</v>
      </c>
      <c r="AQ39" s="85">
        <v>2245.4200000000005</v>
      </c>
      <c r="AR39" s="85">
        <v>9455.1</v>
      </c>
      <c r="AS39" s="85">
        <v>17216.739999999998</v>
      </c>
      <c r="AT39" s="85">
        <v>53</v>
      </c>
      <c r="AU39" s="85">
        <v>3297.4000000000005</v>
      </c>
      <c r="AV39" s="85">
        <v>3233.45</v>
      </c>
      <c r="AW39" s="85">
        <v>7681.9900000000016</v>
      </c>
      <c r="AX39" s="85">
        <v>14212.84</v>
      </c>
      <c r="AY39" s="85">
        <v>58</v>
      </c>
      <c r="AZ39" s="85">
        <v>2984.47</v>
      </c>
      <c r="BA39" s="85">
        <v>2550.7400000000002</v>
      </c>
      <c r="BB39" s="85">
        <v>8668.630000000001</v>
      </c>
      <c r="BC39" s="85">
        <v>14203.839999999997</v>
      </c>
      <c r="BD39" s="126" t="s">
        <v>75</v>
      </c>
      <c r="BE39" s="126" t="s">
        <v>253</v>
      </c>
      <c r="BF39" s="128">
        <v>25</v>
      </c>
      <c r="BG39" s="129">
        <v>2752.24</v>
      </c>
      <c r="BH39" s="129">
        <v>2458.0300000000002</v>
      </c>
      <c r="BI39" s="128">
        <v>15397.53</v>
      </c>
      <c r="BJ39" s="128">
        <v>20607.8</v>
      </c>
      <c r="BK39" s="126" t="s">
        <v>75</v>
      </c>
      <c r="BL39" s="126" t="s">
        <v>253</v>
      </c>
      <c r="BM39" s="128">
        <v>27</v>
      </c>
      <c r="BN39" s="129">
        <v>3398.26</v>
      </c>
      <c r="BO39" s="129">
        <v>2302.9699999999998</v>
      </c>
      <c r="BP39" s="128">
        <v>11733.1</v>
      </c>
      <c r="BQ39" s="128">
        <v>17434.330000000002</v>
      </c>
      <c r="BR39" s="126" t="s">
        <v>75</v>
      </c>
      <c r="BS39" s="126" t="s">
        <v>253</v>
      </c>
      <c r="BT39" s="128">
        <v>24</v>
      </c>
      <c r="BU39" s="129">
        <v>3884.72</v>
      </c>
      <c r="BV39" s="129">
        <v>2331.11</v>
      </c>
      <c r="BW39" s="128">
        <v>11165.85</v>
      </c>
      <c r="BX39" s="128">
        <v>17381.68</v>
      </c>
      <c r="BY39" s="85"/>
      <c r="BZ39" s="85"/>
      <c r="CA39" s="85"/>
      <c r="CB39" s="85"/>
      <c r="CC39" s="85"/>
      <c r="CD39" s="85"/>
      <c r="CE39" s="85"/>
      <c r="CF39" s="85"/>
      <c r="CG39" s="85"/>
      <c r="CH39" s="112" t="str">
        <f t="shared" si="0"/>
        <v>COM</v>
      </c>
      <c r="CI39" s="112" t="str">
        <f t="shared" si="1"/>
        <v xml:space="preserve"> 99363  </v>
      </c>
      <c r="CJ39" s="85">
        <f t="shared" si="2"/>
        <v>0.83632000000000006</v>
      </c>
      <c r="CK39" s="85" t="str">
        <f t="shared" si="3"/>
        <v>COM</v>
      </c>
      <c r="CL39" s="85" t="str">
        <f t="shared" si="4"/>
        <v xml:space="preserve"> 99363  </v>
      </c>
      <c r="CM39" s="85">
        <f t="shared" si="5"/>
        <v>0</v>
      </c>
      <c r="CN39" s="85" t="str">
        <f t="shared" si="6"/>
        <v>COM</v>
      </c>
      <c r="CO39" s="85" t="str">
        <f t="shared" si="7"/>
        <v xml:space="preserve"> 99363  </v>
      </c>
      <c r="CP39" s="85">
        <f t="shared" si="8"/>
        <v>1.2809600000000001</v>
      </c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M39" s="84"/>
      <c r="DN39" s="84"/>
      <c r="DO39" s="84"/>
      <c r="DP39" s="84"/>
      <c r="DQ39" s="84"/>
      <c r="DR39" s="84"/>
    </row>
    <row r="40" spans="1:122" s="83" customFormat="1" x14ac:dyDescent="0.25">
      <c r="A40" s="194" t="s">
        <v>34</v>
      </c>
      <c r="B40" s="194" t="s">
        <v>273</v>
      </c>
      <c r="C40" s="71"/>
      <c r="D40" s="195">
        <v>0</v>
      </c>
      <c r="E40" s="195">
        <v>0</v>
      </c>
      <c r="F40" s="71">
        <v>0</v>
      </c>
      <c r="G40" s="71">
        <v>0</v>
      </c>
      <c r="H40" s="194" t="s">
        <v>34</v>
      </c>
      <c r="I40" s="194" t="s">
        <v>273</v>
      </c>
      <c r="J40" s="71"/>
      <c r="K40" s="195">
        <v>0</v>
      </c>
      <c r="L40" s="195">
        <v>0</v>
      </c>
      <c r="M40" s="71">
        <v>0</v>
      </c>
      <c r="N40" s="71">
        <v>0</v>
      </c>
      <c r="O40" s="194" t="s">
        <v>34</v>
      </c>
      <c r="P40" s="194" t="s">
        <v>273</v>
      </c>
      <c r="Q40" s="85"/>
      <c r="R40" s="85">
        <v>0</v>
      </c>
      <c r="S40" s="85">
        <v>0</v>
      </c>
      <c r="T40" s="85">
        <v>0</v>
      </c>
      <c r="U40" s="85">
        <v>0</v>
      </c>
      <c r="V40" s="86" t="s">
        <v>75</v>
      </c>
      <c r="W40" s="83" t="s">
        <v>63</v>
      </c>
      <c r="X40" s="84"/>
      <c r="Y40" s="85"/>
      <c r="Z40" s="85"/>
      <c r="AA40" s="85"/>
      <c r="AB40" s="85"/>
      <c r="AC40" s="84">
        <v>1</v>
      </c>
      <c r="AD40" s="85">
        <v>38.520000000000003</v>
      </c>
      <c r="AE40" s="85">
        <v>0</v>
      </c>
      <c r="AF40" s="85">
        <v>0</v>
      </c>
      <c r="AG40" s="85">
        <v>38.520000000000003</v>
      </c>
      <c r="AH40" s="84">
        <v>1</v>
      </c>
      <c r="AI40" s="85">
        <v>52.38</v>
      </c>
      <c r="AJ40" s="85">
        <v>38.520000000000003</v>
      </c>
      <c r="AK40" s="85">
        <v>0</v>
      </c>
      <c r="AL40" s="85">
        <v>90.9</v>
      </c>
      <c r="AM40" s="85" t="s">
        <v>75</v>
      </c>
      <c r="AN40" s="85" t="s">
        <v>62</v>
      </c>
      <c r="AO40" s="85">
        <v>50</v>
      </c>
      <c r="AP40" s="85">
        <v>5974.7700000000023</v>
      </c>
      <c r="AQ40" s="85">
        <v>3424.5199999999995</v>
      </c>
      <c r="AR40" s="85">
        <v>13299.740000000002</v>
      </c>
      <c r="AS40" s="85">
        <v>22699.030000000002</v>
      </c>
      <c r="AT40" s="85">
        <v>59</v>
      </c>
      <c r="AU40" s="85">
        <v>5981.35</v>
      </c>
      <c r="AV40" s="85">
        <v>4858.5600000000004</v>
      </c>
      <c r="AW40" s="85">
        <v>15873.749999999998</v>
      </c>
      <c r="AX40" s="85">
        <v>26713.660000000007</v>
      </c>
      <c r="AY40" s="85">
        <v>57</v>
      </c>
      <c r="AZ40" s="85">
        <v>3983.29</v>
      </c>
      <c r="BA40" s="85">
        <v>4252.1100000000006</v>
      </c>
      <c r="BB40" s="85">
        <v>17676.759999999998</v>
      </c>
      <c r="BC40" s="85">
        <v>25912.16</v>
      </c>
      <c r="BD40" s="126" t="s">
        <v>75</v>
      </c>
      <c r="BE40" s="126" t="s">
        <v>254</v>
      </c>
      <c r="BF40" s="128">
        <v>3</v>
      </c>
      <c r="BG40" s="129">
        <v>140.63999999999999</v>
      </c>
      <c r="BH40" s="129">
        <v>202.5</v>
      </c>
      <c r="BI40" s="128">
        <v>84.68</v>
      </c>
      <c r="BJ40" s="128">
        <v>427.82</v>
      </c>
      <c r="BK40" s="126" t="s">
        <v>75</v>
      </c>
      <c r="BL40" s="126" t="s">
        <v>254</v>
      </c>
      <c r="BM40" s="128">
        <v>5</v>
      </c>
      <c r="BN40" s="129">
        <v>320.74</v>
      </c>
      <c r="BO40" s="129">
        <v>91.8</v>
      </c>
      <c r="BP40" s="128">
        <v>128.79</v>
      </c>
      <c r="BQ40" s="128">
        <v>541.33000000000004</v>
      </c>
      <c r="BR40" s="126" t="s">
        <v>75</v>
      </c>
      <c r="BS40" s="126" t="s">
        <v>254</v>
      </c>
      <c r="BT40" s="128">
        <v>6</v>
      </c>
      <c r="BU40" s="129">
        <v>646.55999999999995</v>
      </c>
      <c r="BV40" s="129">
        <v>320.74</v>
      </c>
      <c r="BW40" s="128">
        <v>183.84</v>
      </c>
      <c r="BX40" s="128">
        <v>1151.1400000000001</v>
      </c>
      <c r="BY40" s="85"/>
      <c r="BZ40" s="85"/>
      <c r="CA40" s="85"/>
      <c r="CB40" s="85"/>
      <c r="CC40" s="85"/>
      <c r="CD40" s="85"/>
      <c r="CE40" s="85"/>
      <c r="CF40" s="85"/>
      <c r="CG40" s="85"/>
      <c r="CH40" s="112" t="str">
        <f t="shared" si="0"/>
        <v>COM</v>
      </c>
      <c r="CI40" s="112" t="str">
        <f t="shared" si="1"/>
        <v xml:space="preserve">  WA    </v>
      </c>
      <c r="CJ40" s="85">
        <f t="shared" si="2"/>
        <v>0</v>
      </c>
      <c r="CK40" s="85" t="str">
        <f t="shared" si="3"/>
        <v>COM</v>
      </c>
      <c r="CL40" s="85" t="str">
        <f t="shared" si="4"/>
        <v xml:space="preserve">  WA    </v>
      </c>
      <c r="CM40" s="85">
        <f t="shared" si="5"/>
        <v>0</v>
      </c>
      <c r="CN40" s="85" t="str">
        <f t="shared" si="6"/>
        <v>COM</v>
      </c>
      <c r="CO40" s="85" t="str">
        <f t="shared" si="7"/>
        <v xml:space="preserve">  WA    </v>
      </c>
      <c r="CP40" s="85">
        <f t="shared" si="8"/>
        <v>0</v>
      </c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M40" s="84"/>
      <c r="DN40" s="84"/>
      <c r="DO40" s="84"/>
      <c r="DP40" s="84"/>
      <c r="DQ40" s="84"/>
      <c r="DR40" s="84"/>
    </row>
    <row r="41" spans="1:122" s="83" customFormat="1" x14ac:dyDescent="0.25">
      <c r="A41" s="194" t="s">
        <v>75</v>
      </c>
      <c r="B41" s="194" t="s">
        <v>274</v>
      </c>
      <c r="C41" s="71"/>
      <c r="D41" s="195">
        <v>0</v>
      </c>
      <c r="E41" s="195">
        <v>0</v>
      </c>
      <c r="F41" s="71">
        <v>0</v>
      </c>
      <c r="G41" s="71">
        <v>0</v>
      </c>
      <c r="H41" s="194" t="s">
        <v>75</v>
      </c>
      <c r="I41" s="194" t="s">
        <v>274</v>
      </c>
      <c r="J41" s="71"/>
      <c r="K41" s="195">
        <v>0</v>
      </c>
      <c r="L41" s="195">
        <v>0</v>
      </c>
      <c r="M41" s="71">
        <v>0</v>
      </c>
      <c r="N41" s="71">
        <v>0</v>
      </c>
      <c r="O41" s="194" t="s">
        <v>75</v>
      </c>
      <c r="P41" s="194" t="s">
        <v>274</v>
      </c>
      <c r="Q41" s="85"/>
      <c r="R41" s="85">
        <v>0</v>
      </c>
      <c r="S41" s="85">
        <v>0</v>
      </c>
      <c r="T41" s="85">
        <v>0</v>
      </c>
      <c r="U41" s="85">
        <v>0</v>
      </c>
      <c r="V41" s="86" t="s">
        <v>75</v>
      </c>
      <c r="W41" s="83" t="s">
        <v>64</v>
      </c>
      <c r="X41" s="84">
        <v>15</v>
      </c>
      <c r="Y41" s="85">
        <v>2121.62</v>
      </c>
      <c r="Z41" s="85">
        <v>1138.19</v>
      </c>
      <c r="AA41" s="85">
        <v>2862.71</v>
      </c>
      <c r="AB41" s="85">
        <v>6122.52</v>
      </c>
      <c r="AC41" s="84">
        <v>18</v>
      </c>
      <c r="AD41" s="85">
        <v>2195.0300000000002</v>
      </c>
      <c r="AE41" s="85">
        <v>1111.4400000000003</v>
      </c>
      <c r="AF41" s="85">
        <v>3449.29</v>
      </c>
      <c r="AG41" s="85">
        <v>6755.76</v>
      </c>
      <c r="AH41" s="84">
        <v>14</v>
      </c>
      <c r="AI41" s="85">
        <v>1611.9600000000003</v>
      </c>
      <c r="AJ41" s="85">
        <v>1601.55</v>
      </c>
      <c r="AK41" s="85">
        <v>3981.02</v>
      </c>
      <c r="AL41" s="85">
        <v>7194.53</v>
      </c>
      <c r="AM41" s="85" t="s">
        <v>75</v>
      </c>
      <c r="AN41" s="85" t="s">
        <v>63</v>
      </c>
      <c r="AO41" s="85">
        <v>1</v>
      </c>
      <c r="AP41" s="85">
        <v>58.34</v>
      </c>
      <c r="AQ41" s="85">
        <v>0</v>
      </c>
      <c r="AR41" s="85">
        <v>0</v>
      </c>
      <c r="AS41" s="85">
        <v>58.34</v>
      </c>
      <c r="AT41" s="85">
        <v>1</v>
      </c>
      <c r="AU41" s="85">
        <v>55.22</v>
      </c>
      <c r="AV41" s="85">
        <v>58.34</v>
      </c>
      <c r="AW41" s="85">
        <v>0</v>
      </c>
      <c r="AX41" s="85">
        <v>113.56</v>
      </c>
      <c r="AY41" s="85">
        <v>1</v>
      </c>
      <c r="AZ41" s="85">
        <v>49.43</v>
      </c>
      <c r="BA41" s="85">
        <v>55.22</v>
      </c>
      <c r="BB41" s="85">
        <v>58.34</v>
      </c>
      <c r="BC41" s="85">
        <v>162.99</v>
      </c>
      <c r="BD41" s="126" t="s">
        <v>75</v>
      </c>
      <c r="BE41" s="126" t="s">
        <v>255</v>
      </c>
      <c r="BF41" s="128">
        <v>77</v>
      </c>
      <c r="BG41" s="129">
        <v>6322.33</v>
      </c>
      <c r="BH41" s="129">
        <v>5548.06</v>
      </c>
      <c r="BI41" s="128">
        <v>19834.419999999998</v>
      </c>
      <c r="BJ41" s="128">
        <v>31704.81</v>
      </c>
      <c r="BK41" s="126" t="s">
        <v>75</v>
      </c>
      <c r="BL41" s="126" t="s">
        <v>255</v>
      </c>
      <c r="BM41" s="128">
        <v>79</v>
      </c>
      <c r="BN41" s="129">
        <v>7034.17</v>
      </c>
      <c r="BO41" s="129">
        <v>4429.71</v>
      </c>
      <c r="BP41" s="128">
        <v>20658.25</v>
      </c>
      <c r="BQ41" s="128">
        <v>32122.13</v>
      </c>
      <c r="BR41" s="126" t="s">
        <v>75</v>
      </c>
      <c r="BS41" s="126" t="s">
        <v>255</v>
      </c>
      <c r="BT41" s="128">
        <v>77</v>
      </c>
      <c r="BU41" s="129">
        <v>9057.2000000000007</v>
      </c>
      <c r="BV41" s="129">
        <v>4296.6899999999996</v>
      </c>
      <c r="BW41" s="128">
        <v>16542.939999999999</v>
      </c>
      <c r="BX41" s="128">
        <v>29896.83</v>
      </c>
      <c r="BY41" s="85"/>
      <c r="BZ41" s="85"/>
      <c r="CA41" s="85"/>
      <c r="CB41" s="85"/>
      <c r="CC41" s="85"/>
      <c r="CD41" s="85"/>
      <c r="CE41" s="85"/>
      <c r="CF41" s="85"/>
      <c r="CG41" s="85"/>
      <c r="CH41" s="112" t="str">
        <f t="shared" si="0"/>
        <v>RES</v>
      </c>
      <c r="CI41" s="112" t="str">
        <f t="shared" si="1"/>
        <v xml:space="preserve"> 98603  </v>
      </c>
      <c r="CJ41" s="85">
        <f t="shared" si="2"/>
        <v>0</v>
      </c>
      <c r="CK41" s="85" t="str">
        <f t="shared" si="3"/>
        <v>RES</v>
      </c>
      <c r="CL41" s="85" t="str">
        <f t="shared" si="4"/>
        <v xml:space="preserve"> 98603  </v>
      </c>
      <c r="CM41" s="85">
        <f t="shared" si="5"/>
        <v>0</v>
      </c>
      <c r="CN41" s="85" t="str">
        <f t="shared" si="6"/>
        <v>RES</v>
      </c>
      <c r="CO41" s="85" t="str">
        <f t="shared" si="7"/>
        <v xml:space="preserve"> 98603  </v>
      </c>
      <c r="CP41" s="85">
        <f t="shared" si="8"/>
        <v>0</v>
      </c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M41" s="84"/>
      <c r="DN41" s="84"/>
      <c r="DO41" s="84"/>
      <c r="DP41" s="84"/>
      <c r="DQ41" s="84"/>
      <c r="DR41" s="84"/>
    </row>
    <row r="42" spans="1:122" s="83" customFormat="1" x14ac:dyDescent="0.25">
      <c r="A42" s="194" t="s">
        <v>75</v>
      </c>
      <c r="B42" s="194" t="s">
        <v>238</v>
      </c>
      <c r="C42" s="71">
        <v>2328</v>
      </c>
      <c r="D42" s="195">
        <v>184108.53</v>
      </c>
      <c r="E42" s="195">
        <v>144711.22</v>
      </c>
      <c r="F42" s="71">
        <v>925297.53</v>
      </c>
      <c r="G42" s="71">
        <v>1254117.28</v>
      </c>
      <c r="H42" s="194" t="s">
        <v>75</v>
      </c>
      <c r="I42" s="194" t="s">
        <v>238</v>
      </c>
      <c r="J42" s="71">
        <v>2176</v>
      </c>
      <c r="K42" s="195">
        <v>143224.04</v>
      </c>
      <c r="L42" s="195">
        <v>134048.03</v>
      </c>
      <c r="M42" s="71">
        <v>943521.61000000103</v>
      </c>
      <c r="N42" s="71">
        <v>1220793.68</v>
      </c>
      <c r="O42" s="194" t="s">
        <v>75</v>
      </c>
      <c r="P42" s="194" t="s">
        <v>238</v>
      </c>
      <c r="Q42" s="85">
        <v>2222</v>
      </c>
      <c r="R42" s="85">
        <v>228021.77</v>
      </c>
      <c r="S42" s="85">
        <v>84571.97</v>
      </c>
      <c r="T42" s="85">
        <v>909872.35000000102</v>
      </c>
      <c r="U42" s="85">
        <v>1222466.0900000001</v>
      </c>
      <c r="V42" s="86" t="s">
        <v>75</v>
      </c>
      <c r="W42" s="83" t="s">
        <v>65</v>
      </c>
      <c r="X42" s="84">
        <v>8</v>
      </c>
      <c r="Y42" s="85">
        <v>1267.9000000000001</v>
      </c>
      <c r="Z42" s="85">
        <v>642.25</v>
      </c>
      <c r="AA42" s="85">
        <v>1277.8800000000001</v>
      </c>
      <c r="AB42" s="85">
        <v>3188.0299999999997</v>
      </c>
      <c r="AC42" s="84">
        <v>8</v>
      </c>
      <c r="AD42" s="85">
        <v>1107.6000000000001</v>
      </c>
      <c r="AE42" s="85">
        <v>814.58</v>
      </c>
      <c r="AF42" s="85">
        <v>1538.93</v>
      </c>
      <c r="AG42" s="85">
        <v>3461.11</v>
      </c>
      <c r="AH42" s="84">
        <v>7</v>
      </c>
      <c r="AI42" s="85">
        <v>1023.4100000000001</v>
      </c>
      <c r="AJ42" s="85">
        <v>698.64</v>
      </c>
      <c r="AK42" s="85">
        <v>1790.3700000000001</v>
      </c>
      <c r="AL42" s="85">
        <v>3512.4199999999996</v>
      </c>
      <c r="AM42" s="85" t="s">
        <v>75</v>
      </c>
      <c r="AN42" s="85" t="s">
        <v>64</v>
      </c>
      <c r="AO42" s="85">
        <v>15</v>
      </c>
      <c r="AP42" s="85">
        <v>1918.5900000000001</v>
      </c>
      <c r="AQ42" s="85">
        <v>1209.1399999999999</v>
      </c>
      <c r="AR42" s="85">
        <v>7104.7199999999993</v>
      </c>
      <c r="AS42" s="85">
        <v>10232.449999999999</v>
      </c>
      <c r="AT42" s="85">
        <v>18</v>
      </c>
      <c r="AU42" s="85">
        <v>1603.1000000000001</v>
      </c>
      <c r="AV42" s="85">
        <v>1396.4599999999998</v>
      </c>
      <c r="AW42" s="85">
        <v>7473.3600000000006</v>
      </c>
      <c r="AX42" s="85">
        <v>10472.92</v>
      </c>
      <c r="AY42" s="85">
        <v>18</v>
      </c>
      <c r="AZ42" s="85">
        <v>1322.72</v>
      </c>
      <c r="BA42" s="85">
        <v>1344.9</v>
      </c>
      <c r="BB42" s="85">
        <v>8676.9699999999993</v>
      </c>
      <c r="BC42" s="85">
        <v>11344.589999999998</v>
      </c>
      <c r="BD42" s="126" t="s">
        <v>75</v>
      </c>
      <c r="BE42" s="126" t="s">
        <v>256</v>
      </c>
      <c r="BF42" s="128">
        <v>294</v>
      </c>
      <c r="BG42" s="129">
        <v>22435.84</v>
      </c>
      <c r="BH42" s="129">
        <v>19375.099999999999</v>
      </c>
      <c r="BI42" s="128">
        <v>106633.29</v>
      </c>
      <c r="BJ42" s="128">
        <v>148444.23000000001</v>
      </c>
      <c r="BK42" s="126" t="s">
        <v>75</v>
      </c>
      <c r="BL42" s="126" t="s">
        <v>256</v>
      </c>
      <c r="BM42" s="128">
        <v>278</v>
      </c>
      <c r="BN42" s="129">
        <v>26279.15</v>
      </c>
      <c r="BO42" s="129">
        <v>15713.79</v>
      </c>
      <c r="BP42" s="128">
        <v>94323.78</v>
      </c>
      <c r="BQ42" s="128">
        <v>136316.72</v>
      </c>
      <c r="BR42" s="126" t="s">
        <v>75</v>
      </c>
      <c r="BS42" s="126" t="s">
        <v>256</v>
      </c>
      <c r="BT42" s="128">
        <v>295</v>
      </c>
      <c r="BU42" s="129">
        <v>32864.94</v>
      </c>
      <c r="BV42" s="129">
        <v>18492.61</v>
      </c>
      <c r="BW42" s="128">
        <v>81086.27</v>
      </c>
      <c r="BX42" s="128">
        <v>132443.82</v>
      </c>
      <c r="BY42" s="85"/>
      <c r="BZ42" s="85"/>
      <c r="CA42" s="85"/>
      <c r="CB42" s="85"/>
      <c r="CC42" s="85"/>
      <c r="CD42" s="85"/>
      <c r="CE42" s="85"/>
      <c r="CF42" s="85"/>
      <c r="CG42" s="85"/>
      <c r="CH42" s="112" t="str">
        <f t="shared" si="0"/>
        <v>RES</v>
      </c>
      <c r="CI42" s="112" t="str">
        <f t="shared" si="1"/>
        <v xml:space="preserve"> 98901  </v>
      </c>
      <c r="CJ42" s="85">
        <f t="shared" si="2"/>
        <v>279473.52950999996</v>
      </c>
      <c r="CK42" s="85" t="str">
        <f t="shared" si="3"/>
        <v>RES</v>
      </c>
      <c r="CL42" s="85" t="str">
        <f t="shared" si="4"/>
        <v xml:space="preserve"> 98901  </v>
      </c>
      <c r="CM42" s="85">
        <f t="shared" si="5"/>
        <v>283414.35582000029</v>
      </c>
      <c r="CN42" s="85" t="str">
        <f t="shared" si="6"/>
        <v>RES</v>
      </c>
      <c r="CO42" s="85" t="str">
        <f t="shared" si="7"/>
        <v xml:space="preserve"> 98901  </v>
      </c>
      <c r="CP42" s="85">
        <f t="shared" si="8"/>
        <v>271929.49158000026</v>
      </c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M42" s="84"/>
      <c r="DN42" s="84"/>
      <c r="DO42" s="84"/>
      <c r="DP42" s="84"/>
      <c r="DQ42" s="84"/>
      <c r="DR42" s="84"/>
    </row>
    <row r="43" spans="1:122" s="83" customFormat="1" x14ac:dyDescent="0.25">
      <c r="A43" s="194" t="s">
        <v>75</v>
      </c>
      <c r="B43" s="194" t="s">
        <v>239</v>
      </c>
      <c r="C43" s="71">
        <v>4461</v>
      </c>
      <c r="D43" s="195">
        <v>306564.3</v>
      </c>
      <c r="E43" s="195">
        <v>210869.15</v>
      </c>
      <c r="F43" s="71">
        <v>1325525.29</v>
      </c>
      <c r="G43" s="71">
        <v>1842958.74</v>
      </c>
      <c r="H43" s="194" t="s">
        <v>75</v>
      </c>
      <c r="I43" s="194" t="s">
        <v>239</v>
      </c>
      <c r="J43" s="71">
        <v>3949</v>
      </c>
      <c r="K43" s="195">
        <v>254846.36</v>
      </c>
      <c r="L43" s="195">
        <v>183930.18</v>
      </c>
      <c r="M43" s="71">
        <v>1313406.51</v>
      </c>
      <c r="N43" s="71">
        <v>1752183.05</v>
      </c>
      <c r="O43" s="194" t="s">
        <v>75</v>
      </c>
      <c r="P43" s="194" t="s">
        <v>239</v>
      </c>
      <c r="Q43" s="85">
        <v>4616</v>
      </c>
      <c r="R43" s="85">
        <v>558829.37</v>
      </c>
      <c r="S43" s="85">
        <v>135055.74</v>
      </c>
      <c r="T43" s="85">
        <v>1195197.24</v>
      </c>
      <c r="U43" s="85">
        <v>1889082.35</v>
      </c>
      <c r="V43" s="86" t="s">
        <v>75</v>
      </c>
      <c r="W43" s="83" t="s">
        <v>67</v>
      </c>
      <c r="X43" s="84">
        <v>2</v>
      </c>
      <c r="Y43" s="85">
        <v>299.18</v>
      </c>
      <c r="Z43" s="85">
        <v>449.61</v>
      </c>
      <c r="AA43" s="85">
        <v>143.67000000000002</v>
      </c>
      <c r="AB43" s="85">
        <v>892.46</v>
      </c>
      <c r="AC43" s="84">
        <v>3</v>
      </c>
      <c r="AD43" s="85">
        <v>261.90999999999997</v>
      </c>
      <c r="AE43" s="85">
        <v>0</v>
      </c>
      <c r="AF43" s="85">
        <v>0</v>
      </c>
      <c r="AG43" s="85">
        <v>261.90999999999997</v>
      </c>
      <c r="AH43" s="84">
        <v>3</v>
      </c>
      <c r="AI43" s="85">
        <v>635.48</v>
      </c>
      <c r="AJ43" s="85">
        <v>240.09</v>
      </c>
      <c r="AK43" s="85">
        <v>0</v>
      </c>
      <c r="AL43" s="85">
        <v>875.56999999999994</v>
      </c>
      <c r="AM43" s="85" t="s">
        <v>75</v>
      </c>
      <c r="AN43" s="85" t="s">
        <v>65</v>
      </c>
      <c r="AO43" s="85">
        <v>9</v>
      </c>
      <c r="AP43" s="85">
        <v>1377.72</v>
      </c>
      <c r="AQ43" s="85">
        <v>275.25</v>
      </c>
      <c r="AR43" s="85">
        <v>180.67</v>
      </c>
      <c r="AS43" s="85">
        <v>1833.64</v>
      </c>
      <c r="AT43" s="85">
        <v>10</v>
      </c>
      <c r="AU43" s="85">
        <v>1373.5499999999997</v>
      </c>
      <c r="AV43" s="85">
        <v>1269.96</v>
      </c>
      <c r="AW43" s="85">
        <v>401.66999999999996</v>
      </c>
      <c r="AX43" s="85">
        <v>3045.18</v>
      </c>
      <c r="AY43" s="85">
        <v>9</v>
      </c>
      <c r="AZ43" s="85">
        <v>719.06</v>
      </c>
      <c r="BA43" s="85">
        <v>742.97</v>
      </c>
      <c r="BB43" s="85">
        <v>868.15</v>
      </c>
      <c r="BC43" s="85">
        <v>2330.1799999999998</v>
      </c>
      <c r="BD43" s="126" t="s">
        <v>75</v>
      </c>
      <c r="BE43" s="126" t="s">
        <v>257</v>
      </c>
      <c r="BF43" s="128">
        <v>34</v>
      </c>
      <c r="BG43" s="129">
        <v>4011.96</v>
      </c>
      <c r="BH43" s="129">
        <v>3398.48</v>
      </c>
      <c r="BI43" s="128">
        <v>20840.73</v>
      </c>
      <c r="BJ43" s="128">
        <v>28251.17</v>
      </c>
      <c r="BK43" s="126" t="s">
        <v>75</v>
      </c>
      <c r="BL43" s="126" t="s">
        <v>257</v>
      </c>
      <c r="BM43" s="128">
        <v>37</v>
      </c>
      <c r="BN43" s="129">
        <v>3669.69</v>
      </c>
      <c r="BO43" s="129">
        <v>3527.72</v>
      </c>
      <c r="BP43" s="128">
        <v>22366.59</v>
      </c>
      <c r="BQ43" s="128">
        <v>29564</v>
      </c>
      <c r="BR43" s="126" t="s">
        <v>75</v>
      </c>
      <c r="BS43" s="126" t="s">
        <v>257</v>
      </c>
      <c r="BT43" s="128">
        <v>36</v>
      </c>
      <c r="BU43" s="129">
        <v>4336.83</v>
      </c>
      <c r="BV43" s="129">
        <v>2573.4</v>
      </c>
      <c r="BW43" s="128">
        <v>17911.64</v>
      </c>
      <c r="BX43" s="128">
        <v>24821.87</v>
      </c>
      <c r="BY43" s="85"/>
      <c r="BZ43" s="85"/>
      <c r="CA43" s="85"/>
      <c r="CB43" s="85"/>
      <c r="CC43" s="85"/>
      <c r="CD43" s="85"/>
      <c r="CE43" s="85"/>
      <c r="CF43" s="85"/>
      <c r="CG43" s="85"/>
      <c r="CH43" s="112" t="str">
        <f t="shared" si="0"/>
        <v>RES</v>
      </c>
      <c r="CI43" s="112" t="str">
        <f t="shared" si="1"/>
        <v xml:space="preserve"> 98902  </v>
      </c>
      <c r="CJ43" s="85">
        <f t="shared" si="2"/>
        <v>401266.59405999997</v>
      </c>
      <c r="CK43" s="85" t="str">
        <f t="shared" si="3"/>
        <v>RES</v>
      </c>
      <c r="CL43" s="85" t="str">
        <f t="shared" si="4"/>
        <v xml:space="preserve"> 98902  </v>
      </c>
      <c r="CM43" s="85">
        <f t="shared" si="5"/>
        <v>395239.62448999996</v>
      </c>
      <c r="CN43" s="85" t="str">
        <f t="shared" si="6"/>
        <v>RES</v>
      </c>
      <c r="CO43" s="85" t="str">
        <f t="shared" si="7"/>
        <v xml:space="preserve"> 98902  </v>
      </c>
      <c r="CP43" s="85">
        <f t="shared" si="8"/>
        <v>362861.78389999998</v>
      </c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M43" s="84"/>
      <c r="DN43" s="84"/>
      <c r="DO43" s="84"/>
      <c r="DP43" s="84"/>
      <c r="DQ43" s="84"/>
      <c r="DR43" s="84"/>
    </row>
    <row r="44" spans="1:122" s="83" customFormat="1" x14ac:dyDescent="0.25">
      <c r="A44" s="194" t="s">
        <v>75</v>
      </c>
      <c r="B44" s="194" t="s">
        <v>240</v>
      </c>
      <c r="C44" s="71">
        <v>1835</v>
      </c>
      <c r="D44" s="195">
        <v>157070.19</v>
      </c>
      <c r="E44" s="195">
        <v>107492.59</v>
      </c>
      <c r="F44" s="71">
        <v>688723.43</v>
      </c>
      <c r="G44" s="71">
        <v>953286.21</v>
      </c>
      <c r="H44" s="194" t="s">
        <v>75</v>
      </c>
      <c r="I44" s="194" t="s">
        <v>240</v>
      </c>
      <c r="J44" s="71">
        <v>1525</v>
      </c>
      <c r="K44" s="195">
        <v>122244.17</v>
      </c>
      <c r="L44" s="195">
        <v>103548.76</v>
      </c>
      <c r="M44" s="71">
        <v>678300.14</v>
      </c>
      <c r="N44" s="71">
        <v>904093.07</v>
      </c>
      <c r="O44" s="194" t="s">
        <v>75</v>
      </c>
      <c r="P44" s="194" t="s">
        <v>240</v>
      </c>
      <c r="Q44" s="85">
        <v>1590</v>
      </c>
      <c r="R44" s="85">
        <v>198844.74000000101</v>
      </c>
      <c r="S44" s="85">
        <v>59520.38</v>
      </c>
      <c r="T44" s="85">
        <v>668449.81000000006</v>
      </c>
      <c r="U44" s="85">
        <v>926814.93</v>
      </c>
      <c r="V44" s="86" t="s">
        <v>75</v>
      </c>
      <c r="W44" s="83" t="s">
        <v>68</v>
      </c>
      <c r="X44" s="84">
        <v>7</v>
      </c>
      <c r="Y44" s="85">
        <v>1384.5500000000002</v>
      </c>
      <c r="Z44" s="85">
        <v>850.33</v>
      </c>
      <c r="AA44" s="85">
        <v>4534.6000000000004</v>
      </c>
      <c r="AB44" s="85">
        <v>6769.48</v>
      </c>
      <c r="AC44" s="84">
        <v>7</v>
      </c>
      <c r="AD44" s="85">
        <v>1234.47</v>
      </c>
      <c r="AE44" s="85">
        <v>1254.07</v>
      </c>
      <c r="AF44" s="85">
        <v>5197.8000000000011</v>
      </c>
      <c r="AG44" s="85">
        <v>7686.34</v>
      </c>
      <c r="AH44" s="84">
        <v>10</v>
      </c>
      <c r="AI44" s="85">
        <v>1087.42</v>
      </c>
      <c r="AJ44" s="85">
        <v>902.62999999999988</v>
      </c>
      <c r="AK44" s="85">
        <v>4391.05</v>
      </c>
      <c r="AL44" s="85">
        <v>6381.1</v>
      </c>
      <c r="AM44" s="85" t="s">
        <v>75</v>
      </c>
      <c r="AN44" s="85" t="s">
        <v>67</v>
      </c>
      <c r="AO44" s="85">
        <v>3</v>
      </c>
      <c r="AP44" s="85">
        <v>532.79999999999995</v>
      </c>
      <c r="AQ44" s="85">
        <v>171.06</v>
      </c>
      <c r="AR44" s="85">
        <v>0</v>
      </c>
      <c r="AS44" s="85">
        <v>703.86</v>
      </c>
      <c r="AT44" s="85">
        <v>4</v>
      </c>
      <c r="AU44" s="85">
        <v>457.57</v>
      </c>
      <c r="AV44" s="85">
        <v>423.20000000000005</v>
      </c>
      <c r="AW44" s="85">
        <v>340.78</v>
      </c>
      <c r="AX44" s="85">
        <v>1221.55</v>
      </c>
      <c r="AY44" s="85">
        <v>2</v>
      </c>
      <c r="AZ44" s="85">
        <v>171.57</v>
      </c>
      <c r="BA44" s="85">
        <v>112.02000000000001</v>
      </c>
      <c r="BB44" s="85">
        <v>36.99</v>
      </c>
      <c r="BC44" s="85">
        <v>320.58</v>
      </c>
      <c r="BD44" s="126" t="s">
        <v>75</v>
      </c>
      <c r="BE44" s="126" t="s">
        <v>258</v>
      </c>
      <c r="BF44" s="128">
        <v>247</v>
      </c>
      <c r="BG44" s="129">
        <v>21844.97</v>
      </c>
      <c r="BH44" s="129">
        <v>18127.07</v>
      </c>
      <c r="BI44" s="128">
        <v>104266.16</v>
      </c>
      <c r="BJ44" s="128">
        <v>144238.20000000001</v>
      </c>
      <c r="BK44" s="126" t="s">
        <v>75</v>
      </c>
      <c r="BL44" s="126" t="s">
        <v>258</v>
      </c>
      <c r="BM44" s="128">
        <v>214</v>
      </c>
      <c r="BN44" s="129">
        <v>10685.28</v>
      </c>
      <c r="BO44" s="129">
        <v>16516.14</v>
      </c>
      <c r="BP44" s="128">
        <v>95344.73</v>
      </c>
      <c r="BQ44" s="128">
        <v>122546.15</v>
      </c>
      <c r="BR44" s="126" t="s">
        <v>75</v>
      </c>
      <c r="BS44" s="126" t="s">
        <v>258</v>
      </c>
      <c r="BT44" s="128">
        <v>244</v>
      </c>
      <c r="BU44" s="129">
        <v>36967.01</v>
      </c>
      <c r="BV44" s="129">
        <v>7398.34</v>
      </c>
      <c r="BW44" s="128">
        <v>93908.94</v>
      </c>
      <c r="BX44" s="128">
        <v>138274.29</v>
      </c>
      <c r="BY44" s="85"/>
      <c r="BZ44" s="85"/>
      <c r="CA44" s="85"/>
      <c r="CB44" s="85"/>
      <c r="CC44" s="85"/>
      <c r="CD44" s="85"/>
      <c r="CE44" s="85"/>
      <c r="CF44" s="85"/>
      <c r="CG44" s="85"/>
      <c r="CH44" s="112" t="str">
        <f t="shared" si="0"/>
        <v>RES</v>
      </c>
      <c r="CI44" s="112" t="str">
        <f t="shared" si="1"/>
        <v xml:space="preserve"> 98903  </v>
      </c>
      <c r="CJ44" s="85">
        <f t="shared" si="2"/>
        <v>208326.22748</v>
      </c>
      <c r="CK44" s="85" t="str">
        <f t="shared" si="3"/>
        <v>RES</v>
      </c>
      <c r="CL44" s="85" t="str">
        <f t="shared" si="4"/>
        <v xml:space="preserve"> 98903  </v>
      </c>
      <c r="CM44" s="85">
        <f t="shared" si="5"/>
        <v>204508.21906</v>
      </c>
      <c r="CN44" s="85" t="str">
        <f t="shared" si="6"/>
        <v>RES</v>
      </c>
      <c r="CO44" s="85" t="str">
        <f t="shared" si="7"/>
        <v xml:space="preserve"> 98903  </v>
      </c>
      <c r="CP44" s="85">
        <f t="shared" si="8"/>
        <v>200113.29487000004</v>
      </c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</row>
    <row r="45" spans="1:122" s="83" customFormat="1" x14ac:dyDescent="0.25">
      <c r="A45" s="194" t="s">
        <v>75</v>
      </c>
      <c r="B45" s="194" t="s">
        <v>241</v>
      </c>
      <c r="C45" s="71"/>
      <c r="D45" s="195">
        <v>0</v>
      </c>
      <c r="E45" s="195">
        <v>0</v>
      </c>
      <c r="F45" s="71">
        <v>0</v>
      </c>
      <c r="G45" s="71">
        <v>0</v>
      </c>
      <c r="H45" s="194" t="s">
        <v>75</v>
      </c>
      <c r="I45" s="194" t="s">
        <v>241</v>
      </c>
      <c r="J45" s="71"/>
      <c r="K45" s="195">
        <v>0</v>
      </c>
      <c r="L45" s="195">
        <v>0</v>
      </c>
      <c r="M45" s="71">
        <v>0</v>
      </c>
      <c r="N45" s="71">
        <v>0</v>
      </c>
      <c r="O45" s="194" t="s">
        <v>75</v>
      </c>
      <c r="P45" s="194" t="s">
        <v>241</v>
      </c>
      <c r="Q45" s="85"/>
      <c r="R45" s="85">
        <v>0</v>
      </c>
      <c r="S45" s="85">
        <v>0</v>
      </c>
      <c r="T45" s="85">
        <v>0</v>
      </c>
      <c r="U45" s="85">
        <v>0</v>
      </c>
      <c r="V45" s="86" t="s">
        <v>75</v>
      </c>
      <c r="W45" s="83" t="s">
        <v>69</v>
      </c>
      <c r="X45" s="84">
        <v>330</v>
      </c>
      <c r="Y45" s="85">
        <v>18309.45</v>
      </c>
      <c r="Z45" s="85">
        <v>18427.639999999992</v>
      </c>
      <c r="AA45" s="85">
        <v>90896.119999999952</v>
      </c>
      <c r="AB45" s="85">
        <v>127633.21000000009</v>
      </c>
      <c r="AC45" s="84">
        <v>352</v>
      </c>
      <c r="AD45" s="85">
        <v>36498.50999999998</v>
      </c>
      <c r="AE45" s="85">
        <v>23884.840000000018</v>
      </c>
      <c r="AF45" s="85">
        <v>82192.820000000065</v>
      </c>
      <c r="AG45" s="85">
        <v>142576.16999999987</v>
      </c>
      <c r="AH45" s="84">
        <v>322</v>
      </c>
      <c r="AI45" s="85">
        <v>29881.930000000011</v>
      </c>
      <c r="AJ45" s="85">
        <v>25029.860000000004</v>
      </c>
      <c r="AK45" s="85">
        <v>81492.030000000013</v>
      </c>
      <c r="AL45" s="85">
        <v>136403.82000000004</v>
      </c>
      <c r="AM45" s="85" t="s">
        <v>75</v>
      </c>
      <c r="AN45" s="85" t="s">
        <v>68</v>
      </c>
      <c r="AO45" s="85">
        <v>13</v>
      </c>
      <c r="AP45" s="85">
        <v>1850.9099999999999</v>
      </c>
      <c r="AQ45" s="85">
        <v>948.96999999999991</v>
      </c>
      <c r="AR45" s="85">
        <v>6510.2099999999991</v>
      </c>
      <c r="AS45" s="85">
        <v>9310.09</v>
      </c>
      <c r="AT45" s="85">
        <v>10</v>
      </c>
      <c r="AU45" s="85">
        <v>1188.46</v>
      </c>
      <c r="AV45" s="85">
        <v>1274.58</v>
      </c>
      <c r="AW45" s="85">
        <v>6963.33</v>
      </c>
      <c r="AX45" s="85">
        <v>9426.369999999999</v>
      </c>
      <c r="AY45" s="85">
        <v>9</v>
      </c>
      <c r="AZ45" s="85">
        <v>716.63000000000011</v>
      </c>
      <c r="BA45" s="85">
        <v>713.28</v>
      </c>
      <c r="BB45" s="85">
        <v>4440.93</v>
      </c>
      <c r="BC45" s="85">
        <v>5870.84</v>
      </c>
      <c r="BD45" s="126" t="s">
        <v>75</v>
      </c>
      <c r="BE45" s="126" t="s">
        <v>259</v>
      </c>
      <c r="BF45" s="128">
        <v>268</v>
      </c>
      <c r="BG45" s="129">
        <v>25925.19</v>
      </c>
      <c r="BH45" s="129">
        <v>23955.89</v>
      </c>
      <c r="BI45" s="128">
        <v>149887.76999999999</v>
      </c>
      <c r="BJ45" s="128">
        <v>199768.85</v>
      </c>
      <c r="BK45" s="126" t="s">
        <v>75</v>
      </c>
      <c r="BL45" s="126" t="s">
        <v>259</v>
      </c>
      <c r="BM45" s="128">
        <v>286</v>
      </c>
      <c r="BN45" s="129">
        <v>29373.919999999998</v>
      </c>
      <c r="BO45" s="129">
        <v>21413.55</v>
      </c>
      <c r="BP45" s="128">
        <v>154129.14000000001</v>
      </c>
      <c r="BQ45" s="128">
        <v>204916.61</v>
      </c>
      <c r="BR45" s="126" t="s">
        <v>75</v>
      </c>
      <c r="BS45" s="126" t="s">
        <v>259</v>
      </c>
      <c r="BT45" s="128">
        <v>282</v>
      </c>
      <c r="BU45" s="129">
        <v>41090.26</v>
      </c>
      <c r="BV45" s="129">
        <v>19813.41</v>
      </c>
      <c r="BW45" s="128">
        <v>137030.21</v>
      </c>
      <c r="BX45" s="128">
        <v>197933.88</v>
      </c>
      <c r="BY45" s="85"/>
      <c r="BZ45" s="85"/>
      <c r="CA45" s="85"/>
      <c r="CB45" s="85"/>
      <c r="CC45" s="85"/>
      <c r="CD45" s="85"/>
      <c r="CE45" s="85"/>
      <c r="CF45" s="85"/>
      <c r="CG45" s="85"/>
      <c r="CH45" s="112" t="str">
        <f t="shared" si="0"/>
        <v>RES</v>
      </c>
      <c r="CI45" s="112" t="str">
        <f t="shared" si="1"/>
        <v xml:space="preserve"> 98904  </v>
      </c>
      <c r="CJ45" s="85">
        <f t="shared" si="2"/>
        <v>0</v>
      </c>
      <c r="CK45" s="85" t="str">
        <f t="shared" si="3"/>
        <v>RES</v>
      </c>
      <c r="CL45" s="85" t="str">
        <f t="shared" si="4"/>
        <v xml:space="preserve"> 98904  </v>
      </c>
      <c r="CM45" s="85">
        <f t="shared" si="5"/>
        <v>0</v>
      </c>
      <c r="CN45" s="85" t="str">
        <f t="shared" si="6"/>
        <v>RES</v>
      </c>
      <c r="CO45" s="85" t="str">
        <f t="shared" si="7"/>
        <v xml:space="preserve"> 98904  </v>
      </c>
      <c r="CP45" s="85">
        <f t="shared" si="8"/>
        <v>0</v>
      </c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</row>
    <row r="46" spans="1:122" s="83" customFormat="1" x14ac:dyDescent="0.25">
      <c r="A46" s="194" t="s">
        <v>75</v>
      </c>
      <c r="B46" s="194" t="s">
        <v>243</v>
      </c>
      <c r="C46" s="71">
        <v>3088</v>
      </c>
      <c r="D46" s="195">
        <v>238088.67</v>
      </c>
      <c r="E46" s="195">
        <v>159340.75</v>
      </c>
      <c r="F46" s="71">
        <v>864858.32</v>
      </c>
      <c r="G46" s="71">
        <v>1262287.74</v>
      </c>
      <c r="H46" s="194" t="s">
        <v>75</v>
      </c>
      <c r="I46" s="194" t="s">
        <v>243</v>
      </c>
      <c r="J46" s="71">
        <v>3253</v>
      </c>
      <c r="K46" s="195">
        <v>333410.65999999898</v>
      </c>
      <c r="L46" s="195">
        <v>128292.18</v>
      </c>
      <c r="M46" s="71">
        <v>831637.18000000098</v>
      </c>
      <c r="N46" s="71">
        <v>1293340.02</v>
      </c>
      <c r="O46" s="194" t="s">
        <v>75</v>
      </c>
      <c r="P46" s="194" t="s">
        <v>243</v>
      </c>
      <c r="Q46" s="85">
        <v>3520</v>
      </c>
      <c r="R46" s="85">
        <v>439829.760000001</v>
      </c>
      <c r="S46" s="85">
        <v>154280.6</v>
      </c>
      <c r="T46" s="85">
        <v>783276.25</v>
      </c>
      <c r="U46" s="85">
        <v>1377386.61</v>
      </c>
      <c r="V46" s="87" t="s">
        <v>75</v>
      </c>
      <c r="W46" s="83" t="s">
        <v>70</v>
      </c>
      <c r="X46" s="84">
        <v>1</v>
      </c>
      <c r="Y46" s="85">
        <v>0</v>
      </c>
      <c r="Z46" s="85">
        <v>212.55</v>
      </c>
      <c r="AA46" s="85">
        <v>501.59000000000003</v>
      </c>
      <c r="AB46" s="85">
        <v>714.14</v>
      </c>
      <c r="AC46" s="84">
        <v>1</v>
      </c>
      <c r="AD46" s="85">
        <v>232.62</v>
      </c>
      <c r="AE46" s="85">
        <v>0</v>
      </c>
      <c r="AF46" s="85">
        <v>714.1400000000001</v>
      </c>
      <c r="AG46" s="85">
        <v>946.76</v>
      </c>
      <c r="AH46" s="84">
        <v>2</v>
      </c>
      <c r="AI46" s="85">
        <v>268.65999999999997</v>
      </c>
      <c r="AJ46" s="85">
        <v>232.62</v>
      </c>
      <c r="AK46" s="85">
        <v>714.1400000000001</v>
      </c>
      <c r="AL46" s="85">
        <v>1215.42</v>
      </c>
      <c r="AM46" s="85" t="s">
        <v>75</v>
      </c>
      <c r="AN46" s="85" t="s">
        <v>69</v>
      </c>
      <c r="AO46" s="85">
        <v>221</v>
      </c>
      <c r="AP46" s="85">
        <v>26398.850000000002</v>
      </c>
      <c r="AQ46" s="85">
        <v>14125.529999999999</v>
      </c>
      <c r="AR46" s="85">
        <v>60914.19999999999</v>
      </c>
      <c r="AS46" s="85">
        <v>101438.57999999999</v>
      </c>
      <c r="AT46" s="85">
        <v>303</v>
      </c>
      <c r="AU46" s="85">
        <v>23270.860000000015</v>
      </c>
      <c r="AV46" s="85">
        <v>16987.059999999998</v>
      </c>
      <c r="AW46" s="85">
        <v>50785.33</v>
      </c>
      <c r="AX46" s="85">
        <v>91043.249999999956</v>
      </c>
      <c r="AY46" s="85">
        <v>286</v>
      </c>
      <c r="AZ46" s="85">
        <v>16749.61</v>
      </c>
      <c r="BA46" s="85">
        <v>14667.36</v>
      </c>
      <c r="BB46" s="85">
        <v>42328.309999999983</v>
      </c>
      <c r="BC46" s="85">
        <v>73745.279999999984</v>
      </c>
      <c r="BD46" s="126" t="s">
        <v>75</v>
      </c>
      <c r="BE46" s="126" t="s">
        <v>260</v>
      </c>
      <c r="BF46" s="128">
        <v>27</v>
      </c>
      <c r="BG46" s="129">
        <v>2511.11</v>
      </c>
      <c r="BH46" s="129">
        <v>2972.26</v>
      </c>
      <c r="BI46" s="128">
        <v>21492.87</v>
      </c>
      <c r="BJ46" s="128">
        <v>26976.240000000002</v>
      </c>
      <c r="BK46" s="126" t="s">
        <v>75</v>
      </c>
      <c r="BL46" s="126" t="s">
        <v>260</v>
      </c>
      <c r="BM46" s="128">
        <v>24</v>
      </c>
      <c r="BN46" s="129">
        <v>2242.09</v>
      </c>
      <c r="BO46" s="129">
        <v>2071.09</v>
      </c>
      <c r="BP46" s="128">
        <v>22677.83</v>
      </c>
      <c r="BQ46" s="128">
        <v>26991.01</v>
      </c>
      <c r="BR46" s="126" t="s">
        <v>75</v>
      </c>
      <c r="BS46" s="126" t="s">
        <v>260</v>
      </c>
      <c r="BT46" s="128">
        <v>24</v>
      </c>
      <c r="BU46" s="129">
        <v>2923.78</v>
      </c>
      <c r="BV46" s="129">
        <v>1921.67</v>
      </c>
      <c r="BW46" s="128">
        <v>22697.65</v>
      </c>
      <c r="BX46" s="128">
        <v>27543.1</v>
      </c>
      <c r="BY46" s="85"/>
      <c r="BZ46" s="85"/>
      <c r="CA46" s="85"/>
      <c r="CB46" s="85"/>
      <c r="CC46" s="85"/>
      <c r="CD46" s="85"/>
      <c r="CE46" s="85"/>
      <c r="CF46" s="85"/>
      <c r="CG46" s="85"/>
      <c r="CH46" s="112" t="str">
        <f t="shared" si="0"/>
        <v>RES</v>
      </c>
      <c r="CI46" s="112" t="str">
        <f t="shared" si="1"/>
        <v xml:space="preserve"> 98908  </v>
      </c>
      <c r="CJ46" s="85">
        <f t="shared" si="2"/>
        <v>263791.94044999994</v>
      </c>
      <c r="CK46" s="85" t="str">
        <f t="shared" si="3"/>
        <v>RES</v>
      </c>
      <c r="CL46" s="85" t="str">
        <f t="shared" si="4"/>
        <v xml:space="preserve"> 98908  </v>
      </c>
      <c r="CM46" s="85">
        <f t="shared" si="5"/>
        <v>253760.12292000023</v>
      </c>
      <c r="CN46" s="85" t="str">
        <f t="shared" si="6"/>
        <v>RES</v>
      </c>
      <c r="CO46" s="85" t="str">
        <f t="shared" si="7"/>
        <v xml:space="preserve"> 98908  </v>
      </c>
      <c r="CP46" s="85">
        <f t="shared" si="8"/>
        <v>243123.79021000001</v>
      </c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</row>
    <row r="47" spans="1:122" s="83" customFormat="1" x14ac:dyDescent="0.25">
      <c r="A47" s="194" t="s">
        <v>75</v>
      </c>
      <c r="B47" s="194" t="s">
        <v>244</v>
      </c>
      <c r="C47" s="71">
        <v>1</v>
      </c>
      <c r="D47" s="195">
        <v>75.48</v>
      </c>
      <c r="E47" s="195">
        <v>112.07</v>
      </c>
      <c r="F47" s="71">
        <v>381.06</v>
      </c>
      <c r="G47" s="71">
        <v>568.61</v>
      </c>
      <c r="H47" s="194" t="s">
        <v>75</v>
      </c>
      <c r="I47" s="194" t="s">
        <v>244</v>
      </c>
      <c r="J47" s="71">
        <v>1</v>
      </c>
      <c r="K47" s="195">
        <v>66.099999999999994</v>
      </c>
      <c r="L47" s="195">
        <v>75.48</v>
      </c>
      <c r="M47" s="71">
        <v>263.38</v>
      </c>
      <c r="N47" s="71">
        <v>404.96</v>
      </c>
      <c r="O47" s="194" t="s">
        <v>75</v>
      </c>
      <c r="P47" s="194" t="s">
        <v>244</v>
      </c>
      <c r="Q47" s="85">
        <v>1</v>
      </c>
      <c r="R47" s="85">
        <v>63.94</v>
      </c>
      <c r="S47" s="85">
        <v>66.099999999999994</v>
      </c>
      <c r="T47" s="85">
        <v>337.11</v>
      </c>
      <c r="U47" s="85">
        <v>467.15</v>
      </c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 t="s">
        <v>75</v>
      </c>
      <c r="AN47" s="85" t="s">
        <v>70</v>
      </c>
      <c r="AO47" s="85"/>
      <c r="AP47" s="85"/>
      <c r="AQ47" s="85"/>
      <c r="AR47" s="85"/>
      <c r="AS47" s="85"/>
      <c r="AT47" s="85">
        <v>1</v>
      </c>
      <c r="AU47" s="85">
        <v>126.95</v>
      </c>
      <c r="AV47" s="85">
        <v>142.22</v>
      </c>
      <c r="AW47" s="85">
        <v>0</v>
      </c>
      <c r="AX47" s="85">
        <v>269.17</v>
      </c>
      <c r="AY47" s="85">
        <v>1</v>
      </c>
      <c r="AZ47" s="85">
        <v>72.27</v>
      </c>
      <c r="BA47" s="85">
        <v>126.95</v>
      </c>
      <c r="BB47" s="85">
        <v>142.22</v>
      </c>
      <c r="BC47" s="85">
        <v>341.44</v>
      </c>
      <c r="BD47" s="126" t="s">
        <v>75</v>
      </c>
      <c r="BE47" s="126" t="s">
        <v>261</v>
      </c>
      <c r="BF47" s="128">
        <v>50</v>
      </c>
      <c r="BG47" s="129">
        <v>4032.91</v>
      </c>
      <c r="BH47" s="129">
        <v>3752.37</v>
      </c>
      <c r="BI47" s="128">
        <v>21149.53</v>
      </c>
      <c r="BJ47" s="128">
        <v>28934.81</v>
      </c>
      <c r="BK47" s="126" t="s">
        <v>75</v>
      </c>
      <c r="BL47" s="126" t="s">
        <v>261</v>
      </c>
      <c r="BM47" s="128">
        <v>53</v>
      </c>
      <c r="BN47" s="129">
        <v>5371.74</v>
      </c>
      <c r="BO47" s="129">
        <v>2846.94</v>
      </c>
      <c r="BP47" s="128">
        <v>12368.68</v>
      </c>
      <c r="BQ47" s="128">
        <v>20587.36</v>
      </c>
      <c r="BR47" s="126" t="s">
        <v>75</v>
      </c>
      <c r="BS47" s="126" t="s">
        <v>261</v>
      </c>
      <c r="BT47" s="128">
        <v>46</v>
      </c>
      <c r="BU47" s="129">
        <v>5592.16</v>
      </c>
      <c r="BV47" s="129">
        <v>3518.9</v>
      </c>
      <c r="BW47" s="128">
        <v>10376.77</v>
      </c>
      <c r="BX47" s="128">
        <v>19487.830000000002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112" t="str">
        <f t="shared" si="0"/>
        <v>RES</v>
      </c>
      <c r="CI47" s="112" t="str">
        <f t="shared" si="1"/>
        <v xml:space="preserve"> 98920  </v>
      </c>
      <c r="CJ47" s="85">
        <f t="shared" si="2"/>
        <v>118.39443</v>
      </c>
      <c r="CK47" s="85" t="str">
        <f t="shared" si="3"/>
        <v>RES</v>
      </c>
      <c r="CL47" s="85" t="str">
        <f t="shared" si="4"/>
        <v xml:space="preserve"> 98920  </v>
      </c>
      <c r="CM47" s="85">
        <f t="shared" si="5"/>
        <v>81.929659999999984</v>
      </c>
      <c r="CN47" s="85" t="str">
        <f t="shared" si="6"/>
        <v>RES</v>
      </c>
      <c r="CO47" s="85" t="str">
        <f t="shared" si="7"/>
        <v xml:space="preserve"> 98920  </v>
      </c>
      <c r="CP47" s="85">
        <f t="shared" si="8"/>
        <v>102.61213000000001</v>
      </c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</row>
    <row r="48" spans="1:122" s="83" customFormat="1" x14ac:dyDescent="0.25">
      <c r="A48" s="194" t="s">
        <v>75</v>
      </c>
      <c r="B48" s="194" t="s">
        <v>245</v>
      </c>
      <c r="C48" s="71">
        <v>87</v>
      </c>
      <c r="D48" s="195">
        <v>6781.78</v>
      </c>
      <c r="E48" s="195">
        <v>6272.99</v>
      </c>
      <c r="F48" s="71">
        <v>38468.68</v>
      </c>
      <c r="G48" s="71">
        <v>51523.45</v>
      </c>
      <c r="H48" s="194" t="s">
        <v>75</v>
      </c>
      <c r="I48" s="194" t="s">
        <v>245</v>
      </c>
      <c r="J48" s="71">
        <v>85</v>
      </c>
      <c r="K48" s="195">
        <v>7888.55</v>
      </c>
      <c r="L48" s="195">
        <v>4889.17</v>
      </c>
      <c r="M48" s="71">
        <v>40671.15</v>
      </c>
      <c r="N48" s="71">
        <v>53448.87</v>
      </c>
      <c r="O48" s="194" t="s">
        <v>75</v>
      </c>
      <c r="P48" s="194" t="s">
        <v>245</v>
      </c>
      <c r="Q48" s="85">
        <v>85</v>
      </c>
      <c r="R48" s="85">
        <v>9336.2000000000007</v>
      </c>
      <c r="S48" s="85">
        <v>5270.62</v>
      </c>
      <c r="T48" s="85">
        <v>41105.160000000003</v>
      </c>
      <c r="U48" s="85">
        <v>55711.98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126" t="s">
        <v>75</v>
      </c>
      <c r="BE48" s="126" t="s">
        <v>263</v>
      </c>
      <c r="BF48" s="128">
        <v>11</v>
      </c>
      <c r="BG48" s="129">
        <v>1422.29</v>
      </c>
      <c r="BH48" s="129">
        <v>701.03</v>
      </c>
      <c r="BI48" s="128">
        <v>1610.51</v>
      </c>
      <c r="BJ48" s="128">
        <v>3733.83</v>
      </c>
      <c r="BK48" s="126" t="s">
        <v>75</v>
      </c>
      <c r="BL48" s="126" t="s">
        <v>263</v>
      </c>
      <c r="BM48" s="128">
        <v>7</v>
      </c>
      <c r="BN48" s="129">
        <v>0</v>
      </c>
      <c r="BO48" s="129">
        <v>883.75</v>
      </c>
      <c r="BP48" s="128">
        <v>1927.78</v>
      </c>
      <c r="BQ48" s="128">
        <v>2811.53</v>
      </c>
      <c r="BR48" s="126" t="s">
        <v>75</v>
      </c>
      <c r="BS48" s="126" t="s">
        <v>263</v>
      </c>
      <c r="BT48" s="128">
        <v>12</v>
      </c>
      <c r="BU48" s="129">
        <v>2812.79</v>
      </c>
      <c r="BV48" s="129">
        <v>0</v>
      </c>
      <c r="BW48" s="128">
        <v>2263.75</v>
      </c>
      <c r="BX48" s="128">
        <v>5076.54</v>
      </c>
      <c r="BY48" s="84"/>
      <c r="BZ48" s="84"/>
      <c r="CA48" s="84"/>
      <c r="CB48" s="84"/>
      <c r="CC48" s="84"/>
      <c r="CD48" s="84"/>
      <c r="CE48" s="84"/>
      <c r="CF48" s="84"/>
      <c r="CG48" s="84"/>
      <c r="CH48" s="112" t="str">
        <f t="shared" si="0"/>
        <v>RES</v>
      </c>
      <c r="CI48" s="112" t="str">
        <f t="shared" si="1"/>
        <v xml:space="preserve"> 98921  </v>
      </c>
      <c r="CJ48" s="85">
        <f t="shared" si="2"/>
        <v>11621.15537</v>
      </c>
      <c r="CK48" s="85" t="str">
        <f t="shared" si="3"/>
        <v>RES</v>
      </c>
      <c r="CL48" s="85" t="str">
        <f t="shared" si="4"/>
        <v xml:space="preserve"> 98921  </v>
      </c>
      <c r="CM48" s="85">
        <f t="shared" si="5"/>
        <v>12188.19686</v>
      </c>
      <c r="CN48" s="85" t="str">
        <f t="shared" si="6"/>
        <v>RES</v>
      </c>
      <c r="CO48" s="85" t="str">
        <f t="shared" si="7"/>
        <v xml:space="preserve"> 98921  </v>
      </c>
      <c r="CP48" s="85">
        <f t="shared" si="8"/>
        <v>12360.819500000001</v>
      </c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</row>
    <row r="49" spans="1:122" s="83" customFormat="1" x14ac:dyDescent="0.25">
      <c r="A49" s="194" t="s">
        <v>75</v>
      </c>
      <c r="B49" s="194" t="s">
        <v>246</v>
      </c>
      <c r="C49" s="71">
        <v>114</v>
      </c>
      <c r="D49" s="195">
        <v>12292.37</v>
      </c>
      <c r="E49" s="195">
        <v>9222.6500000000106</v>
      </c>
      <c r="F49" s="71">
        <v>38912.769999999997</v>
      </c>
      <c r="G49" s="71">
        <v>60427.79</v>
      </c>
      <c r="H49" s="194" t="s">
        <v>75</v>
      </c>
      <c r="I49" s="194" t="s">
        <v>246</v>
      </c>
      <c r="J49" s="71">
        <v>121</v>
      </c>
      <c r="K49" s="195">
        <v>10642.03</v>
      </c>
      <c r="L49" s="195">
        <v>8355.8799999999992</v>
      </c>
      <c r="M49" s="71">
        <v>41717.32</v>
      </c>
      <c r="N49" s="71">
        <v>60715.23</v>
      </c>
      <c r="O49" s="194" t="s">
        <v>75</v>
      </c>
      <c r="P49" s="194" t="s">
        <v>246</v>
      </c>
      <c r="Q49" s="85">
        <v>112</v>
      </c>
      <c r="R49" s="85">
        <v>13194.6</v>
      </c>
      <c r="S49" s="85">
        <v>5221.67</v>
      </c>
      <c r="T49" s="85">
        <v>40256.19</v>
      </c>
      <c r="U49" s="85">
        <v>58672.46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126" t="s">
        <v>75</v>
      </c>
      <c r="BE49" s="126" t="s">
        <v>264</v>
      </c>
      <c r="BF49" s="128">
        <v>95</v>
      </c>
      <c r="BG49" s="129">
        <v>5333.44</v>
      </c>
      <c r="BH49" s="129">
        <v>4530.0200000000004</v>
      </c>
      <c r="BI49" s="128">
        <v>18252.330000000002</v>
      </c>
      <c r="BJ49" s="128">
        <v>28115.79</v>
      </c>
      <c r="BK49" s="126" t="s">
        <v>75</v>
      </c>
      <c r="BL49" s="126" t="s">
        <v>264</v>
      </c>
      <c r="BM49" s="128">
        <v>86</v>
      </c>
      <c r="BN49" s="129">
        <v>5734.14</v>
      </c>
      <c r="BO49" s="129">
        <v>3939.55</v>
      </c>
      <c r="BP49" s="128">
        <v>17536.759999999998</v>
      </c>
      <c r="BQ49" s="128">
        <v>27210.45</v>
      </c>
      <c r="BR49" s="126" t="s">
        <v>75</v>
      </c>
      <c r="BS49" s="126" t="s">
        <v>264</v>
      </c>
      <c r="BT49" s="128">
        <v>97</v>
      </c>
      <c r="BU49" s="129">
        <v>8666.44</v>
      </c>
      <c r="BV49" s="129">
        <v>4256.6099999999997</v>
      </c>
      <c r="BW49" s="128">
        <v>17624.580000000002</v>
      </c>
      <c r="BX49" s="128">
        <v>30547.63</v>
      </c>
      <c r="BY49" s="84"/>
      <c r="BZ49" s="84"/>
      <c r="CA49" s="84"/>
      <c r="CB49" s="84"/>
      <c r="CC49" s="84"/>
      <c r="CD49" s="84"/>
      <c r="CE49" s="84"/>
      <c r="CF49" s="84"/>
      <c r="CG49" s="84"/>
      <c r="CH49" s="112" t="str">
        <f t="shared" si="0"/>
        <v>RES</v>
      </c>
      <c r="CI49" s="112" t="str">
        <f t="shared" si="1"/>
        <v xml:space="preserve"> 98923  </v>
      </c>
      <c r="CJ49" s="85">
        <f t="shared" si="2"/>
        <v>12023.4954</v>
      </c>
      <c r="CK49" s="85" t="str">
        <f t="shared" si="3"/>
        <v>RES</v>
      </c>
      <c r="CL49" s="85" t="str">
        <f t="shared" si="4"/>
        <v xml:space="preserve"> 98923  </v>
      </c>
      <c r="CM49" s="85">
        <f t="shared" si="5"/>
        <v>12752.998399999999</v>
      </c>
      <c r="CN49" s="85" t="str">
        <f t="shared" si="6"/>
        <v>RES</v>
      </c>
      <c r="CO49" s="85" t="str">
        <f t="shared" si="7"/>
        <v xml:space="preserve"> 98923  </v>
      </c>
      <c r="CP49" s="85">
        <f t="shared" si="8"/>
        <v>12174.117719999998</v>
      </c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</row>
    <row r="50" spans="1:122" s="83" customFormat="1" x14ac:dyDescent="0.25">
      <c r="A50" s="194" t="s">
        <v>75</v>
      </c>
      <c r="B50" s="194" t="s">
        <v>247</v>
      </c>
      <c r="C50" s="71">
        <v>874</v>
      </c>
      <c r="D50" s="195">
        <v>65010.34</v>
      </c>
      <c r="E50" s="195">
        <v>49560.21</v>
      </c>
      <c r="F50" s="71">
        <v>255256.53</v>
      </c>
      <c r="G50" s="71">
        <v>369827.08</v>
      </c>
      <c r="H50" s="194" t="s">
        <v>75</v>
      </c>
      <c r="I50" s="194" t="s">
        <v>247</v>
      </c>
      <c r="J50" s="71">
        <v>844</v>
      </c>
      <c r="K50" s="195">
        <v>66080.94</v>
      </c>
      <c r="L50" s="195">
        <v>40410.61</v>
      </c>
      <c r="M50" s="71">
        <v>254299.09</v>
      </c>
      <c r="N50" s="71">
        <v>360790.64</v>
      </c>
      <c r="O50" s="194" t="s">
        <v>75</v>
      </c>
      <c r="P50" s="194" t="s">
        <v>247</v>
      </c>
      <c r="Q50" s="85">
        <v>888</v>
      </c>
      <c r="R50" s="85">
        <v>94048.280000000101</v>
      </c>
      <c r="S50" s="85">
        <v>34096.82</v>
      </c>
      <c r="T50" s="85">
        <v>249843.97</v>
      </c>
      <c r="U50" s="85">
        <v>377989.07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126" t="s">
        <v>75</v>
      </c>
      <c r="BE50" s="126" t="s">
        <v>265</v>
      </c>
      <c r="BF50" s="128">
        <v>63</v>
      </c>
      <c r="BG50" s="129">
        <v>5044.7700000000004</v>
      </c>
      <c r="BH50" s="129">
        <v>5311.75</v>
      </c>
      <c r="BI50" s="128">
        <v>21613.9</v>
      </c>
      <c r="BJ50" s="128">
        <v>31970.42</v>
      </c>
      <c r="BK50" s="126" t="s">
        <v>75</v>
      </c>
      <c r="BL50" s="126" t="s">
        <v>265</v>
      </c>
      <c r="BM50" s="128">
        <v>57</v>
      </c>
      <c r="BN50" s="129">
        <v>5196.21</v>
      </c>
      <c r="BO50" s="129">
        <v>3892.8</v>
      </c>
      <c r="BP50" s="128">
        <v>21929.69</v>
      </c>
      <c r="BQ50" s="128">
        <v>31018.7</v>
      </c>
      <c r="BR50" s="126" t="s">
        <v>75</v>
      </c>
      <c r="BS50" s="126" t="s">
        <v>265</v>
      </c>
      <c r="BT50" s="128">
        <v>59</v>
      </c>
      <c r="BU50" s="129">
        <v>5650.94</v>
      </c>
      <c r="BV50" s="129">
        <v>4229.6099999999997</v>
      </c>
      <c r="BW50" s="128">
        <v>22229.39</v>
      </c>
      <c r="BX50" s="128">
        <v>32109.94</v>
      </c>
      <c r="BY50" s="84"/>
      <c r="BZ50" s="84"/>
      <c r="CA50" s="84"/>
      <c r="CB50" s="84"/>
      <c r="CC50" s="84"/>
      <c r="CD50" s="84"/>
      <c r="CE50" s="84"/>
      <c r="CF50" s="84"/>
      <c r="CG50" s="84"/>
      <c r="CH50" s="112" t="str">
        <f t="shared" si="0"/>
        <v>RES</v>
      </c>
      <c r="CI50" s="112" t="str">
        <f t="shared" si="1"/>
        <v xml:space="preserve"> 98930  </v>
      </c>
      <c r="CJ50" s="85">
        <f t="shared" si="2"/>
        <v>77931.595839999994</v>
      </c>
      <c r="CK50" s="85" t="str">
        <f t="shared" si="3"/>
        <v>RES</v>
      </c>
      <c r="CL50" s="85" t="str">
        <f t="shared" si="4"/>
        <v xml:space="preserve"> 98930  </v>
      </c>
      <c r="CM50" s="85">
        <f t="shared" si="5"/>
        <v>77095.600479999994</v>
      </c>
      <c r="CN50" s="85" t="str">
        <f t="shared" si="6"/>
        <v>RES</v>
      </c>
      <c r="CO50" s="85" t="str">
        <f t="shared" si="7"/>
        <v xml:space="preserve"> 98930  </v>
      </c>
      <c r="CP50" s="85">
        <f t="shared" si="8"/>
        <v>75857.779470000009</v>
      </c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</row>
    <row r="51" spans="1:122" s="83" customFormat="1" x14ac:dyDescent="0.25">
      <c r="A51" s="194" t="s">
        <v>75</v>
      </c>
      <c r="B51" s="194" t="s">
        <v>248</v>
      </c>
      <c r="C51" s="71">
        <v>475</v>
      </c>
      <c r="D51" s="195">
        <v>37408.01</v>
      </c>
      <c r="E51" s="195">
        <v>25160.57</v>
      </c>
      <c r="F51" s="71">
        <v>159623.12</v>
      </c>
      <c r="G51" s="71">
        <v>222191.7</v>
      </c>
      <c r="H51" s="194" t="s">
        <v>75</v>
      </c>
      <c r="I51" s="194" t="s">
        <v>248</v>
      </c>
      <c r="J51" s="71">
        <v>509</v>
      </c>
      <c r="K51" s="195">
        <v>50660.99</v>
      </c>
      <c r="L51" s="195">
        <v>24141.19</v>
      </c>
      <c r="M51" s="71">
        <v>151107.47</v>
      </c>
      <c r="N51" s="71">
        <v>225909.65</v>
      </c>
      <c r="O51" s="194" t="s">
        <v>75</v>
      </c>
      <c r="P51" s="194" t="s">
        <v>248</v>
      </c>
      <c r="Q51" s="85">
        <v>503</v>
      </c>
      <c r="R51" s="85">
        <v>63462.19</v>
      </c>
      <c r="S51" s="85">
        <v>27999.83</v>
      </c>
      <c r="T51" s="85">
        <v>145998.62</v>
      </c>
      <c r="U51" s="85">
        <v>237460.64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126" t="s">
        <v>75</v>
      </c>
      <c r="BE51" s="126" t="s">
        <v>266</v>
      </c>
      <c r="BF51" s="128">
        <v>3</v>
      </c>
      <c r="BG51" s="129">
        <v>220.84</v>
      </c>
      <c r="BH51" s="129">
        <v>198.67</v>
      </c>
      <c r="BI51" s="128">
        <v>842.81</v>
      </c>
      <c r="BJ51" s="128">
        <v>1262.32</v>
      </c>
      <c r="BK51" s="126" t="s">
        <v>75</v>
      </c>
      <c r="BL51" s="126" t="s">
        <v>266</v>
      </c>
      <c r="BM51" s="128">
        <v>3</v>
      </c>
      <c r="BN51" s="129">
        <v>325.99</v>
      </c>
      <c r="BO51" s="129">
        <v>220.12</v>
      </c>
      <c r="BP51" s="128">
        <v>877.2</v>
      </c>
      <c r="BQ51" s="128">
        <v>1423.31</v>
      </c>
      <c r="BR51" s="126" t="s">
        <v>75</v>
      </c>
      <c r="BS51" s="126" t="s">
        <v>266</v>
      </c>
      <c r="BT51" s="128">
        <v>3</v>
      </c>
      <c r="BU51" s="129">
        <v>366.47</v>
      </c>
      <c r="BV51" s="129">
        <v>68.06</v>
      </c>
      <c r="BW51" s="128">
        <v>895.13</v>
      </c>
      <c r="BX51" s="128">
        <v>1329.66</v>
      </c>
      <c r="BY51" s="84"/>
      <c r="BZ51" s="84"/>
      <c r="CA51" s="84"/>
      <c r="CB51" s="84"/>
      <c r="CC51" s="84"/>
      <c r="CD51" s="84"/>
      <c r="CE51" s="84"/>
      <c r="CF51" s="84"/>
      <c r="CG51" s="84"/>
      <c r="CH51" s="112" t="str">
        <f t="shared" si="0"/>
        <v>RES</v>
      </c>
      <c r="CI51" s="112" t="str">
        <f t="shared" si="1"/>
        <v xml:space="preserve"> 98932  </v>
      </c>
      <c r="CJ51" s="85">
        <f t="shared" si="2"/>
        <v>48314.725749999998</v>
      </c>
      <c r="CK51" s="85" t="str">
        <f t="shared" si="3"/>
        <v>RES</v>
      </c>
      <c r="CL51" s="85" t="str">
        <f t="shared" si="4"/>
        <v xml:space="preserve"> 98932  </v>
      </c>
      <c r="CM51" s="85">
        <f t="shared" si="5"/>
        <v>46001.529639999993</v>
      </c>
      <c r="CN51" s="85" t="str">
        <f t="shared" si="6"/>
        <v>RES</v>
      </c>
      <c r="CO51" s="85" t="str">
        <f t="shared" si="7"/>
        <v xml:space="preserve"> 98932  </v>
      </c>
      <c r="CP51" s="85">
        <f t="shared" si="8"/>
        <v>44972.985509999999</v>
      </c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</row>
    <row r="52" spans="1:122" s="83" customFormat="1" x14ac:dyDescent="0.25">
      <c r="A52" s="194" t="s">
        <v>75</v>
      </c>
      <c r="B52" s="194" t="s">
        <v>249</v>
      </c>
      <c r="C52" s="71">
        <v>76</v>
      </c>
      <c r="D52" s="195">
        <v>6311.47</v>
      </c>
      <c r="E52" s="195">
        <v>5358.84</v>
      </c>
      <c r="F52" s="71">
        <v>35644.44</v>
      </c>
      <c r="G52" s="71">
        <v>47314.75</v>
      </c>
      <c r="H52" s="194" t="s">
        <v>75</v>
      </c>
      <c r="I52" s="194" t="s">
        <v>249</v>
      </c>
      <c r="J52" s="71">
        <v>72</v>
      </c>
      <c r="K52" s="195">
        <v>6969.26</v>
      </c>
      <c r="L52" s="195">
        <v>4001.15</v>
      </c>
      <c r="M52" s="71">
        <v>36631.4</v>
      </c>
      <c r="N52" s="71">
        <v>47601.81</v>
      </c>
      <c r="O52" s="194" t="s">
        <v>75</v>
      </c>
      <c r="P52" s="194" t="s">
        <v>249</v>
      </c>
      <c r="Q52" s="85">
        <v>85</v>
      </c>
      <c r="R52" s="85">
        <v>9981.58</v>
      </c>
      <c r="S52" s="85">
        <v>4349.26</v>
      </c>
      <c r="T52" s="85">
        <v>34954.81</v>
      </c>
      <c r="U52" s="85">
        <v>49285.65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126" t="s">
        <v>75</v>
      </c>
      <c r="BE52" s="126" t="s">
        <v>267</v>
      </c>
      <c r="BF52" s="128">
        <v>17</v>
      </c>
      <c r="BG52" s="129">
        <v>1482.55</v>
      </c>
      <c r="BH52" s="129">
        <v>1571.86</v>
      </c>
      <c r="BI52" s="128">
        <v>5247.09</v>
      </c>
      <c r="BJ52" s="128">
        <v>8301.5</v>
      </c>
      <c r="BK52" s="126" t="s">
        <v>75</v>
      </c>
      <c r="BL52" s="126" t="s">
        <v>267</v>
      </c>
      <c r="BM52" s="128">
        <v>15</v>
      </c>
      <c r="BN52" s="129">
        <v>1111.02</v>
      </c>
      <c r="BO52" s="129">
        <v>1202.01</v>
      </c>
      <c r="BP52" s="128">
        <v>5416.79</v>
      </c>
      <c r="BQ52" s="128">
        <v>7729.82</v>
      </c>
      <c r="BR52" s="126" t="s">
        <v>75</v>
      </c>
      <c r="BS52" s="126" t="s">
        <v>267</v>
      </c>
      <c r="BT52" s="128">
        <v>16</v>
      </c>
      <c r="BU52" s="129">
        <v>1533.23</v>
      </c>
      <c r="BV52" s="129">
        <v>940.92</v>
      </c>
      <c r="BW52" s="128">
        <v>5580.47</v>
      </c>
      <c r="BX52" s="128">
        <v>8054.62</v>
      </c>
      <c r="BY52" s="84"/>
      <c r="BZ52" s="84"/>
      <c r="CA52" s="84"/>
      <c r="CB52" s="84"/>
      <c r="CC52" s="84"/>
      <c r="CD52" s="84"/>
      <c r="CE52" s="84"/>
      <c r="CF52" s="84"/>
      <c r="CG52" s="84"/>
      <c r="CH52" s="112" t="str">
        <f t="shared" si="0"/>
        <v>RES</v>
      </c>
      <c r="CI52" s="112" t="str">
        <f t="shared" si="1"/>
        <v xml:space="preserve"> 98933  </v>
      </c>
      <c r="CJ52" s="85">
        <f t="shared" si="2"/>
        <v>10739.8336</v>
      </c>
      <c r="CK52" s="85" t="str">
        <f t="shared" si="3"/>
        <v>RES</v>
      </c>
      <c r="CL52" s="85" t="str">
        <f t="shared" si="4"/>
        <v xml:space="preserve"> 98933  </v>
      </c>
      <c r="CM52" s="85">
        <f t="shared" si="5"/>
        <v>10950.055209999999</v>
      </c>
      <c r="CN52" s="85" t="str">
        <f t="shared" si="6"/>
        <v>RES</v>
      </c>
      <c r="CO52" s="85" t="str">
        <f t="shared" si="7"/>
        <v xml:space="preserve"> 98933  </v>
      </c>
      <c r="CP52" s="85">
        <f t="shared" si="8"/>
        <v>10535.648749999998</v>
      </c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</row>
    <row r="53" spans="1:122" s="83" customFormat="1" x14ac:dyDescent="0.25">
      <c r="A53" s="194" t="s">
        <v>75</v>
      </c>
      <c r="B53" s="194" t="s">
        <v>250</v>
      </c>
      <c r="C53" s="71">
        <v>297</v>
      </c>
      <c r="D53" s="195">
        <v>25472.91</v>
      </c>
      <c r="E53" s="195">
        <v>17404.03</v>
      </c>
      <c r="F53" s="71">
        <v>109354.69</v>
      </c>
      <c r="G53" s="71">
        <v>152231.63</v>
      </c>
      <c r="H53" s="194" t="s">
        <v>75</v>
      </c>
      <c r="I53" s="194" t="s">
        <v>250</v>
      </c>
      <c r="J53" s="71">
        <v>201</v>
      </c>
      <c r="K53" s="195">
        <v>4865.3900000000003</v>
      </c>
      <c r="L53" s="195">
        <v>24619.64</v>
      </c>
      <c r="M53" s="71">
        <v>91470.83</v>
      </c>
      <c r="N53" s="71">
        <v>120955.86</v>
      </c>
      <c r="O53" s="194" t="s">
        <v>75</v>
      </c>
      <c r="P53" s="194" t="s">
        <v>250</v>
      </c>
      <c r="Q53" s="85">
        <v>220</v>
      </c>
      <c r="R53" s="85">
        <v>26134.9</v>
      </c>
      <c r="S53" s="85">
        <v>3050.88</v>
      </c>
      <c r="T53" s="85">
        <v>102002.24000000001</v>
      </c>
      <c r="U53" s="85">
        <v>131188.01999999999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126" t="s">
        <v>75</v>
      </c>
      <c r="BE53" s="126" t="s">
        <v>268</v>
      </c>
      <c r="BF53" s="128">
        <v>8</v>
      </c>
      <c r="BG53" s="129">
        <v>695.96</v>
      </c>
      <c r="BH53" s="129">
        <v>629.89</v>
      </c>
      <c r="BI53" s="128">
        <v>4693.0200000000004</v>
      </c>
      <c r="BJ53" s="128">
        <v>6018.87</v>
      </c>
      <c r="BK53" s="126" t="s">
        <v>75</v>
      </c>
      <c r="BL53" s="126" t="s">
        <v>268</v>
      </c>
      <c r="BM53" s="128">
        <v>7</v>
      </c>
      <c r="BN53" s="129">
        <v>728.88</v>
      </c>
      <c r="BO53" s="129">
        <v>568.82000000000005</v>
      </c>
      <c r="BP53" s="128">
        <v>4867.3900000000003</v>
      </c>
      <c r="BQ53" s="128">
        <v>6165.09</v>
      </c>
      <c r="BR53" s="126" t="s">
        <v>75</v>
      </c>
      <c r="BS53" s="126" t="s">
        <v>268</v>
      </c>
      <c r="BT53" s="128">
        <v>5</v>
      </c>
      <c r="BU53" s="129">
        <v>595.47</v>
      </c>
      <c r="BV53" s="129">
        <v>435.01</v>
      </c>
      <c r="BW53" s="128">
        <v>5336.9</v>
      </c>
      <c r="BX53" s="128">
        <v>6367.38</v>
      </c>
      <c r="BY53" s="84"/>
      <c r="BZ53" s="84"/>
      <c r="CA53" s="84"/>
      <c r="CB53" s="84"/>
      <c r="CC53" s="84"/>
      <c r="CD53" s="84"/>
      <c r="CE53" s="84"/>
      <c r="CF53" s="84"/>
      <c r="CG53" s="84"/>
      <c r="CH53" s="112" t="str">
        <f t="shared" si="0"/>
        <v>RES</v>
      </c>
      <c r="CI53" s="112" t="str">
        <f t="shared" si="1"/>
        <v xml:space="preserve"> 98935  </v>
      </c>
      <c r="CJ53" s="85">
        <f t="shared" si="2"/>
        <v>33107.525859999994</v>
      </c>
      <c r="CK53" s="85" t="str">
        <f t="shared" si="3"/>
        <v>RES</v>
      </c>
      <c r="CL53" s="85" t="str">
        <f t="shared" si="4"/>
        <v xml:space="preserve"> 98935  </v>
      </c>
      <c r="CM53" s="85">
        <f t="shared" si="5"/>
        <v>28063.953429999998</v>
      </c>
      <c r="CN53" s="85" t="str">
        <f t="shared" si="6"/>
        <v>RES</v>
      </c>
      <c r="CO53" s="85" t="str">
        <f t="shared" si="7"/>
        <v xml:space="preserve"> 98935  </v>
      </c>
      <c r="CP53" s="85">
        <f t="shared" si="8"/>
        <v>30089.011200000001</v>
      </c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</row>
    <row r="54" spans="1:122" s="83" customFormat="1" x14ac:dyDescent="0.25">
      <c r="A54" s="194" t="s">
        <v>75</v>
      </c>
      <c r="B54" s="194" t="s">
        <v>251</v>
      </c>
      <c r="C54" s="71">
        <v>397</v>
      </c>
      <c r="D54" s="195">
        <v>34012.550000000003</v>
      </c>
      <c r="E54" s="195">
        <v>27987.83</v>
      </c>
      <c r="F54" s="71">
        <v>188062.13</v>
      </c>
      <c r="G54" s="71">
        <v>250062.51</v>
      </c>
      <c r="H54" s="194" t="s">
        <v>75</v>
      </c>
      <c r="I54" s="194" t="s">
        <v>251</v>
      </c>
      <c r="J54" s="71">
        <v>384</v>
      </c>
      <c r="K54" s="195">
        <v>36685.61</v>
      </c>
      <c r="L54" s="195">
        <v>21802</v>
      </c>
      <c r="M54" s="71">
        <v>193287.22</v>
      </c>
      <c r="N54" s="71">
        <v>251774.83</v>
      </c>
      <c r="O54" s="194" t="s">
        <v>75</v>
      </c>
      <c r="P54" s="194" t="s">
        <v>251</v>
      </c>
      <c r="Q54" s="85">
        <v>426</v>
      </c>
      <c r="R54" s="85">
        <v>50260.79</v>
      </c>
      <c r="S54" s="85">
        <v>22055.42</v>
      </c>
      <c r="T54" s="85">
        <v>191470.86</v>
      </c>
      <c r="U54" s="85">
        <v>263787.07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126" t="s">
        <v>75</v>
      </c>
      <c r="BE54" s="126" t="s">
        <v>275</v>
      </c>
      <c r="BF54" s="128">
        <v>1</v>
      </c>
      <c r="BG54" s="129">
        <v>62.52</v>
      </c>
      <c r="BH54" s="129">
        <v>95.77</v>
      </c>
      <c r="BI54" s="128">
        <v>538.54</v>
      </c>
      <c r="BJ54" s="128">
        <v>696.83</v>
      </c>
      <c r="BK54" s="126" t="s">
        <v>75</v>
      </c>
      <c r="BL54" s="126" t="s">
        <v>275</v>
      </c>
      <c r="BM54" s="128">
        <v>1</v>
      </c>
      <c r="BN54" s="129">
        <v>0</v>
      </c>
      <c r="BO54" s="129">
        <v>158.29</v>
      </c>
      <c r="BP54" s="128">
        <v>436.79</v>
      </c>
      <c r="BQ54" s="128">
        <v>595.08000000000004</v>
      </c>
      <c r="BR54" s="126" t="s">
        <v>75</v>
      </c>
      <c r="BS54" s="126" t="s">
        <v>275</v>
      </c>
      <c r="BT54" s="128">
        <v>1</v>
      </c>
      <c r="BU54" s="129">
        <v>135.52000000000001</v>
      </c>
      <c r="BV54" s="129">
        <v>0</v>
      </c>
      <c r="BW54" s="128">
        <v>593.33000000000004</v>
      </c>
      <c r="BX54" s="128">
        <v>728.85</v>
      </c>
      <c r="BY54" s="84"/>
      <c r="BZ54" s="84"/>
      <c r="CA54" s="84"/>
      <c r="CB54" s="84"/>
      <c r="CC54" s="84"/>
      <c r="CD54" s="84"/>
      <c r="CE54" s="84"/>
      <c r="CF54" s="84"/>
      <c r="CG54" s="84"/>
      <c r="CH54" s="112" t="str">
        <f t="shared" si="0"/>
        <v>RES</v>
      </c>
      <c r="CI54" s="112" t="str">
        <f t="shared" si="1"/>
        <v xml:space="preserve"> 98936  </v>
      </c>
      <c r="CJ54" s="85">
        <f t="shared" si="2"/>
        <v>56657.389660000001</v>
      </c>
      <c r="CK54" s="85" t="str">
        <f t="shared" si="3"/>
        <v>RES</v>
      </c>
      <c r="CL54" s="85" t="str">
        <f t="shared" si="4"/>
        <v xml:space="preserve"> 98936  </v>
      </c>
      <c r="CM54" s="85">
        <f t="shared" si="5"/>
        <v>57820.502339999992</v>
      </c>
      <c r="CN54" s="85" t="str">
        <f t="shared" si="6"/>
        <v>RES</v>
      </c>
      <c r="CO54" s="85" t="str">
        <f t="shared" si="7"/>
        <v xml:space="preserve"> 98936  </v>
      </c>
      <c r="CP54" s="85">
        <f t="shared" si="8"/>
        <v>57528.742639999997</v>
      </c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</row>
    <row r="55" spans="1:122" s="83" customFormat="1" x14ac:dyDescent="0.25">
      <c r="A55" s="194" t="s">
        <v>75</v>
      </c>
      <c r="B55" s="194" t="s">
        <v>252</v>
      </c>
      <c r="C55" s="71">
        <v>357</v>
      </c>
      <c r="D55" s="195">
        <v>31599.57</v>
      </c>
      <c r="E55" s="195">
        <v>23723.87</v>
      </c>
      <c r="F55" s="71">
        <v>97422.92</v>
      </c>
      <c r="G55" s="71">
        <v>152746.35999999999</v>
      </c>
      <c r="H55" s="194" t="s">
        <v>75</v>
      </c>
      <c r="I55" s="194" t="s">
        <v>252</v>
      </c>
      <c r="J55" s="71">
        <v>350</v>
      </c>
      <c r="K55" s="195">
        <v>29764.22</v>
      </c>
      <c r="L55" s="195">
        <v>17571.63</v>
      </c>
      <c r="M55" s="71">
        <v>101520.47</v>
      </c>
      <c r="N55" s="71">
        <v>148856.32000000001</v>
      </c>
      <c r="O55" s="194" t="s">
        <v>75</v>
      </c>
      <c r="P55" s="194" t="s">
        <v>252</v>
      </c>
      <c r="Q55" s="85">
        <v>364</v>
      </c>
      <c r="R55" s="85">
        <v>41031.300000000003</v>
      </c>
      <c r="S55" s="85">
        <v>15534.18</v>
      </c>
      <c r="T55" s="85">
        <v>98860.39</v>
      </c>
      <c r="U55" s="85">
        <v>155425.87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126" t="s">
        <v>75</v>
      </c>
      <c r="BE55" s="126" t="s">
        <v>269</v>
      </c>
      <c r="BF55" s="128">
        <v>3</v>
      </c>
      <c r="BG55" s="129">
        <v>197.99</v>
      </c>
      <c r="BH55" s="129">
        <v>357.06</v>
      </c>
      <c r="BI55" s="128">
        <v>445.86</v>
      </c>
      <c r="BJ55" s="128">
        <v>1000.91</v>
      </c>
      <c r="BK55" s="126" t="s">
        <v>75</v>
      </c>
      <c r="BL55" s="126" t="s">
        <v>269</v>
      </c>
      <c r="BM55" s="128">
        <v>3</v>
      </c>
      <c r="BN55" s="129">
        <v>0</v>
      </c>
      <c r="BO55" s="129">
        <v>197.99</v>
      </c>
      <c r="BP55" s="128">
        <v>802.92</v>
      </c>
      <c r="BQ55" s="128">
        <v>1000.91</v>
      </c>
      <c r="BR55" s="126" t="s">
        <v>75</v>
      </c>
      <c r="BS55" s="126" t="s">
        <v>269</v>
      </c>
      <c r="BT55" s="128">
        <v>3</v>
      </c>
      <c r="BU55" s="129">
        <v>902.12</v>
      </c>
      <c r="BV55" s="129">
        <v>0</v>
      </c>
      <c r="BW55" s="128">
        <v>900.83</v>
      </c>
      <c r="BX55" s="128">
        <v>1802.95</v>
      </c>
      <c r="BY55" s="84"/>
      <c r="BZ55" s="84"/>
      <c r="CA55" s="84"/>
      <c r="CB55" s="84"/>
      <c r="CC55" s="84"/>
      <c r="CD55" s="84"/>
      <c r="CE55" s="84"/>
      <c r="CF55" s="84"/>
      <c r="CG55" s="84"/>
      <c r="CH55" s="112" t="str">
        <f t="shared" si="0"/>
        <v>RES</v>
      </c>
      <c r="CI55" s="112" t="str">
        <f t="shared" si="1"/>
        <v xml:space="preserve"> 98937  </v>
      </c>
      <c r="CJ55" s="85">
        <f t="shared" si="2"/>
        <v>30155.420809999996</v>
      </c>
      <c r="CK55" s="85" t="str">
        <f t="shared" si="3"/>
        <v>RES</v>
      </c>
      <c r="CL55" s="85" t="str">
        <f t="shared" si="4"/>
        <v xml:space="preserve"> 98937  </v>
      </c>
      <c r="CM55" s="85">
        <f t="shared" si="5"/>
        <v>30922.656039999998</v>
      </c>
      <c r="CN55" s="85" t="str">
        <f t="shared" si="6"/>
        <v>RES</v>
      </c>
      <c r="CO55" s="85" t="str">
        <f t="shared" si="7"/>
        <v xml:space="preserve"> 98937  </v>
      </c>
      <c r="CP55" s="85">
        <f t="shared" si="8"/>
        <v>30205.806849999997</v>
      </c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</row>
    <row r="56" spans="1:122" s="83" customFormat="1" x14ac:dyDescent="0.25">
      <c r="A56" s="194" t="s">
        <v>75</v>
      </c>
      <c r="B56" s="194" t="s">
        <v>253</v>
      </c>
      <c r="C56" s="71">
        <v>162</v>
      </c>
      <c r="D56" s="195">
        <v>17711.84</v>
      </c>
      <c r="E56" s="195">
        <v>12286.37</v>
      </c>
      <c r="F56" s="71">
        <v>90758.55</v>
      </c>
      <c r="G56" s="71">
        <v>120756.76</v>
      </c>
      <c r="H56" s="194" t="s">
        <v>75</v>
      </c>
      <c r="I56" s="194" t="s">
        <v>253</v>
      </c>
      <c r="J56" s="71">
        <v>164</v>
      </c>
      <c r="K56" s="195">
        <v>21598.63</v>
      </c>
      <c r="L56" s="195">
        <v>10942.15</v>
      </c>
      <c r="M56" s="71">
        <v>86395.51</v>
      </c>
      <c r="N56" s="71">
        <v>118936.29</v>
      </c>
      <c r="O56" s="194" t="s">
        <v>75</v>
      </c>
      <c r="P56" s="194" t="s">
        <v>253</v>
      </c>
      <c r="Q56" s="85">
        <v>176</v>
      </c>
      <c r="R56" s="85">
        <v>27076.55</v>
      </c>
      <c r="S56" s="85">
        <v>11095.7</v>
      </c>
      <c r="T56" s="85">
        <v>76257.240000000005</v>
      </c>
      <c r="U56" s="85">
        <v>114429.49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126" t="s">
        <v>75</v>
      </c>
      <c r="BE56" s="126" t="s">
        <v>270</v>
      </c>
      <c r="BF56" s="128">
        <v>10</v>
      </c>
      <c r="BG56" s="129">
        <v>741.81</v>
      </c>
      <c r="BH56" s="129">
        <v>579.19000000000005</v>
      </c>
      <c r="BI56" s="128">
        <v>1778.23</v>
      </c>
      <c r="BJ56" s="128">
        <v>3099.23</v>
      </c>
      <c r="BK56" s="126" t="s">
        <v>75</v>
      </c>
      <c r="BL56" s="126" t="s">
        <v>270</v>
      </c>
      <c r="BM56" s="128">
        <v>9</v>
      </c>
      <c r="BN56" s="129">
        <v>757.92</v>
      </c>
      <c r="BO56" s="129">
        <v>511.17</v>
      </c>
      <c r="BP56" s="128">
        <v>2120.4299999999998</v>
      </c>
      <c r="BQ56" s="128">
        <v>3389.52</v>
      </c>
      <c r="BR56" s="126" t="s">
        <v>75</v>
      </c>
      <c r="BS56" s="126" t="s">
        <v>270</v>
      </c>
      <c r="BT56" s="128">
        <v>11</v>
      </c>
      <c r="BU56" s="129">
        <v>985.88</v>
      </c>
      <c r="BV56" s="129">
        <v>657.53</v>
      </c>
      <c r="BW56" s="128">
        <v>2459.85</v>
      </c>
      <c r="BX56" s="128">
        <v>4103.26</v>
      </c>
      <c r="BY56" s="84"/>
      <c r="BZ56" s="84"/>
      <c r="CA56" s="84"/>
      <c r="CB56" s="84"/>
      <c r="CC56" s="84"/>
      <c r="CD56" s="84"/>
      <c r="CE56" s="84"/>
      <c r="CF56" s="84"/>
      <c r="CG56" s="84"/>
      <c r="CH56" s="112" t="str">
        <f t="shared" si="0"/>
        <v>RES</v>
      </c>
      <c r="CI56" s="112" t="str">
        <f t="shared" si="1"/>
        <v xml:space="preserve"> 98938  </v>
      </c>
      <c r="CJ56" s="85">
        <f t="shared" si="2"/>
        <v>27286.651699999999</v>
      </c>
      <c r="CK56" s="85" t="str">
        <f t="shared" si="3"/>
        <v>RES</v>
      </c>
      <c r="CL56" s="85" t="str">
        <f t="shared" si="4"/>
        <v xml:space="preserve"> 98938  </v>
      </c>
      <c r="CM56" s="85">
        <f t="shared" si="5"/>
        <v>26003.235919999996</v>
      </c>
      <c r="CN56" s="85" t="str">
        <f t="shared" si="6"/>
        <v>RES</v>
      </c>
      <c r="CO56" s="85" t="str">
        <f t="shared" si="7"/>
        <v xml:space="preserve"> 98938  </v>
      </c>
      <c r="CP56" s="85">
        <f t="shared" si="8"/>
        <v>23170.596259999998</v>
      </c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</row>
    <row r="57" spans="1:122" s="83" customFormat="1" x14ac:dyDescent="0.25">
      <c r="A57" s="194" t="s">
        <v>75</v>
      </c>
      <c r="B57" s="194" t="s">
        <v>254</v>
      </c>
      <c r="C57" s="71">
        <v>25</v>
      </c>
      <c r="D57" s="195">
        <v>2215.71</v>
      </c>
      <c r="E57" s="195">
        <v>1769.36</v>
      </c>
      <c r="F57" s="71">
        <v>19061.099999999999</v>
      </c>
      <c r="G57" s="71">
        <v>23046.17</v>
      </c>
      <c r="H57" s="194" t="s">
        <v>75</v>
      </c>
      <c r="I57" s="194" t="s">
        <v>254</v>
      </c>
      <c r="J57" s="71">
        <v>24</v>
      </c>
      <c r="K57" s="195">
        <v>2019.66</v>
      </c>
      <c r="L57" s="195">
        <v>1444.21</v>
      </c>
      <c r="M57" s="71">
        <v>20260.84</v>
      </c>
      <c r="N57" s="71">
        <v>23724.71</v>
      </c>
      <c r="O57" s="194" t="s">
        <v>75</v>
      </c>
      <c r="P57" s="194" t="s">
        <v>254</v>
      </c>
      <c r="Q57" s="85">
        <v>30</v>
      </c>
      <c r="R57" s="85">
        <v>3765.51</v>
      </c>
      <c r="S57" s="85">
        <v>1767.18</v>
      </c>
      <c r="T57" s="85">
        <v>21414.6</v>
      </c>
      <c r="U57" s="85">
        <v>26947.29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126" t="s">
        <v>75</v>
      </c>
      <c r="BE57" s="126" t="s">
        <v>271</v>
      </c>
      <c r="BF57" s="128">
        <v>489</v>
      </c>
      <c r="BG57" s="129">
        <v>31035.74</v>
      </c>
      <c r="BH57" s="129">
        <v>23918.86</v>
      </c>
      <c r="BI57" s="128">
        <v>95657.26</v>
      </c>
      <c r="BJ57" s="128">
        <v>150611.85999999999</v>
      </c>
      <c r="BK57" s="126" t="s">
        <v>75</v>
      </c>
      <c r="BL57" s="126" t="s">
        <v>271</v>
      </c>
      <c r="BM57" s="128">
        <v>423</v>
      </c>
      <c r="BN57" s="129">
        <v>18588.240000000002</v>
      </c>
      <c r="BO57" s="129">
        <v>28322.959999999999</v>
      </c>
      <c r="BP57" s="128">
        <v>86256.24</v>
      </c>
      <c r="BQ57" s="128">
        <v>133167.44</v>
      </c>
      <c r="BR57" s="126" t="s">
        <v>75</v>
      </c>
      <c r="BS57" s="126" t="s">
        <v>271</v>
      </c>
      <c r="BT57" s="128">
        <v>411</v>
      </c>
      <c r="BU57" s="129">
        <v>39568.699999999997</v>
      </c>
      <c r="BV57" s="129">
        <v>11914.11</v>
      </c>
      <c r="BW57" s="128">
        <v>84507.38</v>
      </c>
      <c r="BX57" s="128">
        <v>135990.19</v>
      </c>
      <c r="BY57" s="84"/>
      <c r="BZ57" s="84"/>
      <c r="CA57" s="84"/>
      <c r="CB57" s="84"/>
      <c r="CC57" s="84"/>
      <c r="CD57" s="84"/>
      <c r="CE57" s="84"/>
      <c r="CF57" s="84"/>
      <c r="CG57" s="84"/>
      <c r="CH57" s="112" t="str">
        <f t="shared" si="0"/>
        <v>RES</v>
      </c>
      <c r="CI57" s="112" t="str">
        <f t="shared" si="1"/>
        <v xml:space="preserve"> 98939  </v>
      </c>
      <c r="CJ57" s="85">
        <f t="shared" si="2"/>
        <v>5655.5789399999994</v>
      </c>
      <c r="CK57" s="85" t="str">
        <f t="shared" si="3"/>
        <v>RES</v>
      </c>
      <c r="CL57" s="85" t="str">
        <f t="shared" si="4"/>
        <v xml:space="preserve"> 98939  </v>
      </c>
      <c r="CM57" s="85">
        <f t="shared" si="5"/>
        <v>5978.6825499999995</v>
      </c>
      <c r="CN57" s="85" t="str">
        <f t="shared" si="6"/>
        <v>RES</v>
      </c>
      <c r="CO57" s="85" t="str">
        <f t="shared" si="7"/>
        <v xml:space="preserve"> 98939  </v>
      </c>
      <c r="CP57" s="85">
        <f t="shared" si="8"/>
        <v>6360.3998999999994</v>
      </c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</row>
    <row r="58" spans="1:122" s="83" customFormat="1" x14ac:dyDescent="0.25">
      <c r="A58" s="194" t="s">
        <v>75</v>
      </c>
      <c r="B58" s="194" t="s">
        <v>255</v>
      </c>
      <c r="C58" s="71">
        <v>1361</v>
      </c>
      <c r="D58" s="195">
        <v>113191.84</v>
      </c>
      <c r="E58" s="195">
        <v>92071.55</v>
      </c>
      <c r="F58" s="71">
        <v>510524.12</v>
      </c>
      <c r="G58" s="71">
        <v>715787.51</v>
      </c>
      <c r="H58" s="194" t="s">
        <v>75</v>
      </c>
      <c r="I58" s="194" t="s">
        <v>255</v>
      </c>
      <c r="J58" s="71">
        <v>1324</v>
      </c>
      <c r="K58" s="195">
        <v>124797.02</v>
      </c>
      <c r="L58" s="195">
        <v>65428.35</v>
      </c>
      <c r="M58" s="71">
        <v>510745.92</v>
      </c>
      <c r="N58" s="71">
        <v>700971.29000000097</v>
      </c>
      <c r="O58" s="194" t="s">
        <v>75</v>
      </c>
      <c r="P58" s="194" t="s">
        <v>255</v>
      </c>
      <c r="Q58" s="85">
        <v>1445</v>
      </c>
      <c r="R58" s="85">
        <v>179846.16</v>
      </c>
      <c r="S58" s="85">
        <v>67227.179999999993</v>
      </c>
      <c r="T58" s="85">
        <v>496815.92</v>
      </c>
      <c r="U58" s="85">
        <v>743889.26000000106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126" t="s">
        <v>75</v>
      </c>
      <c r="BE58" s="126" t="s">
        <v>272</v>
      </c>
      <c r="BF58" s="128">
        <v>2</v>
      </c>
      <c r="BG58" s="129">
        <v>209.83</v>
      </c>
      <c r="BH58" s="129">
        <v>233.45</v>
      </c>
      <c r="BI58" s="128">
        <v>1696.96</v>
      </c>
      <c r="BJ58" s="128">
        <v>2140.2399999999998</v>
      </c>
      <c r="BK58" s="126" t="s">
        <v>75</v>
      </c>
      <c r="BL58" s="126" t="s">
        <v>272</v>
      </c>
      <c r="BM58" s="84">
        <v>2</v>
      </c>
      <c r="BN58" s="84">
        <v>0</v>
      </c>
      <c r="BO58" s="84">
        <v>209.83</v>
      </c>
      <c r="BP58" s="84">
        <v>1930.41</v>
      </c>
      <c r="BQ58" s="84">
        <v>2140.2399999999998</v>
      </c>
      <c r="BR58" s="126" t="s">
        <v>75</v>
      </c>
      <c r="BS58" s="126" t="s">
        <v>272</v>
      </c>
      <c r="BT58" s="84">
        <v>2</v>
      </c>
      <c r="BU58" s="84">
        <v>505.23</v>
      </c>
      <c r="BV58" s="84">
        <v>0</v>
      </c>
      <c r="BW58" s="84">
        <v>2140.2399999999998</v>
      </c>
      <c r="BX58" s="84">
        <v>2645.47</v>
      </c>
      <c r="BY58" s="84"/>
      <c r="BZ58" s="84"/>
      <c r="CA58" s="84"/>
      <c r="CB58" s="84"/>
      <c r="CC58" s="84"/>
      <c r="CD58" s="84"/>
      <c r="CE58" s="84"/>
      <c r="CF58" s="84"/>
      <c r="CG58" s="84"/>
      <c r="CH58" s="112" t="str">
        <f t="shared" si="0"/>
        <v>RES</v>
      </c>
      <c r="CI58" s="112" t="str">
        <f t="shared" si="1"/>
        <v xml:space="preserve"> 98942  </v>
      </c>
      <c r="CJ58" s="85">
        <f t="shared" si="2"/>
        <v>155153.04777</v>
      </c>
      <c r="CK58" s="85" t="str">
        <f t="shared" si="3"/>
        <v>RES</v>
      </c>
      <c r="CL58" s="85" t="str">
        <f t="shared" si="4"/>
        <v xml:space="preserve"> 98942  </v>
      </c>
      <c r="CM58" s="85">
        <f t="shared" si="5"/>
        <v>153724.30924999999</v>
      </c>
      <c r="CN58" s="85" t="str">
        <f t="shared" si="6"/>
        <v>RES</v>
      </c>
      <c r="CO58" s="85" t="str">
        <f t="shared" si="7"/>
        <v xml:space="preserve"> 98942  </v>
      </c>
      <c r="CP58" s="85">
        <f t="shared" si="8"/>
        <v>150692.65177999999</v>
      </c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</row>
    <row r="59" spans="1:122" s="83" customFormat="1" x14ac:dyDescent="0.25">
      <c r="A59" s="194" t="s">
        <v>75</v>
      </c>
      <c r="B59" s="194" t="s">
        <v>256</v>
      </c>
      <c r="C59" s="71">
        <v>1581</v>
      </c>
      <c r="D59" s="195">
        <v>118815.93</v>
      </c>
      <c r="E59" s="195">
        <v>89703.119999999893</v>
      </c>
      <c r="F59" s="71">
        <v>523135.76</v>
      </c>
      <c r="G59" s="71">
        <v>731654.81</v>
      </c>
      <c r="H59" s="194" t="s">
        <v>75</v>
      </c>
      <c r="I59" s="194" t="s">
        <v>256</v>
      </c>
      <c r="J59" s="71">
        <v>1657</v>
      </c>
      <c r="K59" s="195">
        <v>154929.66</v>
      </c>
      <c r="L59" s="195">
        <v>72078.960000000006</v>
      </c>
      <c r="M59" s="71">
        <v>504052.06</v>
      </c>
      <c r="N59" s="71">
        <v>731060.68000000098</v>
      </c>
      <c r="O59" s="194" t="s">
        <v>75</v>
      </c>
      <c r="P59" s="194" t="s">
        <v>256</v>
      </c>
      <c r="Q59" s="85">
        <v>1721</v>
      </c>
      <c r="R59" s="85">
        <v>203921.97</v>
      </c>
      <c r="S59" s="85">
        <v>87130.49</v>
      </c>
      <c r="T59" s="85">
        <v>451798.46</v>
      </c>
      <c r="U59" s="85">
        <v>742850.92</v>
      </c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117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112" t="str">
        <f t="shared" si="0"/>
        <v>RES</v>
      </c>
      <c r="CI59" s="112" t="str">
        <f t="shared" si="1"/>
        <v xml:space="preserve"> 98944  </v>
      </c>
      <c r="CJ59" s="85">
        <f t="shared" si="2"/>
        <v>158738.58607999998</v>
      </c>
      <c r="CK59" s="85" t="str">
        <f t="shared" si="3"/>
        <v>RES</v>
      </c>
      <c r="CL59" s="85" t="str">
        <f t="shared" si="4"/>
        <v xml:space="preserve"> 98944  </v>
      </c>
      <c r="CM59" s="85">
        <f t="shared" si="5"/>
        <v>152690.89437999998</v>
      </c>
      <c r="CN59" s="85" t="str">
        <f t="shared" si="6"/>
        <v>RES</v>
      </c>
      <c r="CO59" s="85" t="str">
        <f t="shared" si="7"/>
        <v xml:space="preserve"> 98944  </v>
      </c>
      <c r="CP59" s="85">
        <f t="shared" si="8"/>
        <v>139321.72732999999</v>
      </c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</row>
    <row r="60" spans="1:122" s="83" customFormat="1" x14ac:dyDescent="0.25">
      <c r="A60" s="194" t="s">
        <v>75</v>
      </c>
      <c r="B60" s="194" t="s">
        <v>257</v>
      </c>
      <c r="C60" s="71">
        <v>309</v>
      </c>
      <c r="D60" s="195">
        <v>30751.21</v>
      </c>
      <c r="E60" s="195">
        <v>24634.14</v>
      </c>
      <c r="F60" s="71">
        <v>98009.58</v>
      </c>
      <c r="G60" s="71">
        <v>153394.93</v>
      </c>
      <c r="H60" s="194" t="s">
        <v>75</v>
      </c>
      <c r="I60" s="194" t="s">
        <v>257</v>
      </c>
      <c r="J60" s="71">
        <v>314</v>
      </c>
      <c r="K60" s="195">
        <v>26138.97</v>
      </c>
      <c r="L60" s="195">
        <v>19196.63</v>
      </c>
      <c r="M60" s="71">
        <v>103380.4</v>
      </c>
      <c r="N60" s="71">
        <v>148716</v>
      </c>
      <c r="O60" s="194" t="s">
        <v>75</v>
      </c>
      <c r="P60" s="194" t="s">
        <v>257</v>
      </c>
      <c r="Q60" s="85">
        <v>314</v>
      </c>
      <c r="R60" s="85">
        <v>33354.160000000003</v>
      </c>
      <c r="S60" s="85">
        <v>14556.98</v>
      </c>
      <c r="T60" s="85">
        <v>96485.29</v>
      </c>
      <c r="U60" s="85">
        <v>144396.43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117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112" t="str">
        <f t="shared" si="0"/>
        <v>RES</v>
      </c>
      <c r="CI60" s="112" t="str">
        <f t="shared" si="1"/>
        <v xml:space="preserve"> 98947  </v>
      </c>
      <c r="CJ60" s="85">
        <f t="shared" si="2"/>
        <v>30368.738799999999</v>
      </c>
      <c r="CK60" s="85" t="str">
        <f t="shared" si="3"/>
        <v>RES</v>
      </c>
      <c r="CL60" s="85" t="str">
        <f t="shared" si="4"/>
        <v xml:space="preserve"> 98947  </v>
      </c>
      <c r="CM60" s="85">
        <f t="shared" si="5"/>
        <v>31504.546809999996</v>
      </c>
      <c r="CN60" s="85" t="str">
        <f t="shared" si="6"/>
        <v>RES</v>
      </c>
      <c r="CO60" s="85" t="str">
        <f t="shared" si="7"/>
        <v xml:space="preserve"> 98947  </v>
      </c>
      <c r="CP60" s="85">
        <f t="shared" si="8"/>
        <v>29335.005109999998</v>
      </c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</row>
    <row r="61" spans="1:122" s="83" customFormat="1" x14ac:dyDescent="0.25">
      <c r="A61" s="194" t="s">
        <v>75</v>
      </c>
      <c r="B61" s="194" t="s">
        <v>258</v>
      </c>
      <c r="C61" s="71">
        <v>1038</v>
      </c>
      <c r="D61" s="195">
        <v>89565.020000000106</v>
      </c>
      <c r="E61" s="195">
        <v>57813.08</v>
      </c>
      <c r="F61" s="71">
        <v>379255.88</v>
      </c>
      <c r="G61" s="71">
        <v>526633.98</v>
      </c>
      <c r="H61" s="194" t="s">
        <v>75</v>
      </c>
      <c r="I61" s="194" t="s">
        <v>258</v>
      </c>
      <c r="J61" s="71">
        <v>830</v>
      </c>
      <c r="K61" s="195">
        <v>43712.52</v>
      </c>
      <c r="L61" s="195">
        <v>54228.61</v>
      </c>
      <c r="M61" s="71">
        <v>368558.33</v>
      </c>
      <c r="N61" s="71">
        <v>466499.46</v>
      </c>
      <c r="O61" s="194" t="s">
        <v>75</v>
      </c>
      <c r="P61" s="194" t="s">
        <v>258</v>
      </c>
      <c r="Q61" s="85">
        <v>968</v>
      </c>
      <c r="R61" s="85">
        <v>145499.12</v>
      </c>
      <c r="S61" s="85">
        <v>23166.34</v>
      </c>
      <c r="T61" s="85">
        <v>362849.34</v>
      </c>
      <c r="U61" s="85">
        <v>531514.80000000005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112" t="str">
        <f t="shared" si="0"/>
        <v>RES</v>
      </c>
      <c r="CI61" s="112" t="str">
        <f t="shared" si="1"/>
        <v xml:space="preserve"> 98948  </v>
      </c>
      <c r="CJ61" s="85">
        <f t="shared" si="2"/>
        <v>114680.21368</v>
      </c>
      <c r="CK61" s="85" t="str">
        <f t="shared" si="3"/>
        <v>RES</v>
      </c>
      <c r="CL61" s="85" t="str">
        <f t="shared" si="4"/>
        <v xml:space="preserve"> 98948  </v>
      </c>
      <c r="CM61" s="85">
        <f t="shared" si="5"/>
        <v>110629.16012</v>
      </c>
      <c r="CN61" s="85" t="str">
        <f t="shared" si="6"/>
        <v>RES</v>
      </c>
      <c r="CO61" s="85" t="str">
        <f t="shared" si="7"/>
        <v xml:space="preserve"> 98948  </v>
      </c>
      <c r="CP61" s="85">
        <f t="shared" si="8"/>
        <v>108650.9246</v>
      </c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</row>
    <row r="62" spans="1:122" s="83" customFormat="1" x14ac:dyDescent="0.25">
      <c r="A62" s="194" t="s">
        <v>75</v>
      </c>
      <c r="B62" s="194" t="s">
        <v>259</v>
      </c>
      <c r="C62" s="71">
        <v>971</v>
      </c>
      <c r="D62" s="195">
        <v>92436.77</v>
      </c>
      <c r="E62" s="195">
        <v>73179.960000000094</v>
      </c>
      <c r="F62" s="71">
        <v>524896.81000000006</v>
      </c>
      <c r="G62" s="71">
        <v>690513.54</v>
      </c>
      <c r="H62" s="194" t="s">
        <v>75</v>
      </c>
      <c r="I62" s="194" t="s">
        <v>259</v>
      </c>
      <c r="J62" s="71">
        <v>1036</v>
      </c>
      <c r="K62" s="195">
        <v>99692.94</v>
      </c>
      <c r="L62" s="195">
        <v>61663.18</v>
      </c>
      <c r="M62" s="71">
        <v>537064.13</v>
      </c>
      <c r="N62" s="71">
        <v>698420.25</v>
      </c>
      <c r="O62" s="194" t="s">
        <v>75</v>
      </c>
      <c r="P62" s="194" t="s">
        <v>259</v>
      </c>
      <c r="Q62" s="85">
        <v>1045</v>
      </c>
      <c r="R62" s="85">
        <v>143801.46</v>
      </c>
      <c r="S62" s="85">
        <v>57492.92</v>
      </c>
      <c r="T62" s="85">
        <v>505670.94</v>
      </c>
      <c r="U62" s="85">
        <v>706965.32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112" t="str">
        <f t="shared" si="0"/>
        <v>RES</v>
      </c>
      <c r="CI62" s="112" t="str">
        <f t="shared" si="1"/>
        <v xml:space="preserve"> 98951  </v>
      </c>
      <c r="CJ62" s="85">
        <f t="shared" si="2"/>
        <v>157784.50388999999</v>
      </c>
      <c r="CK62" s="85" t="str">
        <f t="shared" si="3"/>
        <v>RES</v>
      </c>
      <c r="CL62" s="85" t="str">
        <f t="shared" si="4"/>
        <v xml:space="preserve"> 98951  </v>
      </c>
      <c r="CM62" s="85">
        <f t="shared" si="5"/>
        <v>160691.40095000001</v>
      </c>
      <c r="CN62" s="85" t="str">
        <f t="shared" si="6"/>
        <v>RES</v>
      </c>
      <c r="CO62" s="85" t="str">
        <f t="shared" si="7"/>
        <v xml:space="preserve"> 98951  </v>
      </c>
      <c r="CP62" s="85">
        <f t="shared" si="8"/>
        <v>152061.77898</v>
      </c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</row>
    <row r="63" spans="1:122" s="83" customFormat="1" x14ac:dyDescent="0.25">
      <c r="A63" s="194" t="s">
        <v>75</v>
      </c>
      <c r="B63" s="194" t="s">
        <v>260</v>
      </c>
      <c r="C63" s="71">
        <v>85</v>
      </c>
      <c r="D63" s="195">
        <v>7839.61</v>
      </c>
      <c r="E63" s="195">
        <v>8090.11</v>
      </c>
      <c r="F63" s="71">
        <v>61321.86</v>
      </c>
      <c r="G63" s="71">
        <v>77251.58</v>
      </c>
      <c r="H63" s="194" t="s">
        <v>75</v>
      </c>
      <c r="I63" s="194" t="s">
        <v>260</v>
      </c>
      <c r="J63" s="71">
        <v>74</v>
      </c>
      <c r="K63" s="195">
        <v>6987.25</v>
      </c>
      <c r="L63" s="195">
        <v>5647.46</v>
      </c>
      <c r="M63" s="71">
        <v>64074.53</v>
      </c>
      <c r="N63" s="71">
        <v>76709.240000000005</v>
      </c>
      <c r="O63" s="194" t="s">
        <v>75</v>
      </c>
      <c r="P63" s="194" t="s">
        <v>260</v>
      </c>
      <c r="Q63" s="85">
        <v>88</v>
      </c>
      <c r="R63" s="85">
        <v>10430.94</v>
      </c>
      <c r="S63" s="85">
        <v>5649.98</v>
      </c>
      <c r="T63" s="85">
        <v>64937.86</v>
      </c>
      <c r="U63" s="85">
        <v>81018.78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112" t="str">
        <f t="shared" si="0"/>
        <v>RES</v>
      </c>
      <c r="CI63" s="112" t="str">
        <f t="shared" si="1"/>
        <v xml:space="preserve"> 98952  </v>
      </c>
      <c r="CJ63" s="85">
        <f t="shared" si="2"/>
        <v>18357.128229999998</v>
      </c>
      <c r="CK63" s="85" t="str">
        <f t="shared" si="3"/>
        <v>RES</v>
      </c>
      <c r="CL63" s="85" t="str">
        <f t="shared" si="4"/>
        <v xml:space="preserve"> 98952  </v>
      </c>
      <c r="CM63" s="85">
        <f t="shared" si="5"/>
        <v>18985.12515</v>
      </c>
      <c r="CN63" s="85" t="str">
        <f t="shared" si="6"/>
        <v>RES</v>
      </c>
      <c r="CO63" s="85" t="str">
        <f t="shared" si="7"/>
        <v xml:space="preserve"> 98952  </v>
      </c>
      <c r="CP63" s="85">
        <f t="shared" si="8"/>
        <v>19289.885319999998</v>
      </c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</row>
    <row r="64" spans="1:122" s="83" customFormat="1" x14ac:dyDescent="0.25">
      <c r="A64" s="194" t="s">
        <v>75</v>
      </c>
      <c r="B64" s="194" t="s">
        <v>261</v>
      </c>
      <c r="C64" s="71">
        <v>576</v>
      </c>
      <c r="D64" s="195">
        <v>51180.53</v>
      </c>
      <c r="E64" s="195">
        <v>30771.16</v>
      </c>
      <c r="F64" s="71">
        <v>161121.54</v>
      </c>
      <c r="G64" s="71">
        <v>243073.23</v>
      </c>
      <c r="H64" s="194" t="s">
        <v>75</v>
      </c>
      <c r="I64" s="194" t="s">
        <v>261</v>
      </c>
      <c r="J64" s="71">
        <v>615</v>
      </c>
      <c r="K64" s="195">
        <v>77047.3</v>
      </c>
      <c r="L64" s="195">
        <v>24405.18</v>
      </c>
      <c r="M64" s="71">
        <v>147271.57999999999</v>
      </c>
      <c r="N64" s="71">
        <v>248724.06</v>
      </c>
      <c r="O64" s="194" t="s">
        <v>75</v>
      </c>
      <c r="P64" s="194" t="s">
        <v>261</v>
      </c>
      <c r="Q64" s="85">
        <v>656</v>
      </c>
      <c r="R64" s="85">
        <v>89370.74</v>
      </c>
      <c r="S64" s="85">
        <v>36393.699999999997</v>
      </c>
      <c r="T64" s="85">
        <v>140222.44</v>
      </c>
      <c r="U64" s="85">
        <v>265986.88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112" t="str">
        <f t="shared" si="0"/>
        <v>RES</v>
      </c>
      <c r="CI64" s="112" t="str">
        <f t="shared" si="1"/>
        <v xml:space="preserve"> 98953  </v>
      </c>
      <c r="CJ64" s="85">
        <f t="shared" si="2"/>
        <v>49321.596619999997</v>
      </c>
      <c r="CK64" s="85" t="str">
        <f t="shared" si="3"/>
        <v>RES</v>
      </c>
      <c r="CL64" s="85" t="str">
        <f t="shared" si="4"/>
        <v xml:space="preserve"> 98953  </v>
      </c>
      <c r="CM64" s="85">
        <f t="shared" si="5"/>
        <v>45331.769759999996</v>
      </c>
      <c r="CN64" s="85" t="str">
        <f t="shared" si="6"/>
        <v>RES</v>
      </c>
      <c r="CO64" s="85" t="str">
        <f t="shared" si="7"/>
        <v xml:space="preserve"> 98953  </v>
      </c>
      <c r="CP64" s="85">
        <f t="shared" si="8"/>
        <v>44247.020100000002</v>
      </c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</row>
    <row r="65" spans="1:122" s="83" customFormat="1" x14ac:dyDescent="0.25">
      <c r="A65" s="194" t="s">
        <v>75</v>
      </c>
      <c r="B65" s="194" t="s">
        <v>262</v>
      </c>
      <c r="C65" s="71"/>
      <c r="D65" s="195">
        <v>0</v>
      </c>
      <c r="E65" s="195">
        <v>0</v>
      </c>
      <c r="F65" s="71">
        <v>0</v>
      </c>
      <c r="G65" s="71">
        <v>0</v>
      </c>
      <c r="H65" s="194" t="s">
        <v>75</v>
      </c>
      <c r="I65" s="194" t="s">
        <v>262</v>
      </c>
      <c r="J65" s="71"/>
      <c r="K65" s="195">
        <v>0</v>
      </c>
      <c r="L65" s="195">
        <v>0</v>
      </c>
      <c r="M65" s="71">
        <v>0</v>
      </c>
      <c r="N65" s="71">
        <v>0</v>
      </c>
      <c r="O65" s="194" t="s">
        <v>75</v>
      </c>
      <c r="P65" s="194" t="s">
        <v>262</v>
      </c>
      <c r="Q65" s="85">
        <v>1</v>
      </c>
      <c r="R65" s="85">
        <v>395.67</v>
      </c>
      <c r="S65" s="85">
        <v>0</v>
      </c>
      <c r="T65" s="85">
        <v>0</v>
      </c>
      <c r="U65" s="85">
        <v>395.67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112" t="str">
        <f t="shared" si="0"/>
        <v>RES</v>
      </c>
      <c r="CI65" s="112" t="str">
        <f t="shared" si="1"/>
        <v xml:space="preserve"> 99301  </v>
      </c>
      <c r="CJ65" s="85">
        <f t="shared" si="2"/>
        <v>0</v>
      </c>
      <c r="CK65" s="85" t="str">
        <f t="shared" si="3"/>
        <v>RES</v>
      </c>
      <c r="CL65" s="85" t="str">
        <f t="shared" si="4"/>
        <v xml:space="preserve"> 99301  </v>
      </c>
      <c r="CM65" s="85">
        <f t="shared" si="5"/>
        <v>0</v>
      </c>
      <c r="CN65" s="85" t="str">
        <f t="shared" si="6"/>
        <v>RES</v>
      </c>
      <c r="CO65" s="85" t="str">
        <f t="shared" si="7"/>
        <v xml:space="preserve"> 99301  </v>
      </c>
      <c r="CP65" s="85">
        <f t="shared" si="8"/>
        <v>6.3307200000000003</v>
      </c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</row>
    <row r="66" spans="1:122" s="83" customFormat="1" x14ac:dyDescent="0.25">
      <c r="A66" s="194" t="s">
        <v>75</v>
      </c>
      <c r="B66" s="194" t="s">
        <v>263</v>
      </c>
      <c r="C66" s="71">
        <v>193</v>
      </c>
      <c r="D66" s="195">
        <v>19731.560000000001</v>
      </c>
      <c r="E66" s="195">
        <v>9159.48</v>
      </c>
      <c r="F66" s="71">
        <v>47546.82</v>
      </c>
      <c r="G66" s="71">
        <v>76437.86</v>
      </c>
      <c r="H66" s="194" t="s">
        <v>75</v>
      </c>
      <c r="I66" s="194" t="s">
        <v>263</v>
      </c>
      <c r="J66" s="71">
        <v>97</v>
      </c>
      <c r="K66" s="195">
        <v>0</v>
      </c>
      <c r="L66" s="195">
        <v>10000.719999999999</v>
      </c>
      <c r="M66" s="71">
        <v>47461.2</v>
      </c>
      <c r="N66" s="71">
        <v>57461.919999999998</v>
      </c>
      <c r="O66" s="194" t="s">
        <v>75</v>
      </c>
      <c r="P66" s="194" t="s">
        <v>263</v>
      </c>
      <c r="Q66" s="85">
        <v>230</v>
      </c>
      <c r="R66" s="85">
        <v>43822.69</v>
      </c>
      <c r="S66" s="85">
        <v>0</v>
      </c>
      <c r="T66" s="85">
        <v>48587.39</v>
      </c>
      <c r="U66" s="85">
        <v>92410.08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112" t="str">
        <f t="shared" si="0"/>
        <v>RES</v>
      </c>
      <c r="CI66" s="112" t="str">
        <f t="shared" si="1"/>
        <v xml:space="preserve"> 99323  </v>
      </c>
      <c r="CJ66" s="85">
        <f t="shared" si="2"/>
        <v>14633.78318</v>
      </c>
      <c r="CK66" s="85" t="str">
        <f t="shared" si="3"/>
        <v>RES</v>
      </c>
      <c r="CL66" s="85" t="str">
        <f t="shared" si="4"/>
        <v xml:space="preserve"> 99323  </v>
      </c>
      <c r="CM66" s="85">
        <f t="shared" si="5"/>
        <v>14346.332159999998</v>
      </c>
      <c r="CN66" s="85" t="str">
        <f t="shared" si="6"/>
        <v>RES</v>
      </c>
      <c r="CO66" s="85" t="str">
        <f t="shared" si="7"/>
        <v xml:space="preserve"> 99323  </v>
      </c>
      <c r="CP66" s="85">
        <f t="shared" si="8"/>
        <v>14742.918749999999</v>
      </c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</row>
    <row r="67" spans="1:122" s="83" customFormat="1" x14ac:dyDescent="0.25">
      <c r="A67" s="194" t="s">
        <v>75</v>
      </c>
      <c r="B67" s="194" t="s">
        <v>264</v>
      </c>
      <c r="C67" s="71">
        <v>506</v>
      </c>
      <c r="D67" s="195">
        <v>29816.21</v>
      </c>
      <c r="E67" s="195">
        <v>19668.89</v>
      </c>
      <c r="F67" s="71">
        <v>81498.59</v>
      </c>
      <c r="G67" s="71">
        <v>130983.69</v>
      </c>
      <c r="H67" s="194" t="s">
        <v>75</v>
      </c>
      <c r="I67" s="194" t="s">
        <v>264</v>
      </c>
      <c r="J67" s="71">
        <v>471</v>
      </c>
      <c r="K67" s="195">
        <v>32956.14</v>
      </c>
      <c r="L67" s="195">
        <v>14975.66</v>
      </c>
      <c r="M67" s="71">
        <v>79373.34</v>
      </c>
      <c r="N67" s="71">
        <v>127305.14</v>
      </c>
      <c r="O67" s="194" t="s">
        <v>75</v>
      </c>
      <c r="P67" s="194" t="s">
        <v>264</v>
      </c>
      <c r="Q67" s="85">
        <v>520</v>
      </c>
      <c r="R67" s="85">
        <v>49122.01</v>
      </c>
      <c r="S67" s="85">
        <v>16550.22</v>
      </c>
      <c r="T67" s="85">
        <v>71620.479999999996</v>
      </c>
      <c r="U67" s="85">
        <v>137292.71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112" t="str">
        <f t="shared" si="0"/>
        <v>RES</v>
      </c>
      <c r="CI67" s="112" t="str">
        <f t="shared" si="1"/>
        <v xml:space="preserve"> 99324  </v>
      </c>
      <c r="CJ67" s="85">
        <f t="shared" si="2"/>
        <v>25269.291939999999</v>
      </c>
      <c r="CK67" s="85" t="str">
        <f t="shared" si="3"/>
        <v>RES</v>
      </c>
      <c r="CL67" s="85" t="str">
        <f t="shared" si="4"/>
        <v xml:space="preserve"> 99324  </v>
      </c>
      <c r="CM67" s="85">
        <f t="shared" si="5"/>
        <v>24409.660079999998</v>
      </c>
      <c r="CN67" s="85" t="str">
        <f t="shared" si="6"/>
        <v>RES</v>
      </c>
      <c r="CO67" s="85" t="str">
        <f t="shared" si="7"/>
        <v xml:space="preserve"> 99324  </v>
      </c>
      <c r="CP67" s="85">
        <f t="shared" si="8"/>
        <v>22526.934739999997</v>
      </c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</row>
    <row r="68" spans="1:122" s="83" customFormat="1" x14ac:dyDescent="0.25">
      <c r="A68" s="194" t="s">
        <v>75</v>
      </c>
      <c r="B68" s="194" t="s">
        <v>265</v>
      </c>
      <c r="C68" s="71">
        <v>355</v>
      </c>
      <c r="D68" s="195">
        <v>28233.95</v>
      </c>
      <c r="E68" s="195">
        <v>24363.26</v>
      </c>
      <c r="F68" s="71">
        <v>111424.4</v>
      </c>
      <c r="G68" s="71">
        <v>164021.60999999999</v>
      </c>
      <c r="H68" s="194" t="s">
        <v>75</v>
      </c>
      <c r="I68" s="194" t="s">
        <v>265</v>
      </c>
      <c r="J68" s="71">
        <v>348</v>
      </c>
      <c r="K68" s="195">
        <v>32253.34</v>
      </c>
      <c r="L68" s="195">
        <v>17196.43</v>
      </c>
      <c r="M68" s="71">
        <v>107418.76</v>
      </c>
      <c r="N68" s="71">
        <v>156868.53</v>
      </c>
      <c r="O68" s="194" t="s">
        <v>75</v>
      </c>
      <c r="P68" s="194" t="s">
        <v>265</v>
      </c>
      <c r="Q68" s="85">
        <v>349</v>
      </c>
      <c r="R68" s="85">
        <v>35850.01</v>
      </c>
      <c r="S68" s="85">
        <v>15095.43</v>
      </c>
      <c r="T68" s="85">
        <v>102032.33</v>
      </c>
      <c r="U68" s="85">
        <v>152977.76999999999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112" t="str">
        <f t="shared" si="0"/>
        <v>RES</v>
      </c>
      <c r="CI68" s="112" t="str">
        <f t="shared" si="1"/>
        <v xml:space="preserve"> 99328  </v>
      </c>
      <c r="CJ68" s="85">
        <f t="shared" si="2"/>
        <v>34188.280179999994</v>
      </c>
      <c r="CK68" s="85" t="str">
        <f t="shared" si="3"/>
        <v>RES</v>
      </c>
      <c r="CL68" s="85" t="str">
        <f t="shared" si="4"/>
        <v xml:space="preserve"> 99328  </v>
      </c>
      <c r="CM68" s="85">
        <f t="shared" si="5"/>
        <v>32643.450169999996</v>
      </c>
      <c r="CN68" s="85" t="str">
        <f t="shared" si="6"/>
        <v>RES</v>
      </c>
      <c r="CO68" s="85" t="str">
        <f t="shared" si="7"/>
        <v xml:space="preserve"> 99328  </v>
      </c>
      <c r="CP68" s="85">
        <f t="shared" si="8"/>
        <v>31011.955620000001</v>
      </c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</row>
    <row r="69" spans="1:122" s="83" customFormat="1" x14ac:dyDescent="0.25">
      <c r="A69" s="194" t="s">
        <v>75</v>
      </c>
      <c r="B69" s="194" t="s">
        <v>266</v>
      </c>
      <c r="C69" s="71">
        <v>23</v>
      </c>
      <c r="D69" s="195">
        <v>1718.31</v>
      </c>
      <c r="E69" s="195">
        <v>1110.18</v>
      </c>
      <c r="F69" s="71">
        <v>2069.96</v>
      </c>
      <c r="G69" s="71">
        <v>4898.45</v>
      </c>
      <c r="H69" s="194" t="s">
        <v>75</v>
      </c>
      <c r="I69" s="194" t="s">
        <v>266</v>
      </c>
      <c r="J69" s="71">
        <v>21</v>
      </c>
      <c r="K69" s="195">
        <v>1989.79</v>
      </c>
      <c r="L69" s="195">
        <v>778.76</v>
      </c>
      <c r="M69" s="71">
        <v>1627.38</v>
      </c>
      <c r="N69" s="71">
        <v>4395.93</v>
      </c>
      <c r="O69" s="194" t="s">
        <v>75</v>
      </c>
      <c r="P69" s="194" t="s">
        <v>266</v>
      </c>
      <c r="Q69" s="85">
        <v>24</v>
      </c>
      <c r="R69" s="85">
        <v>2185.6</v>
      </c>
      <c r="S69" s="85">
        <v>706.21</v>
      </c>
      <c r="T69" s="85">
        <v>1912.84</v>
      </c>
      <c r="U69" s="85">
        <v>4804.6499999999996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112" t="str">
        <f t="shared" si="0"/>
        <v>RES</v>
      </c>
      <c r="CI69" s="112" t="str">
        <f t="shared" si="1"/>
        <v xml:space="preserve"> 99329  </v>
      </c>
      <c r="CJ69" s="85">
        <f t="shared" si="2"/>
        <v>695.65273999999999</v>
      </c>
      <c r="CK69" s="85" t="str">
        <f t="shared" si="3"/>
        <v>RES</v>
      </c>
      <c r="CL69" s="85" t="str">
        <f t="shared" si="4"/>
        <v xml:space="preserve"> 99329  </v>
      </c>
      <c r="CM69" s="85">
        <f t="shared" si="5"/>
        <v>551.21133999999995</v>
      </c>
      <c r="CN69" s="85" t="str">
        <f t="shared" si="6"/>
        <v>RES</v>
      </c>
      <c r="CO69" s="85" t="str">
        <f t="shared" si="7"/>
        <v xml:space="preserve"> 99329  </v>
      </c>
      <c r="CP69" s="85">
        <f t="shared" si="8"/>
        <v>632.27158999999995</v>
      </c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</row>
    <row r="70" spans="1:122" s="83" customFormat="1" x14ac:dyDescent="0.25">
      <c r="A70" s="194" t="s">
        <v>75</v>
      </c>
      <c r="B70" s="194" t="s">
        <v>267</v>
      </c>
      <c r="C70" s="71">
        <v>187</v>
      </c>
      <c r="D70" s="195">
        <v>18070.62</v>
      </c>
      <c r="E70" s="195">
        <v>18402.98</v>
      </c>
      <c r="F70" s="71">
        <v>81891.23</v>
      </c>
      <c r="G70" s="71">
        <v>118364.83</v>
      </c>
      <c r="H70" s="194" t="s">
        <v>75</v>
      </c>
      <c r="I70" s="194" t="s">
        <v>267</v>
      </c>
      <c r="J70" s="71">
        <v>164</v>
      </c>
      <c r="K70" s="195">
        <v>14159.66</v>
      </c>
      <c r="L70" s="195">
        <v>11588.89</v>
      </c>
      <c r="M70" s="71">
        <v>68934.2</v>
      </c>
      <c r="N70" s="71">
        <v>94682.75</v>
      </c>
      <c r="O70" s="194" t="s">
        <v>75</v>
      </c>
      <c r="P70" s="194" t="s">
        <v>267</v>
      </c>
      <c r="Q70" s="85">
        <v>161</v>
      </c>
      <c r="R70" s="85">
        <v>16979.66</v>
      </c>
      <c r="S70" s="85">
        <v>8263.67</v>
      </c>
      <c r="T70" s="85">
        <v>58699.4</v>
      </c>
      <c r="U70" s="85">
        <v>83942.73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112" t="str">
        <f t="shared" ref="CH70" si="9">A70</f>
        <v>RES</v>
      </c>
      <c r="CI70" s="112" t="str">
        <f t="shared" ref="CI70" si="10">B70</f>
        <v xml:space="preserve"> 99347  </v>
      </c>
      <c r="CJ70" s="85">
        <f>D70*1.6%+E70*6.3%+F70*28.9%</f>
        <v>25115.083129999999</v>
      </c>
      <c r="CK70" s="85" t="str">
        <f t="shared" ref="CK70:CK76" si="11">H70</f>
        <v>RES</v>
      </c>
      <c r="CL70" s="85" t="str">
        <f t="shared" ref="CL70:CL76" si="12">I70</f>
        <v xml:space="preserve"> 99347  </v>
      </c>
      <c r="CM70" s="85">
        <f t="shared" ref="CM70:CM76" si="13">K70*1.6%+L70*6.3%+M70*28.9%</f>
        <v>20878.638429999999</v>
      </c>
      <c r="CN70" s="85" t="str">
        <f t="shared" ref="CN70" si="14">O70</f>
        <v>RES</v>
      </c>
      <c r="CO70" s="85" t="str">
        <f t="shared" ref="CO70" si="15">P70</f>
        <v xml:space="preserve"> 99347  </v>
      </c>
      <c r="CP70" s="85">
        <f t="shared" ref="CP70" si="16">R70*1.6%+S70*6.3%+T70*28.9%</f>
        <v>17756.412369999998</v>
      </c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</row>
    <row r="71" spans="1:122" x14ac:dyDescent="0.25">
      <c r="A71" s="194" t="s">
        <v>75</v>
      </c>
      <c r="B71" s="194" t="s">
        <v>268</v>
      </c>
      <c r="C71" s="71">
        <v>49</v>
      </c>
      <c r="D71" s="195">
        <v>3548.78</v>
      </c>
      <c r="E71" s="195">
        <v>2967.08</v>
      </c>
      <c r="F71" s="71">
        <v>17611.669999999998</v>
      </c>
      <c r="G71" s="71">
        <v>24127.53</v>
      </c>
      <c r="H71" s="194" t="s">
        <v>75</v>
      </c>
      <c r="I71" s="194" t="s">
        <v>268</v>
      </c>
      <c r="J71" s="71">
        <v>43</v>
      </c>
      <c r="K71" s="195">
        <v>3513.6</v>
      </c>
      <c r="L71" s="195">
        <v>2314.4</v>
      </c>
      <c r="M71" s="71">
        <v>17661.490000000002</v>
      </c>
      <c r="N71" s="71">
        <v>23489.49</v>
      </c>
      <c r="O71" s="194" t="s">
        <v>75</v>
      </c>
      <c r="P71" s="194" t="s">
        <v>268</v>
      </c>
      <c r="Q71">
        <v>41</v>
      </c>
      <c r="R71">
        <v>4172.3</v>
      </c>
      <c r="S71">
        <v>2030.29</v>
      </c>
      <c r="T71">
        <v>15589.19</v>
      </c>
      <c r="U71">
        <v>21791.78</v>
      </c>
      <c r="CH71" s="112" t="str">
        <f t="shared" ref="CH71:CH76" si="17">A71</f>
        <v>RES</v>
      </c>
      <c r="CI71" s="112" t="str">
        <f t="shared" ref="CI71:CI76" si="18">B71</f>
        <v xml:space="preserve"> 99348  </v>
      </c>
      <c r="CJ71" s="85">
        <f t="shared" ref="CJ71:CJ76" si="19">D71*1.6%+E71*6.3%+F71*28.9%</f>
        <v>5333.4791499999992</v>
      </c>
      <c r="CK71" s="85" t="str">
        <f t="shared" si="11"/>
        <v>RES</v>
      </c>
      <c r="CL71" s="85" t="str">
        <f t="shared" si="12"/>
        <v xml:space="preserve"> 99348  </v>
      </c>
      <c r="CM71" s="85">
        <f t="shared" si="13"/>
        <v>5306.1954100000003</v>
      </c>
      <c r="CN71" s="85" t="str">
        <f t="shared" ref="CN71:CN76" si="20">O71</f>
        <v>RES</v>
      </c>
      <c r="CO71" s="85" t="str">
        <f t="shared" ref="CO71:CO76" si="21">P71</f>
        <v xml:space="preserve"> 99348  </v>
      </c>
      <c r="CP71" s="85">
        <f t="shared" ref="CP71:CP76" si="22">R71*1.6%+S71*6.3%+T71*28.9%</f>
        <v>4699.9409799999994</v>
      </c>
    </row>
    <row r="72" spans="1:122" x14ac:dyDescent="0.25">
      <c r="A72" s="194" t="s">
        <v>75</v>
      </c>
      <c r="B72" s="194" t="s">
        <v>275</v>
      </c>
      <c r="C72" s="71">
        <v>13</v>
      </c>
      <c r="D72" s="195">
        <v>1757.71</v>
      </c>
      <c r="E72" s="195">
        <v>490.05</v>
      </c>
      <c r="F72" s="71">
        <v>952.59</v>
      </c>
      <c r="G72" s="71">
        <v>3200.35</v>
      </c>
      <c r="H72" s="194" t="s">
        <v>75</v>
      </c>
      <c r="I72" s="194" t="s">
        <v>275</v>
      </c>
      <c r="J72" s="71">
        <v>3</v>
      </c>
      <c r="K72" s="195">
        <v>0</v>
      </c>
      <c r="L72" s="195">
        <v>476.48</v>
      </c>
      <c r="M72" s="71">
        <v>787.73</v>
      </c>
      <c r="N72" s="71">
        <v>1264.21</v>
      </c>
      <c r="O72" s="194" t="s">
        <v>75</v>
      </c>
      <c r="P72" s="194" t="s">
        <v>275</v>
      </c>
      <c r="Q72">
        <v>5</v>
      </c>
      <c r="R72">
        <v>513.39</v>
      </c>
      <c r="S72">
        <v>0</v>
      </c>
      <c r="T72">
        <v>722.1</v>
      </c>
      <c r="U72">
        <v>1235.49</v>
      </c>
      <c r="CH72" s="112" t="str">
        <f t="shared" si="17"/>
        <v>RES</v>
      </c>
      <c r="CI72" s="112" t="str">
        <f t="shared" si="18"/>
        <v xml:space="preserve"> 99350  </v>
      </c>
      <c r="CJ72" s="85">
        <f t="shared" si="19"/>
        <v>334.29501999999997</v>
      </c>
      <c r="CK72" s="85" t="str">
        <f t="shared" si="11"/>
        <v>RES</v>
      </c>
      <c r="CL72" s="85" t="str">
        <f t="shared" si="12"/>
        <v xml:space="preserve"> 99350  </v>
      </c>
      <c r="CM72" s="85">
        <f t="shared" si="13"/>
        <v>257.67221000000001</v>
      </c>
      <c r="CN72" s="85" t="str">
        <f t="shared" si="20"/>
        <v>RES</v>
      </c>
      <c r="CO72" s="85" t="str">
        <f t="shared" si="21"/>
        <v xml:space="preserve"> 99350  </v>
      </c>
      <c r="CP72" s="85">
        <f t="shared" si="22"/>
        <v>216.90113999999997</v>
      </c>
    </row>
    <row r="73" spans="1:122" x14ac:dyDescent="0.25">
      <c r="A73" s="194" t="s">
        <v>75</v>
      </c>
      <c r="B73" s="194" t="s">
        <v>269</v>
      </c>
      <c r="C73" s="71">
        <v>84</v>
      </c>
      <c r="D73" s="195">
        <v>8209.85</v>
      </c>
      <c r="E73" s="195">
        <v>3439.07</v>
      </c>
      <c r="F73" s="71">
        <v>13963.5</v>
      </c>
      <c r="G73" s="71">
        <v>25612.42</v>
      </c>
      <c r="H73" s="194" t="s">
        <v>75</v>
      </c>
      <c r="I73" s="194" t="s">
        <v>269</v>
      </c>
      <c r="J73" s="71">
        <v>44</v>
      </c>
      <c r="K73" s="195">
        <v>1254.4100000000001</v>
      </c>
      <c r="L73" s="195">
        <v>3531.02</v>
      </c>
      <c r="M73" s="71">
        <v>14319.46</v>
      </c>
      <c r="N73" s="71">
        <v>19104.89</v>
      </c>
      <c r="O73" s="194" t="s">
        <v>75</v>
      </c>
      <c r="P73" s="194" t="s">
        <v>269</v>
      </c>
      <c r="Q73">
        <v>97</v>
      </c>
      <c r="R73">
        <v>17625.53</v>
      </c>
      <c r="S73">
        <v>695.81</v>
      </c>
      <c r="T73">
        <v>15710.86</v>
      </c>
      <c r="U73">
        <v>34032.199999999997</v>
      </c>
      <c r="CH73" s="112" t="str">
        <f t="shared" si="17"/>
        <v>RES</v>
      </c>
      <c r="CI73" s="112" t="str">
        <f t="shared" si="18"/>
        <v xml:space="preserve"> 99360  </v>
      </c>
      <c r="CJ73" s="85">
        <f t="shared" si="19"/>
        <v>4383.4705100000001</v>
      </c>
      <c r="CK73" s="85" t="str">
        <f t="shared" si="11"/>
        <v>RES</v>
      </c>
      <c r="CL73" s="85" t="str">
        <f t="shared" si="12"/>
        <v xml:space="preserve"> 99360  </v>
      </c>
      <c r="CM73" s="85">
        <f t="shared" si="13"/>
        <v>4380.8487599999989</v>
      </c>
      <c r="CN73" s="85" t="str">
        <f t="shared" si="20"/>
        <v>RES</v>
      </c>
      <c r="CO73" s="85" t="str">
        <f t="shared" si="21"/>
        <v xml:space="preserve"> 99360  </v>
      </c>
      <c r="CP73" s="85">
        <f t="shared" si="22"/>
        <v>4866.28305</v>
      </c>
    </row>
    <row r="74" spans="1:122" x14ac:dyDescent="0.25">
      <c r="A74" s="194" t="s">
        <v>75</v>
      </c>
      <c r="B74" s="194" t="s">
        <v>270</v>
      </c>
      <c r="C74" s="71">
        <v>118</v>
      </c>
      <c r="D74" s="195">
        <v>10479.66</v>
      </c>
      <c r="E74" s="195">
        <v>8289.7000000000007</v>
      </c>
      <c r="F74" s="71">
        <v>42028.71</v>
      </c>
      <c r="G74" s="71">
        <v>60798.07</v>
      </c>
      <c r="H74" s="194" t="s">
        <v>75</v>
      </c>
      <c r="I74" s="194" t="s">
        <v>270</v>
      </c>
      <c r="J74" s="71">
        <v>102</v>
      </c>
      <c r="K74" s="195">
        <v>9822.08</v>
      </c>
      <c r="L74" s="195">
        <v>5855.44</v>
      </c>
      <c r="M74" s="71">
        <v>41329.599999999999</v>
      </c>
      <c r="N74" s="71">
        <v>57007.12</v>
      </c>
      <c r="O74" s="194" t="s">
        <v>75</v>
      </c>
      <c r="P74" s="194" t="s">
        <v>270</v>
      </c>
      <c r="Q74">
        <v>116</v>
      </c>
      <c r="R74">
        <v>12512.67</v>
      </c>
      <c r="S74">
        <v>5444.05</v>
      </c>
      <c r="T74">
        <v>40451.18</v>
      </c>
      <c r="U74">
        <v>58407.9</v>
      </c>
      <c r="CH74" s="112" t="str">
        <f t="shared" si="17"/>
        <v>RES</v>
      </c>
      <c r="CI74" s="112" t="str">
        <f t="shared" si="18"/>
        <v xml:space="preserve"> 99361  </v>
      </c>
      <c r="CJ74" s="85">
        <f t="shared" si="19"/>
        <v>12836.22285</v>
      </c>
      <c r="CK74" s="85" t="str">
        <f t="shared" si="11"/>
        <v>RES</v>
      </c>
      <c r="CL74" s="85" t="str">
        <f t="shared" si="12"/>
        <v xml:space="preserve"> 99361  </v>
      </c>
      <c r="CM74" s="85">
        <f t="shared" si="13"/>
        <v>12470.300399999998</v>
      </c>
      <c r="CN74" s="85" t="str">
        <f t="shared" si="20"/>
        <v>RES</v>
      </c>
      <c r="CO74" s="85" t="str">
        <f t="shared" si="21"/>
        <v xml:space="preserve"> 99361  </v>
      </c>
      <c r="CP74" s="85">
        <f t="shared" si="22"/>
        <v>12233.568889999999</v>
      </c>
    </row>
    <row r="75" spans="1:122" x14ac:dyDescent="0.25">
      <c r="A75" s="194" t="s">
        <v>75</v>
      </c>
      <c r="B75" s="194" t="s">
        <v>271</v>
      </c>
      <c r="C75" s="71">
        <v>2502</v>
      </c>
      <c r="D75" s="195">
        <v>168067.33</v>
      </c>
      <c r="E75" s="195">
        <v>101062.88</v>
      </c>
      <c r="F75" s="71">
        <v>487550.22</v>
      </c>
      <c r="G75" s="71">
        <v>756680.43</v>
      </c>
      <c r="H75" s="194" t="s">
        <v>75</v>
      </c>
      <c r="I75" s="194" t="s">
        <v>271</v>
      </c>
      <c r="J75" s="71">
        <v>1992</v>
      </c>
      <c r="K75" s="195">
        <v>109222.22</v>
      </c>
      <c r="L75" s="195">
        <v>113033.01</v>
      </c>
      <c r="M75" s="71">
        <v>459921.85</v>
      </c>
      <c r="N75" s="71">
        <v>682177.08</v>
      </c>
      <c r="O75" s="194" t="s">
        <v>75</v>
      </c>
      <c r="P75" s="194" t="s">
        <v>271</v>
      </c>
      <c r="Q75">
        <v>2230</v>
      </c>
      <c r="R75">
        <v>221059.53</v>
      </c>
      <c r="S75">
        <v>55346.32</v>
      </c>
      <c r="T75">
        <v>465260.92</v>
      </c>
      <c r="U75">
        <v>741666.76999999897</v>
      </c>
      <c r="CH75" s="112" t="str">
        <f t="shared" si="17"/>
        <v>RES</v>
      </c>
      <c r="CI75" s="112" t="str">
        <f t="shared" si="18"/>
        <v xml:space="preserve"> 99362  </v>
      </c>
      <c r="CJ75" s="85">
        <f t="shared" si="19"/>
        <v>149958.05229999998</v>
      </c>
      <c r="CK75" s="85" t="str">
        <f t="shared" si="11"/>
        <v>RES</v>
      </c>
      <c r="CL75" s="85" t="str">
        <f t="shared" si="12"/>
        <v xml:space="preserve"> 99362  </v>
      </c>
      <c r="CM75" s="85">
        <f t="shared" si="13"/>
        <v>141786.04979999998</v>
      </c>
      <c r="CN75" s="85" t="str">
        <f t="shared" si="20"/>
        <v>RES</v>
      </c>
      <c r="CO75" s="85" t="str">
        <f t="shared" si="21"/>
        <v xml:space="preserve"> 99362  </v>
      </c>
      <c r="CP75" s="85">
        <f t="shared" si="22"/>
        <v>141484.17651999998</v>
      </c>
    </row>
    <row r="76" spans="1:122" x14ac:dyDescent="0.25">
      <c r="A76" s="194" t="s">
        <v>75</v>
      </c>
      <c r="B76" s="194" t="s">
        <v>272</v>
      </c>
      <c r="C76" s="71">
        <v>18</v>
      </c>
      <c r="D76" s="195">
        <v>1933.75</v>
      </c>
      <c r="E76" s="195">
        <v>1582.45</v>
      </c>
      <c r="F76" s="71">
        <v>5007.8900000000003</v>
      </c>
      <c r="G76" s="71">
        <v>8524.09</v>
      </c>
      <c r="H76" s="194" t="s">
        <v>75</v>
      </c>
      <c r="I76" s="194" t="s">
        <v>272</v>
      </c>
      <c r="J76" s="71">
        <v>12</v>
      </c>
      <c r="K76" s="195">
        <v>0</v>
      </c>
      <c r="L76" s="195">
        <v>1184.07</v>
      </c>
      <c r="M76" s="71">
        <v>5232.29</v>
      </c>
      <c r="N76" s="71">
        <v>6416.36</v>
      </c>
      <c r="O76" s="194" t="s">
        <v>75</v>
      </c>
      <c r="P76" s="194" t="s">
        <v>272</v>
      </c>
      <c r="Q76">
        <v>20</v>
      </c>
      <c r="R76">
        <v>4170.21</v>
      </c>
      <c r="S76">
        <v>0</v>
      </c>
      <c r="T76">
        <v>5375.73</v>
      </c>
      <c r="U76">
        <v>9545.94</v>
      </c>
      <c r="CH76" s="112" t="str">
        <f t="shared" si="17"/>
        <v>RES</v>
      </c>
      <c r="CI76" s="112" t="str">
        <f t="shared" si="18"/>
        <v xml:space="preserve"> 99363  </v>
      </c>
      <c r="CJ76" s="85">
        <f t="shared" si="19"/>
        <v>1577.9145599999999</v>
      </c>
      <c r="CK76" s="85" t="str">
        <f t="shared" si="11"/>
        <v>RES</v>
      </c>
      <c r="CL76" s="85" t="str">
        <f t="shared" si="12"/>
        <v xml:space="preserve"> 99363  </v>
      </c>
      <c r="CM76" s="85">
        <f t="shared" si="13"/>
        <v>1586.72822</v>
      </c>
      <c r="CN76" s="85" t="str">
        <f t="shared" si="20"/>
        <v>RES</v>
      </c>
      <c r="CO76" s="85" t="str">
        <f t="shared" si="21"/>
        <v xml:space="preserve"> 99363  </v>
      </c>
      <c r="CP76" s="85">
        <f t="shared" si="22"/>
        <v>1620.3093299999998</v>
      </c>
    </row>
    <row r="77" spans="1:122" x14ac:dyDescent="0.25">
      <c r="CH77" s="85"/>
      <c r="CI77" s="85"/>
      <c r="CJ77" s="85"/>
      <c r="CN77" s="85"/>
      <c r="CO77" s="85"/>
      <c r="CP77" s="85"/>
    </row>
    <row r="78" spans="1:122" x14ac:dyDescent="0.25">
      <c r="CH78" s="85"/>
      <c r="CI78" s="85"/>
      <c r="CJ78" s="85"/>
      <c r="CN78" s="85"/>
      <c r="CO78" s="85"/>
      <c r="CP78" s="85"/>
    </row>
    <row r="79" spans="1:122" x14ac:dyDescent="0.25">
      <c r="CH79" s="85"/>
      <c r="CI79" s="85"/>
      <c r="CJ79" s="85"/>
      <c r="CN79" s="85"/>
      <c r="CO79" s="85"/>
      <c r="CP79" s="85"/>
    </row>
    <row r="80" spans="1:122" x14ac:dyDescent="0.25">
      <c r="CH80" s="85"/>
      <c r="CI80" s="85"/>
      <c r="CJ80" s="85"/>
      <c r="CN80" s="85"/>
      <c r="CO80" s="85"/>
      <c r="CP80" s="85"/>
    </row>
    <row r="81" spans="86:94" x14ac:dyDescent="0.25">
      <c r="CH81" s="85"/>
      <c r="CI81" s="85"/>
      <c r="CJ81" s="85"/>
      <c r="CN81" s="85"/>
      <c r="CO81" s="85"/>
      <c r="CP81" s="85"/>
    </row>
    <row r="82" spans="86:94" x14ac:dyDescent="0.25">
      <c r="CH82" s="85"/>
      <c r="CI82" s="85"/>
      <c r="CJ82" s="85"/>
      <c r="CN82" s="85"/>
      <c r="CO82" s="85"/>
      <c r="CP82" s="85"/>
    </row>
    <row r="83" spans="86:94" x14ac:dyDescent="0.25">
      <c r="CH83" s="85"/>
      <c r="CI83" s="85"/>
      <c r="CJ83" s="85"/>
      <c r="CN83" s="85"/>
      <c r="CO83" s="85"/>
      <c r="CP83" s="85"/>
    </row>
    <row r="84" spans="86:94" x14ac:dyDescent="0.25">
      <c r="CH84" s="85"/>
      <c r="CI84" s="85"/>
      <c r="CJ84" s="85"/>
    </row>
    <row r="85" spans="86:94" x14ac:dyDescent="0.25">
      <c r="CH85" s="85"/>
      <c r="CI85" s="85"/>
      <c r="CJ85" s="85"/>
    </row>
    <row r="86" spans="86:94" x14ac:dyDescent="0.25">
      <c r="CH86" s="85"/>
      <c r="CI86" s="85"/>
      <c r="CJ86" s="85"/>
    </row>
    <row r="87" spans="86:94" x14ac:dyDescent="0.25">
      <c r="CH87" s="85"/>
      <c r="CI87" s="85"/>
      <c r="CJ87" s="85"/>
    </row>
    <row r="88" spans="86:94" x14ac:dyDescent="0.25">
      <c r="CH88" s="85"/>
      <c r="CI88" s="85"/>
      <c r="CJ88" s="85"/>
    </row>
    <row r="89" spans="86:94" x14ac:dyDescent="0.25">
      <c r="CH89" s="85"/>
      <c r="CI89" s="85"/>
      <c r="CJ89" s="85"/>
    </row>
    <row r="90" spans="86:94" x14ac:dyDescent="0.25">
      <c r="CH90" s="85"/>
      <c r="CI90" s="85"/>
      <c r="CJ90" s="85"/>
    </row>
    <row r="91" spans="86:94" x14ac:dyDescent="0.25">
      <c r="CH91" s="85"/>
      <c r="CI91" s="85"/>
      <c r="CJ91" s="85"/>
    </row>
    <row r="92" spans="86:94" x14ac:dyDescent="0.25">
      <c r="CH92" s="85"/>
      <c r="CI92" s="85"/>
      <c r="CJ92" s="85"/>
    </row>
    <row r="93" spans="86:94" x14ac:dyDescent="0.25">
      <c r="CH93" s="85"/>
      <c r="CI93" s="85"/>
      <c r="CJ93" s="85"/>
    </row>
    <row r="94" spans="86:94" x14ac:dyDescent="0.25">
      <c r="CH94" s="85"/>
      <c r="CI94" s="85"/>
      <c r="CJ94" s="85"/>
    </row>
    <row r="95" spans="86:94" x14ac:dyDescent="0.25">
      <c r="CH95" s="85"/>
      <c r="CI95" s="85"/>
      <c r="CJ95" s="85"/>
    </row>
    <row r="96" spans="86:94" x14ac:dyDescent="0.25">
      <c r="CH96" s="85"/>
      <c r="CI96" s="85"/>
      <c r="CJ96" s="85"/>
    </row>
    <row r="97" spans="86:88" x14ac:dyDescent="0.25">
      <c r="CH97" s="85"/>
      <c r="CI97" s="85"/>
      <c r="CJ97" s="85"/>
    </row>
    <row r="98" spans="86:88" x14ac:dyDescent="0.25">
      <c r="CH98" s="85"/>
      <c r="CI98" s="85"/>
      <c r="CJ98" s="85"/>
    </row>
    <row r="99" spans="86:88" x14ac:dyDescent="0.25">
      <c r="CH99" s="85"/>
      <c r="CI99" s="85"/>
      <c r="CJ99" s="85"/>
    </row>
    <row r="100" spans="86:88" x14ac:dyDescent="0.25">
      <c r="CH100" s="85"/>
      <c r="CI100" s="85"/>
      <c r="CJ100" s="85"/>
    </row>
    <row r="101" spans="86:88" x14ac:dyDescent="0.25">
      <c r="CH101" s="85"/>
      <c r="CI101" s="85"/>
      <c r="CJ101" s="85"/>
    </row>
    <row r="102" spans="86:88" x14ac:dyDescent="0.25">
      <c r="CH102" s="85"/>
      <c r="CI102" s="85"/>
      <c r="CJ102" s="85"/>
    </row>
    <row r="103" spans="86:88" x14ac:dyDescent="0.25">
      <c r="CH103" s="85"/>
      <c r="CI103" s="85"/>
      <c r="CJ103" s="85"/>
    </row>
    <row r="104" spans="86:88" x14ac:dyDescent="0.25">
      <c r="CH104" s="85"/>
      <c r="CI104" s="85"/>
      <c r="CJ104" s="85"/>
    </row>
    <row r="105" spans="86:88" x14ac:dyDescent="0.25">
      <c r="CH105" s="85"/>
      <c r="CI105" s="85"/>
      <c r="CJ105" s="85"/>
    </row>
    <row r="106" spans="86:88" x14ac:dyDescent="0.25">
      <c r="CH106" s="85"/>
      <c r="CI106" s="85"/>
      <c r="CJ106" s="85"/>
    </row>
    <row r="107" spans="86:88" x14ac:dyDescent="0.25">
      <c r="CH107" s="85"/>
      <c r="CI107" s="85"/>
      <c r="CJ107" s="85"/>
    </row>
    <row r="108" spans="86:88" x14ac:dyDescent="0.25">
      <c r="CH108" s="85"/>
      <c r="CI108" s="85"/>
      <c r="CJ108" s="85"/>
    </row>
    <row r="109" spans="86:88" x14ac:dyDescent="0.25">
      <c r="CH109" s="85"/>
      <c r="CI109" s="85"/>
      <c r="CJ109" s="85"/>
    </row>
    <row r="110" spans="86:88" x14ac:dyDescent="0.25">
      <c r="CH110" s="85"/>
      <c r="CI110" s="85"/>
      <c r="CJ110" s="85"/>
    </row>
    <row r="111" spans="86:88" x14ac:dyDescent="0.25">
      <c r="CH111" s="85"/>
      <c r="CI111" s="85"/>
      <c r="CJ111" s="85"/>
    </row>
    <row r="112" spans="86:88" x14ac:dyDescent="0.25">
      <c r="CH112" s="85"/>
      <c r="CI112" s="85"/>
      <c r="CJ112" s="85"/>
    </row>
    <row r="113" spans="86:88" x14ac:dyDescent="0.25">
      <c r="CH113" s="85"/>
      <c r="CI113" s="85"/>
      <c r="CJ113" s="85"/>
    </row>
    <row r="114" spans="86:88" x14ac:dyDescent="0.25">
      <c r="CH114" s="85"/>
      <c r="CI114" s="85"/>
      <c r="CJ114" s="85"/>
    </row>
    <row r="115" spans="86:88" x14ac:dyDescent="0.25">
      <c r="CH115" s="85"/>
      <c r="CI115" s="85"/>
      <c r="CJ115" s="85"/>
    </row>
    <row r="116" spans="86:88" x14ac:dyDescent="0.25">
      <c r="CH116" s="85"/>
      <c r="CI116" s="85"/>
      <c r="CJ116" s="85"/>
    </row>
    <row r="117" spans="86:88" x14ac:dyDescent="0.25">
      <c r="CH117" s="85"/>
      <c r="CI117" s="85"/>
      <c r="CJ117" s="85"/>
    </row>
    <row r="118" spans="86:88" x14ac:dyDescent="0.25">
      <c r="CH118" s="85"/>
      <c r="CI118" s="85"/>
      <c r="CJ118" s="85"/>
    </row>
    <row r="119" spans="86:88" x14ac:dyDescent="0.25">
      <c r="CH119" s="85"/>
      <c r="CI119" s="85"/>
      <c r="CJ119" s="85"/>
    </row>
    <row r="120" spans="86:88" x14ac:dyDescent="0.25">
      <c r="CH120" s="85"/>
      <c r="CI120" s="85"/>
      <c r="CJ120" s="85"/>
    </row>
    <row r="121" spans="86:88" x14ac:dyDescent="0.25">
      <c r="CH121" s="85"/>
      <c r="CI121" s="85"/>
      <c r="CJ121" s="85"/>
    </row>
    <row r="122" spans="86:88" x14ac:dyDescent="0.25">
      <c r="CH122" s="85"/>
      <c r="CI122" s="85"/>
      <c r="CJ122" s="85"/>
    </row>
    <row r="123" spans="86:88" x14ac:dyDescent="0.25">
      <c r="CH123" s="85"/>
      <c r="CI123" s="85"/>
      <c r="CJ123" s="85"/>
    </row>
    <row r="124" spans="86:88" x14ac:dyDescent="0.25">
      <c r="CH124" s="85"/>
      <c r="CI124" s="85"/>
      <c r="CJ124" s="85"/>
    </row>
    <row r="125" spans="86:88" x14ac:dyDescent="0.25">
      <c r="CH125" s="85"/>
      <c r="CI125" s="85"/>
      <c r="CJ125" s="85"/>
    </row>
    <row r="126" spans="86:88" x14ac:dyDescent="0.25">
      <c r="CH126" s="85"/>
      <c r="CI126" s="85"/>
      <c r="CJ126" s="85"/>
    </row>
    <row r="127" spans="86:88" x14ac:dyDescent="0.25">
      <c r="CH127" s="85"/>
      <c r="CI127" s="85"/>
      <c r="CJ127" s="85"/>
    </row>
  </sheetData>
  <mergeCells count="31">
    <mergeCell ref="CH1:CP1"/>
    <mergeCell ref="AO3:AS3"/>
    <mergeCell ref="DM1:DR1"/>
    <mergeCell ref="DS1:DX1"/>
    <mergeCell ref="DD1:DL1"/>
    <mergeCell ref="AT3:AX3"/>
    <mergeCell ref="AY3:BC3"/>
    <mergeCell ref="CQ1:DC1"/>
    <mergeCell ref="V1:BX1"/>
    <mergeCell ref="BD3:BJ3"/>
    <mergeCell ref="BK3:BQ3"/>
    <mergeCell ref="BR3:BX3"/>
    <mergeCell ref="CH3:CJ3"/>
    <mergeCell ref="CK3:CM3"/>
    <mergeCell ref="CN3:CP3"/>
    <mergeCell ref="DD3:DF3"/>
    <mergeCell ref="A1:U1"/>
    <mergeCell ref="AH3:AL3"/>
    <mergeCell ref="X3:AB3"/>
    <mergeCell ref="AC3:AG3"/>
    <mergeCell ref="A3:F3"/>
    <mergeCell ref="H3:N3"/>
    <mergeCell ref="O3:U3"/>
    <mergeCell ref="DS3:DT3"/>
    <mergeCell ref="DU3:DV3"/>
    <mergeCell ref="DW3:DX3"/>
    <mergeCell ref="DG3:DI3"/>
    <mergeCell ref="DJ3:DL3"/>
    <mergeCell ref="DM3:DN3"/>
    <mergeCell ref="DO3:DP3"/>
    <mergeCell ref="DQ3:DR3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36" t="s">
        <v>31</v>
      </c>
      <c r="B1" s="136"/>
      <c r="E1" s="135" t="s">
        <v>8</v>
      </c>
      <c r="F1" s="135"/>
      <c r="G1" s="135"/>
      <c r="H1" s="135"/>
      <c r="I1" s="135"/>
      <c r="J1" s="135"/>
      <c r="K1" s="135"/>
      <c r="L1" s="135"/>
      <c r="M1" s="135"/>
      <c r="O1" s="166" t="s">
        <v>9</v>
      </c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7"/>
      <c r="AZ1" s="166" t="s">
        <v>10</v>
      </c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7"/>
      <c r="CJ1" s="64"/>
      <c r="CL1" s="136" t="s">
        <v>6</v>
      </c>
      <c r="CM1" s="136"/>
      <c r="CN1" s="136"/>
      <c r="CO1" s="136"/>
      <c r="CP1" s="136"/>
      <c r="CQ1" s="136"/>
      <c r="CR1" s="136"/>
      <c r="CS1" s="136"/>
      <c r="CT1" s="136"/>
      <c r="CV1" s="135" t="s">
        <v>7</v>
      </c>
      <c r="CW1" s="135"/>
      <c r="CX1" s="135"/>
      <c r="CY1" s="135"/>
      <c r="CZ1" s="135"/>
      <c r="DA1" s="135"/>
      <c r="DB1" s="135"/>
      <c r="DC1" s="135"/>
      <c r="DD1" s="135"/>
      <c r="DE1" s="135"/>
      <c r="DG1" s="170" t="s">
        <v>11</v>
      </c>
      <c r="DH1" s="170"/>
      <c r="DI1" s="170"/>
      <c r="DJ1" s="170"/>
      <c r="DK1" s="170"/>
      <c r="DL1" s="170"/>
      <c r="DM1" s="170"/>
      <c r="DN1" s="170"/>
      <c r="DO1" s="170"/>
      <c r="DQ1" s="136" t="s">
        <v>13</v>
      </c>
      <c r="DR1" s="136"/>
      <c r="DS1" s="136"/>
      <c r="DT1" s="136"/>
      <c r="DU1" s="136"/>
      <c r="DV1" s="136"/>
      <c r="DW1" s="136"/>
      <c r="DX1" s="136"/>
      <c r="DY1" s="136"/>
      <c r="EA1" s="136" t="s">
        <v>12</v>
      </c>
      <c r="EB1" s="136"/>
      <c r="EC1" s="136"/>
      <c r="ED1" s="136"/>
      <c r="EE1" s="136"/>
      <c r="EF1" s="136"/>
      <c r="EG1" s="136"/>
      <c r="EH1" s="136"/>
      <c r="EI1" s="136"/>
    </row>
    <row r="2" spans="1:139" x14ac:dyDescent="0.25">
      <c r="A2" s="136"/>
      <c r="B2" s="136"/>
      <c r="E2" s="135"/>
      <c r="F2" s="135"/>
      <c r="G2" s="135"/>
      <c r="H2" s="135"/>
      <c r="I2" s="135"/>
      <c r="J2" s="135"/>
      <c r="K2" s="135"/>
      <c r="L2" s="135"/>
      <c r="M2" s="135"/>
      <c r="O2" s="168">
        <v>43831</v>
      </c>
      <c r="P2" s="169"/>
      <c r="Q2" s="169"/>
      <c r="R2" s="169"/>
      <c r="S2" s="168">
        <v>43862</v>
      </c>
      <c r="T2" s="169"/>
      <c r="U2" s="169"/>
      <c r="V2" s="169"/>
      <c r="W2" s="168">
        <v>43891</v>
      </c>
      <c r="X2" s="169"/>
      <c r="Y2" s="169"/>
      <c r="Z2" s="169"/>
      <c r="AA2" s="168">
        <v>43922</v>
      </c>
      <c r="AB2" s="169"/>
      <c r="AC2" s="169"/>
      <c r="AD2" s="169"/>
      <c r="AE2" s="168">
        <v>43952</v>
      </c>
      <c r="AF2" s="169"/>
      <c r="AG2" s="169"/>
      <c r="AH2" s="169"/>
      <c r="AI2" s="168">
        <v>43983</v>
      </c>
      <c r="AJ2" s="169"/>
      <c r="AK2" s="169"/>
      <c r="AL2" s="169"/>
      <c r="AM2" s="168">
        <v>44013</v>
      </c>
      <c r="AN2" s="169"/>
      <c r="AO2" s="169"/>
      <c r="AP2" s="169"/>
      <c r="AQ2" s="168">
        <v>44044</v>
      </c>
      <c r="AR2" s="169"/>
      <c r="AS2" s="169"/>
      <c r="AT2" s="169"/>
      <c r="AU2" s="168">
        <v>44075</v>
      </c>
      <c r="AV2" s="169"/>
      <c r="AW2" s="169"/>
      <c r="AX2" s="169"/>
      <c r="AZ2" s="168">
        <v>43831</v>
      </c>
      <c r="BA2" s="169"/>
      <c r="BB2" s="169"/>
      <c r="BC2" s="169"/>
      <c r="BD2" s="168">
        <v>43862</v>
      </c>
      <c r="BE2" s="169"/>
      <c r="BF2" s="169"/>
      <c r="BG2" s="169"/>
      <c r="BH2" s="168">
        <v>43891</v>
      </c>
      <c r="BI2" s="169"/>
      <c r="BJ2" s="169"/>
      <c r="BK2" s="169"/>
      <c r="BL2" s="168">
        <v>43922</v>
      </c>
      <c r="BM2" s="169"/>
      <c r="BN2" s="169"/>
      <c r="BO2" s="169"/>
      <c r="BP2" s="168">
        <v>43952</v>
      </c>
      <c r="BQ2" s="169"/>
      <c r="BR2" s="169"/>
      <c r="BS2" s="169"/>
      <c r="BT2" s="168">
        <v>43983</v>
      </c>
      <c r="BU2" s="169"/>
      <c r="BV2" s="169"/>
      <c r="BW2" s="169"/>
      <c r="BX2" s="168">
        <v>44013</v>
      </c>
      <c r="BY2" s="169"/>
      <c r="BZ2" s="169"/>
      <c r="CA2" s="169"/>
      <c r="CB2" s="168">
        <v>44044</v>
      </c>
      <c r="CC2" s="169"/>
      <c r="CD2" s="169"/>
      <c r="CE2" s="169"/>
      <c r="CF2" s="168">
        <v>44075</v>
      </c>
      <c r="CG2" s="169"/>
      <c r="CH2" s="169"/>
      <c r="CI2" s="169"/>
      <c r="CJ2" s="32"/>
      <c r="CL2" s="136"/>
      <c r="CM2" s="136"/>
      <c r="CN2" s="136"/>
      <c r="CO2" s="136"/>
      <c r="CP2" s="136"/>
      <c r="CQ2" s="136"/>
      <c r="CR2" s="136"/>
      <c r="CS2" s="136"/>
      <c r="CT2" s="136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G2" s="170"/>
      <c r="DH2" s="170"/>
      <c r="DI2" s="170"/>
      <c r="DJ2" s="170"/>
      <c r="DK2" s="170"/>
      <c r="DL2" s="170"/>
      <c r="DM2" s="170"/>
      <c r="DN2" s="170"/>
      <c r="DO2" s="170"/>
      <c r="DQ2" s="136"/>
      <c r="DR2" s="136"/>
      <c r="DS2" s="136"/>
      <c r="DT2" s="136"/>
      <c r="DU2" s="136"/>
      <c r="DV2" s="136"/>
      <c r="DW2" s="136"/>
      <c r="DX2" s="136"/>
      <c r="DY2" s="136"/>
      <c r="EA2" s="136"/>
      <c r="EB2" s="136"/>
      <c r="EC2" s="136"/>
      <c r="ED2" s="136"/>
      <c r="EE2" s="136"/>
      <c r="EF2" s="136"/>
      <c r="EG2" s="136"/>
      <c r="EH2" s="136"/>
      <c r="EI2" s="136"/>
    </row>
    <row r="3" spans="1:139" x14ac:dyDescent="0.25">
      <c r="A3" s="63" t="s">
        <v>0</v>
      </c>
      <c r="B3" s="63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3" t="s">
        <v>2</v>
      </c>
      <c r="T3" s="63" t="s">
        <v>3</v>
      </c>
      <c r="U3" s="63" t="s">
        <v>4</v>
      </c>
      <c r="V3" s="63" t="s">
        <v>5</v>
      </c>
      <c r="W3" s="63" t="s">
        <v>2</v>
      </c>
      <c r="X3" s="63" t="s">
        <v>3</v>
      </c>
      <c r="Y3" s="63" t="s">
        <v>4</v>
      </c>
      <c r="Z3" s="63" t="s">
        <v>5</v>
      </c>
      <c r="AA3" s="63" t="s">
        <v>2</v>
      </c>
      <c r="AB3" s="63" t="s">
        <v>3</v>
      </c>
      <c r="AC3" s="63" t="s">
        <v>4</v>
      </c>
      <c r="AD3" s="63" t="s">
        <v>5</v>
      </c>
      <c r="AE3" s="63" t="s">
        <v>2</v>
      </c>
      <c r="AF3" s="63" t="s">
        <v>3</v>
      </c>
      <c r="AG3" s="63" t="s">
        <v>4</v>
      </c>
      <c r="AH3" s="63" t="s">
        <v>5</v>
      </c>
      <c r="AI3" s="63" t="s">
        <v>2</v>
      </c>
      <c r="AJ3" s="63" t="s">
        <v>3</v>
      </c>
      <c r="AK3" s="63" t="s">
        <v>4</v>
      </c>
      <c r="AL3" s="63" t="s">
        <v>5</v>
      </c>
      <c r="AM3" s="63" t="s">
        <v>2</v>
      </c>
      <c r="AN3" s="63" t="s">
        <v>3</v>
      </c>
      <c r="AO3" s="63" t="s">
        <v>4</v>
      </c>
      <c r="AP3" s="63" t="s">
        <v>5</v>
      </c>
      <c r="AQ3" s="63" t="s">
        <v>2</v>
      </c>
      <c r="AR3" s="63" t="s">
        <v>3</v>
      </c>
      <c r="AS3" s="63" t="s">
        <v>4</v>
      </c>
      <c r="AT3" s="63" t="s">
        <v>5</v>
      </c>
      <c r="AU3" s="63" t="s">
        <v>2</v>
      </c>
      <c r="AV3" s="63" t="s">
        <v>3</v>
      </c>
      <c r="AW3" s="63" t="s">
        <v>4</v>
      </c>
      <c r="AX3" s="63" t="s">
        <v>5</v>
      </c>
      <c r="AZ3" s="63" t="s">
        <v>2</v>
      </c>
      <c r="BA3" s="63" t="s">
        <v>3</v>
      </c>
      <c r="BB3" s="63" t="s">
        <v>4</v>
      </c>
      <c r="BC3" s="63" t="s">
        <v>5</v>
      </c>
      <c r="BD3" s="63" t="s">
        <v>2</v>
      </c>
      <c r="BE3" s="63" t="s">
        <v>3</v>
      </c>
      <c r="BF3" s="63" t="s">
        <v>4</v>
      </c>
      <c r="BG3" s="63" t="s">
        <v>5</v>
      </c>
      <c r="BH3" s="63" t="s">
        <v>2</v>
      </c>
      <c r="BI3" s="63" t="s">
        <v>3</v>
      </c>
      <c r="BJ3" s="63" t="s">
        <v>4</v>
      </c>
      <c r="BK3" s="63" t="s">
        <v>5</v>
      </c>
      <c r="BL3" s="63" t="s">
        <v>2</v>
      </c>
      <c r="BM3" s="63" t="s">
        <v>3</v>
      </c>
      <c r="BN3" s="63" t="s">
        <v>4</v>
      </c>
      <c r="BO3" s="63" t="s">
        <v>5</v>
      </c>
      <c r="BP3" s="63" t="s">
        <v>2</v>
      </c>
      <c r="BQ3" s="63" t="s">
        <v>3</v>
      </c>
      <c r="BR3" s="63" t="s">
        <v>4</v>
      </c>
      <c r="BS3" s="63" t="s">
        <v>5</v>
      </c>
      <c r="BT3" s="63" t="s">
        <v>2</v>
      </c>
      <c r="BU3" s="63" t="s">
        <v>3</v>
      </c>
      <c r="BV3" s="63" t="s">
        <v>4</v>
      </c>
      <c r="BW3" s="63" t="s">
        <v>5</v>
      </c>
      <c r="BX3" s="63" t="s">
        <v>2</v>
      </c>
      <c r="BY3" s="63" t="s">
        <v>3</v>
      </c>
      <c r="BZ3" s="63" t="s">
        <v>4</v>
      </c>
      <c r="CA3" s="63" t="s">
        <v>5</v>
      </c>
      <c r="CB3" s="63" t="s">
        <v>2</v>
      </c>
      <c r="CC3" s="63" t="s">
        <v>3</v>
      </c>
      <c r="CD3" s="63" t="s">
        <v>4</v>
      </c>
      <c r="CE3" s="63" t="s">
        <v>5</v>
      </c>
      <c r="CF3" s="63" t="s">
        <v>2</v>
      </c>
      <c r="CG3" s="63" t="s">
        <v>3</v>
      </c>
      <c r="CH3" s="63" t="s">
        <v>4</v>
      </c>
      <c r="CI3" s="63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5" t="s">
        <v>35</v>
      </c>
      <c r="B4" s="65" t="s">
        <v>34</v>
      </c>
      <c r="C4" s="65" t="str">
        <f>A4&amp;B4</f>
        <v>98901COM</v>
      </c>
      <c r="D4" s="66"/>
      <c r="E4" s="66">
        <v>131</v>
      </c>
      <c r="F4" s="66">
        <v>132</v>
      </c>
      <c r="G4" s="66">
        <v>145</v>
      </c>
      <c r="H4" s="66">
        <v>173</v>
      </c>
      <c r="I4" s="66">
        <v>221</v>
      </c>
      <c r="J4" s="66">
        <v>160</v>
      </c>
      <c r="K4" s="66">
        <v>137</v>
      </c>
      <c r="L4" s="66">
        <v>152</v>
      </c>
      <c r="M4" s="66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39">
        <v>6680.6530400635174</v>
      </c>
      <c r="CM4" s="39">
        <v>9123.495292820684</v>
      </c>
      <c r="CN4" s="39">
        <v>9211.7238387475008</v>
      </c>
      <c r="CO4" s="39">
        <v>15409.934419625502</v>
      </c>
      <c r="CP4" s="39">
        <v>18878.318275424714</v>
      </c>
      <c r="CQ4" s="39">
        <v>22984.908244337665</v>
      </c>
      <c r="CR4" s="39">
        <v>21490.275973884694</v>
      </c>
      <c r="CS4" s="39">
        <v>22157.376757378232</v>
      </c>
      <c r="CT4" s="3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5" t="s">
        <v>36</v>
      </c>
      <c r="B5" s="65" t="s">
        <v>34</v>
      </c>
      <c r="C5" s="65" t="str">
        <f t="shared" ref="C5:C68" si="0">A5&amp;B5</f>
        <v>98902COM</v>
      </c>
      <c r="D5" s="66"/>
      <c r="E5" s="66">
        <v>197</v>
      </c>
      <c r="F5" s="66">
        <v>198</v>
      </c>
      <c r="G5" s="66">
        <v>189</v>
      </c>
      <c r="H5" s="66">
        <v>218</v>
      </c>
      <c r="I5" s="66">
        <v>275</v>
      </c>
      <c r="J5" s="66">
        <v>206</v>
      </c>
      <c r="K5" s="66">
        <v>187</v>
      </c>
      <c r="L5" s="66">
        <v>219</v>
      </c>
      <c r="M5" s="66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39">
        <v>5618.0792374603197</v>
      </c>
      <c r="CM5" s="39">
        <v>9221.819172605301</v>
      </c>
      <c r="CN5" s="39">
        <v>7917.4582368540487</v>
      </c>
      <c r="CO5" s="39">
        <v>12496.83369770199</v>
      </c>
      <c r="CP5" s="39">
        <v>16704.886860319482</v>
      </c>
      <c r="CQ5" s="39">
        <v>19304.52965752429</v>
      </c>
      <c r="CR5" s="39">
        <v>17758.213382279202</v>
      </c>
      <c r="CS5" s="39">
        <v>21520.254765422789</v>
      </c>
      <c r="CT5" s="3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5" t="s">
        <v>37</v>
      </c>
      <c r="B6" s="65" t="s">
        <v>34</v>
      </c>
      <c r="C6" s="65" t="str">
        <f t="shared" si="0"/>
        <v>98903COM</v>
      </c>
      <c r="D6" s="66"/>
      <c r="E6" s="66">
        <v>123</v>
      </c>
      <c r="F6" s="66">
        <v>109</v>
      </c>
      <c r="G6" s="66">
        <v>105</v>
      </c>
      <c r="H6" s="66">
        <v>119</v>
      </c>
      <c r="I6" s="66">
        <v>188</v>
      </c>
      <c r="J6" s="66">
        <v>112</v>
      </c>
      <c r="K6" s="66">
        <v>117</v>
      </c>
      <c r="L6" s="66">
        <v>134</v>
      </c>
      <c r="M6" s="66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39">
        <v>2767.538305517669</v>
      </c>
      <c r="CM6" s="39">
        <v>3960.1853393293868</v>
      </c>
      <c r="CN6" s="39">
        <v>2984.8866223833702</v>
      </c>
      <c r="CO6" s="39">
        <v>5282.1529431281306</v>
      </c>
      <c r="CP6" s="39">
        <v>8223.6544802308581</v>
      </c>
      <c r="CQ6" s="39">
        <v>8225.4178913292399</v>
      </c>
      <c r="CR6" s="39">
        <v>10619.977709958121</v>
      </c>
      <c r="CS6" s="39">
        <v>13059.721157668799</v>
      </c>
      <c r="CT6" s="3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5" t="s">
        <v>40</v>
      </c>
      <c r="B7" s="65" t="s">
        <v>34</v>
      </c>
      <c r="C7" s="65" t="str">
        <f t="shared" si="0"/>
        <v>98908COM</v>
      </c>
      <c r="D7" s="66"/>
      <c r="E7" s="66">
        <v>100</v>
      </c>
      <c r="F7" s="66">
        <v>117</v>
      </c>
      <c r="G7" s="66">
        <v>126</v>
      </c>
      <c r="H7" s="66">
        <v>144</v>
      </c>
      <c r="I7" s="66">
        <v>142</v>
      </c>
      <c r="J7" s="66">
        <v>104</v>
      </c>
      <c r="K7" s="66">
        <v>89</v>
      </c>
      <c r="L7" s="66">
        <v>123</v>
      </c>
      <c r="M7" s="66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39">
        <v>1027.7791240361455</v>
      </c>
      <c r="CM7" s="39">
        <v>1210.0732765765238</v>
      </c>
      <c r="CN7" s="39">
        <v>1853.2718278891684</v>
      </c>
      <c r="CO7" s="39">
        <v>3031.4297444463432</v>
      </c>
      <c r="CP7" s="39">
        <v>4637.8174740036611</v>
      </c>
      <c r="CQ7" s="39">
        <v>4850.845595128475</v>
      </c>
      <c r="CR7" s="39">
        <v>4673.1372526916257</v>
      </c>
      <c r="CS7" s="39">
        <v>6275.5161770833893</v>
      </c>
      <c r="CT7" s="3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5" t="s">
        <v>41</v>
      </c>
      <c r="B8" s="65" t="s">
        <v>34</v>
      </c>
      <c r="C8" s="65" t="str">
        <f t="shared" si="0"/>
        <v>98920COM</v>
      </c>
      <c r="D8" s="66"/>
      <c r="E8" s="66">
        <v>1</v>
      </c>
      <c r="F8" s="66" t="s">
        <v>81</v>
      </c>
      <c r="G8" s="66" t="s">
        <v>81</v>
      </c>
      <c r="H8" s="66" t="s">
        <v>81</v>
      </c>
      <c r="I8" s="66" t="s">
        <v>81</v>
      </c>
      <c r="J8" s="66">
        <v>2</v>
      </c>
      <c r="K8" s="66" t="s">
        <v>81</v>
      </c>
      <c r="L8" s="66" t="s">
        <v>81</v>
      </c>
      <c r="M8" s="66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39">
        <v>0.85823928052116483</v>
      </c>
      <c r="CM8" s="39" t="s">
        <v>81</v>
      </c>
      <c r="CN8" s="39" t="s">
        <v>81</v>
      </c>
      <c r="CO8" s="39" t="s">
        <v>81</v>
      </c>
      <c r="CP8" s="39" t="s">
        <v>81</v>
      </c>
      <c r="CQ8" s="39">
        <v>1.5347429625671256</v>
      </c>
      <c r="CR8" s="39" t="s">
        <v>81</v>
      </c>
      <c r="CS8" s="39" t="s">
        <v>81</v>
      </c>
      <c r="CT8" s="3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5" t="s">
        <v>42</v>
      </c>
      <c r="B9" s="65" t="s">
        <v>34</v>
      </c>
      <c r="C9" s="65" t="str">
        <f t="shared" si="0"/>
        <v>98921COM</v>
      </c>
      <c r="D9" s="66"/>
      <c r="E9" s="66">
        <v>1</v>
      </c>
      <c r="F9" s="66">
        <v>2</v>
      </c>
      <c r="G9" s="66">
        <v>2</v>
      </c>
      <c r="H9" s="66">
        <v>5</v>
      </c>
      <c r="I9" s="66">
        <v>4</v>
      </c>
      <c r="J9" s="66">
        <v>2</v>
      </c>
      <c r="K9" s="66">
        <v>4</v>
      </c>
      <c r="L9" s="66">
        <v>3</v>
      </c>
      <c r="M9" s="66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39">
        <v>4.0396566579829889</v>
      </c>
      <c r="CM9" s="39">
        <v>11.98369321593972</v>
      </c>
      <c r="CN9" s="39">
        <v>29.070748016718891</v>
      </c>
      <c r="CO9" s="39">
        <v>47.934722056755724</v>
      </c>
      <c r="CP9" s="39">
        <v>40.521967944608662</v>
      </c>
      <c r="CQ9" s="39">
        <v>68.691375651235134</v>
      </c>
      <c r="CR9" s="39">
        <v>35.864705051116601</v>
      </c>
      <c r="CS9" s="39">
        <v>50.683103103265509</v>
      </c>
      <c r="CT9" s="3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5" t="s">
        <v>43</v>
      </c>
      <c r="B10" s="65" t="s">
        <v>34</v>
      </c>
      <c r="C10" s="65" t="str">
        <f t="shared" si="0"/>
        <v>98923COM</v>
      </c>
      <c r="D10" s="66"/>
      <c r="E10" s="66">
        <v>16</v>
      </c>
      <c r="F10" s="66">
        <v>9</v>
      </c>
      <c r="G10" s="66">
        <v>18</v>
      </c>
      <c r="H10" s="66">
        <v>6</v>
      </c>
      <c r="I10" s="66">
        <v>5</v>
      </c>
      <c r="J10" s="66">
        <v>18</v>
      </c>
      <c r="K10" s="66">
        <v>15</v>
      </c>
      <c r="L10" s="66">
        <v>16</v>
      </c>
      <c r="M10" s="66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39">
        <v>494.29869022074803</v>
      </c>
      <c r="CM10" s="39">
        <v>90.218859676709741</v>
      </c>
      <c r="CN10" s="39">
        <v>598.0866073024149</v>
      </c>
      <c r="CO10" s="39">
        <v>83.612056596773158</v>
      </c>
      <c r="CP10" s="39">
        <v>98.275407350507535</v>
      </c>
      <c r="CQ10" s="39">
        <v>339.6960620710862</v>
      </c>
      <c r="CR10" s="39">
        <v>298.54342648878912</v>
      </c>
      <c r="CS10" s="39">
        <v>322.46673182992117</v>
      </c>
      <c r="CT10" s="3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5" t="s">
        <v>44</v>
      </c>
      <c r="B11" s="65" t="s">
        <v>34</v>
      </c>
      <c r="C11" s="65" t="str">
        <f t="shared" si="0"/>
        <v>98930COM</v>
      </c>
      <c r="D11" s="66"/>
      <c r="E11" s="66">
        <v>27</v>
      </c>
      <c r="F11" s="66">
        <v>27</v>
      </c>
      <c r="G11" s="66">
        <v>37</v>
      </c>
      <c r="H11" s="66">
        <v>47</v>
      </c>
      <c r="I11" s="66">
        <v>41</v>
      </c>
      <c r="J11" s="66">
        <v>35</v>
      </c>
      <c r="K11" s="66">
        <v>40</v>
      </c>
      <c r="L11" s="66">
        <v>30</v>
      </c>
      <c r="M11" s="66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39">
        <v>345.69247165255223</v>
      </c>
      <c r="CM11" s="39">
        <v>377.73042192117049</v>
      </c>
      <c r="CN11" s="39">
        <v>448.39331893369592</v>
      </c>
      <c r="CO11" s="39">
        <v>1164.1247732710121</v>
      </c>
      <c r="CP11" s="39">
        <v>2496.7450122932737</v>
      </c>
      <c r="CQ11" s="39">
        <v>3019.9837159835433</v>
      </c>
      <c r="CR11" s="39">
        <v>3533.7121115612626</v>
      </c>
      <c r="CS11" s="39">
        <v>3856.9734265229836</v>
      </c>
      <c r="CT11" s="3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5" t="s">
        <v>45</v>
      </c>
      <c r="B12" s="65" t="s">
        <v>34</v>
      </c>
      <c r="C12" s="65" t="str">
        <f t="shared" si="0"/>
        <v>98932COM</v>
      </c>
      <c r="D12" s="66"/>
      <c r="E12" s="66">
        <v>29</v>
      </c>
      <c r="F12" s="66">
        <v>21</v>
      </c>
      <c r="G12" s="66">
        <v>22</v>
      </c>
      <c r="H12" s="66">
        <v>27</v>
      </c>
      <c r="I12" s="66">
        <v>20</v>
      </c>
      <c r="J12" s="66">
        <v>39</v>
      </c>
      <c r="K12" s="66">
        <v>19</v>
      </c>
      <c r="L12" s="66">
        <v>44</v>
      </c>
      <c r="M12" s="66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39">
        <v>1121.888773609274</v>
      </c>
      <c r="CM12" s="39">
        <v>568.76640610731511</v>
      </c>
      <c r="CN12" s="39">
        <v>583.77628176360281</v>
      </c>
      <c r="CO12" s="39">
        <v>904.3337012192618</v>
      </c>
      <c r="CP12" s="39">
        <v>1077.2482615912866</v>
      </c>
      <c r="CQ12" s="39">
        <v>2305.8421911052201</v>
      </c>
      <c r="CR12" s="39">
        <v>1529.0687490518828</v>
      </c>
      <c r="CS12" s="39">
        <v>2303.9981894137964</v>
      </c>
      <c r="CT12" s="3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5" t="s">
        <v>46</v>
      </c>
      <c r="B13" s="65" t="s">
        <v>34</v>
      </c>
      <c r="C13" s="65" t="str">
        <f t="shared" si="0"/>
        <v>98933COM</v>
      </c>
      <c r="D13" s="66"/>
      <c r="E13" s="66">
        <v>6</v>
      </c>
      <c r="F13" s="66">
        <v>6</v>
      </c>
      <c r="G13" s="66">
        <v>5</v>
      </c>
      <c r="H13" s="66">
        <v>6</v>
      </c>
      <c r="I13" s="66">
        <v>5</v>
      </c>
      <c r="J13" s="66">
        <v>4</v>
      </c>
      <c r="K13" s="66">
        <v>7</v>
      </c>
      <c r="L13" s="66">
        <v>8</v>
      </c>
      <c r="M13" s="66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39">
        <v>119.12036714546149</v>
      </c>
      <c r="CM13" s="39">
        <v>367.14006932909109</v>
      </c>
      <c r="CN13" s="39">
        <v>120.72194288974427</v>
      </c>
      <c r="CO13" s="39">
        <v>249.83508885126025</v>
      </c>
      <c r="CP13" s="39">
        <v>357.61205744012852</v>
      </c>
      <c r="CQ13" s="39">
        <v>397.8308386514978</v>
      </c>
      <c r="CR13" s="39">
        <v>533.72174491265264</v>
      </c>
      <c r="CS13" s="39">
        <v>711.27030078797429</v>
      </c>
      <c r="CT13" s="39">
        <v>801.20603242292827</v>
      </c>
      <c r="DM13" t="s">
        <v>81</v>
      </c>
      <c r="DW13" t="s">
        <v>81</v>
      </c>
    </row>
    <row r="14" spans="1:139" x14ac:dyDescent="0.25">
      <c r="A14" s="65" t="s">
        <v>47</v>
      </c>
      <c r="B14" s="65" t="s">
        <v>34</v>
      </c>
      <c r="C14" s="65" t="str">
        <f t="shared" si="0"/>
        <v>98935COM</v>
      </c>
      <c r="D14" s="66"/>
      <c r="E14" s="66">
        <v>4</v>
      </c>
      <c r="F14" s="66">
        <v>6</v>
      </c>
      <c r="G14" s="66">
        <v>6</v>
      </c>
      <c r="H14" s="66">
        <v>5</v>
      </c>
      <c r="I14" s="66">
        <v>13</v>
      </c>
      <c r="J14" s="66">
        <v>5</v>
      </c>
      <c r="K14" s="66">
        <v>5</v>
      </c>
      <c r="L14" s="66">
        <v>5</v>
      </c>
      <c r="M14" s="66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39">
        <v>177.83509168513604</v>
      </c>
      <c r="CM14" s="39">
        <v>149.60689123111433</v>
      </c>
      <c r="CN14" s="39">
        <v>176.75502941862038</v>
      </c>
      <c r="CO14" s="39">
        <v>334.7107278565893</v>
      </c>
      <c r="CP14" s="39">
        <v>258.8326286843967</v>
      </c>
      <c r="CQ14" s="39">
        <v>286.07285780511074</v>
      </c>
      <c r="CR14" s="39">
        <v>385.15123560747634</v>
      </c>
      <c r="CS14" s="39">
        <v>407.8231966336092</v>
      </c>
      <c r="CT14" s="3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5" t="s">
        <v>48</v>
      </c>
      <c r="B15" s="65" t="s">
        <v>34</v>
      </c>
      <c r="C15" s="65" t="str">
        <f t="shared" si="0"/>
        <v>98936COM</v>
      </c>
      <c r="D15" s="66"/>
      <c r="E15" s="66">
        <v>13</v>
      </c>
      <c r="F15" s="66">
        <v>17</v>
      </c>
      <c r="G15" s="66">
        <v>22</v>
      </c>
      <c r="H15" s="66">
        <v>21</v>
      </c>
      <c r="I15" s="66">
        <v>20</v>
      </c>
      <c r="J15" s="66">
        <v>21</v>
      </c>
      <c r="K15" s="66">
        <v>18</v>
      </c>
      <c r="L15" s="66">
        <v>21</v>
      </c>
      <c r="M15" s="66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39">
        <v>393.50193378696127</v>
      </c>
      <c r="CM15" s="39">
        <v>496.23399822049095</v>
      </c>
      <c r="CN15" s="39">
        <v>675.97277406795638</v>
      </c>
      <c r="CO15" s="39">
        <v>961.07580108850095</v>
      </c>
      <c r="CP15" s="39">
        <v>1892.4527434465629</v>
      </c>
      <c r="CQ15" s="39">
        <v>2613.9906103720114</v>
      </c>
      <c r="CR15" s="39">
        <v>3011.6491259906866</v>
      </c>
      <c r="CS15" s="39">
        <v>2315.6923744235019</v>
      </c>
      <c r="CT15" s="3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5" t="s">
        <v>49</v>
      </c>
      <c r="B16" s="65" t="s">
        <v>34</v>
      </c>
      <c r="C16" s="65" t="str">
        <f t="shared" si="0"/>
        <v>98937COM</v>
      </c>
      <c r="D16" s="66"/>
      <c r="E16" s="66">
        <v>28</v>
      </c>
      <c r="F16" s="66">
        <v>22</v>
      </c>
      <c r="G16" s="66">
        <v>34</v>
      </c>
      <c r="H16" s="66">
        <v>35</v>
      </c>
      <c r="I16" s="66">
        <v>28</v>
      </c>
      <c r="J16" s="66">
        <v>37</v>
      </c>
      <c r="K16" s="66">
        <v>32</v>
      </c>
      <c r="L16" s="66">
        <v>36</v>
      </c>
      <c r="M16" s="66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39">
        <v>267.6975569427899</v>
      </c>
      <c r="CM16" s="39">
        <v>241.10847100567761</v>
      </c>
      <c r="CN16" s="39">
        <v>376.02275516071279</v>
      </c>
      <c r="CO16" s="39">
        <v>523.04708789247093</v>
      </c>
      <c r="CP16" s="39">
        <v>557.26530616492903</v>
      </c>
      <c r="CQ16" s="39">
        <v>1001.3263771944178</v>
      </c>
      <c r="CR16" s="39">
        <v>1359.8254680136872</v>
      </c>
      <c r="CS16" s="39">
        <v>1324.0319815705489</v>
      </c>
      <c r="CT16" s="3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5" t="s">
        <v>50</v>
      </c>
      <c r="B17" s="65" t="s">
        <v>34</v>
      </c>
      <c r="C17" s="65" t="str">
        <f t="shared" si="0"/>
        <v>98938COM</v>
      </c>
      <c r="D17" s="66"/>
      <c r="E17" s="66">
        <v>19</v>
      </c>
      <c r="F17" s="66">
        <v>9</v>
      </c>
      <c r="G17" s="66">
        <v>4</v>
      </c>
      <c r="H17" s="66">
        <v>10</v>
      </c>
      <c r="I17" s="66">
        <v>10</v>
      </c>
      <c r="J17" s="66">
        <v>31</v>
      </c>
      <c r="K17" s="66">
        <v>18</v>
      </c>
      <c r="L17" s="66">
        <v>21</v>
      </c>
      <c r="M17" s="66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39">
        <v>690.45807152176576</v>
      </c>
      <c r="CM17" s="39">
        <v>87.632327697181495</v>
      </c>
      <c r="CN17" s="39">
        <v>24.024445411418377</v>
      </c>
      <c r="CO17" s="39">
        <v>118.02123673723585</v>
      </c>
      <c r="CP17" s="39">
        <v>381.41988368155631</v>
      </c>
      <c r="CQ17" s="39">
        <v>1575.6645162564278</v>
      </c>
      <c r="CR17" s="39">
        <v>1132.8059577226709</v>
      </c>
      <c r="CS17" s="39">
        <v>1036.9538653908276</v>
      </c>
      <c r="CT17" s="3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5" t="s">
        <v>52</v>
      </c>
      <c r="B18" s="65" t="s">
        <v>34</v>
      </c>
      <c r="C18" s="65" t="str">
        <f t="shared" si="0"/>
        <v>98942COM</v>
      </c>
      <c r="D18" s="66"/>
      <c r="E18" s="66">
        <v>61</v>
      </c>
      <c r="F18" s="66">
        <v>64</v>
      </c>
      <c r="G18" s="66">
        <v>61</v>
      </c>
      <c r="H18" s="66">
        <v>73</v>
      </c>
      <c r="I18" s="66">
        <v>70</v>
      </c>
      <c r="J18" s="66">
        <v>58</v>
      </c>
      <c r="K18" s="66">
        <v>46</v>
      </c>
      <c r="L18" s="66">
        <v>56</v>
      </c>
      <c r="M18" s="66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39">
        <v>682.04274279665788</v>
      </c>
      <c r="CM18" s="39">
        <v>2439.0431172216795</v>
      </c>
      <c r="CN18" s="39">
        <v>1405.8815180915733</v>
      </c>
      <c r="CO18" s="39">
        <v>2422.9475018364406</v>
      </c>
      <c r="CP18" s="39">
        <v>4683.9702303104577</v>
      </c>
      <c r="CQ18" s="39">
        <v>6001.8174064813393</v>
      </c>
      <c r="CR18" s="39">
        <v>4268.306756548237</v>
      </c>
      <c r="CS18" s="39">
        <v>5834.5226364438568</v>
      </c>
      <c r="CT18" s="3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5" t="s">
        <v>53</v>
      </c>
      <c r="B19" s="65" t="s">
        <v>34</v>
      </c>
      <c r="C19" s="65" t="str">
        <f t="shared" si="0"/>
        <v>98944COM</v>
      </c>
      <c r="D19" s="66"/>
      <c r="E19" s="66">
        <v>102</v>
      </c>
      <c r="F19" s="66">
        <v>109</v>
      </c>
      <c r="G19" s="66">
        <v>116</v>
      </c>
      <c r="H19" s="66">
        <v>141</v>
      </c>
      <c r="I19" s="66">
        <v>139</v>
      </c>
      <c r="J19" s="66">
        <v>121</v>
      </c>
      <c r="K19" s="66">
        <v>115</v>
      </c>
      <c r="L19" s="66">
        <v>122</v>
      </c>
      <c r="M19" s="66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39">
        <v>4897.1298328211442</v>
      </c>
      <c r="CM19" s="39">
        <v>5397.1605045618535</v>
      </c>
      <c r="CN19" s="39">
        <v>6916.3906224900566</v>
      </c>
      <c r="CO19" s="39">
        <v>10363.581564159897</v>
      </c>
      <c r="CP19" s="39">
        <v>12483.0955127815</v>
      </c>
      <c r="CQ19" s="39">
        <v>14999.91678978997</v>
      </c>
      <c r="CR19" s="39">
        <v>15842.005738765409</v>
      </c>
      <c r="CS19" s="39">
        <v>17737.33104247184</v>
      </c>
      <c r="CT19" s="3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5" t="s">
        <v>54</v>
      </c>
      <c r="B20" s="65" t="s">
        <v>34</v>
      </c>
      <c r="C20" s="65" t="str">
        <f t="shared" si="0"/>
        <v>98947COM</v>
      </c>
      <c r="D20" s="66"/>
      <c r="E20" s="66">
        <v>24</v>
      </c>
      <c r="F20" s="66">
        <v>16</v>
      </c>
      <c r="G20" s="66">
        <v>12</v>
      </c>
      <c r="H20" s="66">
        <v>12</v>
      </c>
      <c r="I20" s="66">
        <v>14</v>
      </c>
      <c r="J20" s="66">
        <v>14</v>
      </c>
      <c r="K20" s="66">
        <v>18</v>
      </c>
      <c r="L20" s="66">
        <v>23</v>
      </c>
      <c r="M20" s="66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39">
        <v>380.58899932606266</v>
      </c>
      <c r="CM20" s="39">
        <v>276.2426063097617</v>
      </c>
      <c r="CN20" s="39">
        <v>627.90739641374671</v>
      </c>
      <c r="CO20" s="39">
        <v>769.09483652724089</v>
      </c>
      <c r="CP20" s="39">
        <v>943.04340573195668</v>
      </c>
      <c r="CQ20" s="39">
        <v>1184.6531400866907</v>
      </c>
      <c r="CR20" s="39">
        <v>1499.1133097425477</v>
      </c>
      <c r="CS20" s="39">
        <v>1586.8700851001515</v>
      </c>
      <c r="CT20" s="3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5" t="s">
        <v>55</v>
      </c>
      <c r="B21" s="65" t="s">
        <v>34</v>
      </c>
      <c r="C21" s="65" t="str">
        <f t="shared" si="0"/>
        <v>98948COM</v>
      </c>
      <c r="D21" s="66"/>
      <c r="E21" s="66">
        <v>82</v>
      </c>
      <c r="F21" s="66">
        <v>82</v>
      </c>
      <c r="G21" s="66">
        <v>61</v>
      </c>
      <c r="H21" s="66">
        <v>83</v>
      </c>
      <c r="I21" s="66">
        <v>115</v>
      </c>
      <c r="J21" s="66">
        <v>94</v>
      </c>
      <c r="K21" s="66">
        <v>123</v>
      </c>
      <c r="L21" s="66">
        <v>106</v>
      </c>
      <c r="M21" s="66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39">
        <v>3362.1703160190696</v>
      </c>
      <c r="CM21" s="39">
        <v>6099.89447919948</v>
      </c>
      <c r="CN21" s="39">
        <v>3014.4418706322431</v>
      </c>
      <c r="CO21" s="39">
        <v>4727.9072845039918</v>
      </c>
      <c r="CP21" s="39">
        <v>6365.0270884455931</v>
      </c>
      <c r="CQ21" s="39">
        <v>8365.3401707357261</v>
      </c>
      <c r="CR21" s="39">
        <v>11508.607607917031</v>
      </c>
      <c r="CS21" s="39">
        <v>9672.379702540773</v>
      </c>
      <c r="CT21" s="3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5" t="s">
        <v>56</v>
      </c>
      <c r="B22" s="65" t="s">
        <v>34</v>
      </c>
      <c r="C22" s="65" t="str">
        <f t="shared" si="0"/>
        <v>98951COM</v>
      </c>
      <c r="D22" s="66"/>
      <c r="E22" s="66">
        <v>88</v>
      </c>
      <c r="F22" s="66">
        <v>114</v>
      </c>
      <c r="G22" s="66">
        <v>85</v>
      </c>
      <c r="H22" s="66">
        <v>88</v>
      </c>
      <c r="I22" s="66">
        <v>86</v>
      </c>
      <c r="J22" s="66">
        <v>109</v>
      </c>
      <c r="K22" s="66">
        <v>81</v>
      </c>
      <c r="L22" s="66">
        <v>75</v>
      </c>
      <c r="M22" s="66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39">
        <v>2052.4050041714777</v>
      </c>
      <c r="CM22" s="39">
        <v>4967.1193533485066</v>
      </c>
      <c r="CN22" s="39">
        <v>9346.379401158254</v>
      </c>
      <c r="CO22" s="39">
        <v>5606.5841568431606</v>
      </c>
      <c r="CP22" s="39">
        <v>4520.5596776987004</v>
      </c>
      <c r="CQ22" s="39">
        <v>6351.2316653917396</v>
      </c>
      <c r="CR22" s="39">
        <v>7672.0194343864387</v>
      </c>
      <c r="CS22" s="39">
        <v>8736.6338054153111</v>
      </c>
      <c r="CT22" s="3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5" t="s">
        <v>57</v>
      </c>
      <c r="B23" s="65" t="s">
        <v>34</v>
      </c>
      <c r="C23" s="65" t="str">
        <f t="shared" si="0"/>
        <v>98952COM</v>
      </c>
      <c r="D23" s="66"/>
      <c r="E23" s="66">
        <v>3</v>
      </c>
      <c r="F23" s="66">
        <v>1</v>
      </c>
      <c r="G23" s="66">
        <v>1</v>
      </c>
      <c r="H23" s="66">
        <v>4</v>
      </c>
      <c r="I23" s="66">
        <v>5</v>
      </c>
      <c r="J23" s="66">
        <v>5</v>
      </c>
      <c r="K23" s="66">
        <v>4</v>
      </c>
      <c r="L23" s="66">
        <v>2</v>
      </c>
      <c r="M23" s="66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39">
        <v>48.575268046102195</v>
      </c>
      <c r="CM23" s="39">
        <v>2.698501659716776E-2</v>
      </c>
      <c r="CN23" s="39">
        <v>2.9980209419679946</v>
      </c>
      <c r="CO23" s="39">
        <v>55.714508578773639</v>
      </c>
      <c r="CP23" s="39">
        <v>70.870600703079361</v>
      </c>
      <c r="CQ23" s="39">
        <v>63.625452610024752</v>
      </c>
      <c r="CR23" s="39">
        <v>123.88235102713504</v>
      </c>
      <c r="CS23" s="39">
        <v>104.51717488184926</v>
      </c>
      <c r="CT23" s="3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5" t="s">
        <v>58</v>
      </c>
      <c r="B24" s="65" t="s">
        <v>34</v>
      </c>
      <c r="C24" s="65" t="str">
        <f t="shared" si="0"/>
        <v>98953COM</v>
      </c>
      <c r="D24" s="66"/>
      <c r="E24" s="66">
        <v>50</v>
      </c>
      <c r="F24" s="66">
        <v>45</v>
      </c>
      <c r="G24" s="66">
        <v>58</v>
      </c>
      <c r="H24" s="66">
        <v>66</v>
      </c>
      <c r="I24" s="66">
        <v>57</v>
      </c>
      <c r="J24" s="66">
        <v>46</v>
      </c>
      <c r="K24" s="66">
        <v>40</v>
      </c>
      <c r="L24" s="66">
        <v>59</v>
      </c>
      <c r="M24" s="66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39">
        <v>1208.3109807854246</v>
      </c>
      <c r="CM24" s="39">
        <v>1409.6099342038397</v>
      </c>
      <c r="CN24" s="39">
        <v>1930.3971082028042</v>
      </c>
      <c r="CO24" s="39">
        <v>2852.6806683593591</v>
      </c>
      <c r="CP24" s="39">
        <v>3380.3852302007781</v>
      </c>
      <c r="CQ24" s="39">
        <v>3882.7648624802359</v>
      </c>
      <c r="CR24" s="39">
        <v>3629.4528797177445</v>
      </c>
      <c r="CS24" s="39">
        <v>7156.9747301476455</v>
      </c>
      <c r="CT24" s="3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5" t="s">
        <v>60</v>
      </c>
      <c r="B25" s="65" t="s">
        <v>34</v>
      </c>
      <c r="C25" s="65" t="str">
        <f t="shared" si="0"/>
        <v>99323COM</v>
      </c>
      <c r="D25" s="66"/>
      <c r="E25" s="66">
        <v>14</v>
      </c>
      <c r="F25" s="66">
        <v>9</v>
      </c>
      <c r="G25" s="66">
        <v>10</v>
      </c>
      <c r="H25" s="66">
        <v>10</v>
      </c>
      <c r="I25" s="66">
        <v>19</v>
      </c>
      <c r="J25" s="66">
        <v>13</v>
      </c>
      <c r="K25" s="66">
        <v>9</v>
      </c>
      <c r="L25" s="66">
        <v>14</v>
      </c>
      <c r="M25" s="66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39">
        <v>255.69835729079716</v>
      </c>
      <c r="CM25" s="39">
        <v>173.89731231304432</v>
      </c>
      <c r="CN25" s="39">
        <v>205.01934494079285</v>
      </c>
      <c r="CO25" s="39">
        <v>229.3194350734471</v>
      </c>
      <c r="CP25" s="39">
        <v>324.20408959923645</v>
      </c>
      <c r="CQ25" s="39">
        <v>406.41925846026902</v>
      </c>
      <c r="CR25" s="39">
        <v>473.85820515951531</v>
      </c>
      <c r="CS25" s="39">
        <v>656.48701608895442</v>
      </c>
      <c r="CT25" s="3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5" t="s">
        <v>61</v>
      </c>
      <c r="B26" s="65" t="s">
        <v>34</v>
      </c>
      <c r="C26" s="65" t="str">
        <f t="shared" si="0"/>
        <v>99324COM</v>
      </c>
      <c r="D26" s="66"/>
      <c r="E26" s="66">
        <v>7</v>
      </c>
      <c r="F26" s="66">
        <v>7</v>
      </c>
      <c r="G26" s="66">
        <v>10</v>
      </c>
      <c r="H26" s="66">
        <v>5</v>
      </c>
      <c r="I26" s="66">
        <v>4</v>
      </c>
      <c r="J26" s="66">
        <v>6</v>
      </c>
      <c r="K26" s="66">
        <v>2</v>
      </c>
      <c r="L26" s="66">
        <v>4</v>
      </c>
      <c r="M26" s="66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39">
        <v>54.085902385290886</v>
      </c>
      <c r="CM26" s="39">
        <v>35.050496825861785</v>
      </c>
      <c r="CN26" s="39">
        <v>100.64478746224469</v>
      </c>
      <c r="CO26" s="39">
        <v>154.65177334067067</v>
      </c>
      <c r="CP26" s="39">
        <v>181.98449160846405</v>
      </c>
      <c r="CQ26" s="39">
        <v>220.64543994655028</v>
      </c>
      <c r="CR26" s="39">
        <v>236.40717553264676</v>
      </c>
      <c r="CS26" s="39">
        <v>283.67245112656866</v>
      </c>
      <c r="CT26" s="3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5" t="s">
        <v>62</v>
      </c>
      <c r="B27" s="65" t="s">
        <v>34</v>
      </c>
      <c r="C27" s="65" t="str">
        <f t="shared" si="0"/>
        <v>99328COM</v>
      </c>
      <c r="D27" s="66"/>
      <c r="E27" s="66">
        <v>36</v>
      </c>
      <c r="F27" s="66">
        <v>24</v>
      </c>
      <c r="G27" s="66">
        <v>43</v>
      </c>
      <c r="H27" s="66">
        <v>39</v>
      </c>
      <c r="I27" s="66">
        <v>32</v>
      </c>
      <c r="J27" s="66">
        <v>31</v>
      </c>
      <c r="K27" s="66">
        <v>31</v>
      </c>
      <c r="L27" s="66">
        <v>30</v>
      </c>
      <c r="M27" s="66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39">
        <v>3080.5094416508578</v>
      </c>
      <c r="CM27" s="39">
        <v>3641.7627387816337</v>
      </c>
      <c r="CN27" s="39">
        <v>3840.4980139777404</v>
      </c>
      <c r="CO27" s="39">
        <v>5368.0999107758107</v>
      </c>
      <c r="CP27" s="39">
        <v>5320.0080766710316</v>
      </c>
      <c r="CQ27" s="39">
        <v>4501.2745222209514</v>
      </c>
      <c r="CR27" s="39">
        <v>4361.1047808400399</v>
      </c>
      <c r="CS27" s="39">
        <v>3166.6307555707363</v>
      </c>
      <c r="CT27" s="3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5" t="s">
        <v>63</v>
      </c>
      <c r="B28" s="65" t="s">
        <v>34</v>
      </c>
      <c r="C28" s="65" t="str">
        <f t="shared" si="0"/>
        <v>99329COM</v>
      </c>
      <c r="D28" s="66"/>
      <c r="E28" s="66">
        <v>2</v>
      </c>
      <c r="F28" s="66">
        <v>2</v>
      </c>
      <c r="G28" s="66">
        <v>4</v>
      </c>
      <c r="H28" s="66">
        <v>6</v>
      </c>
      <c r="I28" s="66">
        <v>3</v>
      </c>
      <c r="J28" s="66">
        <v>3</v>
      </c>
      <c r="K28" s="66">
        <v>3</v>
      </c>
      <c r="L28" s="66">
        <v>3</v>
      </c>
      <c r="M28" s="66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39">
        <v>52.54293811856946</v>
      </c>
      <c r="CM28" s="39">
        <v>85.96279073547484</v>
      </c>
      <c r="CN28" s="39">
        <v>143.3235879829046</v>
      </c>
      <c r="CO28" s="39">
        <v>233.89330658729665</v>
      </c>
      <c r="CP28" s="39">
        <v>247.04580537210362</v>
      </c>
      <c r="CQ28" s="39">
        <v>245.27491036811404</v>
      </c>
      <c r="CR28" s="39">
        <v>258.62697439162372</v>
      </c>
      <c r="CS28" s="39">
        <v>301.01694564672277</v>
      </c>
      <c r="CT28" s="3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5" t="s">
        <v>64</v>
      </c>
      <c r="B29" s="65" t="s">
        <v>34</v>
      </c>
      <c r="C29" s="65" t="str">
        <f t="shared" si="0"/>
        <v>99347COM</v>
      </c>
      <c r="D29" s="66"/>
      <c r="E29" s="66">
        <v>12</v>
      </c>
      <c r="F29" s="66">
        <v>12</v>
      </c>
      <c r="G29" s="66">
        <v>19</v>
      </c>
      <c r="H29" s="66">
        <v>18</v>
      </c>
      <c r="I29" s="66">
        <v>25</v>
      </c>
      <c r="J29" s="66">
        <v>18</v>
      </c>
      <c r="K29" s="66">
        <v>21</v>
      </c>
      <c r="L29" s="66">
        <v>13</v>
      </c>
      <c r="M29" s="66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39">
        <v>235.79018493377851</v>
      </c>
      <c r="CM29" s="39">
        <v>307.92069173372727</v>
      </c>
      <c r="CN29" s="39">
        <v>561.16776366203419</v>
      </c>
      <c r="CO29" s="39">
        <v>731.02309475697007</v>
      </c>
      <c r="CP29" s="39">
        <v>1247.2592031513591</v>
      </c>
      <c r="CQ29" s="39">
        <v>819.09981668658952</v>
      </c>
      <c r="CR29" s="39">
        <v>959.73945616251649</v>
      </c>
      <c r="CS29" s="39">
        <v>1282.4240195955681</v>
      </c>
      <c r="CT29" s="3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5" t="s">
        <v>65</v>
      </c>
      <c r="B30" s="65" t="s">
        <v>34</v>
      </c>
      <c r="C30" s="65" t="str">
        <f t="shared" si="0"/>
        <v>99348COM</v>
      </c>
      <c r="D30" s="66"/>
      <c r="E30" s="66">
        <v>1</v>
      </c>
      <c r="F30" s="66" t="s">
        <v>81</v>
      </c>
      <c r="G30" s="66">
        <v>1</v>
      </c>
      <c r="H30" s="66">
        <v>2</v>
      </c>
      <c r="I30" s="66">
        <v>4</v>
      </c>
      <c r="J30" s="66">
        <v>5</v>
      </c>
      <c r="K30" s="66">
        <v>4</v>
      </c>
      <c r="L30" s="66">
        <v>4</v>
      </c>
      <c r="M30" s="66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39">
        <v>3.2471254795516451</v>
      </c>
      <c r="CM30" s="39" t="s">
        <v>81</v>
      </c>
      <c r="CN30" s="39">
        <v>7.5251898032002602</v>
      </c>
      <c r="CO30" s="39">
        <v>0.24469556802855669</v>
      </c>
      <c r="CP30" s="39">
        <v>7.2940653486192497</v>
      </c>
      <c r="CQ30" s="39">
        <v>28.379110261019552</v>
      </c>
      <c r="CR30" s="39">
        <v>33.866136980178936</v>
      </c>
      <c r="CS30" s="39">
        <v>31.189328865143185</v>
      </c>
      <c r="CT30" s="3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5" t="s">
        <v>67</v>
      </c>
      <c r="B31" s="65" t="s">
        <v>34</v>
      </c>
      <c r="C31" s="65" t="str">
        <f t="shared" si="0"/>
        <v>99360COM</v>
      </c>
      <c r="D31" s="66"/>
      <c r="E31" s="66">
        <v>13</v>
      </c>
      <c r="F31" s="66">
        <v>12</v>
      </c>
      <c r="G31" s="66">
        <v>3</v>
      </c>
      <c r="H31" s="66">
        <v>4</v>
      </c>
      <c r="I31" s="66">
        <v>16</v>
      </c>
      <c r="J31" s="66">
        <v>16</v>
      </c>
      <c r="K31" s="66">
        <v>7</v>
      </c>
      <c r="L31" s="66">
        <v>10</v>
      </c>
      <c r="M31" s="66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39">
        <v>389.36919910587233</v>
      </c>
      <c r="CM31" s="39">
        <v>442.46742982154689</v>
      </c>
      <c r="CN31" s="39">
        <v>426.59695127485952</v>
      </c>
      <c r="CO31" s="39">
        <v>497.44508161422851</v>
      </c>
      <c r="CP31" s="39">
        <v>985.38233709145231</v>
      </c>
      <c r="CQ31" s="39">
        <v>1225.9581829582216</v>
      </c>
      <c r="CR31" s="39">
        <v>1526.8677014692121</v>
      </c>
      <c r="CS31" s="39">
        <v>2179.4431602036689</v>
      </c>
      <c r="CT31" s="3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5" t="s">
        <v>68</v>
      </c>
      <c r="B32" s="65" t="s">
        <v>34</v>
      </c>
      <c r="C32" s="65" t="str">
        <f t="shared" si="0"/>
        <v>99361COM</v>
      </c>
      <c r="D32" s="66"/>
      <c r="E32" s="66">
        <v>10</v>
      </c>
      <c r="F32" s="66">
        <v>11</v>
      </c>
      <c r="G32" s="66">
        <v>15</v>
      </c>
      <c r="H32" s="66">
        <v>17</v>
      </c>
      <c r="I32" s="66">
        <v>10</v>
      </c>
      <c r="J32" s="66">
        <v>11</v>
      </c>
      <c r="K32" s="66">
        <v>9</v>
      </c>
      <c r="L32" s="66">
        <v>28</v>
      </c>
      <c r="M32" s="66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39">
        <v>23.826030135772029</v>
      </c>
      <c r="CM32" s="39">
        <v>40.337035681731876</v>
      </c>
      <c r="CN32" s="39">
        <v>86.967478049616972</v>
      </c>
      <c r="CO32" s="39">
        <v>176.92264588404038</v>
      </c>
      <c r="CP32" s="39">
        <v>280.88465385958784</v>
      </c>
      <c r="CQ32" s="39">
        <v>435.54335670593554</v>
      </c>
      <c r="CR32" s="39">
        <v>530.16885942071792</v>
      </c>
      <c r="CS32" s="39">
        <v>866.16035994813274</v>
      </c>
      <c r="CT32" s="3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5" t="s">
        <v>69</v>
      </c>
      <c r="B33" s="65" t="s">
        <v>34</v>
      </c>
      <c r="C33" s="65" t="str">
        <f t="shared" si="0"/>
        <v>99362COM</v>
      </c>
      <c r="D33" s="66"/>
      <c r="E33" s="66">
        <v>70</v>
      </c>
      <c r="F33" s="66">
        <v>62</v>
      </c>
      <c r="G33" s="66">
        <v>98</v>
      </c>
      <c r="H33" s="66">
        <v>135</v>
      </c>
      <c r="I33" s="66">
        <v>150</v>
      </c>
      <c r="J33" s="66">
        <v>92</v>
      </c>
      <c r="K33" s="66">
        <v>97</v>
      </c>
      <c r="L33" s="66">
        <v>104</v>
      </c>
      <c r="M33" s="66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39">
        <v>1288.0954594111679</v>
      </c>
      <c r="CM33" s="39">
        <v>1257.5670613344828</v>
      </c>
      <c r="CN33" s="39">
        <v>1984.5260084826914</v>
      </c>
      <c r="CO33" s="39">
        <v>3981.9663766097087</v>
      </c>
      <c r="CP33" s="39">
        <v>5540.4935467450559</v>
      </c>
      <c r="CQ33" s="39">
        <v>6773.3232514835572</v>
      </c>
      <c r="CR33" s="39">
        <v>9266.4694275968377</v>
      </c>
      <c r="CS33" s="39">
        <v>11072.148888427417</v>
      </c>
      <c r="CT33" s="3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5" t="s">
        <v>70</v>
      </c>
      <c r="B34" s="65" t="s">
        <v>34</v>
      </c>
      <c r="C34" s="65" t="str">
        <f t="shared" si="0"/>
        <v>99363COM</v>
      </c>
      <c r="D34" s="66"/>
      <c r="E34" s="66">
        <v>1</v>
      </c>
      <c r="F34" s="66">
        <v>1</v>
      </c>
      <c r="G34" s="66" t="s">
        <v>81</v>
      </c>
      <c r="H34" s="66">
        <v>2</v>
      </c>
      <c r="I34" s="66">
        <v>5</v>
      </c>
      <c r="J34" s="66">
        <v>8</v>
      </c>
      <c r="K34" s="66">
        <v>3</v>
      </c>
      <c r="L34" s="66">
        <v>2</v>
      </c>
      <c r="M34" s="66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39">
        <v>1.70644354054814</v>
      </c>
      <c r="CM34" s="39">
        <v>9.1206254372381377</v>
      </c>
      <c r="CN34" s="39" t="s">
        <v>81</v>
      </c>
      <c r="CO34" s="39">
        <v>4.8469933313031222</v>
      </c>
      <c r="CP34" s="39">
        <v>12.472106113076897</v>
      </c>
      <c r="CQ34" s="39">
        <v>65.900147138057619</v>
      </c>
      <c r="CR34" s="39">
        <v>30.4645794864193</v>
      </c>
      <c r="CS34" s="39">
        <v>7.589238054620588</v>
      </c>
      <c r="CT34" s="3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5" t="s">
        <v>76</v>
      </c>
      <c r="B35" s="65" t="s">
        <v>75</v>
      </c>
      <c r="C35" s="65" t="str">
        <f t="shared" si="0"/>
        <v>98603RES</v>
      </c>
      <c r="D35" s="66"/>
      <c r="E35" s="66">
        <v>2</v>
      </c>
      <c r="F35" s="66">
        <v>1</v>
      </c>
      <c r="G35" s="66">
        <v>2</v>
      </c>
      <c r="H35" s="66">
        <v>1</v>
      </c>
      <c r="I35" s="66" t="s">
        <v>81</v>
      </c>
      <c r="J35" s="66">
        <v>2</v>
      </c>
      <c r="K35" s="66">
        <v>3</v>
      </c>
      <c r="L35" s="66">
        <v>3</v>
      </c>
      <c r="M35" s="66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39">
        <v>8.4488131147566055</v>
      </c>
      <c r="CM35" s="39">
        <v>4.1631366984733988</v>
      </c>
      <c r="CN35" s="39">
        <v>22.434902350173395</v>
      </c>
      <c r="CO35" s="39">
        <v>10.900616071391539</v>
      </c>
      <c r="CP35" s="39" t="s">
        <v>81</v>
      </c>
      <c r="CQ35" s="39">
        <v>3.9652829389055264</v>
      </c>
      <c r="CR35" s="39">
        <v>14.050987058290854</v>
      </c>
      <c r="CS35" s="39">
        <v>17.735967768807175</v>
      </c>
      <c r="CT35" s="3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5" t="s">
        <v>35</v>
      </c>
      <c r="B36" s="65" t="s">
        <v>75</v>
      </c>
      <c r="C36" s="65" t="str">
        <f t="shared" si="0"/>
        <v>98901RES</v>
      </c>
      <c r="D36" s="66"/>
      <c r="E36" s="66">
        <v>1791</v>
      </c>
      <c r="F36" s="66">
        <v>2003</v>
      </c>
      <c r="G36" s="66">
        <v>2437</v>
      </c>
      <c r="H36" s="66">
        <v>2457</v>
      </c>
      <c r="I36" s="66">
        <v>2589</v>
      </c>
      <c r="J36" s="66">
        <v>2271</v>
      </c>
      <c r="K36" s="66">
        <v>2081</v>
      </c>
      <c r="L36" s="66">
        <v>2064</v>
      </c>
      <c r="M36" s="66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39">
        <v>33106.361730604825</v>
      </c>
      <c r="CM36" s="39">
        <v>36350.550587997561</v>
      </c>
      <c r="CN36" s="39">
        <v>54468.236938985981</v>
      </c>
      <c r="CO36" s="39">
        <v>80568.647143862108</v>
      </c>
      <c r="CP36" s="39">
        <v>103841.21780987366</v>
      </c>
      <c r="CQ36" s="39">
        <v>126596.82051944284</v>
      </c>
      <c r="CR36" s="39">
        <v>141029.19847033671</v>
      </c>
      <c r="CS36" s="39">
        <v>153042.28258844398</v>
      </c>
      <c r="CT36" s="3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5" t="s">
        <v>36</v>
      </c>
      <c r="B37" s="65" t="s">
        <v>75</v>
      </c>
      <c r="C37" s="65" t="str">
        <f t="shared" si="0"/>
        <v>98902RES</v>
      </c>
      <c r="D37" s="66"/>
      <c r="E37" s="66">
        <v>4693</v>
      </c>
      <c r="F37" s="66">
        <v>4490</v>
      </c>
      <c r="G37" s="66">
        <v>4191</v>
      </c>
      <c r="H37" s="66">
        <v>4086</v>
      </c>
      <c r="I37" s="66">
        <v>4485</v>
      </c>
      <c r="J37" s="66">
        <v>4132</v>
      </c>
      <c r="K37" s="66">
        <v>4125</v>
      </c>
      <c r="L37" s="66">
        <v>4351</v>
      </c>
      <c r="M37" s="66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39">
        <v>49070.749182404063</v>
      </c>
      <c r="CM37" s="39">
        <v>58767.877071483781</v>
      </c>
      <c r="CN37" s="39">
        <v>80854.011171384365</v>
      </c>
      <c r="CO37" s="39">
        <v>113615.18972851461</v>
      </c>
      <c r="CP37" s="39">
        <v>147505.12980235749</v>
      </c>
      <c r="CQ37" s="39">
        <v>173950.4879846783</v>
      </c>
      <c r="CR37" s="39">
        <v>182396.00066067142</v>
      </c>
      <c r="CS37" s="39">
        <v>202568.82686809375</v>
      </c>
      <c r="CT37" s="3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5" t="s">
        <v>37</v>
      </c>
      <c r="B38" s="65" t="s">
        <v>75</v>
      </c>
      <c r="C38" s="65" t="str">
        <f t="shared" si="0"/>
        <v>98903RES</v>
      </c>
      <c r="D38" s="66"/>
      <c r="E38" s="66">
        <v>1638</v>
      </c>
      <c r="F38" s="66">
        <v>1579</v>
      </c>
      <c r="G38" s="66">
        <v>1685</v>
      </c>
      <c r="H38" s="66">
        <v>1709</v>
      </c>
      <c r="I38" s="66">
        <v>1958</v>
      </c>
      <c r="J38" s="66">
        <v>1536</v>
      </c>
      <c r="K38" s="66">
        <v>1537</v>
      </c>
      <c r="L38" s="66">
        <v>1589</v>
      </c>
      <c r="M38" s="66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39">
        <v>27290.740562508901</v>
      </c>
      <c r="CM38" s="39">
        <v>31243.606672723658</v>
      </c>
      <c r="CN38" s="39">
        <v>44697.724169440386</v>
      </c>
      <c r="CO38" s="39">
        <v>63424.233657246979</v>
      </c>
      <c r="CP38" s="39">
        <v>78267.638830739452</v>
      </c>
      <c r="CQ38" s="39">
        <v>90700.047787381933</v>
      </c>
      <c r="CR38" s="39">
        <v>99114.070788204685</v>
      </c>
      <c r="CS38" s="39">
        <v>105294.1217453556</v>
      </c>
      <c r="CT38" s="3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5" t="s">
        <v>40</v>
      </c>
      <c r="B39" s="65" t="s">
        <v>75</v>
      </c>
      <c r="C39" s="65" t="str">
        <f t="shared" si="0"/>
        <v>98908RES</v>
      </c>
      <c r="D39" s="66"/>
      <c r="E39" s="66">
        <v>2982</v>
      </c>
      <c r="F39" s="66">
        <v>3347</v>
      </c>
      <c r="G39" s="66">
        <v>3428</v>
      </c>
      <c r="H39" s="66">
        <v>3270</v>
      </c>
      <c r="I39" s="66">
        <v>3083</v>
      </c>
      <c r="J39" s="66">
        <v>2920</v>
      </c>
      <c r="K39" s="66">
        <v>2619</v>
      </c>
      <c r="L39" s="66">
        <v>2887</v>
      </c>
      <c r="M39" s="66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39">
        <v>29398.212816863845</v>
      </c>
      <c r="CM39" s="39">
        <v>44748.419993906777</v>
      </c>
      <c r="CN39" s="39">
        <v>67404.326427256208</v>
      </c>
      <c r="CO39" s="39">
        <v>91979.369798380561</v>
      </c>
      <c r="CP39" s="39">
        <v>103541.71558414852</v>
      </c>
      <c r="CQ39" s="39">
        <v>119403.396128493</v>
      </c>
      <c r="CR39" s="39">
        <v>120676.6867712783</v>
      </c>
      <c r="CS39" s="39">
        <v>127236.42849650668</v>
      </c>
      <c r="CT39" s="3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5" t="s">
        <v>41</v>
      </c>
      <c r="B40" s="65" t="s">
        <v>75</v>
      </c>
      <c r="C40" s="65" t="str">
        <f t="shared" si="0"/>
        <v>98920RES</v>
      </c>
      <c r="D40" s="66"/>
      <c r="E40" s="66">
        <v>1</v>
      </c>
      <c r="F40" s="66" t="s">
        <v>81</v>
      </c>
      <c r="G40" s="66">
        <v>1</v>
      </c>
      <c r="H40" s="66">
        <v>1</v>
      </c>
      <c r="I40" s="66">
        <v>1</v>
      </c>
      <c r="J40" s="66" t="s">
        <v>81</v>
      </c>
      <c r="K40" s="66" t="s">
        <v>81</v>
      </c>
      <c r="L40" s="66" t="s">
        <v>81</v>
      </c>
      <c r="M40" s="66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39">
        <v>2.5054817315382576</v>
      </c>
      <c r="CM40" s="39" t="s">
        <v>81</v>
      </c>
      <c r="CN40" s="39">
        <v>3.5739082688888573</v>
      </c>
      <c r="CO40" s="39">
        <v>0.42334498716444985</v>
      </c>
      <c r="CP40" s="39">
        <v>3.5938032635757873</v>
      </c>
      <c r="CQ40" s="39" t="s">
        <v>81</v>
      </c>
      <c r="CR40" s="39" t="s">
        <v>81</v>
      </c>
      <c r="CS40" s="39" t="s">
        <v>81</v>
      </c>
      <c r="CT40" s="3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5" t="s">
        <v>42</v>
      </c>
      <c r="B41" s="65" t="s">
        <v>75</v>
      </c>
      <c r="C41" s="65" t="str">
        <f t="shared" si="0"/>
        <v>98921RES</v>
      </c>
      <c r="D41" s="66"/>
      <c r="E41" s="66">
        <v>87</v>
      </c>
      <c r="F41" s="66">
        <v>88</v>
      </c>
      <c r="G41" s="66">
        <v>85</v>
      </c>
      <c r="H41" s="66">
        <v>89</v>
      </c>
      <c r="I41" s="66">
        <v>85</v>
      </c>
      <c r="J41" s="66">
        <v>84</v>
      </c>
      <c r="K41" s="66">
        <v>85</v>
      </c>
      <c r="L41" s="66">
        <v>74</v>
      </c>
      <c r="M41" s="66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39">
        <v>1073.2998758385115</v>
      </c>
      <c r="CM41" s="39">
        <v>1586.4089628369284</v>
      </c>
      <c r="CN41" s="39">
        <v>2366.2697257021173</v>
      </c>
      <c r="CO41" s="39">
        <v>3556.991216736023</v>
      </c>
      <c r="CP41" s="39">
        <v>4007.4022676542813</v>
      </c>
      <c r="CQ41" s="39">
        <v>4923.8441624427105</v>
      </c>
      <c r="CR41" s="39">
        <v>5415.8718386546134</v>
      </c>
      <c r="CS41" s="39">
        <v>6053.3214756901862</v>
      </c>
      <c r="CT41" s="3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5" t="s">
        <v>43</v>
      </c>
      <c r="B42" s="65" t="s">
        <v>75</v>
      </c>
      <c r="C42" s="65" t="str">
        <f t="shared" si="0"/>
        <v>98923RES</v>
      </c>
      <c r="D42" s="66"/>
      <c r="E42" s="66">
        <v>106</v>
      </c>
      <c r="F42" s="66">
        <v>136</v>
      </c>
      <c r="G42" s="66">
        <v>130</v>
      </c>
      <c r="H42" s="66">
        <v>143</v>
      </c>
      <c r="I42" s="66">
        <v>123</v>
      </c>
      <c r="J42" s="66">
        <v>127</v>
      </c>
      <c r="K42" s="66">
        <v>109</v>
      </c>
      <c r="L42" s="66">
        <v>114</v>
      </c>
      <c r="M42" s="66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39">
        <v>846.69780839905707</v>
      </c>
      <c r="CM42" s="39">
        <v>1572.3276954592989</v>
      </c>
      <c r="CN42" s="39">
        <v>2472.9809635806146</v>
      </c>
      <c r="CO42" s="39">
        <v>3972.1870931832736</v>
      </c>
      <c r="CP42" s="39">
        <v>4575.2227846081842</v>
      </c>
      <c r="CQ42" s="39">
        <v>5988.8641548674987</v>
      </c>
      <c r="CR42" s="39">
        <v>5742.1792264871283</v>
      </c>
      <c r="CS42" s="39">
        <v>5912.3974791715991</v>
      </c>
      <c r="CT42" s="3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5" t="s">
        <v>44</v>
      </c>
      <c r="B43" s="65" t="s">
        <v>75</v>
      </c>
      <c r="C43" s="65" t="str">
        <f t="shared" si="0"/>
        <v>98930RES</v>
      </c>
      <c r="D43" s="66"/>
      <c r="E43" s="66">
        <v>668</v>
      </c>
      <c r="F43" s="66">
        <v>753</v>
      </c>
      <c r="G43" s="66">
        <v>918</v>
      </c>
      <c r="H43" s="66">
        <v>942</v>
      </c>
      <c r="I43" s="66">
        <v>924</v>
      </c>
      <c r="J43" s="66">
        <v>833</v>
      </c>
      <c r="K43" s="66">
        <v>727</v>
      </c>
      <c r="L43" s="66">
        <v>683</v>
      </c>
      <c r="M43" s="66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39">
        <v>6824.4519472447137</v>
      </c>
      <c r="CM43" s="39">
        <v>8174.8664768710541</v>
      </c>
      <c r="CN43" s="39">
        <v>13050.846377089183</v>
      </c>
      <c r="CO43" s="39">
        <v>21671.367570458035</v>
      </c>
      <c r="CP43" s="39">
        <v>27538.181948024237</v>
      </c>
      <c r="CQ43" s="39">
        <v>33941.636357517425</v>
      </c>
      <c r="CR43" s="39">
        <v>36600.551546906616</v>
      </c>
      <c r="CS43" s="39">
        <v>39687.207724264459</v>
      </c>
      <c r="CT43" s="3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5" t="s">
        <v>45</v>
      </c>
      <c r="B44" s="65" t="s">
        <v>75</v>
      </c>
      <c r="C44" s="65" t="str">
        <f t="shared" si="0"/>
        <v>98932RES</v>
      </c>
      <c r="D44" s="66"/>
      <c r="E44" s="66">
        <v>521</v>
      </c>
      <c r="F44" s="66">
        <v>547</v>
      </c>
      <c r="G44" s="66">
        <v>528</v>
      </c>
      <c r="H44" s="66">
        <v>517</v>
      </c>
      <c r="I44" s="66">
        <v>482</v>
      </c>
      <c r="J44" s="66">
        <v>469</v>
      </c>
      <c r="K44" s="66">
        <v>439</v>
      </c>
      <c r="L44" s="66">
        <v>455</v>
      </c>
      <c r="M44" s="66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39">
        <v>5810.1709154305936</v>
      </c>
      <c r="CM44" s="39">
        <v>8657.8896209200757</v>
      </c>
      <c r="CN44" s="39">
        <v>13279.641036540123</v>
      </c>
      <c r="CO44" s="39">
        <v>18059.667740584184</v>
      </c>
      <c r="CP44" s="39">
        <v>20643.301139338502</v>
      </c>
      <c r="CQ44" s="39">
        <v>23969.027249114875</v>
      </c>
      <c r="CR44" s="39">
        <v>23808.252922969135</v>
      </c>
      <c r="CS44" s="39">
        <v>24611.211516495649</v>
      </c>
      <c r="CT44" s="3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5" t="s">
        <v>46</v>
      </c>
      <c r="B45" s="65" t="s">
        <v>75</v>
      </c>
      <c r="C45" s="65" t="str">
        <f t="shared" si="0"/>
        <v>98933RES</v>
      </c>
      <c r="D45" s="66"/>
      <c r="E45" s="66">
        <v>76</v>
      </c>
      <c r="F45" s="66">
        <v>77</v>
      </c>
      <c r="G45" s="66">
        <v>88</v>
      </c>
      <c r="H45" s="66">
        <v>85</v>
      </c>
      <c r="I45" s="66">
        <v>78</v>
      </c>
      <c r="J45" s="66">
        <v>71</v>
      </c>
      <c r="K45" s="66">
        <v>51</v>
      </c>
      <c r="L45" s="66">
        <v>50</v>
      </c>
      <c r="M45" s="66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39">
        <v>1205.4686755651965</v>
      </c>
      <c r="CM45" s="39">
        <v>1157.9438477727904</v>
      </c>
      <c r="CN45" s="39">
        <v>1765.2907581601874</v>
      </c>
      <c r="CO45" s="39">
        <v>2493.8519629816983</v>
      </c>
      <c r="CP45" s="39">
        <v>3149.1380795930354</v>
      </c>
      <c r="CQ45" s="39">
        <v>3954.1914225409496</v>
      </c>
      <c r="CR45" s="39">
        <v>4361.4529264451703</v>
      </c>
      <c r="CS45" s="39">
        <v>5145.0250087609948</v>
      </c>
      <c r="CT45" s="3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5" t="s">
        <v>47</v>
      </c>
      <c r="B46" s="65" t="s">
        <v>75</v>
      </c>
      <c r="C46" s="65" t="str">
        <f t="shared" si="0"/>
        <v>98935RES</v>
      </c>
      <c r="D46" s="66"/>
      <c r="E46" s="66">
        <v>156</v>
      </c>
      <c r="F46" s="66">
        <v>189</v>
      </c>
      <c r="G46" s="66">
        <v>229</v>
      </c>
      <c r="H46" s="66">
        <v>232</v>
      </c>
      <c r="I46" s="66">
        <v>304</v>
      </c>
      <c r="J46" s="66">
        <v>215</v>
      </c>
      <c r="K46" s="66">
        <v>190</v>
      </c>
      <c r="L46" s="66">
        <v>180</v>
      </c>
      <c r="M46" s="66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39">
        <v>3240.0271942160989</v>
      </c>
      <c r="CM46" s="39">
        <v>3449.5333311473973</v>
      </c>
      <c r="CN46" s="39">
        <v>5163.507148310815</v>
      </c>
      <c r="CO46" s="39">
        <v>8237.7283885433098</v>
      </c>
      <c r="CP46" s="39">
        <v>11023.326763327963</v>
      </c>
      <c r="CQ46" s="39">
        <v>12657.750812258593</v>
      </c>
      <c r="CR46" s="39">
        <v>15571.25195461994</v>
      </c>
      <c r="CS46" s="39">
        <v>15409.286095274423</v>
      </c>
      <c r="CT46" s="3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5" t="s">
        <v>48</v>
      </c>
      <c r="B47" s="65" t="s">
        <v>75</v>
      </c>
      <c r="C47" s="65" t="str">
        <f t="shared" si="0"/>
        <v>98936RES</v>
      </c>
      <c r="D47" s="66"/>
      <c r="E47" s="66">
        <v>273</v>
      </c>
      <c r="F47" s="66">
        <v>332</v>
      </c>
      <c r="G47" s="66">
        <v>426</v>
      </c>
      <c r="H47" s="66">
        <v>409</v>
      </c>
      <c r="I47" s="66">
        <v>399</v>
      </c>
      <c r="J47" s="66">
        <v>384</v>
      </c>
      <c r="K47" s="66">
        <v>324</v>
      </c>
      <c r="L47" s="66">
        <v>316</v>
      </c>
      <c r="M47" s="66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39">
        <v>5580.4464635067307</v>
      </c>
      <c r="CM47" s="39">
        <v>5505.9717208392713</v>
      </c>
      <c r="CN47" s="39">
        <v>8438.5575127090815</v>
      </c>
      <c r="CO47" s="39">
        <v>12485.928594495712</v>
      </c>
      <c r="CP47" s="39">
        <v>16330.673840288107</v>
      </c>
      <c r="CQ47" s="39">
        <v>19687.954307606429</v>
      </c>
      <c r="CR47" s="39">
        <v>21681.59456631996</v>
      </c>
      <c r="CS47" s="39">
        <v>24479.091471799518</v>
      </c>
      <c r="CT47" s="3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5" t="s">
        <v>49</v>
      </c>
      <c r="B48" s="65" t="s">
        <v>75</v>
      </c>
      <c r="C48" s="65" t="str">
        <f t="shared" si="0"/>
        <v>98937RES</v>
      </c>
      <c r="D48" s="66"/>
      <c r="E48" s="66">
        <v>323</v>
      </c>
      <c r="F48" s="66">
        <v>360</v>
      </c>
      <c r="G48" s="66">
        <v>396</v>
      </c>
      <c r="H48" s="66">
        <v>414</v>
      </c>
      <c r="I48" s="66">
        <v>384</v>
      </c>
      <c r="J48" s="66">
        <v>367</v>
      </c>
      <c r="K48" s="66">
        <v>308</v>
      </c>
      <c r="L48" s="66">
        <v>298</v>
      </c>
      <c r="M48" s="66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39">
        <v>2652.7886751140641</v>
      </c>
      <c r="CM48" s="39">
        <v>4740.9024932854863</v>
      </c>
      <c r="CN48" s="39">
        <v>7259.4639731636071</v>
      </c>
      <c r="CO48" s="39">
        <v>10222.942274311536</v>
      </c>
      <c r="CP48" s="39">
        <v>12508.427315265106</v>
      </c>
      <c r="CQ48" s="39">
        <v>15192.903151976774</v>
      </c>
      <c r="CR48" s="39">
        <v>15482.892551377337</v>
      </c>
      <c r="CS48" s="39">
        <v>15978.187409176742</v>
      </c>
      <c r="CT48" s="3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5" t="s">
        <v>50</v>
      </c>
      <c r="B49" s="65" t="s">
        <v>75</v>
      </c>
      <c r="C49" s="65" t="str">
        <f t="shared" si="0"/>
        <v>98938RES</v>
      </c>
      <c r="D49" s="66"/>
      <c r="E49" s="66">
        <v>176</v>
      </c>
      <c r="F49" s="66">
        <v>194</v>
      </c>
      <c r="G49" s="66">
        <v>186</v>
      </c>
      <c r="H49" s="66">
        <v>178</v>
      </c>
      <c r="I49" s="66">
        <v>172</v>
      </c>
      <c r="J49" s="66">
        <v>171</v>
      </c>
      <c r="K49" s="66">
        <v>158</v>
      </c>
      <c r="L49" s="66">
        <v>152</v>
      </c>
      <c r="M49" s="66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39">
        <v>2646.0736051958111</v>
      </c>
      <c r="CM49" s="39">
        <v>3147.010907170928</v>
      </c>
      <c r="CN49" s="39">
        <v>4909.8891329595663</v>
      </c>
      <c r="CO49" s="39">
        <v>7472.305387074357</v>
      </c>
      <c r="CP49" s="39">
        <v>9126.2967971365397</v>
      </c>
      <c r="CQ49" s="39">
        <v>11350.264211686401</v>
      </c>
      <c r="CR49" s="39">
        <v>11325.816209927707</v>
      </c>
      <c r="CS49" s="39">
        <v>12557.128732162211</v>
      </c>
      <c r="CT49" s="3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5" t="s">
        <v>51</v>
      </c>
      <c r="B50" s="65" t="s">
        <v>75</v>
      </c>
      <c r="C50" s="65" t="str">
        <f t="shared" si="0"/>
        <v>98939RES</v>
      </c>
      <c r="D50" s="66"/>
      <c r="E50" s="66">
        <v>21</v>
      </c>
      <c r="F50" s="66">
        <v>23</v>
      </c>
      <c r="G50" s="66">
        <v>26</v>
      </c>
      <c r="H50" s="66">
        <v>25</v>
      </c>
      <c r="I50" s="66">
        <v>23</v>
      </c>
      <c r="J50" s="66">
        <v>23</v>
      </c>
      <c r="K50" s="66">
        <v>20</v>
      </c>
      <c r="L50" s="66">
        <v>19</v>
      </c>
      <c r="M50" s="66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39">
        <v>347.63064262169939</v>
      </c>
      <c r="CM50" s="39">
        <v>487.17796112671289</v>
      </c>
      <c r="CN50" s="39">
        <v>769.92901157853726</v>
      </c>
      <c r="CO50" s="39">
        <v>1280.8956790766367</v>
      </c>
      <c r="CP50" s="39">
        <v>1869.7852669978852</v>
      </c>
      <c r="CQ50" s="39">
        <v>2106.7118285213287</v>
      </c>
      <c r="CR50" s="39">
        <v>2474.8519885865007</v>
      </c>
      <c r="CS50" s="39">
        <v>2532.4222842773133</v>
      </c>
      <c r="CT50" s="3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5" t="s">
        <v>52</v>
      </c>
      <c r="B51" s="65" t="s">
        <v>75</v>
      </c>
      <c r="C51" s="65" t="str">
        <f t="shared" si="0"/>
        <v>98942RES</v>
      </c>
      <c r="D51" s="66"/>
      <c r="E51" s="66">
        <v>1138</v>
      </c>
      <c r="F51" s="66">
        <v>1333</v>
      </c>
      <c r="G51" s="66">
        <v>1528</v>
      </c>
      <c r="H51" s="66">
        <v>1537</v>
      </c>
      <c r="I51" s="66">
        <v>1457</v>
      </c>
      <c r="J51" s="66">
        <v>1384</v>
      </c>
      <c r="K51" s="66">
        <v>1193</v>
      </c>
      <c r="L51" s="66">
        <v>1167</v>
      </c>
      <c r="M51" s="66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39">
        <v>13802.242528948469</v>
      </c>
      <c r="CM51" s="39">
        <v>21014.182494769266</v>
      </c>
      <c r="CN51" s="39">
        <v>31864.348950513966</v>
      </c>
      <c r="CO51" s="39">
        <v>45396.748275836471</v>
      </c>
      <c r="CP51" s="39">
        <v>54107.356937953875</v>
      </c>
      <c r="CQ51" s="39">
        <v>65437.683659153205</v>
      </c>
      <c r="CR51" s="39">
        <v>68805.941769879093</v>
      </c>
      <c r="CS51" s="39">
        <v>73528.503904400044</v>
      </c>
      <c r="CT51" s="3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5" t="s">
        <v>53</v>
      </c>
      <c r="B52" s="65" t="s">
        <v>75</v>
      </c>
      <c r="C52" s="65" t="str">
        <f t="shared" si="0"/>
        <v>98944RES</v>
      </c>
      <c r="D52" s="66"/>
      <c r="E52" s="66">
        <v>1536</v>
      </c>
      <c r="F52" s="66">
        <v>1674</v>
      </c>
      <c r="G52" s="66">
        <v>1710</v>
      </c>
      <c r="H52" s="66">
        <v>1657</v>
      </c>
      <c r="I52" s="66">
        <v>1583</v>
      </c>
      <c r="J52" s="66">
        <v>1458</v>
      </c>
      <c r="K52" s="66">
        <v>1410</v>
      </c>
      <c r="L52" s="66">
        <v>1433</v>
      </c>
      <c r="M52" s="66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39">
        <v>14469.871797970427</v>
      </c>
      <c r="CM52" s="39">
        <v>20619.950505387547</v>
      </c>
      <c r="CN52" s="39">
        <v>29380.38208643375</v>
      </c>
      <c r="CO52" s="39">
        <v>43940.139218866811</v>
      </c>
      <c r="CP52" s="39">
        <v>51925.967352982421</v>
      </c>
      <c r="CQ52" s="39">
        <v>61996.587075644056</v>
      </c>
      <c r="CR52" s="39">
        <v>63831.529681595632</v>
      </c>
      <c r="CS52" s="39">
        <v>68244.852153460422</v>
      </c>
      <c r="CT52" s="3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5" t="s">
        <v>54</v>
      </c>
      <c r="B53" s="65" t="s">
        <v>75</v>
      </c>
      <c r="C53" s="65" t="str">
        <f t="shared" si="0"/>
        <v>98947RES</v>
      </c>
      <c r="D53" s="66"/>
      <c r="E53" s="66">
        <v>261</v>
      </c>
      <c r="F53" s="66">
        <v>327</v>
      </c>
      <c r="G53" s="66">
        <v>320</v>
      </c>
      <c r="H53" s="66">
        <v>329</v>
      </c>
      <c r="I53" s="66">
        <v>296</v>
      </c>
      <c r="J53" s="66">
        <v>284</v>
      </c>
      <c r="K53" s="66">
        <v>270</v>
      </c>
      <c r="L53" s="66">
        <v>255</v>
      </c>
      <c r="M53" s="66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39">
        <v>2352.5116935666369</v>
      </c>
      <c r="CM53" s="39">
        <v>4418.5910886370557</v>
      </c>
      <c r="CN53" s="39">
        <v>6545.2412832966074</v>
      </c>
      <c r="CO53" s="39">
        <v>10081.351537340041</v>
      </c>
      <c r="CP53" s="39">
        <v>12103.545026722906</v>
      </c>
      <c r="CQ53" s="39">
        <v>15908.649210867929</v>
      </c>
      <c r="CR53" s="39">
        <v>16958.130749282507</v>
      </c>
      <c r="CS53" s="39">
        <v>17868.772782577704</v>
      </c>
      <c r="CT53" s="3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5" t="s">
        <v>55</v>
      </c>
      <c r="B54" s="65" t="s">
        <v>75</v>
      </c>
      <c r="C54" s="65" t="str">
        <f t="shared" si="0"/>
        <v>98948RES</v>
      </c>
      <c r="D54" s="66"/>
      <c r="E54" s="66">
        <v>1118</v>
      </c>
      <c r="F54" s="66">
        <v>925</v>
      </c>
      <c r="G54" s="66">
        <v>822</v>
      </c>
      <c r="H54" s="66">
        <v>807</v>
      </c>
      <c r="I54" s="66">
        <v>975</v>
      </c>
      <c r="J54" s="66">
        <v>822</v>
      </c>
      <c r="K54" s="66">
        <v>957</v>
      </c>
      <c r="L54" s="66">
        <v>992</v>
      </c>
      <c r="M54" s="66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39">
        <v>13754.543382768486</v>
      </c>
      <c r="CM54" s="39">
        <v>16097.193485336684</v>
      </c>
      <c r="CN54" s="39">
        <v>19077.336605034317</v>
      </c>
      <c r="CO54" s="39">
        <v>26652.092005504594</v>
      </c>
      <c r="CP54" s="39">
        <v>39379.523206325233</v>
      </c>
      <c r="CQ54" s="39">
        <v>46737.095068056617</v>
      </c>
      <c r="CR54" s="39">
        <v>52090.218492036918</v>
      </c>
      <c r="CS54" s="39">
        <v>57430.066583401705</v>
      </c>
      <c r="CT54" s="3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5" t="s">
        <v>56</v>
      </c>
      <c r="B55" s="65" t="s">
        <v>75</v>
      </c>
      <c r="C55" s="65" t="str">
        <f t="shared" si="0"/>
        <v>98951RES</v>
      </c>
      <c r="D55" s="66"/>
      <c r="E55" s="66">
        <v>991</v>
      </c>
      <c r="F55" s="66">
        <v>1027</v>
      </c>
      <c r="G55" s="66">
        <v>1070</v>
      </c>
      <c r="H55" s="66">
        <v>1099</v>
      </c>
      <c r="I55" s="66">
        <v>1047</v>
      </c>
      <c r="J55" s="66">
        <v>997</v>
      </c>
      <c r="K55" s="66">
        <v>949</v>
      </c>
      <c r="L55" s="66">
        <v>913</v>
      </c>
      <c r="M55" s="66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39">
        <v>20747.992351692417</v>
      </c>
      <c r="CM55" s="39">
        <v>25812.751668859652</v>
      </c>
      <c r="CN55" s="39">
        <v>34685.348119139009</v>
      </c>
      <c r="CO55" s="39">
        <v>49418.457433969787</v>
      </c>
      <c r="CP55" s="39">
        <v>59131.189915113304</v>
      </c>
      <c r="CQ55" s="39">
        <v>71623.574153126581</v>
      </c>
      <c r="CR55" s="39">
        <v>73968.873153679771</v>
      </c>
      <c r="CS55" s="39">
        <v>81039.052322505711</v>
      </c>
      <c r="CT55" s="3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5" t="s">
        <v>57</v>
      </c>
      <c r="B56" s="65" t="s">
        <v>75</v>
      </c>
      <c r="C56" s="65" t="str">
        <f t="shared" si="0"/>
        <v>98952RES</v>
      </c>
      <c r="D56" s="66"/>
      <c r="E56" s="66">
        <v>73</v>
      </c>
      <c r="F56" s="66">
        <v>72</v>
      </c>
      <c r="G56" s="66">
        <v>66</v>
      </c>
      <c r="H56" s="66">
        <v>75</v>
      </c>
      <c r="I56" s="66">
        <v>74</v>
      </c>
      <c r="J56" s="66">
        <v>73</v>
      </c>
      <c r="K56" s="66">
        <v>61</v>
      </c>
      <c r="L56" s="66">
        <v>62</v>
      </c>
      <c r="M56" s="66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39">
        <v>1364.5685373196575</v>
      </c>
      <c r="CM56" s="39">
        <v>1836.0014014113876</v>
      </c>
      <c r="CN56" s="39">
        <v>2662.9739110835162</v>
      </c>
      <c r="CO56" s="39">
        <v>4226.3141891479472</v>
      </c>
      <c r="CP56" s="39">
        <v>5467.8719447302465</v>
      </c>
      <c r="CQ56" s="39">
        <v>6712.8764260526459</v>
      </c>
      <c r="CR56" s="39">
        <v>7543.5350823590088</v>
      </c>
      <c r="CS56" s="39">
        <v>8623.5117502791309</v>
      </c>
      <c r="CT56" s="3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5" t="s">
        <v>58</v>
      </c>
      <c r="B57" s="65" t="s">
        <v>75</v>
      </c>
      <c r="C57" s="65" t="str">
        <f t="shared" si="0"/>
        <v>98953RES</v>
      </c>
      <c r="D57" s="66"/>
      <c r="E57" s="66">
        <v>606</v>
      </c>
      <c r="F57" s="66">
        <v>657</v>
      </c>
      <c r="G57" s="66">
        <v>656</v>
      </c>
      <c r="H57" s="66">
        <v>623</v>
      </c>
      <c r="I57" s="66">
        <v>581</v>
      </c>
      <c r="J57" s="66">
        <v>570</v>
      </c>
      <c r="K57" s="66">
        <v>539</v>
      </c>
      <c r="L57" s="66">
        <v>554</v>
      </c>
      <c r="M57" s="66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39">
        <v>6703.5608112913669</v>
      </c>
      <c r="CM57" s="39">
        <v>9035.328132084971</v>
      </c>
      <c r="CN57" s="39">
        <v>14059.468462345498</v>
      </c>
      <c r="CO57" s="39">
        <v>19912.851391910604</v>
      </c>
      <c r="CP57" s="39">
        <v>22366.390502842216</v>
      </c>
      <c r="CQ57" s="39">
        <v>25719.386714546908</v>
      </c>
      <c r="CR57" s="39">
        <v>26268.980732620985</v>
      </c>
      <c r="CS57" s="39">
        <v>27588.053833155067</v>
      </c>
      <c r="CT57" s="3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5" t="s">
        <v>59</v>
      </c>
      <c r="B58" s="65" t="s">
        <v>75</v>
      </c>
      <c r="C58" s="65" t="str">
        <f t="shared" si="0"/>
        <v>99301RES</v>
      </c>
      <c r="D58" s="66"/>
      <c r="E58" s="66">
        <v>1</v>
      </c>
      <c r="F58" s="66">
        <v>1</v>
      </c>
      <c r="G58" s="66">
        <v>1</v>
      </c>
      <c r="H58" s="66">
        <v>1</v>
      </c>
      <c r="I58" s="66">
        <v>1</v>
      </c>
      <c r="J58" s="66">
        <v>1</v>
      </c>
      <c r="K58" s="66">
        <v>1</v>
      </c>
      <c r="L58" s="66">
        <v>1</v>
      </c>
      <c r="M58" s="66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39">
        <v>7.0065500926580802</v>
      </c>
      <c r="CM58" s="39">
        <v>8.1510258753674893</v>
      </c>
      <c r="CN58" s="39">
        <v>30.82054539496222</v>
      </c>
      <c r="CO58" s="39">
        <v>98.488883395624399</v>
      </c>
      <c r="CP58" s="39">
        <v>151.44814219322507</v>
      </c>
      <c r="CQ58" s="39">
        <v>84.466237297225092</v>
      </c>
      <c r="CR58" s="39">
        <v>119.97359562697241</v>
      </c>
      <c r="CS58" s="39">
        <v>154.29961568363231</v>
      </c>
      <c r="CT58" s="3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5" t="s">
        <v>60</v>
      </c>
      <c r="B59" s="65" t="s">
        <v>75</v>
      </c>
      <c r="C59" s="65" t="str">
        <f t="shared" si="0"/>
        <v>99323RES</v>
      </c>
      <c r="D59" s="66"/>
      <c r="E59" s="66">
        <v>253</v>
      </c>
      <c r="F59" s="66">
        <v>249</v>
      </c>
      <c r="G59" s="66">
        <v>255</v>
      </c>
      <c r="H59" s="66">
        <v>239</v>
      </c>
      <c r="I59" s="66">
        <v>228</v>
      </c>
      <c r="J59" s="66">
        <v>206</v>
      </c>
      <c r="K59" s="66">
        <v>210</v>
      </c>
      <c r="L59" s="66">
        <v>222</v>
      </c>
      <c r="M59" s="66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39">
        <v>2489.0568857830149</v>
      </c>
      <c r="CM59" s="39">
        <v>2816.7596774430303</v>
      </c>
      <c r="CN59" s="39">
        <v>3856.9420565084529</v>
      </c>
      <c r="CO59" s="39">
        <v>5348.2422348130522</v>
      </c>
      <c r="CP59" s="39">
        <v>6275.0263077975142</v>
      </c>
      <c r="CQ59" s="39">
        <v>7395.1349083793884</v>
      </c>
      <c r="CR59" s="39">
        <v>6900.0155362818277</v>
      </c>
      <c r="CS59" s="39">
        <v>8365.6869021728107</v>
      </c>
      <c r="CT59" s="3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5" t="s">
        <v>61</v>
      </c>
      <c r="B60" s="65" t="s">
        <v>75</v>
      </c>
      <c r="C60" s="65" t="str">
        <f t="shared" si="0"/>
        <v>99324RES</v>
      </c>
      <c r="D60" s="66"/>
      <c r="E60" s="66">
        <v>452</v>
      </c>
      <c r="F60" s="66">
        <v>503</v>
      </c>
      <c r="G60" s="66">
        <v>558</v>
      </c>
      <c r="H60" s="66">
        <v>521</v>
      </c>
      <c r="I60" s="66">
        <v>486</v>
      </c>
      <c r="J60" s="66">
        <v>479</v>
      </c>
      <c r="K60" s="66">
        <v>427</v>
      </c>
      <c r="L60" s="66">
        <v>422</v>
      </c>
      <c r="M60" s="66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39">
        <v>3268.8579641422884</v>
      </c>
      <c r="CM60" s="39">
        <v>3928.5921382034076</v>
      </c>
      <c r="CN60" s="39">
        <v>5828.6663150559507</v>
      </c>
      <c r="CO60" s="39">
        <v>8369.2041864011444</v>
      </c>
      <c r="CP60" s="39">
        <v>9675.5320740224415</v>
      </c>
      <c r="CQ60" s="39">
        <v>12368.66740992873</v>
      </c>
      <c r="CR60" s="39">
        <v>12641.302990910654</v>
      </c>
      <c r="CS60" s="39">
        <v>13521.613079446412</v>
      </c>
      <c r="CT60" s="3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5" t="s">
        <v>62</v>
      </c>
      <c r="B61" s="65" t="s">
        <v>75</v>
      </c>
      <c r="C61" s="65" t="str">
        <f t="shared" si="0"/>
        <v>99328RES</v>
      </c>
      <c r="D61" s="66"/>
      <c r="E61" s="66">
        <v>351</v>
      </c>
      <c r="F61" s="66">
        <v>369</v>
      </c>
      <c r="G61" s="66">
        <v>401</v>
      </c>
      <c r="H61" s="66">
        <v>410</v>
      </c>
      <c r="I61" s="66">
        <v>395</v>
      </c>
      <c r="J61" s="66">
        <v>381</v>
      </c>
      <c r="K61" s="66">
        <v>343</v>
      </c>
      <c r="L61" s="66">
        <v>338</v>
      </c>
      <c r="M61" s="66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39">
        <v>3691.4129765375437</v>
      </c>
      <c r="CM61" s="39">
        <v>5134.8873373121587</v>
      </c>
      <c r="CN61" s="39">
        <v>7954.5641774611995</v>
      </c>
      <c r="CO61" s="39">
        <v>11626.208764988478</v>
      </c>
      <c r="CP61" s="39">
        <v>13918.49279398078</v>
      </c>
      <c r="CQ61" s="39">
        <v>17043.318786087435</v>
      </c>
      <c r="CR61" s="39">
        <v>17956.567023674728</v>
      </c>
      <c r="CS61" s="39">
        <v>18319.855045463635</v>
      </c>
      <c r="CT61" s="3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5" t="s">
        <v>63</v>
      </c>
      <c r="B62" s="65" t="s">
        <v>75</v>
      </c>
      <c r="C62" s="65" t="str">
        <f t="shared" si="0"/>
        <v>99329RES</v>
      </c>
      <c r="D62" s="66"/>
      <c r="E62" s="66">
        <v>15</v>
      </c>
      <c r="F62" s="66">
        <v>18</v>
      </c>
      <c r="G62" s="66">
        <v>19</v>
      </c>
      <c r="H62" s="66">
        <v>17</v>
      </c>
      <c r="I62" s="66">
        <v>21</v>
      </c>
      <c r="J62" s="66">
        <v>20</v>
      </c>
      <c r="K62" s="66">
        <v>16</v>
      </c>
      <c r="L62" s="66">
        <v>18</v>
      </c>
      <c r="M62" s="66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39">
        <v>79.896477677874771</v>
      </c>
      <c r="CM62" s="39">
        <v>132.90916002031707</v>
      </c>
      <c r="CN62" s="39">
        <v>161.67352145103422</v>
      </c>
      <c r="CO62" s="39">
        <v>220.18653057825054</v>
      </c>
      <c r="CP62" s="39">
        <v>343.1310983007757</v>
      </c>
      <c r="CQ62" s="39">
        <v>601.35949626113666</v>
      </c>
      <c r="CR62" s="39">
        <v>511.1646824466377</v>
      </c>
      <c r="CS62" s="39">
        <v>557.93978448055805</v>
      </c>
      <c r="CT62" s="3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5" t="s">
        <v>64</v>
      </c>
      <c r="B63" s="65" t="s">
        <v>75</v>
      </c>
      <c r="C63" s="65" t="str">
        <f t="shared" si="0"/>
        <v>99347RES</v>
      </c>
      <c r="D63" s="66"/>
      <c r="E63" s="66">
        <v>122</v>
      </c>
      <c r="F63" s="66">
        <v>127</v>
      </c>
      <c r="G63" s="66">
        <v>187</v>
      </c>
      <c r="H63" s="66">
        <v>185</v>
      </c>
      <c r="I63" s="66">
        <v>190</v>
      </c>
      <c r="J63" s="66">
        <v>172</v>
      </c>
      <c r="K63" s="66">
        <v>155</v>
      </c>
      <c r="L63" s="66">
        <v>136</v>
      </c>
      <c r="M63" s="66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39">
        <v>1072.2414536687183</v>
      </c>
      <c r="CM63" s="39">
        <v>1576.1928848869734</v>
      </c>
      <c r="CN63" s="39">
        <v>2888.533000174124</v>
      </c>
      <c r="CO63" s="39">
        <v>4558.2396839111707</v>
      </c>
      <c r="CP63" s="39">
        <v>6113.151004117788</v>
      </c>
      <c r="CQ63" s="39">
        <v>7930.7344695145994</v>
      </c>
      <c r="CR63" s="39">
        <v>8786.97678976926</v>
      </c>
      <c r="CS63" s="39">
        <v>9702.5604993698544</v>
      </c>
      <c r="CT63" s="3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5" t="s">
        <v>65</v>
      </c>
      <c r="B64" s="65" t="s">
        <v>75</v>
      </c>
      <c r="C64" s="65" t="str">
        <f t="shared" si="0"/>
        <v>99348RES</v>
      </c>
      <c r="D64" s="66"/>
      <c r="E64" s="66">
        <v>41</v>
      </c>
      <c r="F64" s="66">
        <v>46</v>
      </c>
      <c r="G64" s="66">
        <v>51</v>
      </c>
      <c r="H64" s="66">
        <v>54</v>
      </c>
      <c r="I64" s="66">
        <v>50</v>
      </c>
      <c r="J64" s="66">
        <v>49</v>
      </c>
      <c r="K64" s="66">
        <v>44</v>
      </c>
      <c r="L64" s="66">
        <v>44</v>
      </c>
      <c r="M64" s="66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39">
        <v>613.54682035742269</v>
      </c>
      <c r="CM64" s="39">
        <v>657.2198818818772</v>
      </c>
      <c r="CN64" s="39">
        <v>855.96575038057733</v>
      </c>
      <c r="CO64" s="39">
        <v>1454.0906694697801</v>
      </c>
      <c r="CP64" s="39">
        <v>1566.5867942254076</v>
      </c>
      <c r="CQ64" s="39">
        <v>2109.5302107079556</v>
      </c>
      <c r="CR64" s="39">
        <v>2077.0473308919254</v>
      </c>
      <c r="CS64" s="39">
        <v>2525.4719011711068</v>
      </c>
      <c r="CT64" s="3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5" t="s">
        <v>66</v>
      </c>
      <c r="B65" s="65" t="s">
        <v>75</v>
      </c>
      <c r="C65" s="65" t="str">
        <f t="shared" si="0"/>
        <v>99350RES</v>
      </c>
      <c r="D65" s="66"/>
      <c r="E65" s="66">
        <v>3</v>
      </c>
      <c r="F65" s="66">
        <v>6</v>
      </c>
      <c r="G65" s="66">
        <v>8</v>
      </c>
      <c r="H65" s="66">
        <v>6</v>
      </c>
      <c r="I65" s="66">
        <v>12</v>
      </c>
      <c r="J65" s="66">
        <v>6</v>
      </c>
      <c r="K65" s="66">
        <v>5</v>
      </c>
      <c r="L65" s="66">
        <v>4</v>
      </c>
      <c r="M65" s="66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39">
        <v>14.076501927229444</v>
      </c>
      <c r="CM65" s="39">
        <v>23.766975824804366</v>
      </c>
      <c r="CN65" s="39">
        <v>80.894474627902056</v>
      </c>
      <c r="CO65" s="39">
        <v>124.87784754678813</v>
      </c>
      <c r="CP65" s="39">
        <v>319.18121984946583</v>
      </c>
      <c r="CQ65" s="39">
        <v>351.50151057533242</v>
      </c>
      <c r="CR65" s="39">
        <v>469.62893105155274</v>
      </c>
      <c r="CS65" s="39">
        <v>359.26084037253599</v>
      </c>
      <c r="CT65" s="3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5" t="s">
        <v>67</v>
      </c>
      <c r="B66" s="65" t="s">
        <v>75</v>
      </c>
      <c r="C66" s="65" t="str">
        <f t="shared" si="0"/>
        <v>99360RES</v>
      </c>
      <c r="D66" s="66"/>
      <c r="E66" s="66">
        <v>93</v>
      </c>
      <c r="F66" s="66">
        <v>97</v>
      </c>
      <c r="G66" s="66">
        <v>64</v>
      </c>
      <c r="H66" s="66">
        <v>60</v>
      </c>
      <c r="I66" s="66">
        <v>90</v>
      </c>
      <c r="J66" s="66">
        <v>84</v>
      </c>
      <c r="K66" s="66">
        <v>79</v>
      </c>
      <c r="L66" s="66">
        <v>78</v>
      </c>
      <c r="M66" s="66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39">
        <v>672.50488699362563</v>
      </c>
      <c r="CM66" s="39">
        <v>1305.419789610507</v>
      </c>
      <c r="CN66" s="39">
        <v>1444.3064066945228</v>
      </c>
      <c r="CO66" s="39">
        <v>1350.2649395819283</v>
      </c>
      <c r="CP66" s="39">
        <v>2514.6997834693339</v>
      </c>
      <c r="CQ66" s="39">
        <v>3051.0728204229613</v>
      </c>
      <c r="CR66" s="39">
        <v>3446.2841342494762</v>
      </c>
      <c r="CS66" s="39">
        <v>3793.23259938822</v>
      </c>
      <c r="CT66" s="3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5" t="s">
        <v>68</v>
      </c>
      <c r="B67" s="65" t="s">
        <v>75</v>
      </c>
      <c r="C67" s="65" t="str">
        <f t="shared" si="0"/>
        <v>99361RES</v>
      </c>
      <c r="D67" s="66"/>
      <c r="E67" s="66">
        <v>111</v>
      </c>
      <c r="F67" s="66">
        <v>111</v>
      </c>
      <c r="G67" s="66">
        <v>149</v>
      </c>
      <c r="H67" s="66">
        <v>148</v>
      </c>
      <c r="I67" s="66">
        <v>134</v>
      </c>
      <c r="J67" s="66">
        <v>132</v>
      </c>
      <c r="K67" s="66">
        <v>126</v>
      </c>
      <c r="L67" s="66">
        <v>110</v>
      </c>
      <c r="M67" s="66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39">
        <v>1068.2900921209925</v>
      </c>
      <c r="CM67" s="39">
        <v>1700.9722239212238</v>
      </c>
      <c r="CN67" s="39">
        <v>2836.745343801359</v>
      </c>
      <c r="CO67" s="39">
        <v>4003.392017399105</v>
      </c>
      <c r="CP67" s="39">
        <v>4464.620575963113</v>
      </c>
      <c r="CQ67" s="39">
        <v>5425.8240217770172</v>
      </c>
      <c r="CR67" s="39">
        <v>6013.6766906938865</v>
      </c>
      <c r="CS67" s="39">
        <v>6382.8123438194816</v>
      </c>
      <c r="CT67" s="3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5" t="s">
        <v>69</v>
      </c>
      <c r="B68" s="65" t="s">
        <v>75</v>
      </c>
      <c r="C68" s="65" t="str">
        <f t="shared" si="0"/>
        <v>99362RES</v>
      </c>
      <c r="D68" s="66"/>
      <c r="E68" s="66">
        <v>1739</v>
      </c>
      <c r="F68" s="66">
        <v>1960</v>
      </c>
      <c r="G68" s="66">
        <v>2257</v>
      </c>
      <c r="H68" s="66">
        <v>2274</v>
      </c>
      <c r="I68" s="66">
        <v>2626</v>
      </c>
      <c r="J68" s="66">
        <v>2083</v>
      </c>
      <c r="K68" s="66">
        <v>1949</v>
      </c>
      <c r="L68" s="66">
        <v>1854</v>
      </c>
      <c r="M68" s="66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39">
        <v>16193.468500246918</v>
      </c>
      <c r="CM68" s="39">
        <v>19097.4225862737</v>
      </c>
      <c r="CN68" s="39">
        <v>28090.534857352999</v>
      </c>
      <c r="CO68" s="39">
        <v>43801.591049688781</v>
      </c>
      <c r="CP68" s="39">
        <v>54493.080353289843</v>
      </c>
      <c r="CQ68" s="39">
        <v>67303.354538809144</v>
      </c>
      <c r="CR68" s="39">
        <v>77488.201081124309</v>
      </c>
      <c r="CS68" s="39">
        <v>83044.393515768767</v>
      </c>
      <c r="CT68" s="3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5" t="s">
        <v>70</v>
      </c>
      <c r="B69" s="65" t="s">
        <v>75</v>
      </c>
      <c r="C69" s="65" t="str">
        <f t="shared" ref="C69" si="1">A69&amp;B69</f>
        <v>99363RES</v>
      </c>
      <c r="D69" s="66"/>
      <c r="E69" s="66">
        <v>20</v>
      </c>
      <c r="F69" s="66">
        <v>22</v>
      </c>
      <c r="G69" s="66" t="s">
        <v>81</v>
      </c>
      <c r="H69" s="66">
        <v>18</v>
      </c>
      <c r="I69" s="66">
        <v>23</v>
      </c>
      <c r="J69" s="66">
        <v>24</v>
      </c>
      <c r="K69" s="66">
        <v>21</v>
      </c>
      <c r="L69" s="66">
        <v>22</v>
      </c>
      <c r="M69" s="66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39">
        <v>133.81696776366314</v>
      </c>
      <c r="CM69" s="39">
        <v>253.92415301362806</v>
      </c>
      <c r="CN69" s="39">
        <v>196.68149359623209</v>
      </c>
      <c r="CO69" s="39">
        <v>200.27854471442046</v>
      </c>
      <c r="CP69" s="39">
        <v>492.98532402703893</v>
      </c>
      <c r="CQ69" s="39">
        <v>538.05452310235</v>
      </c>
      <c r="CR69" s="39">
        <v>518.90834586662686</v>
      </c>
      <c r="CS69" s="39">
        <v>510.18956500405847</v>
      </c>
      <c r="CT69" s="3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7" t="s">
        <v>34</v>
      </c>
      <c r="C70" s="65" t="s">
        <v>79</v>
      </c>
      <c r="E70" s="68">
        <v>0</v>
      </c>
      <c r="F70" s="66">
        <v>3</v>
      </c>
      <c r="G70" s="66">
        <v>2</v>
      </c>
      <c r="H70" s="66">
        <v>2</v>
      </c>
      <c r="I70" s="66">
        <v>3</v>
      </c>
      <c r="J70" s="66">
        <v>3</v>
      </c>
      <c r="K70" s="66">
        <v>3</v>
      </c>
      <c r="L70" s="66">
        <v>3</v>
      </c>
      <c r="M70" s="66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39">
        <v>0</v>
      </c>
      <c r="CM70" s="39">
        <v>14.564154647356462</v>
      </c>
      <c r="CN70" s="39">
        <v>5.1322108935546957</v>
      </c>
      <c r="CO70" s="39">
        <v>4.8502415025601371</v>
      </c>
      <c r="CP70" s="39">
        <v>7.2484547666732571</v>
      </c>
      <c r="CQ70" s="39">
        <v>17.7949286232482</v>
      </c>
      <c r="CR70" s="39">
        <v>21.310616578454095</v>
      </c>
      <c r="CS70" s="39">
        <v>55.982547919410919</v>
      </c>
      <c r="CT70" s="3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68"/>
      <c r="F71" s="68"/>
      <c r="G71" s="66"/>
      <c r="H71" s="66">
        <v>1</v>
      </c>
      <c r="I71" s="66">
        <v>1</v>
      </c>
      <c r="J71" s="66" t="s">
        <v>81</v>
      </c>
      <c r="K71" s="66" t="s">
        <v>81</v>
      </c>
      <c r="L71" s="66" t="s">
        <v>81</v>
      </c>
      <c r="M71" s="66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39">
        <v>0</v>
      </c>
      <c r="CM71" s="39">
        <v>0</v>
      </c>
      <c r="CN71" s="39">
        <v>0</v>
      </c>
      <c r="CO71" s="39">
        <v>4.1991636194871047</v>
      </c>
      <c r="CP71" s="39">
        <v>3.0561448524626647</v>
      </c>
      <c r="CQ71" s="39" t="s">
        <v>81</v>
      </c>
      <c r="CR71" s="39" t="s">
        <v>81</v>
      </c>
      <c r="CS71" s="39" t="s">
        <v>81</v>
      </c>
      <c r="CT71" s="3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6" t="s">
        <v>81</v>
      </c>
      <c r="K72" s="66" t="s">
        <v>81</v>
      </c>
      <c r="M72" s="66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6" t="s">
        <v>81</v>
      </c>
      <c r="CL73" s="39"/>
      <c r="CM73" s="39"/>
      <c r="CN73" s="39"/>
      <c r="CO73" s="39"/>
      <c r="CP73" s="39"/>
      <c r="CQ73" s="39"/>
      <c r="CR73" s="39"/>
      <c r="CS73" s="39"/>
      <c r="CT73" s="3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6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6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6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6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0"/>
      <c r="Y1" s="60"/>
      <c r="Z1" s="60"/>
      <c r="AA1" s="60"/>
      <c r="AB1" s="61"/>
      <c r="AC1" s="61"/>
      <c r="AD1" s="61"/>
      <c r="AE1" s="61"/>
      <c r="AF1" s="61">
        <v>6</v>
      </c>
      <c r="AG1" s="61">
        <v>7</v>
      </c>
      <c r="AH1" s="61">
        <v>8</v>
      </c>
      <c r="AI1" s="61">
        <v>9</v>
      </c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36" t="s">
        <v>31</v>
      </c>
      <c r="B2" s="136"/>
      <c r="C2" s="10"/>
      <c r="E2" s="176" t="s">
        <v>8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X2" s="181" t="s">
        <v>9</v>
      </c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2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U2" s="181" t="s">
        <v>10</v>
      </c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2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T2" s="177" t="s">
        <v>6</v>
      </c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G2" s="171" t="s">
        <v>7</v>
      </c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U2" s="172" t="s">
        <v>11</v>
      </c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H2" s="173" t="s">
        <v>13</v>
      </c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U2" s="173" t="s">
        <v>12</v>
      </c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</row>
    <row r="3" spans="1:188" x14ac:dyDescent="0.25">
      <c r="A3" s="136"/>
      <c r="B3" s="136"/>
      <c r="C3" s="10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X3" s="174">
        <v>43831</v>
      </c>
      <c r="Y3" s="175"/>
      <c r="Z3" s="175"/>
      <c r="AA3" s="175"/>
      <c r="AB3" s="174">
        <v>43862</v>
      </c>
      <c r="AC3" s="175"/>
      <c r="AD3" s="175"/>
      <c r="AE3" s="175"/>
      <c r="AF3" s="174">
        <v>43891</v>
      </c>
      <c r="AG3" s="175"/>
      <c r="AH3" s="175"/>
      <c r="AI3" s="175"/>
      <c r="AJ3" s="174">
        <v>43922</v>
      </c>
      <c r="AK3" s="175"/>
      <c r="AL3" s="175"/>
      <c r="AM3" s="175"/>
      <c r="AN3" s="174">
        <v>43952</v>
      </c>
      <c r="AO3" s="175"/>
      <c r="AP3" s="175"/>
      <c r="AQ3" s="175"/>
      <c r="AR3" s="174">
        <v>43983</v>
      </c>
      <c r="AS3" s="175"/>
      <c r="AT3" s="175"/>
      <c r="AU3" s="175"/>
      <c r="AV3" s="174">
        <v>44013</v>
      </c>
      <c r="AW3" s="175"/>
      <c r="AX3" s="175"/>
      <c r="AY3" s="175"/>
      <c r="AZ3" s="174">
        <v>44044</v>
      </c>
      <c r="BA3" s="175"/>
      <c r="BB3" s="175"/>
      <c r="BC3" s="175"/>
      <c r="BD3" s="174">
        <v>44075</v>
      </c>
      <c r="BE3" s="175"/>
      <c r="BF3" s="175"/>
      <c r="BG3" s="175"/>
      <c r="BH3" s="174">
        <v>44105</v>
      </c>
      <c r="BI3" s="175"/>
      <c r="BJ3" s="175"/>
      <c r="BK3" s="175"/>
      <c r="BL3" s="174">
        <v>44136</v>
      </c>
      <c r="BM3" s="175"/>
      <c r="BN3" s="175"/>
      <c r="BO3" s="175"/>
      <c r="BP3" s="174">
        <v>44166</v>
      </c>
      <c r="BQ3" s="175"/>
      <c r="BR3" s="175"/>
      <c r="BS3" s="175"/>
      <c r="BU3" s="174">
        <v>43831</v>
      </c>
      <c r="BV3" s="175"/>
      <c r="BW3" s="175"/>
      <c r="BX3" s="175"/>
      <c r="BY3" s="174">
        <v>43862</v>
      </c>
      <c r="BZ3" s="175"/>
      <c r="CA3" s="175"/>
      <c r="CB3" s="175"/>
      <c r="CC3" s="174">
        <v>43891</v>
      </c>
      <c r="CD3" s="175"/>
      <c r="CE3" s="175"/>
      <c r="CF3" s="175"/>
      <c r="CG3" s="174">
        <v>43922</v>
      </c>
      <c r="CH3" s="175"/>
      <c r="CI3" s="175"/>
      <c r="CJ3" s="175"/>
      <c r="CK3" s="174">
        <v>43952</v>
      </c>
      <c r="CL3" s="175"/>
      <c r="CM3" s="175"/>
      <c r="CN3" s="175"/>
      <c r="CO3" s="174">
        <v>43983</v>
      </c>
      <c r="CP3" s="175"/>
      <c r="CQ3" s="175"/>
      <c r="CR3" s="175"/>
      <c r="CS3" s="174">
        <v>44013</v>
      </c>
      <c r="CT3" s="175"/>
      <c r="CU3" s="175"/>
      <c r="CV3" s="175"/>
      <c r="CW3" s="174">
        <v>44044</v>
      </c>
      <c r="CX3" s="175"/>
      <c r="CY3" s="175"/>
      <c r="CZ3" s="175"/>
      <c r="DA3" s="174">
        <v>44075</v>
      </c>
      <c r="DB3" s="175"/>
      <c r="DC3" s="175"/>
      <c r="DD3" s="175"/>
      <c r="DE3" s="41"/>
      <c r="DF3" s="174">
        <v>44105</v>
      </c>
      <c r="DG3" s="175"/>
      <c r="DH3" s="175"/>
      <c r="DI3" s="175"/>
      <c r="DJ3" s="174">
        <v>44136</v>
      </c>
      <c r="DK3" s="175"/>
      <c r="DL3" s="175"/>
      <c r="DM3" s="175"/>
      <c r="DN3" s="174">
        <v>44166</v>
      </c>
      <c r="DO3" s="175"/>
      <c r="DP3" s="175"/>
      <c r="DQ3" s="175"/>
      <c r="DR3" s="38"/>
      <c r="DT3" s="179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0" t="s">
        <v>2</v>
      </c>
      <c r="BI4" s="40" t="s">
        <v>3</v>
      </c>
      <c r="BJ4" s="40" t="s">
        <v>4</v>
      </c>
      <c r="BK4" s="40" t="s">
        <v>5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2</v>
      </c>
      <c r="BQ4" s="40" t="s">
        <v>3</v>
      </c>
      <c r="BR4" s="40" t="s">
        <v>4</v>
      </c>
      <c r="BS4" s="40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0"/>
      <c r="DF4" s="40" t="s">
        <v>2</v>
      </c>
      <c r="DG4" s="40" t="s">
        <v>3</v>
      </c>
      <c r="DH4" s="40" t="s">
        <v>4</v>
      </c>
      <c r="DI4" s="40" t="s">
        <v>5</v>
      </c>
      <c r="DJ4" s="40" t="s">
        <v>2</v>
      </c>
      <c r="DK4" s="40" t="s">
        <v>3</v>
      </c>
      <c r="DL4" s="40" t="s">
        <v>4</v>
      </c>
      <c r="DM4" s="40" t="s">
        <v>5</v>
      </c>
      <c r="DN4" s="40" t="s">
        <v>2</v>
      </c>
      <c r="DO4" s="40" t="s">
        <v>3</v>
      </c>
      <c r="DP4" s="40" t="s">
        <v>4</v>
      </c>
      <c r="DQ4" s="40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4" t="s">
        <v>35</v>
      </c>
      <c r="O5" s="54" t="s">
        <v>34</v>
      </c>
      <c r="P5" s="55">
        <v>171</v>
      </c>
      <c r="Q5" s="55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5">
        <v>46328.75</v>
      </c>
      <c r="BI5" s="55">
        <v>19103.26999999999</v>
      </c>
      <c r="BJ5" s="55">
        <v>63397.820000000007</v>
      </c>
      <c r="BK5" s="55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4" t="s">
        <v>104</v>
      </c>
      <c r="DF5" s="55">
        <v>17.559999999999999</v>
      </c>
      <c r="DG5" s="55">
        <v>33.340000000000003</v>
      </c>
      <c r="DH5" s="55">
        <v>236.83</v>
      </c>
      <c r="DI5" s="55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39">
        <v>6680.6530400635174</v>
      </c>
      <c r="DU5" s="39">
        <v>9123.495292820684</v>
      </c>
      <c r="DV5" s="39">
        <v>9211.7238387475008</v>
      </c>
      <c r="DW5" s="39">
        <v>15409.934419625502</v>
      </c>
      <c r="DX5" s="39">
        <v>18878.318275424714</v>
      </c>
      <c r="DY5" s="39">
        <v>22984.908244337665</v>
      </c>
      <c r="DZ5" s="39">
        <v>21490.275973884694</v>
      </c>
      <c r="EA5" s="39">
        <v>22157.376757378232</v>
      </c>
      <c r="EB5" s="39">
        <v>21296.567898667068</v>
      </c>
      <c r="EC5" s="39"/>
      <c r="ED5" s="39"/>
      <c r="EE5" s="3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4" t="s">
        <v>36</v>
      </c>
      <c r="O6" s="54" t="s">
        <v>34</v>
      </c>
      <c r="P6" s="55">
        <v>195</v>
      </c>
      <c r="Q6" s="55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5">
        <v>48036.000000000015</v>
      </c>
      <c r="BI6" s="55">
        <v>26816.670000000006</v>
      </c>
      <c r="BJ6" s="55">
        <v>74774.799999999988</v>
      </c>
      <c r="BK6" s="55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4" t="s">
        <v>87</v>
      </c>
      <c r="DF6" s="55">
        <v>17724.21</v>
      </c>
      <c r="DG6" s="55">
        <v>14934.98</v>
      </c>
      <c r="DH6" s="55">
        <v>74742.549999999988</v>
      </c>
      <c r="DI6" s="55">
        <v>107401.73999999996</v>
      </c>
      <c r="DR6">
        <v>0.24399666576204171</v>
      </c>
      <c r="DT6" s="39">
        <v>5618.0792374603197</v>
      </c>
      <c r="DU6" s="39">
        <v>9221.819172605301</v>
      </c>
      <c r="DV6" s="39">
        <v>7917.4582368540487</v>
      </c>
      <c r="DW6" s="39">
        <v>12496.83369770199</v>
      </c>
      <c r="DX6" s="39">
        <v>16704.886860319482</v>
      </c>
      <c r="DY6" s="39">
        <v>19304.52965752429</v>
      </c>
      <c r="DZ6" s="39">
        <v>17758.213382279202</v>
      </c>
      <c r="EA6" s="39">
        <v>21520.254765422789</v>
      </c>
      <c r="EB6" s="39">
        <v>22300.768317189879</v>
      </c>
      <c r="EC6" s="39"/>
      <c r="ED6" s="39"/>
      <c r="EE6" s="39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4" t="s">
        <v>37</v>
      </c>
      <c r="O7" s="54" t="s">
        <v>34</v>
      </c>
      <c r="P7" s="55">
        <v>107</v>
      </c>
      <c r="Q7" s="55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5">
        <v>16698.88</v>
      </c>
      <c r="BI7" s="55">
        <v>13362.459999999997</v>
      </c>
      <c r="BJ7" s="55">
        <v>41505.12999999999</v>
      </c>
      <c r="BK7" s="55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4" t="s">
        <v>116</v>
      </c>
      <c r="DF7" s="55">
        <v>79.41</v>
      </c>
      <c r="DG7" s="55">
        <v>80.19</v>
      </c>
      <c r="DH7" s="55">
        <v>548.70000000000005</v>
      </c>
      <c r="DI7" s="55">
        <v>708.3</v>
      </c>
      <c r="DR7">
        <v>0.2628660375929725</v>
      </c>
      <c r="DT7" s="39">
        <v>2767.538305517669</v>
      </c>
      <c r="DU7" s="39">
        <v>3960.1853393293868</v>
      </c>
      <c r="DV7" s="39">
        <v>2984.8866223833702</v>
      </c>
      <c r="DW7" s="39">
        <v>5282.1529431281306</v>
      </c>
      <c r="DX7" s="39">
        <v>8223.6544802308581</v>
      </c>
      <c r="DY7" s="39">
        <v>8225.4178913292399</v>
      </c>
      <c r="DZ7" s="39">
        <v>10619.977709958121</v>
      </c>
      <c r="EA7" s="39">
        <v>13059.721157668799</v>
      </c>
      <c r="EB7" s="39">
        <v>14404.337153802979</v>
      </c>
      <c r="EC7" s="39"/>
      <c r="ED7" s="39"/>
      <c r="EE7" s="3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4" t="s">
        <v>40</v>
      </c>
      <c r="O8" s="54" t="s">
        <v>34</v>
      </c>
      <c r="P8" s="55">
        <v>112</v>
      </c>
      <c r="Q8" s="55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5">
        <v>22292.28999999999</v>
      </c>
      <c r="BI8" s="55">
        <v>8298.2999999999975</v>
      </c>
      <c r="BJ8" s="55">
        <v>16546.32</v>
      </c>
      <c r="BK8" s="55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4" t="s">
        <v>88</v>
      </c>
      <c r="DF8" s="55">
        <v>24174.940000000024</v>
      </c>
      <c r="DG8" s="55">
        <v>23422.789999999994</v>
      </c>
      <c r="DH8" s="55">
        <v>84889.230000000025</v>
      </c>
      <c r="DI8" s="55">
        <v>132486.95999999996</v>
      </c>
      <c r="DR8">
        <v>0.28428739684562726</v>
      </c>
      <c r="DT8" s="39">
        <v>1027.7791240361455</v>
      </c>
      <c r="DU8" s="39">
        <v>1210.0732765765238</v>
      </c>
      <c r="DV8" s="39">
        <v>1853.2718278891684</v>
      </c>
      <c r="DW8" s="39">
        <v>3031.4297444463432</v>
      </c>
      <c r="DX8" s="39">
        <v>4637.8174740036611</v>
      </c>
      <c r="DY8" s="39">
        <v>4850.845595128475</v>
      </c>
      <c r="DZ8" s="39">
        <v>4673.1372526916257</v>
      </c>
      <c r="EA8" s="39">
        <v>6275.5161770833893</v>
      </c>
      <c r="EB8" s="39">
        <v>5750.6894713269903</v>
      </c>
      <c r="EC8" s="39"/>
      <c r="ED8" s="39"/>
      <c r="EE8" s="3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4" t="s">
        <v>42</v>
      </c>
      <c r="O9" s="54" t="s">
        <v>34</v>
      </c>
      <c r="P9" s="55">
        <v>2</v>
      </c>
      <c r="Q9" s="55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5">
        <v>94</v>
      </c>
      <c r="BI9" s="55">
        <v>115.57</v>
      </c>
      <c r="BJ9" s="55">
        <v>229.07999999999998</v>
      </c>
      <c r="BK9" s="55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4" t="s">
        <v>89</v>
      </c>
      <c r="DF9" s="55">
        <v>9541.5499999999975</v>
      </c>
      <c r="DG9" s="55">
        <v>7497.2</v>
      </c>
      <c r="DH9" s="55">
        <v>29702.059999999994</v>
      </c>
      <c r="DI9" s="55">
        <v>46740.809999999976</v>
      </c>
      <c r="DR9">
        <v>0.28728462586298115</v>
      </c>
      <c r="DT9" s="39">
        <v>0.85823928052116483</v>
      </c>
      <c r="DU9" s="39" t="s">
        <v>81</v>
      </c>
      <c r="DV9" s="39" t="s">
        <v>81</v>
      </c>
      <c r="DW9" s="39" t="s">
        <v>81</v>
      </c>
      <c r="DX9" s="39" t="s">
        <v>81</v>
      </c>
      <c r="DY9" s="39">
        <v>1.5347429625671256</v>
      </c>
      <c r="DZ9" s="39" t="s">
        <v>81</v>
      </c>
      <c r="EA9" s="39" t="s">
        <v>81</v>
      </c>
      <c r="EB9" s="39" t="s">
        <v>81</v>
      </c>
      <c r="EC9" s="39"/>
      <c r="ED9" s="39"/>
      <c r="EE9" s="3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4" t="s">
        <v>43</v>
      </c>
      <c r="O10" s="54" t="s">
        <v>34</v>
      </c>
      <c r="P10" s="55">
        <v>18</v>
      </c>
      <c r="Q10" s="55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5">
        <v>10786.149999999998</v>
      </c>
      <c r="BI10" s="55">
        <v>59.66</v>
      </c>
      <c r="BJ10" s="55">
        <v>424.36</v>
      </c>
      <c r="BK10" s="55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4" t="s">
        <v>117</v>
      </c>
      <c r="DF10" s="55">
        <v>46.22</v>
      </c>
      <c r="DG10" s="55">
        <v>50.18</v>
      </c>
      <c r="DH10" s="55">
        <v>304.45</v>
      </c>
      <c r="DI10" s="55">
        <v>400.84999999999997</v>
      </c>
      <c r="DR10">
        <v>0.29347129284894669</v>
      </c>
      <c r="DT10" s="39">
        <v>4.0396566579829889</v>
      </c>
      <c r="DU10" s="39">
        <v>11.98369321593972</v>
      </c>
      <c r="DV10" s="39">
        <v>29.070748016718891</v>
      </c>
      <c r="DW10" s="39">
        <v>47.934722056755724</v>
      </c>
      <c r="DX10" s="39">
        <v>40.521967944608662</v>
      </c>
      <c r="DY10" s="39">
        <v>68.691375651235134</v>
      </c>
      <c r="DZ10" s="39">
        <v>35.864705051116601</v>
      </c>
      <c r="EA10" s="39">
        <v>50.683103103265509</v>
      </c>
      <c r="EB10" s="39">
        <v>52.160528271053302</v>
      </c>
      <c r="EC10" s="39"/>
      <c r="ED10" s="39"/>
      <c r="EE10" s="3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4" t="s">
        <v>44</v>
      </c>
      <c r="O11" s="54" t="s">
        <v>34</v>
      </c>
      <c r="P11" s="55">
        <v>40</v>
      </c>
      <c r="Q11" s="55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5">
        <v>6383.1399999999994</v>
      </c>
      <c r="BI11" s="55">
        <v>4786.26</v>
      </c>
      <c r="BJ11" s="55">
        <v>14992.820000000003</v>
      </c>
      <c r="BK11" s="55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4" t="s">
        <v>90</v>
      </c>
      <c r="DF11" s="55">
        <v>7850.4699999999993</v>
      </c>
      <c r="DG11" s="55">
        <v>5886.7000000000016</v>
      </c>
      <c r="DH11" s="55">
        <v>22388.280000000002</v>
      </c>
      <c r="DI11" s="55">
        <v>36125.449999999997</v>
      </c>
      <c r="DR11">
        <v>0.29479967266118229</v>
      </c>
      <c r="DT11" s="39">
        <v>494.29869022074803</v>
      </c>
      <c r="DU11" s="39">
        <v>90.218859676709741</v>
      </c>
      <c r="DV11" s="39">
        <v>598.0866073024149</v>
      </c>
      <c r="DW11" s="39">
        <v>83.612056596773158</v>
      </c>
      <c r="DX11" s="39">
        <v>98.275407350507535</v>
      </c>
      <c r="DY11" s="39">
        <v>339.6960620710862</v>
      </c>
      <c r="DZ11" s="39">
        <v>298.54342648878912</v>
      </c>
      <c r="EA11" s="39">
        <v>322.46673182992117</v>
      </c>
      <c r="EB11" s="39">
        <v>330.36682787481823</v>
      </c>
      <c r="EC11" s="39"/>
      <c r="ED11" s="39"/>
      <c r="EE11" s="39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4" t="s">
        <v>45</v>
      </c>
      <c r="O12" s="54" t="s">
        <v>34</v>
      </c>
      <c r="P12" s="55">
        <v>20</v>
      </c>
      <c r="Q12" s="55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5">
        <v>8264.74</v>
      </c>
      <c r="BI12" s="55">
        <v>917.29000000000019</v>
      </c>
      <c r="BJ12" s="55">
        <v>5572.09</v>
      </c>
      <c r="BK12" s="55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4" t="s">
        <v>118</v>
      </c>
      <c r="DF12" s="55">
        <v>1585.09</v>
      </c>
      <c r="DG12" s="55">
        <v>1372.33</v>
      </c>
      <c r="DH12" s="55">
        <v>4908.55</v>
      </c>
      <c r="DI12" s="55">
        <v>7865.97</v>
      </c>
      <c r="DR12">
        <v>0.31933270584365592</v>
      </c>
      <c r="DT12" s="39">
        <v>345.69247165255223</v>
      </c>
      <c r="DU12" s="39">
        <v>377.73042192117049</v>
      </c>
      <c r="DV12" s="39">
        <v>448.39331893369592</v>
      </c>
      <c r="DW12" s="39">
        <v>1164.1247732710121</v>
      </c>
      <c r="DX12" s="39">
        <v>2496.7450122932737</v>
      </c>
      <c r="DY12" s="39">
        <v>3019.9837159835433</v>
      </c>
      <c r="DZ12" s="39">
        <v>3533.7121115612626</v>
      </c>
      <c r="EA12" s="39">
        <v>3856.9734265229836</v>
      </c>
      <c r="EB12" s="39">
        <v>4626.6464025890737</v>
      </c>
      <c r="EC12" s="39"/>
      <c r="ED12" s="39"/>
      <c r="EE12" s="3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4" t="s">
        <v>46</v>
      </c>
      <c r="O13" s="54" t="s">
        <v>34</v>
      </c>
      <c r="P13" s="55">
        <v>8</v>
      </c>
      <c r="Q13" s="55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5">
        <v>3251.88</v>
      </c>
      <c r="BI13" s="55">
        <v>846.93000000000006</v>
      </c>
      <c r="BJ13" s="55">
        <v>2869.04</v>
      </c>
      <c r="BK13" s="55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4" t="s">
        <v>111</v>
      </c>
      <c r="DF13" s="55">
        <v>465.09</v>
      </c>
      <c r="DG13" s="55">
        <v>203.32000000000002</v>
      </c>
      <c r="DH13" s="55">
        <v>188.07</v>
      </c>
      <c r="DI13" s="55">
        <v>856.48</v>
      </c>
      <c r="DR13">
        <v>0.3177085299560643</v>
      </c>
      <c r="DT13" s="39">
        <v>1121.888773609274</v>
      </c>
      <c r="DU13" s="39">
        <v>568.76640610731511</v>
      </c>
      <c r="DV13" s="39">
        <v>583.77628176360281</v>
      </c>
      <c r="DW13" s="39">
        <v>904.3337012192618</v>
      </c>
      <c r="DX13" s="39">
        <v>1077.2482615912866</v>
      </c>
      <c r="DY13" s="39">
        <v>2305.8421911052201</v>
      </c>
      <c r="DZ13" s="39">
        <v>1529.0687490518828</v>
      </c>
      <c r="EA13" s="39">
        <v>2303.9981894137964</v>
      </c>
      <c r="EB13" s="39">
        <v>2326.2017673223027</v>
      </c>
      <c r="EC13" s="39"/>
      <c r="ED13" s="39"/>
      <c r="EE13" s="3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4" t="s">
        <v>47</v>
      </c>
      <c r="O14" s="54" t="s">
        <v>34</v>
      </c>
      <c r="P14" s="55">
        <v>3</v>
      </c>
      <c r="Q14" s="55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5">
        <v>180.51</v>
      </c>
      <c r="BI14" s="55">
        <v>95.940000000000012</v>
      </c>
      <c r="BJ14" s="55">
        <v>1413.14</v>
      </c>
      <c r="BK14" s="55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4" t="s">
        <v>96</v>
      </c>
      <c r="DF14" s="55">
        <v>7685.45</v>
      </c>
      <c r="DG14" s="55">
        <v>5979.6400000000021</v>
      </c>
      <c r="DH14" s="55">
        <v>15927.730000000003</v>
      </c>
      <c r="DI14" s="55">
        <v>29592.819999999989</v>
      </c>
      <c r="DT14" s="39">
        <v>119.12036714546149</v>
      </c>
      <c r="DU14" s="39">
        <v>367.14006932909109</v>
      </c>
      <c r="DV14" s="39">
        <v>120.72194288974427</v>
      </c>
      <c r="DW14" s="39">
        <v>249.83508885126025</v>
      </c>
      <c r="DX14" s="39">
        <v>357.61205744012852</v>
      </c>
      <c r="DY14" s="39">
        <v>397.8308386514978</v>
      </c>
      <c r="DZ14" s="39">
        <v>533.72174491265264</v>
      </c>
      <c r="EA14" s="39">
        <v>711.27030078797429</v>
      </c>
      <c r="EB14" s="39">
        <v>801.20603242292827</v>
      </c>
      <c r="EC14" s="39"/>
      <c r="ED14" s="39"/>
      <c r="EE14" s="39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4" t="s">
        <v>48</v>
      </c>
      <c r="O15" s="54" t="s">
        <v>34</v>
      </c>
      <c r="P15" s="55">
        <v>24</v>
      </c>
      <c r="Q15" s="55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5">
        <v>11480.58</v>
      </c>
      <c r="BI15" s="55">
        <v>3202.63</v>
      </c>
      <c r="BJ15" s="55">
        <v>9604.369999999999</v>
      </c>
      <c r="BK15" s="55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4" t="s">
        <v>94</v>
      </c>
      <c r="DF15" s="55">
        <v>4638.97</v>
      </c>
      <c r="DG15" s="55">
        <v>4228.7399999999989</v>
      </c>
      <c r="DH15" s="55">
        <v>12002.640000000001</v>
      </c>
      <c r="DI15" s="55">
        <v>20870.350000000002</v>
      </c>
      <c r="DT15" s="39">
        <v>177.83509168513604</v>
      </c>
      <c r="DU15" s="39">
        <v>149.60689123111433</v>
      </c>
      <c r="DV15" s="39">
        <v>176.75502941862038</v>
      </c>
      <c r="DW15" s="39">
        <v>334.7107278565893</v>
      </c>
      <c r="DX15" s="39">
        <v>258.8326286843967</v>
      </c>
      <c r="DY15" s="39">
        <v>286.07285780511074</v>
      </c>
      <c r="DZ15" s="39">
        <v>385.15123560747634</v>
      </c>
      <c r="EA15" s="39">
        <v>407.8231966336092</v>
      </c>
      <c r="EB15" s="39">
        <v>484.68331599066516</v>
      </c>
      <c r="EC15" s="39"/>
      <c r="ED15" s="39"/>
      <c r="EE15" s="3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4" t="s">
        <v>49</v>
      </c>
      <c r="O16" s="54" t="s">
        <v>34</v>
      </c>
      <c r="P16" s="55">
        <v>36</v>
      </c>
      <c r="Q16" s="55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5">
        <v>5817.09</v>
      </c>
      <c r="BI16" s="55">
        <v>1514.26</v>
      </c>
      <c r="BJ16" s="55">
        <v>2642.57</v>
      </c>
      <c r="BK16" s="55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4" t="s">
        <v>95</v>
      </c>
      <c r="DF16" s="55">
        <v>773.53</v>
      </c>
      <c r="DG16" s="55">
        <v>608.24</v>
      </c>
      <c r="DH16" s="55">
        <v>3182.08</v>
      </c>
      <c r="DI16" s="55">
        <v>4563.8500000000004</v>
      </c>
      <c r="DT16" s="39">
        <v>393.50193378696127</v>
      </c>
      <c r="DU16" s="39">
        <v>496.23399822049095</v>
      </c>
      <c r="DV16" s="39">
        <v>675.97277406795638</v>
      </c>
      <c r="DW16" s="39">
        <v>961.07580108850095</v>
      </c>
      <c r="DX16" s="39">
        <v>1892.4527434465629</v>
      </c>
      <c r="DY16" s="39">
        <v>2613.9906103720114</v>
      </c>
      <c r="DZ16" s="39">
        <v>3011.6491259906866</v>
      </c>
      <c r="EA16" s="39">
        <v>2315.6923744235019</v>
      </c>
      <c r="EB16" s="39">
        <v>3008.3815959628751</v>
      </c>
      <c r="EC16" s="39"/>
      <c r="ED16" s="39"/>
      <c r="EE16" s="3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4" t="s">
        <v>50</v>
      </c>
      <c r="O17" s="54" t="s">
        <v>34</v>
      </c>
      <c r="P17" s="55">
        <v>21</v>
      </c>
      <c r="Q17" s="55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5">
        <v>34302.410000000003</v>
      </c>
      <c r="BI17" s="55">
        <v>26450.880000000001</v>
      </c>
      <c r="BJ17" s="55">
        <v>5615.89</v>
      </c>
      <c r="BK17" s="55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4" t="s">
        <v>97</v>
      </c>
      <c r="DF17" s="55">
        <v>3114.889999999999</v>
      </c>
      <c r="DG17" s="55">
        <v>2208.85</v>
      </c>
      <c r="DH17" s="55">
        <v>6017.7300000000005</v>
      </c>
      <c r="DI17" s="55">
        <v>11341.470000000001</v>
      </c>
      <c r="DT17" s="39">
        <v>267.6975569427899</v>
      </c>
      <c r="DU17" s="39">
        <v>241.10847100567761</v>
      </c>
      <c r="DV17" s="39">
        <v>376.02275516071279</v>
      </c>
      <c r="DW17" s="39">
        <v>523.04708789247093</v>
      </c>
      <c r="DX17" s="39">
        <v>557.26530616492903</v>
      </c>
      <c r="DY17" s="39">
        <v>1001.3263771944178</v>
      </c>
      <c r="DZ17" s="39">
        <v>1359.8254680136872</v>
      </c>
      <c r="EA17" s="39">
        <v>1324.0319815705489</v>
      </c>
      <c r="EB17" s="39">
        <v>1044.9619196268366</v>
      </c>
      <c r="EC17" s="39"/>
      <c r="ED17" s="39"/>
      <c r="EE17" s="3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4" t="s">
        <v>51</v>
      </c>
      <c r="O18" s="54" t="s">
        <v>34</v>
      </c>
      <c r="P18" s="55">
        <v>3</v>
      </c>
      <c r="Q18" s="55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5">
        <v>306.49</v>
      </c>
      <c r="BI18" s="55">
        <v>319.05</v>
      </c>
      <c r="BJ18" s="55">
        <v>100.27</v>
      </c>
      <c r="BK18" s="55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4" t="s">
        <v>98</v>
      </c>
      <c r="DF18" s="55">
        <v>1143.3900000000001</v>
      </c>
      <c r="DG18" s="55">
        <v>551.17999999999995</v>
      </c>
      <c r="DH18" s="55">
        <v>2163.4699999999998</v>
      </c>
      <c r="DI18" s="55">
        <v>3858.04</v>
      </c>
      <c r="DT18" s="39">
        <v>690.45807152176576</v>
      </c>
      <c r="DU18" s="39">
        <v>87.632327697181495</v>
      </c>
      <c r="DV18" s="39">
        <v>24.024445411418377</v>
      </c>
      <c r="DW18" s="39">
        <v>118.02123673723585</v>
      </c>
      <c r="DX18" s="39">
        <v>381.41988368155631</v>
      </c>
      <c r="DY18" s="39">
        <v>1575.6645162564278</v>
      </c>
      <c r="DZ18" s="39">
        <v>1132.8059577226709</v>
      </c>
      <c r="EA18" s="39">
        <v>1036.9538653908276</v>
      </c>
      <c r="EB18" s="39">
        <v>1093.1765062178968</v>
      </c>
      <c r="EC18" s="39"/>
      <c r="ED18" s="39"/>
      <c r="EE18" s="3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4" t="s">
        <v>52</v>
      </c>
      <c r="O19" s="54" t="s">
        <v>34</v>
      </c>
      <c r="P19" s="55">
        <v>58</v>
      </c>
      <c r="Q19" s="55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5">
        <v>12180.3</v>
      </c>
      <c r="BI19" s="55">
        <v>9783.119999999999</v>
      </c>
      <c r="BJ19" s="55">
        <v>21436.66</v>
      </c>
      <c r="BK19" s="55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4" t="s">
        <v>107</v>
      </c>
      <c r="DF19" s="55">
        <v>798.69</v>
      </c>
      <c r="DG19" s="55">
        <v>550.24</v>
      </c>
      <c r="DH19" s="55">
        <v>2277.62</v>
      </c>
      <c r="DI19" s="55">
        <v>3626.55</v>
      </c>
      <c r="DT19" s="39">
        <v>682.04274279665788</v>
      </c>
      <c r="DU19" s="39">
        <v>2439.0431172216795</v>
      </c>
      <c r="DV19" s="39">
        <v>1405.8815180915733</v>
      </c>
      <c r="DW19" s="39">
        <v>2422.9475018364406</v>
      </c>
      <c r="DX19" s="39">
        <v>4683.9702303104577</v>
      </c>
      <c r="DY19" s="39">
        <v>6001.8174064813393</v>
      </c>
      <c r="DZ19" s="39">
        <v>4268.306756548237</v>
      </c>
      <c r="EA19" s="39">
        <v>5834.5226364438568</v>
      </c>
      <c r="EB19" s="39">
        <v>6947.5552096012971</v>
      </c>
      <c r="EC19" s="39"/>
      <c r="ED19" s="39"/>
      <c r="EE19" s="3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4" t="s">
        <v>53</v>
      </c>
      <c r="O20" s="54" t="s">
        <v>34</v>
      </c>
      <c r="P20" s="55">
        <v>116</v>
      </c>
      <c r="Q20" s="55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5">
        <v>28664.300000000017</v>
      </c>
      <c r="BI20" s="55">
        <v>17920.740000000002</v>
      </c>
      <c r="BJ20" s="55">
        <v>58332.910000000011</v>
      </c>
      <c r="BK20" s="55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4" t="s">
        <v>105</v>
      </c>
      <c r="DF20" s="55">
        <v>1416.4199999999998</v>
      </c>
      <c r="DG20" s="55">
        <v>1077.1099999999999</v>
      </c>
      <c r="DH20" s="55">
        <v>3639.1200000000003</v>
      </c>
      <c r="DI20" s="55">
        <v>6132.6500000000005</v>
      </c>
      <c r="DT20" s="39">
        <v>4897.1298328211442</v>
      </c>
      <c r="DU20" s="39">
        <v>5397.1605045618535</v>
      </c>
      <c r="DV20" s="39">
        <v>6916.3906224900566</v>
      </c>
      <c r="DW20" s="39">
        <v>10363.581564159897</v>
      </c>
      <c r="DX20" s="39">
        <v>12483.0955127815</v>
      </c>
      <c r="DY20" s="39">
        <v>14999.91678978997</v>
      </c>
      <c r="DZ20" s="39">
        <v>15842.005738765409</v>
      </c>
      <c r="EA20" s="39">
        <v>17737.33104247184</v>
      </c>
      <c r="EB20" s="39">
        <v>18233.270374769945</v>
      </c>
      <c r="EC20" s="39"/>
      <c r="ED20" s="39"/>
      <c r="EE20" s="3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4" t="s">
        <v>54</v>
      </c>
      <c r="O21" s="54" t="s">
        <v>34</v>
      </c>
      <c r="P21" s="55">
        <v>19</v>
      </c>
      <c r="Q21" s="55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5">
        <v>5271.9499999999989</v>
      </c>
      <c r="BI21" s="55">
        <v>1968.55</v>
      </c>
      <c r="BJ21" s="55">
        <v>3738.68</v>
      </c>
      <c r="BK21" s="55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4" t="s">
        <v>119</v>
      </c>
      <c r="DF21" s="55">
        <v>126.58000000000001</v>
      </c>
      <c r="DG21" s="55">
        <v>161.31</v>
      </c>
      <c r="DH21" s="55">
        <v>962.45</v>
      </c>
      <c r="DI21" s="55">
        <v>1250.3399999999999</v>
      </c>
      <c r="DT21" s="39">
        <v>380.58899932606266</v>
      </c>
      <c r="DU21" s="39">
        <v>276.2426063097617</v>
      </c>
      <c r="DV21" s="39">
        <v>627.90739641374671</v>
      </c>
      <c r="DW21" s="39">
        <v>769.09483652724089</v>
      </c>
      <c r="DX21" s="39">
        <v>943.04340573195668</v>
      </c>
      <c r="DY21" s="39">
        <v>1184.6531400866907</v>
      </c>
      <c r="DZ21" s="39">
        <v>1499.1133097425477</v>
      </c>
      <c r="EA21" s="39">
        <v>1586.8700851001515</v>
      </c>
      <c r="EB21" s="39">
        <v>1264.4132728367149</v>
      </c>
      <c r="EC21" s="39"/>
      <c r="ED21" s="39"/>
      <c r="EE21" s="3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4" t="s">
        <v>55</v>
      </c>
      <c r="O22" s="54" t="s">
        <v>34</v>
      </c>
      <c r="P22" s="55">
        <v>86</v>
      </c>
      <c r="Q22" s="55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5">
        <v>15192.090000000006</v>
      </c>
      <c r="BI22" s="55">
        <v>10812.270000000002</v>
      </c>
      <c r="BJ22" s="55">
        <v>28349.309999999998</v>
      </c>
      <c r="BK22" s="55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4" t="s">
        <v>99</v>
      </c>
      <c r="DF22" s="55">
        <v>3754.4300000000003</v>
      </c>
      <c r="DG22" s="55">
        <v>3149.3599999999992</v>
      </c>
      <c r="DH22" s="55">
        <v>10392.719999999996</v>
      </c>
      <c r="DI22" s="55">
        <v>17296.510000000002</v>
      </c>
      <c r="DT22" s="39">
        <v>3362.1703160190696</v>
      </c>
      <c r="DU22" s="39">
        <v>6099.89447919948</v>
      </c>
      <c r="DV22" s="39">
        <v>3014.4418706322431</v>
      </c>
      <c r="DW22" s="39">
        <v>4727.9072845039918</v>
      </c>
      <c r="DX22" s="39">
        <v>6365.0270884455931</v>
      </c>
      <c r="DY22" s="39">
        <v>8365.3401707357261</v>
      </c>
      <c r="DZ22" s="39">
        <v>11508.607607917031</v>
      </c>
      <c r="EA22" s="39">
        <v>9672.379702540773</v>
      </c>
      <c r="EB22" s="39">
        <v>11544.729359025139</v>
      </c>
      <c r="EC22" s="39"/>
      <c r="ED22" s="39"/>
      <c r="EE22" s="3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4" t="s">
        <v>56</v>
      </c>
      <c r="O23" s="54" t="s">
        <v>34</v>
      </c>
      <c r="P23" s="55">
        <v>75</v>
      </c>
      <c r="Q23" s="55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5">
        <v>14456.65</v>
      </c>
      <c r="BI23" s="55">
        <v>12586.489999999998</v>
      </c>
      <c r="BJ23" s="55">
        <v>26268.590000000004</v>
      </c>
      <c r="BK23" s="55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4" t="s">
        <v>91</v>
      </c>
      <c r="DF23" s="55">
        <v>14126.599999999993</v>
      </c>
      <c r="DG23" s="55">
        <v>11676.02</v>
      </c>
      <c r="DH23" s="55">
        <v>39123.94000000001</v>
      </c>
      <c r="DI23" s="55">
        <v>64926.560000000019</v>
      </c>
      <c r="DT23" s="39">
        <v>2052.4050041714777</v>
      </c>
      <c r="DU23" s="39">
        <v>4967.1193533485066</v>
      </c>
      <c r="DV23" s="39">
        <v>9346.379401158254</v>
      </c>
      <c r="DW23" s="39">
        <v>5606.5841568431606</v>
      </c>
      <c r="DX23" s="39">
        <v>4520.5596776987004</v>
      </c>
      <c r="DY23" s="39">
        <v>6351.2316653917396</v>
      </c>
      <c r="DZ23" s="39">
        <v>7672.0194343864387</v>
      </c>
      <c r="EA23" s="39">
        <v>8736.6338054153111</v>
      </c>
      <c r="EB23" s="39">
        <v>8413.1356756834484</v>
      </c>
      <c r="EC23" s="39"/>
      <c r="ED23" s="39"/>
      <c r="EE23" s="3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4" t="s">
        <v>57</v>
      </c>
      <c r="O24" s="54" t="s">
        <v>34</v>
      </c>
      <c r="P24" s="55">
        <v>2</v>
      </c>
      <c r="Q24" s="55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5">
        <v>160.59</v>
      </c>
      <c r="BI24" s="55">
        <v>36.370000000000005</v>
      </c>
      <c r="BJ24" s="55">
        <v>387.24</v>
      </c>
      <c r="BK24" s="55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4" t="s">
        <v>100</v>
      </c>
      <c r="DF24" s="55">
        <v>1299.27</v>
      </c>
      <c r="DG24" s="55">
        <v>1025.8700000000001</v>
      </c>
      <c r="DH24" s="55">
        <v>5545.83</v>
      </c>
      <c r="DI24" s="55">
        <v>7870.9700000000012</v>
      </c>
      <c r="DT24" s="39">
        <v>48.575268046102195</v>
      </c>
      <c r="DU24" s="39">
        <v>2.698501659716776E-2</v>
      </c>
      <c r="DV24" s="39">
        <v>2.9980209419679946</v>
      </c>
      <c r="DW24" s="39">
        <v>55.714508578773639</v>
      </c>
      <c r="DX24" s="39">
        <v>70.870600703079361</v>
      </c>
      <c r="DY24" s="39">
        <v>63.625452610024752</v>
      </c>
      <c r="DZ24" s="39">
        <v>123.88235102713504</v>
      </c>
      <c r="EA24" s="39">
        <v>104.51717488184926</v>
      </c>
      <c r="EB24" s="39">
        <v>118.20498661270967</v>
      </c>
      <c r="EC24" s="39"/>
      <c r="ED24" s="39"/>
      <c r="EE24" s="3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4" t="s">
        <v>58</v>
      </c>
      <c r="O25" s="54" t="s">
        <v>34</v>
      </c>
      <c r="P25" s="55">
        <v>44</v>
      </c>
      <c r="Q25" s="55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5">
        <v>5285.3900000000012</v>
      </c>
      <c r="BI25" s="55">
        <v>4040.8799999999997</v>
      </c>
      <c r="BJ25" s="55">
        <v>15907.32</v>
      </c>
      <c r="BK25" s="55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4" t="s">
        <v>120</v>
      </c>
      <c r="DF25" s="55">
        <v>5521.0199999999995</v>
      </c>
      <c r="DG25" s="55">
        <v>1812.8700000000001</v>
      </c>
      <c r="DH25" s="55">
        <v>2895.75</v>
      </c>
      <c r="DI25" s="55">
        <v>10229.640000000001</v>
      </c>
      <c r="DT25" s="39">
        <v>1208.3109807854246</v>
      </c>
      <c r="DU25" s="39">
        <v>1409.6099342038397</v>
      </c>
      <c r="DV25" s="39">
        <v>1930.3971082028042</v>
      </c>
      <c r="DW25" s="39">
        <v>2852.6806683593591</v>
      </c>
      <c r="DX25" s="39">
        <v>3380.3852302007781</v>
      </c>
      <c r="DY25" s="39">
        <v>3882.7648624802359</v>
      </c>
      <c r="DZ25" s="39">
        <v>3629.4528797177445</v>
      </c>
      <c r="EA25" s="39">
        <v>7156.9747301476455</v>
      </c>
      <c r="EB25" s="39">
        <v>4564.4218227455149</v>
      </c>
      <c r="EC25" s="39"/>
      <c r="ED25" s="39"/>
      <c r="EE25" s="3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4" t="s">
        <v>60</v>
      </c>
      <c r="O26" s="54" t="s">
        <v>34</v>
      </c>
      <c r="P26" s="55">
        <v>23</v>
      </c>
      <c r="Q26" s="55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5">
        <v>5784.1900000000005</v>
      </c>
      <c r="BI26" s="55">
        <v>448.75000000000006</v>
      </c>
      <c r="BJ26" s="55">
        <v>2129.83</v>
      </c>
      <c r="BK26" s="55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4" t="s">
        <v>101</v>
      </c>
      <c r="DF26" s="55">
        <v>13674.169999999998</v>
      </c>
      <c r="DG26" s="55">
        <v>15772.749999999987</v>
      </c>
      <c r="DH26" s="55">
        <v>59150.75</v>
      </c>
      <c r="DI26" s="55">
        <v>88597.670000000027</v>
      </c>
      <c r="DT26" s="39">
        <v>255.69835729079716</v>
      </c>
      <c r="DU26" s="39">
        <v>173.89731231304432</v>
      </c>
      <c r="DV26" s="39">
        <v>205.01934494079285</v>
      </c>
      <c r="DW26" s="39">
        <v>229.3194350734471</v>
      </c>
      <c r="DX26" s="39">
        <v>324.20408959923645</v>
      </c>
      <c r="DY26" s="39">
        <v>406.41925846026902</v>
      </c>
      <c r="DZ26" s="39">
        <v>473.85820515951531</v>
      </c>
      <c r="EA26" s="39">
        <v>656.48701608895442</v>
      </c>
      <c r="EB26" s="39">
        <v>705.72830934203955</v>
      </c>
      <c r="EC26" s="39"/>
      <c r="ED26" s="39"/>
      <c r="EE26" s="3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4" t="s">
        <v>61</v>
      </c>
      <c r="O27" s="54" t="s">
        <v>34</v>
      </c>
      <c r="P27" s="55">
        <v>6</v>
      </c>
      <c r="Q27" s="55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5">
        <v>1043.24</v>
      </c>
      <c r="BI27" s="55">
        <v>494.91999999999996</v>
      </c>
      <c r="BJ27" s="55">
        <v>1202.6300000000001</v>
      </c>
      <c r="BK27" s="55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4" t="s">
        <v>112</v>
      </c>
      <c r="DF27" s="55">
        <v>11.85</v>
      </c>
      <c r="DG27" s="55">
        <v>30.46</v>
      </c>
      <c r="DH27" s="55">
        <v>572.58000000000004</v>
      </c>
      <c r="DI27" s="55">
        <v>614.89</v>
      </c>
      <c r="DT27" s="39">
        <v>54.085902385290886</v>
      </c>
      <c r="DU27" s="39">
        <v>35.050496825861785</v>
      </c>
      <c r="DV27" s="39">
        <v>100.64478746224469</v>
      </c>
      <c r="DW27" s="39">
        <v>154.65177334067067</v>
      </c>
      <c r="DX27" s="39">
        <v>181.98449160846405</v>
      </c>
      <c r="DY27" s="39">
        <v>220.64543994655028</v>
      </c>
      <c r="DZ27" s="39">
        <v>236.40717553264676</v>
      </c>
      <c r="EA27" s="39">
        <v>283.67245112656866</v>
      </c>
      <c r="EB27" s="39">
        <v>352.14934101108645</v>
      </c>
      <c r="EC27" s="39"/>
      <c r="ED27" s="39"/>
      <c r="EE27" s="3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4" t="s">
        <v>62</v>
      </c>
      <c r="O28" s="54" t="s">
        <v>34</v>
      </c>
      <c r="P28" s="55">
        <v>35</v>
      </c>
      <c r="Q28" s="55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5">
        <v>5481.9100000000008</v>
      </c>
      <c r="BI28" s="55">
        <v>1862.22</v>
      </c>
      <c r="BJ28" s="55">
        <v>10156.710000000001</v>
      </c>
      <c r="BK28" s="55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4" t="s">
        <v>106</v>
      </c>
      <c r="DF28" s="55">
        <v>24784.839999999982</v>
      </c>
      <c r="DG28" s="55">
        <v>22097.41</v>
      </c>
      <c r="DH28" s="55">
        <v>122968.34999999995</v>
      </c>
      <c r="DI28" s="55">
        <v>169850.59999999992</v>
      </c>
      <c r="DT28" s="39">
        <v>3080.5094416508578</v>
      </c>
      <c r="DU28" s="39">
        <v>3641.7627387816337</v>
      </c>
      <c r="DV28" s="39">
        <v>3840.4980139777404</v>
      </c>
      <c r="DW28" s="39">
        <v>5368.0999107758107</v>
      </c>
      <c r="DX28" s="39">
        <v>5320.0080766710316</v>
      </c>
      <c r="DY28" s="39">
        <v>4501.2745222209514</v>
      </c>
      <c r="DZ28" s="39">
        <v>4361.1047808400399</v>
      </c>
      <c r="EA28" s="39">
        <v>3166.6307555707363</v>
      </c>
      <c r="EB28" s="39">
        <v>3254.9228724416635</v>
      </c>
      <c r="EC28" s="39"/>
      <c r="ED28" s="39"/>
      <c r="EE28" s="3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4" t="s">
        <v>63</v>
      </c>
      <c r="O29" s="54" t="s">
        <v>34</v>
      </c>
      <c r="P29" s="55">
        <v>3</v>
      </c>
      <c r="Q29" s="55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5">
        <v>451.25</v>
      </c>
      <c r="BI29" s="55">
        <v>70.34</v>
      </c>
      <c r="BJ29" s="55">
        <v>887.13</v>
      </c>
      <c r="BK29" s="55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4" t="s">
        <v>144</v>
      </c>
      <c r="DF29" s="55">
        <v>21.15</v>
      </c>
      <c r="DG29" s="55">
        <v>16.34</v>
      </c>
      <c r="DH29" s="55">
        <v>387.24</v>
      </c>
      <c r="DI29" s="55">
        <v>424.73</v>
      </c>
      <c r="DT29" s="39">
        <v>52.54293811856946</v>
      </c>
      <c r="DU29" s="39">
        <v>85.96279073547484</v>
      </c>
      <c r="DV29" s="39">
        <v>143.3235879829046</v>
      </c>
      <c r="DW29" s="39">
        <v>233.89330658729665</v>
      </c>
      <c r="DX29" s="39">
        <v>247.04580537210362</v>
      </c>
      <c r="DY29" s="39">
        <v>245.27491036811404</v>
      </c>
      <c r="DZ29" s="39">
        <v>258.62697439162372</v>
      </c>
      <c r="EA29" s="39">
        <v>301.01694564672277</v>
      </c>
      <c r="EB29" s="39">
        <v>274.71924433948658</v>
      </c>
      <c r="EC29" s="39"/>
      <c r="ED29" s="39"/>
      <c r="EE29" s="3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4" t="s">
        <v>64</v>
      </c>
      <c r="O30" s="54" t="s">
        <v>34</v>
      </c>
      <c r="P30" s="55">
        <v>20</v>
      </c>
      <c r="Q30" s="55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5">
        <v>4482.67</v>
      </c>
      <c r="BI30" s="55">
        <v>2876.9699999999993</v>
      </c>
      <c r="BJ30" s="55">
        <v>4566.1499999999996</v>
      </c>
      <c r="BK30" s="55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4" t="s">
        <v>110</v>
      </c>
      <c r="DF30" s="55">
        <v>3313.2099999999991</v>
      </c>
      <c r="DG30" s="55">
        <v>3300.9</v>
      </c>
      <c r="DH30" s="55">
        <v>14162.14</v>
      </c>
      <c r="DI30" s="55">
        <v>20776.25</v>
      </c>
      <c r="DT30" s="39">
        <v>235.79018493377851</v>
      </c>
      <c r="DU30" s="39">
        <v>307.92069173372727</v>
      </c>
      <c r="DV30" s="39">
        <v>561.16776366203419</v>
      </c>
      <c r="DW30" s="39">
        <v>731.02309475697007</v>
      </c>
      <c r="DX30" s="39">
        <v>1247.2592031513591</v>
      </c>
      <c r="DY30" s="39">
        <v>819.09981668658952</v>
      </c>
      <c r="DZ30" s="39">
        <v>959.73945616251649</v>
      </c>
      <c r="EA30" s="39">
        <v>1282.4240195955681</v>
      </c>
      <c r="EB30" s="39">
        <v>1396.878496381835</v>
      </c>
      <c r="EC30" s="39"/>
      <c r="ED30" s="39"/>
      <c r="EE30" s="3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4" t="s">
        <v>65</v>
      </c>
      <c r="O31" s="54" t="s">
        <v>34</v>
      </c>
      <c r="P31" s="55">
        <v>5</v>
      </c>
      <c r="Q31" s="55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5">
        <v>933.02</v>
      </c>
      <c r="BI31" s="55">
        <v>92.77</v>
      </c>
      <c r="BJ31" s="55">
        <v>22.74</v>
      </c>
      <c r="BK31" s="55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4" t="s">
        <v>92</v>
      </c>
      <c r="DF31" s="55">
        <v>3073.8500000000013</v>
      </c>
      <c r="DG31" s="55">
        <v>2659.95</v>
      </c>
      <c r="DH31" s="55">
        <v>7513.4299999999994</v>
      </c>
      <c r="DI31" s="55">
        <v>13247.229999999998</v>
      </c>
      <c r="DT31" s="39">
        <v>3.2471254795516451</v>
      </c>
      <c r="DU31" s="39" t="s">
        <v>81</v>
      </c>
      <c r="DV31" s="39">
        <v>7.5251898032002602</v>
      </c>
      <c r="DW31" s="39">
        <v>0.24469556802855669</v>
      </c>
      <c r="DX31" s="39">
        <v>7.2940653486192497</v>
      </c>
      <c r="DY31" s="39">
        <v>28.379110261019552</v>
      </c>
      <c r="DZ31" s="39">
        <v>33.866136980178936</v>
      </c>
      <c r="EA31" s="39">
        <v>31.189328865143185</v>
      </c>
      <c r="EB31" s="39">
        <v>26.67466543292521</v>
      </c>
      <c r="EC31" s="39"/>
      <c r="ED31" s="39"/>
      <c r="EE31" s="3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4" t="s">
        <v>67</v>
      </c>
      <c r="O32" s="54" t="s">
        <v>34</v>
      </c>
      <c r="P32" s="55">
        <v>7</v>
      </c>
      <c r="Q32" s="55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5">
        <v>628.27</v>
      </c>
      <c r="BI32" s="55">
        <v>1279.31</v>
      </c>
      <c r="BJ32" s="55">
        <v>9536.61</v>
      </c>
      <c r="BK32" s="55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4" t="s">
        <v>114</v>
      </c>
      <c r="DF32" s="55">
        <v>321.5</v>
      </c>
      <c r="DG32" s="55">
        <v>292.02999999999997</v>
      </c>
      <c r="DH32" s="55">
        <v>1811.97</v>
      </c>
      <c r="DI32" s="55">
        <v>2425.5</v>
      </c>
      <c r="DT32" s="39">
        <v>389.36919910587233</v>
      </c>
      <c r="DU32" s="39">
        <v>442.46742982154689</v>
      </c>
      <c r="DV32" s="39">
        <v>426.59695127485952</v>
      </c>
      <c r="DW32" s="39">
        <v>497.44508161422851</v>
      </c>
      <c r="DX32" s="39">
        <v>985.38233709145231</v>
      </c>
      <c r="DY32" s="39">
        <v>1225.9581829582216</v>
      </c>
      <c r="DZ32" s="39">
        <v>1526.8677014692121</v>
      </c>
      <c r="EA32" s="39">
        <v>2179.4431602036689</v>
      </c>
      <c r="EB32" s="39">
        <v>2814.0621773718035</v>
      </c>
      <c r="EC32" s="39"/>
      <c r="ED32" s="39"/>
      <c r="EE32" s="3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4" t="s">
        <v>68</v>
      </c>
      <c r="O33" s="54" t="s">
        <v>34</v>
      </c>
      <c r="P33" s="55">
        <v>25</v>
      </c>
      <c r="Q33" s="55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5">
        <v>1590.7599999999998</v>
      </c>
      <c r="BI33" s="55">
        <v>1164.69</v>
      </c>
      <c r="BJ33" s="55">
        <v>3559.27</v>
      </c>
      <c r="BK33" s="55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4" t="s">
        <v>108</v>
      </c>
      <c r="DF33" s="55">
        <v>3343.1100000000015</v>
      </c>
      <c r="DG33" s="55">
        <v>3032.6699999999996</v>
      </c>
      <c r="DH33" s="55">
        <v>9874.6900000000023</v>
      </c>
      <c r="DI33" s="55">
        <v>16250.470000000001</v>
      </c>
      <c r="DT33" s="39">
        <v>23.826030135772029</v>
      </c>
      <c r="DU33" s="39">
        <v>40.337035681731876</v>
      </c>
      <c r="DV33" s="39">
        <v>86.967478049616972</v>
      </c>
      <c r="DW33" s="39">
        <v>176.92264588404038</v>
      </c>
      <c r="DX33" s="39">
        <v>280.88465385958784</v>
      </c>
      <c r="DY33" s="39">
        <v>435.54335670593554</v>
      </c>
      <c r="DZ33" s="39">
        <v>530.16885942071792</v>
      </c>
      <c r="EA33" s="39">
        <v>866.16035994813274</v>
      </c>
      <c r="EB33" s="39">
        <v>1003.331682219396</v>
      </c>
      <c r="EC33" s="39"/>
      <c r="ED33" s="39"/>
      <c r="EE33" s="3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4" t="s">
        <v>69</v>
      </c>
      <c r="O34" s="54" t="s">
        <v>34</v>
      </c>
      <c r="P34" s="55">
        <v>118</v>
      </c>
      <c r="Q34" s="55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5">
        <v>24886.09999999998</v>
      </c>
      <c r="BI34" s="55">
        <v>14047.86</v>
      </c>
      <c r="BJ34" s="55">
        <v>40116.249999999993</v>
      </c>
      <c r="BK34" s="55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4" t="s">
        <v>102</v>
      </c>
      <c r="DF34" s="55">
        <v>2586.0399999999995</v>
      </c>
      <c r="DG34" s="55">
        <v>2719.25</v>
      </c>
      <c r="DH34" s="55">
        <v>12033.329999999998</v>
      </c>
      <c r="DI34" s="55">
        <v>17338.62</v>
      </c>
      <c r="DT34" s="39">
        <v>1288.0954594111679</v>
      </c>
      <c r="DU34" s="39">
        <v>1257.5670613344828</v>
      </c>
      <c r="DV34" s="39">
        <v>1984.5260084826914</v>
      </c>
      <c r="DW34" s="39">
        <v>3981.9663766097087</v>
      </c>
      <c r="DX34" s="39">
        <v>5540.4935467450559</v>
      </c>
      <c r="DY34" s="39">
        <v>6773.3232514835572</v>
      </c>
      <c r="DZ34" s="39">
        <v>9266.4694275968377</v>
      </c>
      <c r="EA34" s="39">
        <v>11072.148888427417</v>
      </c>
      <c r="EB34" s="39">
        <v>12648.891052667317</v>
      </c>
      <c r="EC34" s="39"/>
      <c r="ED34" s="39"/>
      <c r="EE34" s="3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4" t="s">
        <v>70</v>
      </c>
      <c r="O35" s="54" t="s">
        <v>34</v>
      </c>
      <c r="P35" s="55">
        <v>3</v>
      </c>
      <c r="Q35" s="55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5">
        <v>181.19</v>
      </c>
      <c r="BI35" s="55">
        <v>41.84</v>
      </c>
      <c r="BJ35" s="55">
        <v>93.05</v>
      </c>
      <c r="BK35" s="55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4" t="s">
        <v>180</v>
      </c>
      <c r="DF35" s="55">
        <v>0</v>
      </c>
      <c r="DG35" s="55">
        <v>0</v>
      </c>
      <c r="DH35" s="55">
        <v>0</v>
      </c>
      <c r="DI35" s="55">
        <v>0</v>
      </c>
      <c r="DT35" s="39">
        <v>1.70644354054814</v>
      </c>
      <c r="DU35" s="39">
        <v>9.1206254372381377</v>
      </c>
      <c r="DV35" s="39" t="s">
        <v>81</v>
      </c>
      <c r="DW35" s="39">
        <v>4.8469933313031222</v>
      </c>
      <c r="DX35" s="39">
        <v>12.472106113076897</v>
      </c>
      <c r="DY35" s="39">
        <v>65.900147138057619</v>
      </c>
      <c r="DZ35" s="39">
        <v>30.4645794864193</v>
      </c>
      <c r="EA35" s="39">
        <v>7.589238054620588</v>
      </c>
      <c r="EB35" s="39">
        <v>28.733005216430101</v>
      </c>
      <c r="EC35" s="39"/>
      <c r="ED35" s="39"/>
      <c r="EE35" s="3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4" t="s">
        <v>76</v>
      </c>
      <c r="O36" s="54" t="s">
        <v>75</v>
      </c>
      <c r="P36" s="55">
        <v>2</v>
      </c>
      <c r="Q36" s="55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5">
        <v>260</v>
      </c>
      <c r="BI36" s="55">
        <v>131.72999999999999</v>
      </c>
      <c r="BJ36" s="55">
        <v>174.31</v>
      </c>
      <c r="BK36" s="55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4" t="s">
        <v>121</v>
      </c>
      <c r="DF36" s="55">
        <v>100.28</v>
      </c>
      <c r="DG36" s="55">
        <v>0</v>
      </c>
      <c r="DH36" s="55">
        <v>0</v>
      </c>
      <c r="DI36" s="55">
        <v>100.28</v>
      </c>
      <c r="DT36" s="39">
        <v>8.4488131147566055</v>
      </c>
      <c r="DU36" s="39">
        <v>4.1631366984733988</v>
      </c>
      <c r="DV36" s="39">
        <v>22.434902350173395</v>
      </c>
      <c r="DW36" s="39">
        <v>10.900616071391539</v>
      </c>
      <c r="DX36" s="39" t="s">
        <v>81</v>
      </c>
      <c r="DY36" s="39">
        <v>3.9652829389055264</v>
      </c>
      <c r="DZ36" s="39">
        <v>14.050987058290854</v>
      </c>
      <c r="EA36" s="39">
        <v>17.735967768807175</v>
      </c>
      <c r="EB36" s="39">
        <v>39.344581106089279</v>
      </c>
      <c r="EC36" s="39"/>
      <c r="ED36" s="39"/>
      <c r="EE36" s="3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4" t="s">
        <v>35</v>
      </c>
      <c r="O37" s="54" t="s">
        <v>75</v>
      </c>
      <c r="P37" s="55">
        <v>2175</v>
      </c>
      <c r="Q37" s="55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5">
        <v>173009.97000000018</v>
      </c>
      <c r="BI37" s="55">
        <v>120016.05000000012</v>
      </c>
      <c r="BJ37" s="55">
        <v>472644.39999999944</v>
      </c>
      <c r="BK37" s="55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4" t="s">
        <v>109</v>
      </c>
      <c r="DF37" s="55">
        <v>909.50999999999988</v>
      </c>
      <c r="DG37" s="55">
        <v>696.19999999999993</v>
      </c>
      <c r="DH37" s="55">
        <v>4127.8499999999995</v>
      </c>
      <c r="DI37" s="55">
        <v>5733.5599999999995</v>
      </c>
      <c r="DT37" s="39">
        <v>33106.361730604825</v>
      </c>
      <c r="DU37" s="39">
        <v>36350.550587997561</v>
      </c>
      <c r="DV37" s="39">
        <v>54468.236938985981</v>
      </c>
      <c r="DW37" s="39">
        <v>80568.647143862108</v>
      </c>
      <c r="DX37" s="39">
        <v>103841.21780987366</v>
      </c>
      <c r="DY37" s="39">
        <v>126596.82051944284</v>
      </c>
      <c r="DZ37" s="39">
        <v>141029.19847033671</v>
      </c>
      <c r="EA37" s="39">
        <v>153042.28258844398</v>
      </c>
      <c r="EB37" s="39">
        <v>157302.71367688602</v>
      </c>
      <c r="EC37" s="39"/>
      <c r="ED37" s="39"/>
      <c r="EE37" s="3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4" t="s">
        <v>36</v>
      </c>
      <c r="O38" s="54" t="s">
        <v>75</v>
      </c>
      <c r="P38" s="55">
        <v>3905</v>
      </c>
      <c r="Q38" s="55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5">
        <v>264470.8000000001</v>
      </c>
      <c r="BI38" s="55">
        <v>227282.79000000012</v>
      </c>
      <c r="BJ38" s="55">
        <v>612103.08999999939</v>
      </c>
      <c r="BK38" s="55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4" t="s">
        <v>113</v>
      </c>
      <c r="DF38" s="55">
        <v>364.08</v>
      </c>
      <c r="DG38" s="55">
        <v>286.29000000000002</v>
      </c>
      <c r="DH38" s="55">
        <v>833.92000000000007</v>
      </c>
      <c r="DI38" s="55">
        <v>1484.29</v>
      </c>
      <c r="DT38" s="39">
        <v>49070.749182404063</v>
      </c>
      <c r="DU38" s="39">
        <v>58767.877071483781</v>
      </c>
      <c r="DV38" s="39">
        <v>80854.011171384365</v>
      </c>
      <c r="DW38" s="39">
        <v>113615.18972851461</v>
      </c>
      <c r="DX38" s="39">
        <v>147505.12980235749</v>
      </c>
      <c r="DY38" s="39">
        <v>173950.4879846783</v>
      </c>
      <c r="DZ38" s="39">
        <v>182396.00066067142</v>
      </c>
      <c r="EA38" s="39">
        <v>202568.82686809375</v>
      </c>
      <c r="EB38" s="39">
        <v>206701.75431190117</v>
      </c>
      <c r="EC38" s="39"/>
      <c r="ED38" s="39"/>
      <c r="EE38" s="3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4" t="s">
        <v>37</v>
      </c>
      <c r="O39" s="54" t="s">
        <v>75</v>
      </c>
      <c r="P39" s="55">
        <v>1321</v>
      </c>
      <c r="Q39" s="55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5">
        <v>121861.70000000019</v>
      </c>
      <c r="BI39" s="55">
        <v>75724.840000000055</v>
      </c>
      <c r="BJ39" s="55">
        <v>295072.0999999998</v>
      </c>
      <c r="BK39" s="55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4" t="s">
        <v>122</v>
      </c>
      <c r="DF39" s="55">
        <v>98.27</v>
      </c>
      <c r="DG39" s="55">
        <v>85.99</v>
      </c>
      <c r="DH39" s="55">
        <v>32.4</v>
      </c>
      <c r="DI39" s="55">
        <v>216.66</v>
      </c>
      <c r="DT39" s="39">
        <v>27290.740562508901</v>
      </c>
      <c r="DU39" s="39">
        <v>31243.606672723658</v>
      </c>
      <c r="DV39" s="39">
        <v>44697.724169440386</v>
      </c>
      <c r="DW39" s="39">
        <v>63424.233657246979</v>
      </c>
      <c r="DX39" s="39">
        <v>78267.638830739452</v>
      </c>
      <c r="DY39" s="39">
        <v>90700.047787381933</v>
      </c>
      <c r="DZ39" s="39">
        <v>99114.070788204685</v>
      </c>
      <c r="EA39" s="39">
        <v>105294.1217453556</v>
      </c>
      <c r="EB39" s="39">
        <v>104536.82972969043</v>
      </c>
      <c r="EC39" s="39"/>
      <c r="ED39" s="39"/>
      <c r="EE39" s="3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4" t="s">
        <v>40</v>
      </c>
      <c r="O40" s="54" t="s">
        <v>75</v>
      </c>
      <c r="P40" s="55">
        <v>2921</v>
      </c>
      <c r="Q40" s="55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5">
        <v>261621.40999999986</v>
      </c>
      <c r="BI40" s="55">
        <v>157946.06000000041</v>
      </c>
      <c r="BJ40" s="55">
        <v>377925.71999999968</v>
      </c>
      <c r="BK40" s="55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4" t="s">
        <v>123</v>
      </c>
      <c r="DF40" s="55">
        <v>0</v>
      </c>
      <c r="DG40" s="55">
        <v>0</v>
      </c>
      <c r="DH40" s="55">
        <v>0</v>
      </c>
      <c r="DI40" s="55">
        <v>0</v>
      </c>
      <c r="DT40" s="39">
        <v>29398.212816863845</v>
      </c>
      <c r="DU40" s="39">
        <v>44748.419993906777</v>
      </c>
      <c r="DV40" s="39">
        <v>67404.326427256208</v>
      </c>
      <c r="DW40" s="39">
        <v>91979.369798380561</v>
      </c>
      <c r="DX40" s="39">
        <v>103541.71558414852</v>
      </c>
      <c r="DY40" s="39">
        <v>119403.396128493</v>
      </c>
      <c r="DZ40" s="39">
        <v>120676.6867712783</v>
      </c>
      <c r="EA40" s="39">
        <v>127236.42849650668</v>
      </c>
      <c r="EB40" s="39">
        <v>126334.99321331037</v>
      </c>
      <c r="EC40" s="39"/>
      <c r="ED40" s="39"/>
      <c r="EE40" s="3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4" t="s">
        <v>41</v>
      </c>
      <c r="O41" s="54" t="s">
        <v>75</v>
      </c>
      <c r="P41" s="55">
        <v>1</v>
      </c>
      <c r="Q41" s="55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5">
        <v>119.07</v>
      </c>
      <c r="BI41" s="55">
        <v>39.25</v>
      </c>
      <c r="BJ41" s="55">
        <v>0</v>
      </c>
      <c r="BK41" s="55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4" t="s">
        <v>103</v>
      </c>
      <c r="DF41" s="55">
        <v>598.66999999999996</v>
      </c>
      <c r="DG41" s="55">
        <v>560.13</v>
      </c>
      <c r="DH41" s="55">
        <v>2336.71</v>
      </c>
      <c r="DI41" s="55">
        <v>3495.5099999999998</v>
      </c>
      <c r="DT41" s="39">
        <v>2.5054817315382576</v>
      </c>
      <c r="DU41" s="39" t="s">
        <v>81</v>
      </c>
      <c r="DV41" s="39">
        <v>3.5739082688888573</v>
      </c>
      <c r="DW41" s="39">
        <v>0.42334498716444985</v>
      </c>
      <c r="DX41" s="39">
        <v>3.5938032635757873</v>
      </c>
      <c r="DY41" s="39" t="s">
        <v>81</v>
      </c>
      <c r="DZ41" s="39" t="s">
        <v>81</v>
      </c>
      <c r="EA41" s="39" t="s">
        <v>81</v>
      </c>
      <c r="EB41" s="39">
        <v>0.94079763609928357</v>
      </c>
      <c r="EC41" s="39"/>
      <c r="ED41" s="39"/>
      <c r="EE41" s="3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4" t="s">
        <v>42</v>
      </c>
      <c r="O42" s="54" t="s">
        <v>75</v>
      </c>
      <c r="P42" s="55">
        <v>75</v>
      </c>
      <c r="Q42" s="55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5">
        <v>5743.53</v>
      </c>
      <c r="BI42" s="55">
        <v>4468.13</v>
      </c>
      <c r="BJ42" s="55">
        <v>19485.400000000001</v>
      </c>
      <c r="BK42" s="55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4" t="s">
        <v>93</v>
      </c>
      <c r="DF42" s="55">
        <v>17012.839999999993</v>
      </c>
      <c r="DG42" s="55">
        <v>13924.579999999996</v>
      </c>
      <c r="DH42" s="55">
        <v>46583</v>
      </c>
      <c r="DI42" s="55">
        <v>77520.419999999955</v>
      </c>
      <c r="DT42" s="39">
        <v>1073.2998758385115</v>
      </c>
      <c r="DU42" s="39">
        <v>1586.4089628369284</v>
      </c>
      <c r="DV42" s="39">
        <v>2366.2697257021173</v>
      </c>
      <c r="DW42" s="39">
        <v>3556.991216736023</v>
      </c>
      <c r="DX42" s="39">
        <v>4007.4022676542813</v>
      </c>
      <c r="DY42" s="39">
        <v>4923.8441624427105</v>
      </c>
      <c r="DZ42" s="39">
        <v>5415.8718386546134</v>
      </c>
      <c r="EA42" s="39">
        <v>6053.3214756901862</v>
      </c>
      <c r="EB42" s="39">
        <v>6149.7470111416906</v>
      </c>
      <c r="EC42" s="39"/>
      <c r="ED42" s="39"/>
      <c r="EE42" s="3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4" t="s">
        <v>43</v>
      </c>
      <c r="O43" s="54" t="s">
        <v>75</v>
      </c>
      <c r="P43" s="55">
        <v>95</v>
      </c>
      <c r="Q43" s="55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5">
        <v>9016.2199999999957</v>
      </c>
      <c r="BI43" s="55">
        <v>5033.8500000000004</v>
      </c>
      <c r="BJ43" s="55">
        <v>18347.989999999994</v>
      </c>
      <c r="BK43" s="55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4" t="s">
        <v>124</v>
      </c>
      <c r="DF43" s="55">
        <v>0</v>
      </c>
      <c r="DG43" s="55">
        <v>45.47</v>
      </c>
      <c r="DH43" s="55">
        <v>320.64</v>
      </c>
      <c r="DI43" s="55">
        <v>366.11</v>
      </c>
      <c r="DT43" s="39">
        <v>846.69780839905707</v>
      </c>
      <c r="DU43" s="39">
        <v>1572.3276954592989</v>
      </c>
      <c r="DV43" s="39">
        <v>2472.9809635806146</v>
      </c>
      <c r="DW43" s="39">
        <v>3972.1870931832736</v>
      </c>
      <c r="DX43" s="39">
        <v>4575.2227846081842</v>
      </c>
      <c r="DY43" s="39">
        <v>5988.8641548674987</v>
      </c>
      <c r="DZ43" s="39">
        <v>5742.1792264871283</v>
      </c>
      <c r="EA43" s="39">
        <v>5912.3974791715991</v>
      </c>
      <c r="EB43" s="39">
        <v>5896.2144492814241</v>
      </c>
      <c r="EC43" s="39"/>
      <c r="ED43" s="39"/>
      <c r="EE43" s="3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4" t="s">
        <v>44</v>
      </c>
      <c r="O44" s="54" t="s">
        <v>75</v>
      </c>
      <c r="P44" s="55">
        <v>750</v>
      </c>
      <c r="Q44" s="55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5">
        <v>63246.820000000116</v>
      </c>
      <c r="BI44" s="55">
        <v>42290.000000000015</v>
      </c>
      <c r="BJ44" s="55">
        <v>116444.84000000005</v>
      </c>
      <c r="BK44" s="55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39">
        <v>6824.4519472447137</v>
      </c>
      <c r="DU44" s="39">
        <v>8174.8664768710541</v>
      </c>
      <c r="DV44" s="39">
        <v>13050.846377089183</v>
      </c>
      <c r="DW44" s="39">
        <v>21671.367570458035</v>
      </c>
      <c r="DX44" s="39">
        <v>27538.181948024237</v>
      </c>
      <c r="DY44" s="39">
        <v>33941.636357517425</v>
      </c>
      <c r="DZ44" s="39">
        <v>36600.551546906616</v>
      </c>
      <c r="EA44" s="39">
        <v>39687.207724264459</v>
      </c>
      <c r="EB44" s="39">
        <v>39820.560987931778</v>
      </c>
      <c r="EC44" s="39"/>
      <c r="ED44" s="39"/>
      <c r="EE44" s="3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4" t="s">
        <v>45</v>
      </c>
      <c r="O45" s="54" t="s">
        <v>75</v>
      </c>
      <c r="P45" s="55">
        <v>431</v>
      </c>
      <c r="Q45" s="55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5">
        <v>36094.179999999993</v>
      </c>
      <c r="BI45" s="55">
        <v>24363.160000000007</v>
      </c>
      <c r="BJ45" s="55">
        <v>76821.919999999998</v>
      </c>
      <c r="BK45" s="55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39">
        <v>5810.1709154305936</v>
      </c>
      <c r="DU45" s="39">
        <v>8657.8896209200757</v>
      </c>
      <c r="DV45" s="39">
        <v>13279.641036540123</v>
      </c>
      <c r="DW45" s="39">
        <v>18059.667740584184</v>
      </c>
      <c r="DX45" s="39">
        <v>20643.301139338502</v>
      </c>
      <c r="DY45" s="39">
        <v>23969.027249114875</v>
      </c>
      <c r="DZ45" s="39">
        <v>23808.252922969135</v>
      </c>
      <c r="EA45" s="39">
        <v>24611.211516495649</v>
      </c>
      <c r="EB45" s="39">
        <v>25300.79242278116</v>
      </c>
      <c r="EC45" s="39"/>
      <c r="ED45" s="39"/>
      <c r="EE45" s="3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4" t="s">
        <v>46</v>
      </c>
      <c r="O46" s="54" t="s">
        <v>75</v>
      </c>
      <c r="P46" s="55">
        <v>56</v>
      </c>
      <c r="Q46" s="55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5">
        <v>4852.1999999999989</v>
      </c>
      <c r="BI46" s="55">
        <v>3341.85</v>
      </c>
      <c r="BJ46" s="55">
        <v>18024.710000000003</v>
      </c>
      <c r="BK46" s="55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39">
        <v>1205.4686755651965</v>
      </c>
      <c r="DU46" s="39">
        <v>1157.9438477727904</v>
      </c>
      <c r="DV46" s="39">
        <v>1765.2907581601874</v>
      </c>
      <c r="DW46" s="39">
        <v>2493.8519629816983</v>
      </c>
      <c r="DX46" s="39">
        <v>3149.1380795930354</v>
      </c>
      <c r="DY46" s="39">
        <v>3954.1914225409496</v>
      </c>
      <c r="DZ46" s="39">
        <v>4361.4529264451703</v>
      </c>
      <c r="EA46" s="39">
        <v>5145.0250087609948</v>
      </c>
      <c r="EB46" s="39">
        <v>5568.6134493578584</v>
      </c>
      <c r="EC46" s="39"/>
      <c r="ED46" s="39"/>
      <c r="EE46" s="3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4" t="s">
        <v>47</v>
      </c>
      <c r="O47" s="54" t="s">
        <v>75</v>
      </c>
      <c r="P47" s="55">
        <v>176</v>
      </c>
      <c r="Q47" s="55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5">
        <v>17571.260000000002</v>
      </c>
      <c r="BI47" s="55">
        <v>11710.47</v>
      </c>
      <c r="BJ47" s="55">
        <v>44787.42000000002</v>
      </c>
      <c r="BK47" s="55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39">
        <v>3240.0271942160989</v>
      </c>
      <c r="DU47" s="39">
        <v>3449.5333311473973</v>
      </c>
      <c r="DV47" s="39">
        <v>5163.507148310815</v>
      </c>
      <c r="DW47" s="39">
        <v>8237.7283885433098</v>
      </c>
      <c r="DX47" s="39">
        <v>11023.326763327963</v>
      </c>
      <c r="DY47" s="39">
        <v>12657.750812258593</v>
      </c>
      <c r="DZ47" s="39">
        <v>15571.25195461994</v>
      </c>
      <c r="EA47" s="39">
        <v>15409.286095274423</v>
      </c>
      <c r="EB47" s="39">
        <v>16554.55410156896</v>
      </c>
      <c r="EC47" s="39"/>
      <c r="ED47" s="39"/>
      <c r="EE47" s="3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4" t="s">
        <v>48</v>
      </c>
      <c r="O48" s="54" t="s">
        <v>75</v>
      </c>
      <c r="P48" s="55">
        <v>378</v>
      </c>
      <c r="Q48" s="55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5">
        <v>35199.9</v>
      </c>
      <c r="BI48" s="55">
        <v>25862.859999999997</v>
      </c>
      <c r="BJ48" s="55">
        <v>84227.139999999985</v>
      </c>
      <c r="BK48" s="55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39">
        <v>5580.4464635067307</v>
      </c>
      <c r="DU48" s="39">
        <v>5505.9717208392713</v>
      </c>
      <c r="DV48" s="39">
        <v>8438.5575127090815</v>
      </c>
      <c r="DW48" s="39">
        <v>12485.928594495712</v>
      </c>
      <c r="DX48" s="39">
        <v>16330.673840288107</v>
      </c>
      <c r="DY48" s="39">
        <v>19687.954307606429</v>
      </c>
      <c r="DZ48" s="39">
        <v>21681.59456631996</v>
      </c>
      <c r="EA48" s="39">
        <v>24479.091471799518</v>
      </c>
      <c r="EB48" s="39">
        <v>26839.821607302143</v>
      </c>
      <c r="EC48" s="39"/>
      <c r="ED48" s="39"/>
      <c r="EE48" s="3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4" t="s">
        <v>49</v>
      </c>
      <c r="O49" s="54" t="s">
        <v>75</v>
      </c>
      <c r="P49" s="55">
        <v>294</v>
      </c>
      <c r="Q49" s="55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5">
        <v>26791.099999999991</v>
      </c>
      <c r="BI49" s="55">
        <v>15535.700000000004</v>
      </c>
      <c r="BJ49" s="55">
        <v>44848.189999999995</v>
      </c>
      <c r="BK49" s="55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39">
        <v>2652.7886751140641</v>
      </c>
      <c r="DU49" s="39">
        <v>4740.9024932854863</v>
      </c>
      <c r="DV49" s="39">
        <v>7259.4639731636071</v>
      </c>
      <c r="DW49" s="39">
        <v>10222.942274311536</v>
      </c>
      <c r="DX49" s="39">
        <v>12508.427315265106</v>
      </c>
      <c r="DY49" s="39">
        <v>15192.903151976774</v>
      </c>
      <c r="DZ49" s="39">
        <v>15482.892551377337</v>
      </c>
      <c r="EA49" s="39">
        <v>15978.187409176742</v>
      </c>
      <c r="EB49" s="39">
        <v>14768.223364409983</v>
      </c>
      <c r="EC49" s="39"/>
      <c r="ED49" s="39"/>
      <c r="EE49" s="3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4" t="s">
        <v>50</v>
      </c>
      <c r="O50" s="54" t="s">
        <v>75</v>
      </c>
      <c r="P50" s="55">
        <v>143</v>
      </c>
      <c r="Q50" s="55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5">
        <v>16067.880000000001</v>
      </c>
      <c r="BI50" s="55">
        <v>11424.430000000004</v>
      </c>
      <c r="BJ50" s="55">
        <v>35348.89</v>
      </c>
      <c r="BK50" s="55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39">
        <v>2646.0736051958111</v>
      </c>
      <c r="DU50" s="39">
        <v>3147.010907170928</v>
      </c>
      <c r="DV50" s="39">
        <v>4909.8891329595663</v>
      </c>
      <c r="DW50" s="39">
        <v>7472.305387074357</v>
      </c>
      <c r="DX50" s="39">
        <v>9126.2967971365397</v>
      </c>
      <c r="DY50" s="39">
        <v>11350.264211686401</v>
      </c>
      <c r="DZ50" s="39">
        <v>11325.816209927707</v>
      </c>
      <c r="EA50" s="39">
        <v>12557.128732162211</v>
      </c>
      <c r="EB50" s="39">
        <v>12519.686642155513</v>
      </c>
      <c r="EC50" s="39"/>
      <c r="ED50" s="39"/>
      <c r="EE50" s="3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4" t="s">
        <v>51</v>
      </c>
      <c r="O51" s="54" t="s">
        <v>75</v>
      </c>
      <c r="P51" s="55">
        <v>22</v>
      </c>
      <c r="Q51" s="55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5">
        <v>1968.9699999999998</v>
      </c>
      <c r="BI51" s="55">
        <v>1702.0099999999995</v>
      </c>
      <c r="BJ51" s="55">
        <v>8459.1999999999989</v>
      </c>
      <c r="BK51" s="55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39">
        <v>347.63064262169939</v>
      </c>
      <c r="DU51" s="39">
        <v>487.17796112671289</v>
      </c>
      <c r="DV51" s="39">
        <v>769.92901157853726</v>
      </c>
      <c r="DW51" s="39">
        <v>1280.8956790766367</v>
      </c>
      <c r="DX51" s="39">
        <v>1869.7852669978852</v>
      </c>
      <c r="DY51" s="39">
        <v>2106.7118285213287</v>
      </c>
      <c r="DZ51" s="39">
        <v>2474.8519885865007</v>
      </c>
      <c r="EA51" s="39">
        <v>2532.4222842773133</v>
      </c>
      <c r="EB51" s="39">
        <v>2762.1432853526321</v>
      </c>
      <c r="EC51" s="39"/>
      <c r="ED51" s="39"/>
      <c r="EE51" s="3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4" t="s">
        <v>52</v>
      </c>
      <c r="O52" s="54" t="s">
        <v>75</v>
      </c>
      <c r="P52" s="55">
        <v>1298</v>
      </c>
      <c r="Q52" s="55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5">
        <v>133865.34999999983</v>
      </c>
      <c r="BI52" s="55">
        <v>77001.17</v>
      </c>
      <c r="BJ52" s="55">
        <v>220868.81000000011</v>
      </c>
      <c r="BK52" s="55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39">
        <v>13802.242528948469</v>
      </c>
      <c r="DU52" s="39">
        <v>21014.182494769266</v>
      </c>
      <c r="DV52" s="39">
        <v>31864.348950513966</v>
      </c>
      <c r="DW52" s="39">
        <v>45396.748275836471</v>
      </c>
      <c r="DX52" s="39">
        <v>54107.356937953875</v>
      </c>
      <c r="DY52" s="39">
        <v>65437.683659153205</v>
      </c>
      <c r="DZ52" s="39">
        <v>68805.941769879093</v>
      </c>
      <c r="EA52" s="39">
        <v>73528.503904400044</v>
      </c>
      <c r="EB52" s="39">
        <v>75902.955205102655</v>
      </c>
      <c r="EC52" s="39"/>
      <c r="ED52" s="39"/>
      <c r="EE52" s="3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4" t="s">
        <v>53</v>
      </c>
      <c r="O53" s="54" t="s">
        <v>75</v>
      </c>
      <c r="P53" s="55">
        <v>1531</v>
      </c>
      <c r="Q53" s="55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5">
        <v>131978.7200000002</v>
      </c>
      <c r="BI53" s="55">
        <v>83626.530000000028</v>
      </c>
      <c r="BJ53" s="55">
        <v>212845.08000000013</v>
      </c>
      <c r="BK53" s="55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39">
        <v>14469.871797970427</v>
      </c>
      <c r="DU53" s="39">
        <v>20619.950505387547</v>
      </c>
      <c r="DV53" s="39">
        <v>29380.38208643375</v>
      </c>
      <c r="DW53" s="39">
        <v>43940.139218866811</v>
      </c>
      <c r="DX53" s="39">
        <v>51925.967352982421</v>
      </c>
      <c r="DY53" s="39">
        <v>61996.587075644056</v>
      </c>
      <c r="DZ53" s="39">
        <v>63831.529681595632</v>
      </c>
      <c r="EA53" s="39">
        <v>68244.852153460422</v>
      </c>
      <c r="EB53" s="39">
        <v>71292.682379939564</v>
      </c>
      <c r="EC53" s="39"/>
      <c r="ED53" s="39"/>
      <c r="EE53" s="3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4" t="s">
        <v>54</v>
      </c>
      <c r="O54" s="54" t="s">
        <v>75</v>
      </c>
      <c r="P54" s="55">
        <v>236</v>
      </c>
      <c r="Q54" s="55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5">
        <v>21905.179999999993</v>
      </c>
      <c r="BI54" s="55">
        <v>13400.26</v>
      </c>
      <c r="BJ54" s="55">
        <v>50882.920000000013</v>
      </c>
      <c r="BK54" s="55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39">
        <v>2352.5116935666369</v>
      </c>
      <c r="DU54" s="39">
        <v>4418.5910886370557</v>
      </c>
      <c r="DV54" s="39">
        <v>6545.2412832966074</v>
      </c>
      <c r="DW54" s="39">
        <v>10081.351537340041</v>
      </c>
      <c r="DX54" s="39">
        <v>12103.545026722906</v>
      </c>
      <c r="DY54" s="39">
        <v>15908.649210867929</v>
      </c>
      <c r="DZ54" s="39">
        <v>16958.130749282507</v>
      </c>
      <c r="EA54" s="39">
        <v>17868.772782577704</v>
      </c>
      <c r="EB54" s="39">
        <v>17859.951022160683</v>
      </c>
      <c r="EC54" s="39"/>
      <c r="ED54" s="39"/>
      <c r="EE54" s="3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4" t="s">
        <v>55</v>
      </c>
      <c r="O55" s="54" t="s">
        <v>75</v>
      </c>
      <c r="P55" s="55">
        <v>743</v>
      </c>
      <c r="Q55" s="55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5">
        <v>50212.82</v>
      </c>
      <c r="BI55" s="55">
        <v>51196.250000000022</v>
      </c>
      <c r="BJ55" s="55">
        <v>165724.99</v>
      </c>
      <c r="BK55" s="55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39">
        <v>13754.543382768486</v>
      </c>
      <c r="DU55" s="39">
        <v>16097.193485336684</v>
      </c>
      <c r="DV55" s="39">
        <v>19077.336605034317</v>
      </c>
      <c r="DW55" s="39">
        <v>26652.092005504594</v>
      </c>
      <c r="DX55" s="39">
        <v>39379.523206325233</v>
      </c>
      <c r="DY55" s="39">
        <v>46737.095068056617</v>
      </c>
      <c r="DZ55" s="39">
        <v>52090.218492036918</v>
      </c>
      <c r="EA55" s="39">
        <v>57430.066583401705</v>
      </c>
      <c r="EB55" s="39">
        <v>56561.068060399732</v>
      </c>
      <c r="EC55" s="39"/>
      <c r="ED55" s="39"/>
      <c r="EE55" s="3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4" t="s">
        <v>56</v>
      </c>
      <c r="O56" s="54" t="s">
        <v>75</v>
      </c>
      <c r="P56" s="55">
        <v>937</v>
      </c>
      <c r="Q56" s="55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5">
        <v>95958.779999999955</v>
      </c>
      <c r="BI56" s="55">
        <v>68658.09000000004</v>
      </c>
      <c r="BJ56" s="55">
        <v>254205.52999999971</v>
      </c>
      <c r="BK56" s="55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39">
        <v>20747.992351692417</v>
      </c>
      <c r="DU56" s="39">
        <v>25812.751668859652</v>
      </c>
      <c r="DV56" s="39">
        <v>34685.348119139009</v>
      </c>
      <c r="DW56" s="39">
        <v>49418.457433969787</v>
      </c>
      <c r="DX56" s="39">
        <v>59131.189915113304</v>
      </c>
      <c r="DY56" s="39">
        <v>71623.574153126581</v>
      </c>
      <c r="DZ56" s="39">
        <v>73968.873153679771</v>
      </c>
      <c r="EA56" s="39">
        <v>81039.052322505711</v>
      </c>
      <c r="EB56" s="39">
        <v>83068.616164132152</v>
      </c>
      <c r="EC56" s="39"/>
      <c r="ED56" s="39"/>
      <c r="EE56" s="3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4" t="s">
        <v>57</v>
      </c>
      <c r="O57" s="54" t="s">
        <v>75</v>
      </c>
      <c r="P57" s="55">
        <v>70</v>
      </c>
      <c r="Q57" s="55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5">
        <v>6660.9400000000014</v>
      </c>
      <c r="BI57" s="55">
        <v>6039.68</v>
      </c>
      <c r="BJ57" s="55">
        <v>28627.86</v>
      </c>
      <c r="BK57" s="55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39">
        <v>1364.5685373196575</v>
      </c>
      <c r="DU57" s="39">
        <v>1836.0014014113876</v>
      </c>
      <c r="DV57" s="39">
        <v>2662.9739110835162</v>
      </c>
      <c r="DW57" s="39">
        <v>4226.3141891479472</v>
      </c>
      <c r="DX57" s="39">
        <v>5467.8719447302465</v>
      </c>
      <c r="DY57" s="39">
        <v>6712.8764260526459</v>
      </c>
      <c r="DZ57" s="39">
        <v>7543.5350823590088</v>
      </c>
      <c r="EA57" s="39">
        <v>8623.5117502791309</v>
      </c>
      <c r="EB57" s="39">
        <v>8856.1417629806456</v>
      </c>
      <c r="EC57" s="39"/>
      <c r="ED57" s="39"/>
      <c r="EE57" s="3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4" t="s">
        <v>58</v>
      </c>
      <c r="O58" s="54" t="s">
        <v>75</v>
      </c>
      <c r="P58" s="55">
        <v>531</v>
      </c>
      <c r="Q58" s="55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5">
        <v>51245.319999999927</v>
      </c>
      <c r="BI58" s="55">
        <v>33558.959999999999</v>
      </c>
      <c r="BJ58" s="55">
        <v>83869.059999999969</v>
      </c>
      <c r="BK58" s="55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39">
        <v>6703.5608112913669</v>
      </c>
      <c r="DU58" s="39">
        <v>9035.328132084971</v>
      </c>
      <c r="DV58" s="39">
        <v>14059.468462345498</v>
      </c>
      <c r="DW58" s="39">
        <v>19912.851391910604</v>
      </c>
      <c r="DX58" s="39">
        <v>22366.390502842216</v>
      </c>
      <c r="DY58" s="39">
        <v>25719.386714546908</v>
      </c>
      <c r="DZ58" s="39">
        <v>26268.980732620985</v>
      </c>
      <c r="EA58" s="39">
        <v>27588.053833155067</v>
      </c>
      <c r="EB58" s="39">
        <v>29042.823841218131</v>
      </c>
      <c r="EC58" s="39"/>
      <c r="ED58" s="39"/>
      <c r="EE58" s="3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4" t="s">
        <v>59</v>
      </c>
      <c r="O59" s="54" t="s">
        <v>75</v>
      </c>
      <c r="P59" s="55">
        <v>1</v>
      </c>
      <c r="Q59" s="55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5">
        <v>86.85</v>
      </c>
      <c r="BI59" s="55">
        <v>185.01</v>
      </c>
      <c r="BJ59" s="55">
        <v>679.43</v>
      </c>
      <c r="BK59" s="55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39">
        <v>7.0065500926580802</v>
      </c>
      <c r="DU59" s="39">
        <v>8.1510258753674893</v>
      </c>
      <c r="DV59" s="39">
        <v>30.82054539496222</v>
      </c>
      <c r="DW59" s="39">
        <v>98.488883395624399</v>
      </c>
      <c r="DX59" s="39">
        <v>151.44814219322507</v>
      </c>
      <c r="DY59" s="39">
        <v>84.466237297225092</v>
      </c>
      <c r="DZ59" s="39">
        <v>119.97359562697241</v>
      </c>
      <c r="EA59" s="39">
        <v>154.29961568363231</v>
      </c>
      <c r="EB59" s="39">
        <v>183.53913119306839</v>
      </c>
      <c r="EC59" s="39"/>
      <c r="ED59" s="39"/>
      <c r="EE59" s="3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4" t="s">
        <v>60</v>
      </c>
      <c r="O60" s="54" t="s">
        <v>75</v>
      </c>
      <c r="P60" s="55">
        <v>208</v>
      </c>
      <c r="Q60" s="55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5">
        <v>19575.720000000005</v>
      </c>
      <c r="BI60" s="55">
        <v>13228.749999999998</v>
      </c>
      <c r="BJ60" s="55">
        <v>24537.329999999994</v>
      </c>
      <c r="BK60" s="55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39">
        <v>2489.0568857830149</v>
      </c>
      <c r="DU60" s="39">
        <v>2816.7596774430303</v>
      </c>
      <c r="DV60" s="39">
        <v>3856.9420565084529</v>
      </c>
      <c r="DW60" s="39">
        <v>5348.2422348130522</v>
      </c>
      <c r="DX60" s="39">
        <v>6275.0263077975142</v>
      </c>
      <c r="DY60" s="39">
        <v>7395.1349083793884</v>
      </c>
      <c r="DZ60" s="39">
        <v>6900.0155362818277</v>
      </c>
      <c r="EA60" s="39">
        <v>8365.6869021728107</v>
      </c>
      <c r="EB60" s="39">
        <v>7984.5508875866872</v>
      </c>
      <c r="EC60" s="39"/>
      <c r="ED60" s="39"/>
      <c r="EE60" s="3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4" t="s">
        <v>61</v>
      </c>
      <c r="O61" s="54" t="s">
        <v>75</v>
      </c>
      <c r="P61" s="55">
        <v>490</v>
      </c>
      <c r="Q61" s="55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5">
        <v>35621.029999999977</v>
      </c>
      <c r="BI61" s="55">
        <v>22046.950000000012</v>
      </c>
      <c r="BJ61" s="55">
        <v>44996.209999999985</v>
      </c>
      <c r="BK61" s="55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39">
        <v>3268.8579641422884</v>
      </c>
      <c r="DU61" s="39">
        <v>3928.5921382034076</v>
      </c>
      <c r="DV61" s="39">
        <v>5828.6663150559507</v>
      </c>
      <c r="DW61" s="39">
        <v>8369.2041864011444</v>
      </c>
      <c r="DX61" s="39">
        <v>9675.5320740224415</v>
      </c>
      <c r="DY61" s="39">
        <v>12368.66740992873</v>
      </c>
      <c r="DZ61" s="39">
        <v>12641.302990910654</v>
      </c>
      <c r="EA61" s="39">
        <v>13521.613079446412</v>
      </c>
      <c r="EB61" s="39">
        <v>14523.390777008883</v>
      </c>
      <c r="EC61" s="39"/>
      <c r="ED61" s="39"/>
      <c r="EE61" s="3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4" t="s">
        <v>62</v>
      </c>
      <c r="O62" s="54" t="s">
        <v>75</v>
      </c>
      <c r="P62" s="55">
        <v>336</v>
      </c>
      <c r="Q62" s="55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5">
        <v>23013.860000000015</v>
      </c>
      <c r="BI62" s="55">
        <v>18240.900000000012</v>
      </c>
      <c r="BJ62" s="55">
        <v>56986.040000000008</v>
      </c>
      <c r="BK62" s="55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39">
        <v>3691.4129765375437</v>
      </c>
      <c r="DU62" s="39">
        <v>5134.8873373121587</v>
      </c>
      <c r="DV62" s="39">
        <v>7954.5641774611995</v>
      </c>
      <c r="DW62" s="39">
        <v>11626.208764988478</v>
      </c>
      <c r="DX62" s="39">
        <v>13918.49279398078</v>
      </c>
      <c r="DY62" s="39">
        <v>17043.318786087435</v>
      </c>
      <c r="DZ62" s="39">
        <v>17956.567023674728</v>
      </c>
      <c r="EA62" s="39">
        <v>18319.855045463635</v>
      </c>
      <c r="EB62" s="39">
        <v>18875.532239745997</v>
      </c>
      <c r="EC62" s="39"/>
      <c r="ED62" s="39"/>
      <c r="EE62" s="3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4" t="s">
        <v>63</v>
      </c>
      <c r="O63" s="54" t="s">
        <v>75</v>
      </c>
      <c r="P63" s="55">
        <v>15</v>
      </c>
      <c r="Q63" s="55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5">
        <v>1325.4</v>
      </c>
      <c r="BI63" s="55">
        <v>680.51</v>
      </c>
      <c r="BJ63" s="55">
        <v>1632.3000000000002</v>
      </c>
      <c r="BK63" s="55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39">
        <v>79.896477677874771</v>
      </c>
      <c r="DU63" s="39">
        <v>132.90916002031707</v>
      </c>
      <c r="DV63" s="39">
        <v>161.67352145103422</v>
      </c>
      <c r="DW63" s="39">
        <v>220.18653057825054</v>
      </c>
      <c r="DX63" s="39">
        <v>343.1310983007757</v>
      </c>
      <c r="DY63" s="39">
        <v>601.35949626113666</v>
      </c>
      <c r="DZ63" s="39">
        <v>511.1646824466377</v>
      </c>
      <c r="EA63" s="39">
        <v>557.93978448055805</v>
      </c>
      <c r="EB63" s="39">
        <v>548.05516226231089</v>
      </c>
      <c r="EC63" s="39"/>
      <c r="ED63" s="39"/>
      <c r="EE63" s="3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4" t="s">
        <v>64</v>
      </c>
      <c r="O64" s="54" t="s">
        <v>75</v>
      </c>
      <c r="P64" s="55">
        <v>121</v>
      </c>
      <c r="Q64" s="55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5">
        <v>11195.130000000006</v>
      </c>
      <c r="BI64" s="55">
        <v>6619.5199999999986</v>
      </c>
      <c r="BJ64" s="55">
        <v>31279.280000000013</v>
      </c>
      <c r="BK64" s="55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39">
        <v>1072.2414536687183</v>
      </c>
      <c r="DU64" s="39">
        <v>1576.1928848869734</v>
      </c>
      <c r="DV64" s="39">
        <v>2888.533000174124</v>
      </c>
      <c r="DW64" s="39">
        <v>4558.2396839111707</v>
      </c>
      <c r="DX64" s="39">
        <v>6113.151004117788</v>
      </c>
      <c r="DY64" s="39">
        <v>7930.7344695145994</v>
      </c>
      <c r="DZ64" s="39">
        <v>8786.97678976926</v>
      </c>
      <c r="EA64" s="39">
        <v>9702.5604993698544</v>
      </c>
      <c r="EB64" s="39">
        <v>10034.42658421436</v>
      </c>
      <c r="EC64" s="39"/>
      <c r="ED64" s="39"/>
      <c r="EE64" s="3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4" t="s">
        <v>65</v>
      </c>
      <c r="O65" s="54" t="s">
        <v>75</v>
      </c>
      <c r="P65" s="55">
        <v>40</v>
      </c>
      <c r="Q65" s="55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5">
        <v>3612.5399999999986</v>
      </c>
      <c r="BI65" s="55">
        <v>1992.2000000000003</v>
      </c>
      <c r="BJ65" s="55">
        <v>5875.2199999999993</v>
      </c>
      <c r="BK65" s="55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39">
        <v>613.54682035742269</v>
      </c>
      <c r="DU65" s="39">
        <v>657.2198818818772</v>
      </c>
      <c r="DV65" s="39">
        <v>855.96575038057733</v>
      </c>
      <c r="DW65" s="39">
        <v>1454.0906694697801</v>
      </c>
      <c r="DX65" s="39">
        <v>1566.5867942254076</v>
      </c>
      <c r="DY65" s="39">
        <v>2109.5302107079556</v>
      </c>
      <c r="DZ65" s="39">
        <v>2077.0473308919254</v>
      </c>
      <c r="EA65" s="39">
        <v>2525.4719011711068</v>
      </c>
      <c r="EB65" s="39">
        <v>1968.0131265574526</v>
      </c>
      <c r="EC65" s="39"/>
      <c r="ED65" s="39"/>
      <c r="EE65" s="3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4" t="s">
        <v>66</v>
      </c>
      <c r="O66" s="54" t="s">
        <v>75</v>
      </c>
      <c r="P66" s="55">
        <v>6</v>
      </c>
      <c r="Q66" s="55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5">
        <v>725.36999999999989</v>
      </c>
      <c r="BI66" s="55">
        <v>551.17999999999995</v>
      </c>
      <c r="BJ66" s="55">
        <v>1037.53</v>
      </c>
      <c r="BK66" s="55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39">
        <v>14.076501927229444</v>
      </c>
      <c r="DU66" s="39">
        <v>23.766975824804366</v>
      </c>
      <c r="DV66" s="39">
        <v>80.894474627902056</v>
      </c>
      <c r="DW66" s="39">
        <v>124.87784754678813</v>
      </c>
      <c r="DX66" s="39">
        <v>319.18121984946583</v>
      </c>
      <c r="DY66" s="39">
        <v>351.50151057533242</v>
      </c>
      <c r="DZ66" s="39">
        <v>469.62893105155274</v>
      </c>
      <c r="EA66" s="39">
        <v>359.26084037253599</v>
      </c>
      <c r="EB66" s="39">
        <v>345.39127049439043</v>
      </c>
      <c r="EC66" s="39"/>
      <c r="ED66" s="39"/>
      <c r="EE66" s="3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4" t="s">
        <v>67</v>
      </c>
      <c r="O67" s="54" t="s">
        <v>75</v>
      </c>
      <c r="P67" s="55">
        <v>54</v>
      </c>
      <c r="Q67" s="55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5">
        <v>1888.8899999999999</v>
      </c>
      <c r="BI67" s="55">
        <v>5639.7599999999993</v>
      </c>
      <c r="BJ67" s="55">
        <v>9835.92</v>
      </c>
      <c r="BK67" s="55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39">
        <v>672.50488699362563</v>
      </c>
      <c r="DU67" s="39">
        <v>1305.419789610507</v>
      </c>
      <c r="DV67" s="39">
        <v>1444.3064066945228</v>
      </c>
      <c r="DW67" s="39">
        <v>1350.2649395819283</v>
      </c>
      <c r="DX67" s="39">
        <v>2514.6997834693339</v>
      </c>
      <c r="DY67" s="39">
        <v>3051.0728204229613</v>
      </c>
      <c r="DZ67" s="39">
        <v>3446.2841342494762</v>
      </c>
      <c r="EA67" s="39">
        <v>3793.23259938822</v>
      </c>
      <c r="EB67" s="39">
        <v>3257.4672600967324</v>
      </c>
      <c r="EC67" s="39"/>
      <c r="ED67" s="39"/>
      <c r="EE67" s="3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4" t="s">
        <v>68</v>
      </c>
      <c r="O68" s="54" t="s">
        <v>75</v>
      </c>
      <c r="P68" s="55">
        <v>102</v>
      </c>
      <c r="Q68" s="55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5">
        <v>8133.4599999999982</v>
      </c>
      <c r="BI68" s="55">
        <v>5384.7199999999984</v>
      </c>
      <c r="BJ68" s="55">
        <v>19272.310000000001</v>
      </c>
      <c r="BK68" s="55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39">
        <v>1068.2900921209925</v>
      </c>
      <c r="DU68" s="39">
        <v>1700.9722239212238</v>
      </c>
      <c r="DV68" s="39">
        <v>2836.745343801359</v>
      </c>
      <c r="DW68" s="39">
        <v>4003.392017399105</v>
      </c>
      <c r="DX68" s="39">
        <v>4464.620575963113</v>
      </c>
      <c r="DY68" s="39">
        <v>5425.8240217770172</v>
      </c>
      <c r="DZ68" s="39">
        <v>6013.6766906938865</v>
      </c>
      <c r="EA68" s="39">
        <v>6382.8123438194816</v>
      </c>
      <c r="EB68" s="39">
        <v>6397.8783235132614</v>
      </c>
      <c r="EC68" s="39"/>
      <c r="ED68" s="39"/>
      <c r="EE68" s="3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4" t="s">
        <v>69</v>
      </c>
      <c r="O69" s="54" t="s">
        <v>75</v>
      </c>
      <c r="P69" s="55">
        <v>2246</v>
      </c>
      <c r="Q69" s="55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5">
        <v>177511.1300000003</v>
      </c>
      <c r="BI69" s="55">
        <v>105231.83000000003</v>
      </c>
      <c r="BJ69" s="55">
        <v>261297.57999999987</v>
      </c>
      <c r="BK69" s="55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39">
        <v>16193.468500246918</v>
      </c>
      <c r="DU69" s="39">
        <v>19097.4225862737</v>
      </c>
      <c r="DV69" s="39">
        <v>28090.534857352999</v>
      </c>
      <c r="DW69" s="39">
        <v>43801.591049688781</v>
      </c>
      <c r="DX69" s="39">
        <v>54493.080353289843</v>
      </c>
      <c r="DY69" s="39">
        <v>67303.354538809144</v>
      </c>
      <c r="DZ69" s="39">
        <v>77488.201081124309</v>
      </c>
      <c r="EA69" s="39">
        <v>83044.393515768767</v>
      </c>
      <c r="EB69" s="39">
        <v>91274.663095396842</v>
      </c>
      <c r="EC69" s="39"/>
      <c r="ED69" s="39"/>
      <c r="EE69" s="3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4" t="s">
        <v>70</v>
      </c>
      <c r="O70" s="54" t="s">
        <v>75</v>
      </c>
      <c r="P70" s="55">
        <v>7</v>
      </c>
      <c r="Q70" s="55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5">
        <v>0</v>
      </c>
      <c r="BI70" s="55">
        <v>538.11999999999989</v>
      </c>
      <c r="BJ70" s="55">
        <v>1779.5</v>
      </c>
      <c r="BK70" s="55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39">
        <v>133.81696776366314</v>
      </c>
      <c r="DU70" s="39">
        <v>253.92415301362806</v>
      </c>
      <c r="DV70" s="39">
        <v>196.68149359623209</v>
      </c>
      <c r="DW70" s="39">
        <v>200.27854471442046</v>
      </c>
      <c r="DX70" s="39">
        <v>492.98532402703893</v>
      </c>
      <c r="DY70" s="39">
        <v>538.05452310235</v>
      </c>
      <c r="DZ70" s="39">
        <v>518.90834586662686</v>
      </c>
      <c r="EA70" s="39">
        <v>510.18956500405847</v>
      </c>
      <c r="EB70" s="39">
        <v>558.09456487095906</v>
      </c>
      <c r="EC70" s="39"/>
      <c r="ED70" s="39"/>
      <c r="EE70" s="3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39">
        <v>0</v>
      </c>
      <c r="DU71" s="39">
        <v>14.564154647356462</v>
      </c>
      <c r="DV71" s="39">
        <v>5.1322108935546957</v>
      </c>
      <c r="DW71" s="39">
        <v>4.8502415025601371</v>
      </c>
      <c r="DX71" s="39">
        <v>7.2484547666732571</v>
      </c>
      <c r="DY71" s="39">
        <v>17.7949286232482</v>
      </c>
      <c r="DZ71" s="39">
        <v>21.310616578454095</v>
      </c>
      <c r="EA71" s="39">
        <v>55.982547919410919</v>
      </c>
      <c r="EB71" s="39">
        <v>28.429185084403059</v>
      </c>
      <c r="EC71" s="39"/>
      <c r="ED71" s="39"/>
      <c r="EE71" s="3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39">
        <v>0</v>
      </c>
      <c r="DU72" s="39">
        <v>0</v>
      </c>
      <c r="DV72" s="39">
        <v>0</v>
      </c>
      <c r="DW72" s="39">
        <v>4.1991636194871047</v>
      </c>
      <c r="DX72" s="39">
        <v>3.0561448524626647</v>
      </c>
      <c r="DY72" s="39" t="s">
        <v>81</v>
      </c>
      <c r="DZ72" s="39" t="s">
        <v>81</v>
      </c>
      <c r="EA72" s="39" t="s">
        <v>81</v>
      </c>
      <c r="EB72" s="39">
        <v>0</v>
      </c>
      <c r="EC72" s="39"/>
      <c r="ED72" s="39"/>
      <c r="EE72" s="3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6" t="s">
        <v>217</v>
      </c>
      <c r="C3" s="46" t="s">
        <v>150</v>
      </c>
      <c r="D3" s="46" t="s">
        <v>215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6" t="s">
        <v>133</v>
      </c>
      <c r="B5" s="46" t="s">
        <v>200</v>
      </c>
      <c r="C5" t="s">
        <v>216</v>
      </c>
      <c r="D5" t="s">
        <v>213</v>
      </c>
      <c r="E5" t="s">
        <v>212</v>
      </c>
      <c r="F5" t="s">
        <v>216</v>
      </c>
      <c r="G5" t="s">
        <v>213</v>
      </c>
      <c r="H5" t="s">
        <v>212</v>
      </c>
      <c r="I5" t="s">
        <v>216</v>
      </c>
      <c r="J5" t="s">
        <v>213</v>
      </c>
      <c r="K5" t="s">
        <v>212</v>
      </c>
    </row>
    <row r="6" spans="1:11" x14ac:dyDescent="0.25">
      <c r="A6" t="s">
        <v>34</v>
      </c>
      <c r="B6" t="s">
        <v>35</v>
      </c>
      <c r="C6" s="47">
        <v>2</v>
      </c>
      <c r="D6" s="47">
        <v>701.3</v>
      </c>
      <c r="E6" s="47">
        <v>701.3</v>
      </c>
      <c r="F6" s="47"/>
      <c r="G6" s="47"/>
      <c r="H6" s="47"/>
      <c r="I6" s="47"/>
      <c r="J6" s="47"/>
      <c r="K6" s="47"/>
    </row>
    <row r="7" spans="1:11" x14ac:dyDescent="0.25">
      <c r="A7" t="s">
        <v>34</v>
      </c>
      <c r="B7" t="s">
        <v>36</v>
      </c>
      <c r="C7" s="47"/>
      <c r="D7" s="47"/>
      <c r="E7" s="47"/>
      <c r="F7" s="47"/>
      <c r="G7" s="47"/>
      <c r="H7" s="47"/>
      <c r="I7" s="47">
        <v>1</v>
      </c>
      <c r="J7" s="47"/>
      <c r="K7" s="47">
        <v>679.32</v>
      </c>
    </row>
    <row r="8" spans="1:11" x14ac:dyDescent="0.25">
      <c r="A8" t="s">
        <v>34</v>
      </c>
      <c r="B8" t="s">
        <v>37</v>
      </c>
      <c r="C8" s="47">
        <v>2</v>
      </c>
      <c r="D8" s="47">
        <v>11.76</v>
      </c>
      <c r="E8" s="47">
        <v>363.19</v>
      </c>
      <c r="F8" s="47">
        <v>1</v>
      </c>
      <c r="G8" s="47">
        <v>62.04</v>
      </c>
      <c r="H8" s="47">
        <v>62.04</v>
      </c>
      <c r="I8" s="47">
        <v>2</v>
      </c>
      <c r="J8" s="47">
        <v>42.519999999999996</v>
      </c>
      <c r="K8" s="47">
        <v>42.519999999999996</v>
      </c>
    </row>
    <row r="9" spans="1:11" x14ac:dyDescent="0.25">
      <c r="A9" t="s">
        <v>34</v>
      </c>
      <c r="B9" t="s">
        <v>40</v>
      </c>
      <c r="C9" s="47">
        <v>2</v>
      </c>
      <c r="D9" s="47">
        <v>178.9</v>
      </c>
      <c r="E9" s="47">
        <v>591.78</v>
      </c>
      <c r="F9" s="47">
        <v>1</v>
      </c>
      <c r="G9" s="47">
        <v>650.33000000000004</v>
      </c>
      <c r="H9" s="47">
        <v>650.33000000000004</v>
      </c>
      <c r="I9" s="47"/>
      <c r="J9" s="47"/>
      <c r="K9" s="47"/>
    </row>
    <row r="10" spans="1:11" x14ac:dyDescent="0.25">
      <c r="A10" t="s">
        <v>34</v>
      </c>
      <c r="B10" t="s">
        <v>49</v>
      </c>
      <c r="C10" s="47">
        <v>1</v>
      </c>
      <c r="D10" s="47"/>
      <c r="E10" s="47">
        <v>6.8</v>
      </c>
      <c r="F10" s="47"/>
      <c r="G10" s="47"/>
      <c r="H10" s="47"/>
      <c r="I10" s="47"/>
      <c r="J10" s="47"/>
      <c r="K10" s="47"/>
    </row>
    <row r="11" spans="1:11" x14ac:dyDescent="0.25">
      <c r="A11" t="s">
        <v>34</v>
      </c>
      <c r="B11" t="s">
        <v>52</v>
      </c>
      <c r="C11" s="47"/>
      <c r="D11" s="47"/>
      <c r="E11" s="47"/>
      <c r="F11" s="47"/>
      <c r="G11" s="47"/>
      <c r="H11" s="47"/>
      <c r="I11" s="47">
        <v>1</v>
      </c>
      <c r="J11" s="47">
        <v>11.64</v>
      </c>
      <c r="K11" s="47">
        <v>11.64</v>
      </c>
    </row>
    <row r="12" spans="1:11" x14ac:dyDescent="0.25">
      <c r="A12" t="s">
        <v>34</v>
      </c>
      <c r="B12" t="s">
        <v>55</v>
      </c>
      <c r="C12" s="47"/>
      <c r="D12" s="47"/>
      <c r="E12" s="47"/>
      <c r="F12" s="47"/>
      <c r="G12" s="47"/>
      <c r="H12" s="47"/>
      <c r="I12" s="47">
        <v>1</v>
      </c>
      <c r="J12" s="47"/>
      <c r="K12" s="47">
        <v>288.83999999999997</v>
      </c>
    </row>
    <row r="13" spans="1:11" x14ac:dyDescent="0.25">
      <c r="A13" t="s">
        <v>34</v>
      </c>
      <c r="B13" t="s">
        <v>56</v>
      </c>
      <c r="C13" s="47"/>
      <c r="D13" s="47"/>
      <c r="E13" s="47"/>
      <c r="F13" s="47"/>
      <c r="G13" s="47"/>
      <c r="H13" s="47"/>
      <c r="I13" s="47">
        <v>1</v>
      </c>
      <c r="J13" s="47">
        <v>57.91</v>
      </c>
      <c r="K13" s="47">
        <v>57.91</v>
      </c>
    </row>
    <row r="14" spans="1:11" x14ac:dyDescent="0.25">
      <c r="A14" t="s">
        <v>34</v>
      </c>
      <c r="B14" t="s">
        <v>64</v>
      </c>
      <c r="C14" s="47"/>
      <c r="D14" s="47"/>
      <c r="E14" s="47"/>
      <c r="F14" s="47">
        <v>1</v>
      </c>
      <c r="G14" s="47">
        <v>25.03</v>
      </c>
      <c r="H14" s="47">
        <v>25.03</v>
      </c>
      <c r="I14" s="47"/>
      <c r="J14" s="47"/>
      <c r="K14" s="47"/>
    </row>
    <row r="15" spans="1:11" x14ac:dyDescent="0.25">
      <c r="A15" t="s">
        <v>34</v>
      </c>
      <c r="B15" t="s">
        <v>69</v>
      </c>
      <c r="C15" s="47"/>
      <c r="D15" s="47"/>
      <c r="E15" s="47"/>
      <c r="F15" s="47">
        <v>5</v>
      </c>
      <c r="G15" s="47">
        <v>1391.5</v>
      </c>
      <c r="H15" s="47">
        <v>1947.72</v>
      </c>
      <c r="I15" s="47">
        <v>3</v>
      </c>
      <c r="J15" s="47">
        <v>60.15</v>
      </c>
      <c r="K15" s="47">
        <v>670.34999999999991</v>
      </c>
    </row>
    <row r="16" spans="1:11" x14ac:dyDescent="0.25">
      <c r="A16" t="s">
        <v>75</v>
      </c>
      <c r="B16" t="s">
        <v>35</v>
      </c>
      <c r="C16" s="47">
        <v>29</v>
      </c>
      <c r="D16" s="47">
        <v>739.74</v>
      </c>
      <c r="E16" s="47">
        <v>7450.4900000000007</v>
      </c>
      <c r="F16" s="47">
        <v>36</v>
      </c>
      <c r="G16" s="47">
        <v>1333.05</v>
      </c>
      <c r="H16" s="47">
        <v>13517.27</v>
      </c>
      <c r="I16" s="47">
        <v>11</v>
      </c>
      <c r="J16" s="47">
        <v>51.62</v>
      </c>
      <c r="K16" s="47">
        <v>1572.5200000000002</v>
      </c>
    </row>
    <row r="17" spans="1:11" x14ac:dyDescent="0.25">
      <c r="A17" t="s">
        <v>75</v>
      </c>
      <c r="B17" t="s">
        <v>36</v>
      </c>
      <c r="C17" s="47">
        <v>49</v>
      </c>
      <c r="D17" s="47">
        <v>1056.1600000000001</v>
      </c>
      <c r="E17" s="47">
        <v>16081.230000000001</v>
      </c>
      <c r="F17" s="47">
        <v>40</v>
      </c>
      <c r="G17" s="47">
        <v>1334.88</v>
      </c>
      <c r="H17" s="47">
        <v>11038.599999999995</v>
      </c>
      <c r="I17" s="47">
        <v>22</v>
      </c>
      <c r="J17" s="47">
        <v>298.10000000000002</v>
      </c>
      <c r="K17" s="47">
        <v>5870.6099999999988</v>
      </c>
    </row>
    <row r="18" spans="1:11" x14ac:dyDescent="0.25">
      <c r="A18" t="s">
        <v>75</v>
      </c>
      <c r="B18" t="s">
        <v>37</v>
      </c>
      <c r="C18" s="47">
        <v>20</v>
      </c>
      <c r="D18" s="47">
        <v>712.96</v>
      </c>
      <c r="E18" s="47">
        <v>10402.149999999998</v>
      </c>
      <c r="F18" s="47">
        <v>13</v>
      </c>
      <c r="G18" s="47">
        <v>1280.4899999999998</v>
      </c>
      <c r="H18" s="47">
        <v>4416.9199999999992</v>
      </c>
      <c r="I18" s="47">
        <v>9</v>
      </c>
      <c r="J18" s="47">
        <v>268.58</v>
      </c>
      <c r="K18" s="47">
        <v>4482.1400000000003</v>
      </c>
    </row>
    <row r="19" spans="1:11" x14ac:dyDescent="0.25">
      <c r="A19" t="s">
        <v>75</v>
      </c>
      <c r="B19" t="s">
        <v>40</v>
      </c>
      <c r="C19" s="47">
        <v>19</v>
      </c>
      <c r="D19" s="47">
        <v>555.19000000000005</v>
      </c>
      <c r="E19" s="47">
        <v>6104.86</v>
      </c>
      <c r="F19" s="47">
        <v>25</v>
      </c>
      <c r="G19" s="47">
        <v>566.54999999999995</v>
      </c>
      <c r="H19" s="47">
        <v>1883.7700000000004</v>
      </c>
      <c r="I19" s="47">
        <v>17</v>
      </c>
      <c r="J19" s="47">
        <v>594.55999999999995</v>
      </c>
      <c r="K19" s="47">
        <v>4477.6200000000008</v>
      </c>
    </row>
    <row r="20" spans="1:11" x14ac:dyDescent="0.25">
      <c r="A20" t="s">
        <v>75</v>
      </c>
      <c r="B20" t="s">
        <v>42</v>
      </c>
      <c r="C20" s="47"/>
      <c r="D20" s="47"/>
      <c r="E20" s="47"/>
      <c r="F20" s="47">
        <v>1</v>
      </c>
      <c r="G20" s="47"/>
      <c r="H20" s="47">
        <v>8.18</v>
      </c>
      <c r="I20" s="47"/>
      <c r="J20" s="47"/>
      <c r="K20" s="47"/>
    </row>
    <row r="21" spans="1:11" x14ac:dyDescent="0.25">
      <c r="A21" t="s">
        <v>75</v>
      </c>
      <c r="B21" t="s">
        <v>43</v>
      </c>
      <c r="C21" s="47">
        <v>1</v>
      </c>
      <c r="D21" s="47"/>
      <c r="E21" s="47">
        <v>384.52</v>
      </c>
      <c r="F21" s="47"/>
      <c r="G21" s="47"/>
      <c r="H21" s="47"/>
      <c r="I21" s="47"/>
      <c r="J21" s="47"/>
      <c r="K21" s="47"/>
    </row>
    <row r="22" spans="1:11" x14ac:dyDescent="0.25">
      <c r="A22" t="s">
        <v>75</v>
      </c>
      <c r="B22" t="s">
        <v>44</v>
      </c>
      <c r="C22" s="47">
        <v>9</v>
      </c>
      <c r="D22" s="47">
        <v>715.01</v>
      </c>
      <c r="E22" s="47">
        <v>2085.62</v>
      </c>
      <c r="F22" s="47">
        <v>8</v>
      </c>
      <c r="G22" s="47">
        <v>337.89</v>
      </c>
      <c r="H22" s="47">
        <v>2389.8399999999997</v>
      </c>
      <c r="I22" s="47"/>
      <c r="J22" s="47"/>
      <c r="K22" s="47"/>
    </row>
    <row r="23" spans="1:11" x14ac:dyDescent="0.25">
      <c r="A23" t="s">
        <v>75</v>
      </c>
      <c r="B23" t="s">
        <v>45</v>
      </c>
      <c r="C23" s="47">
        <v>3</v>
      </c>
      <c r="D23" s="47">
        <v>92.2</v>
      </c>
      <c r="E23" s="47">
        <v>856.62000000000012</v>
      </c>
      <c r="F23" s="47">
        <v>4</v>
      </c>
      <c r="G23" s="47"/>
      <c r="H23" s="47">
        <v>451.79999999999995</v>
      </c>
      <c r="I23" s="47">
        <v>4</v>
      </c>
      <c r="J23" s="47">
        <v>501.12</v>
      </c>
      <c r="K23" s="47">
        <v>919.91000000000008</v>
      </c>
    </row>
    <row r="24" spans="1:11" x14ac:dyDescent="0.25">
      <c r="A24" t="s">
        <v>75</v>
      </c>
      <c r="B24" t="s">
        <v>46</v>
      </c>
      <c r="C24" s="47"/>
      <c r="D24" s="47"/>
      <c r="E24" s="47"/>
      <c r="F24" s="47">
        <v>1</v>
      </c>
      <c r="G24" s="47"/>
      <c r="H24" s="47">
        <v>101.86</v>
      </c>
      <c r="I24" s="47"/>
      <c r="J24" s="47"/>
      <c r="K24" s="47"/>
    </row>
    <row r="25" spans="1:11" x14ac:dyDescent="0.25">
      <c r="A25" t="s">
        <v>75</v>
      </c>
      <c r="B25" t="s">
        <v>47</v>
      </c>
      <c r="C25" s="47"/>
      <c r="D25" s="47"/>
      <c r="E25" s="47"/>
      <c r="F25" s="47">
        <v>3</v>
      </c>
      <c r="G25" s="47">
        <v>86.97</v>
      </c>
      <c r="H25" s="47">
        <v>186.51999999999998</v>
      </c>
      <c r="I25" s="47"/>
      <c r="J25" s="47"/>
      <c r="K25" s="47"/>
    </row>
    <row r="26" spans="1:11" x14ac:dyDescent="0.25">
      <c r="A26" t="s">
        <v>75</v>
      </c>
      <c r="B26" t="s">
        <v>48</v>
      </c>
      <c r="C26" s="47">
        <v>2</v>
      </c>
      <c r="D26" s="47">
        <v>241.67</v>
      </c>
      <c r="E26" s="47">
        <v>911.45999999999992</v>
      </c>
      <c r="F26" s="47">
        <v>5</v>
      </c>
      <c r="G26" s="47">
        <v>13.44</v>
      </c>
      <c r="H26" s="47">
        <v>1609.41</v>
      </c>
      <c r="I26" s="47"/>
      <c r="J26" s="47"/>
      <c r="K26" s="47"/>
    </row>
    <row r="27" spans="1:11" x14ac:dyDescent="0.25">
      <c r="A27" t="s">
        <v>75</v>
      </c>
      <c r="B27" t="s">
        <v>49</v>
      </c>
      <c r="C27" s="47">
        <v>3</v>
      </c>
      <c r="D27" s="47"/>
      <c r="E27" s="47">
        <v>742.71999999999991</v>
      </c>
      <c r="F27" s="47"/>
      <c r="G27" s="47"/>
      <c r="H27" s="47"/>
      <c r="I27" s="47"/>
      <c r="J27" s="47"/>
      <c r="K27" s="47"/>
    </row>
    <row r="28" spans="1:11" x14ac:dyDescent="0.25">
      <c r="A28" t="s">
        <v>75</v>
      </c>
      <c r="B28" t="s">
        <v>50</v>
      </c>
      <c r="C28" s="47">
        <v>1</v>
      </c>
      <c r="D28" s="47"/>
      <c r="E28" s="47">
        <v>390.1</v>
      </c>
      <c r="F28" s="47"/>
      <c r="G28" s="47"/>
      <c r="H28" s="47"/>
      <c r="I28" s="47"/>
      <c r="J28" s="47"/>
      <c r="K28" s="47"/>
    </row>
    <row r="29" spans="1:11" x14ac:dyDescent="0.25">
      <c r="A29" t="s">
        <v>75</v>
      </c>
      <c r="B29" t="s">
        <v>52</v>
      </c>
      <c r="C29" s="47">
        <v>15</v>
      </c>
      <c r="D29" s="47">
        <v>364.46</v>
      </c>
      <c r="E29" s="47">
        <v>5688.04</v>
      </c>
      <c r="F29" s="47">
        <v>11</v>
      </c>
      <c r="G29" s="47">
        <v>596.71</v>
      </c>
      <c r="H29" s="47">
        <v>9164.18</v>
      </c>
      <c r="I29" s="47">
        <v>1</v>
      </c>
      <c r="J29" s="47"/>
      <c r="K29" s="47">
        <v>2222.9899999999998</v>
      </c>
    </row>
    <row r="30" spans="1:11" x14ac:dyDescent="0.25">
      <c r="A30" t="s">
        <v>75</v>
      </c>
      <c r="B30" t="s">
        <v>53</v>
      </c>
      <c r="C30" s="47">
        <v>15</v>
      </c>
      <c r="D30" s="47">
        <v>398.08</v>
      </c>
      <c r="E30" s="47">
        <v>2457.0299999999997</v>
      </c>
      <c r="F30" s="47">
        <v>6</v>
      </c>
      <c r="G30" s="47"/>
      <c r="H30" s="47">
        <v>1292.01</v>
      </c>
      <c r="I30" s="47">
        <v>10</v>
      </c>
      <c r="J30" s="47">
        <v>85.42</v>
      </c>
      <c r="K30" s="47">
        <v>1772.46</v>
      </c>
    </row>
    <row r="31" spans="1:11" x14ac:dyDescent="0.25">
      <c r="A31" t="s">
        <v>75</v>
      </c>
      <c r="B31" t="s">
        <v>54</v>
      </c>
      <c r="C31" s="47">
        <v>2</v>
      </c>
      <c r="D31" s="47"/>
      <c r="E31" s="47">
        <v>181.47</v>
      </c>
      <c r="F31" s="47">
        <v>1</v>
      </c>
      <c r="G31" s="47">
        <v>39.89</v>
      </c>
      <c r="H31" s="47">
        <v>39.89</v>
      </c>
      <c r="I31" s="47">
        <v>3</v>
      </c>
      <c r="J31" s="47">
        <v>59.88</v>
      </c>
      <c r="K31" s="47">
        <v>2217.44</v>
      </c>
    </row>
    <row r="32" spans="1:11" x14ac:dyDescent="0.25">
      <c r="A32" t="s">
        <v>75</v>
      </c>
      <c r="B32" t="s">
        <v>55</v>
      </c>
      <c r="C32" s="47">
        <v>4</v>
      </c>
      <c r="D32" s="47"/>
      <c r="E32" s="47">
        <v>2225.1</v>
      </c>
      <c r="F32" s="47">
        <v>4</v>
      </c>
      <c r="G32" s="47">
        <v>55.62</v>
      </c>
      <c r="H32" s="47">
        <v>697.44</v>
      </c>
      <c r="I32" s="47">
        <v>1</v>
      </c>
      <c r="J32" s="47">
        <v>64.59</v>
      </c>
      <c r="K32" s="47">
        <v>64.59</v>
      </c>
    </row>
    <row r="33" spans="1:11" x14ac:dyDescent="0.25">
      <c r="A33" t="s">
        <v>75</v>
      </c>
      <c r="B33" t="s">
        <v>56</v>
      </c>
      <c r="C33" s="47">
        <v>6</v>
      </c>
      <c r="D33" s="47">
        <v>311.35000000000002</v>
      </c>
      <c r="E33" s="47">
        <v>1088.8</v>
      </c>
      <c r="F33" s="47">
        <v>8</v>
      </c>
      <c r="G33" s="47">
        <v>256.48</v>
      </c>
      <c r="H33" s="47">
        <v>5446.5599999999995</v>
      </c>
      <c r="I33" s="47">
        <v>5</v>
      </c>
      <c r="J33" s="47">
        <v>67.14</v>
      </c>
      <c r="K33" s="47">
        <v>1979.37</v>
      </c>
    </row>
    <row r="34" spans="1:11" x14ac:dyDescent="0.25">
      <c r="A34" t="s">
        <v>75</v>
      </c>
      <c r="B34" t="s">
        <v>57</v>
      </c>
      <c r="C34" s="47"/>
      <c r="D34" s="47"/>
      <c r="E34" s="47"/>
      <c r="F34" s="47">
        <v>1</v>
      </c>
      <c r="G34" s="47"/>
      <c r="H34" s="47">
        <v>78.89</v>
      </c>
      <c r="I34" s="47"/>
      <c r="J34" s="47"/>
      <c r="K34" s="47"/>
    </row>
    <row r="35" spans="1:11" x14ac:dyDescent="0.25">
      <c r="A35" t="s">
        <v>75</v>
      </c>
      <c r="B35" t="s">
        <v>58</v>
      </c>
      <c r="C35" s="47">
        <v>7</v>
      </c>
      <c r="D35" s="47">
        <v>213.98000000000002</v>
      </c>
      <c r="E35" s="47">
        <v>470.64000000000004</v>
      </c>
      <c r="F35" s="47">
        <v>9</v>
      </c>
      <c r="G35" s="47">
        <v>676.17</v>
      </c>
      <c r="H35" s="47">
        <v>3730.01</v>
      </c>
      <c r="I35" s="47">
        <v>1</v>
      </c>
      <c r="J35" s="47">
        <v>16.52</v>
      </c>
      <c r="K35" s="47">
        <v>16.52</v>
      </c>
    </row>
    <row r="36" spans="1:11" x14ac:dyDescent="0.25">
      <c r="A36" t="s">
        <v>75</v>
      </c>
      <c r="B36" t="s">
        <v>60</v>
      </c>
      <c r="C36" s="47"/>
      <c r="D36" s="47"/>
      <c r="E36" s="47"/>
      <c r="F36" s="47">
        <v>3</v>
      </c>
      <c r="G36" s="47">
        <v>168.49</v>
      </c>
      <c r="H36" s="47">
        <v>1910.83</v>
      </c>
      <c r="I36" s="47">
        <v>1</v>
      </c>
      <c r="J36" s="47"/>
      <c r="K36" s="47">
        <v>19.329999999999998</v>
      </c>
    </row>
    <row r="37" spans="1:11" x14ac:dyDescent="0.25">
      <c r="A37" t="s">
        <v>75</v>
      </c>
      <c r="B37" t="s">
        <v>61</v>
      </c>
      <c r="C37" s="47">
        <v>10</v>
      </c>
      <c r="D37" s="47">
        <v>798.01</v>
      </c>
      <c r="E37" s="47">
        <v>2766.5800000000004</v>
      </c>
      <c r="F37" s="47">
        <v>13</v>
      </c>
      <c r="G37" s="47">
        <v>728.76</v>
      </c>
      <c r="H37" s="47">
        <v>1681.64</v>
      </c>
      <c r="I37" s="47">
        <v>1</v>
      </c>
      <c r="J37" s="47"/>
      <c r="K37" s="47">
        <v>191.88</v>
      </c>
    </row>
    <row r="38" spans="1:11" x14ac:dyDescent="0.25">
      <c r="A38" t="s">
        <v>75</v>
      </c>
      <c r="B38" t="s">
        <v>62</v>
      </c>
      <c r="C38" s="47"/>
      <c r="D38" s="47"/>
      <c r="E38" s="47"/>
      <c r="F38" s="47">
        <v>5</v>
      </c>
      <c r="G38" s="47">
        <v>378.03</v>
      </c>
      <c r="H38" s="47">
        <v>1921.97</v>
      </c>
      <c r="I38" s="47"/>
      <c r="J38" s="47"/>
      <c r="K38" s="47"/>
    </row>
    <row r="39" spans="1:11" x14ac:dyDescent="0.25">
      <c r="A39" t="s">
        <v>75</v>
      </c>
      <c r="B39" t="s">
        <v>64</v>
      </c>
      <c r="C39" s="47">
        <v>2</v>
      </c>
      <c r="D39" s="47">
        <v>108.39</v>
      </c>
      <c r="E39" s="47">
        <v>108.39</v>
      </c>
      <c r="F39" s="47">
        <v>2</v>
      </c>
      <c r="G39" s="47">
        <v>293.14</v>
      </c>
      <c r="H39" s="47">
        <v>439.32</v>
      </c>
      <c r="I39" s="47">
        <v>1</v>
      </c>
      <c r="J39" s="47">
        <v>56.71</v>
      </c>
      <c r="K39" s="47">
        <v>56.71</v>
      </c>
    </row>
    <row r="40" spans="1:11" x14ac:dyDescent="0.25">
      <c r="A40" t="s">
        <v>75</v>
      </c>
      <c r="B40" t="s">
        <v>65</v>
      </c>
      <c r="C40" s="47">
        <v>2</v>
      </c>
      <c r="D40" s="47"/>
      <c r="E40" s="47">
        <v>597</v>
      </c>
      <c r="F40" s="47"/>
      <c r="G40" s="47"/>
      <c r="H40" s="47"/>
      <c r="I40" s="47"/>
      <c r="J40" s="47"/>
      <c r="K40" s="47"/>
    </row>
    <row r="41" spans="1:11" x14ac:dyDescent="0.25">
      <c r="A41" t="s">
        <v>75</v>
      </c>
      <c r="B41" t="s">
        <v>68</v>
      </c>
      <c r="C41" s="47"/>
      <c r="D41" s="47"/>
      <c r="E41" s="47"/>
      <c r="F41" s="47">
        <v>1</v>
      </c>
      <c r="G41" s="47"/>
      <c r="H41" s="47">
        <v>958.05</v>
      </c>
      <c r="I41" s="47">
        <v>1</v>
      </c>
      <c r="J41" s="47"/>
      <c r="K41" s="47">
        <v>344.44</v>
      </c>
    </row>
    <row r="42" spans="1:11" x14ac:dyDescent="0.25">
      <c r="A42" t="s">
        <v>75</v>
      </c>
      <c r="B42" t="s">
        <v>69</v>
      </c>
      <c r="C42" s="47">
        <v>35</v>
      </c>
      <c r="D42" s="47">
        <v>791.02</v>
      </c>
      <c r="E42" s="47">
        <v>6897.2</v>
      </c>
      <c r="F42" s="47">
        <v>27</v>
      </c>
      <c r="G42" s="47">
        <v>1354.56</v>
      </c>
      <c r="H42" s="47">
        <v>6798.84</v>
      </c>
      <c r="I42" s="47">
        <v>15</v>
      </c>
      <c r="J42" s="47">
        <v>427.76</v>
      </c>
      <c r="K42" s="47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200</v>
      </c>
      <c r="C1" t="s">
        <v>150</v>
      </c>
      <c r="D1" t="s">
        <v>214</v>
      </c>
      <c r="E1" t="s">
        <v>215</v>
      </c>
      <c r="G1" s="57" t="s">
        <v>206</v>
      </c>
      <c r="H1" s="57" t="s">
        <v>78</v>
      </c>
      <c r="I1" s="57" t="s">
        <v>150</v>
      </c>
      <c r="J1" s="57" t="s">
        <v>207</v>
      </c>
      <c r="K1" s="58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212</v>
      </c>
      <c r="G2" s="15" t="s">
        <v>208</v>
      </c>
      <c r="H2" s="15" t="s">
        <v>104</v>
      </c>
      <c r="I2" s="15" t="s">
        <v>152</v>
      </c>
      <c r="J2" s="16">
        <v>701.3</v>
      </c>
      <c r="K2" s="17" t="s">
        <v>212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212</v>
      </c>
      <c r="G3" s="15" t="s">
        <v>208</v>
      </c>
      <c r="H3" s="15" t="s">
        <v>87</v>
      </c>
      <c r="I3" s="15" t="s">
        <v>152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212</v>
      </c>
      <c r="G4" s="15" t="s">
        <v>208</v>
      </c>
      <c r="H4" s="15" t="s">
        <v>87</v>
      </c>
      <c r="I4" s="15" t="s">
        <v>153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212</v>
      </c>
      <c r="G5" s="15" t="s">
        <v>208</v>
      </c>
      <c r="H5" s="15" t="s">
        <v>87</v>
      </c>
      <c r="I5" s="15" t="s">
        <v>154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212</v>
      </c>
      <c r="G6" s="15" t="s">
        <v>208</v>
      </c>
      <c r="H6" s="15" t="s">
        <v>116</v>
      </c>
      <c r="I6" s="15" t="s">
        <v>154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212</v>
      </c>
      <c r="G7" s="15" t="s">
        <v>208</v>
      </c>
      <c r="H7" s="15" t="s">
        <v>88</v>
      </c>
      <c r="I7" s="15" t="s">
        <v>152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212</v>
      </c>
      <c r="G8" s="15" t="s">
        <v>208</v>
      </c>
      <c r="H8" s="15" t="s">
        <v>88</v>
      </c>
      <c r="I8" s="15" t="s">
        <v>153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212</v>
      </c>
      <c r="G9" s="15" t="s">
        <v>208</v>
      </c>
      <c r="H9" s="15" t="s">
        <v>88</v>
      </c>
      <c r="I9" s="15" t="s">
        <v>154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212</v>
      </c>
      <c r="G10" s="15" t="s">
        <v>208</v>
      </c>
      <c r="H10" s="15" t="s">
        <v>209</v>
      </c>
      <c r="I10" s="15" t="s">
        <v>152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212</v>
      </c>
      <c r="G11" s="15" t="s">
        <v>208</v>
      </c>
      <c r="H11" s="15" t="s">
        <v>209</v>
      </c>
      <c r="I11" s="15" t="s">
        <v>153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212</v>
      </c>
      <c r="G12" s="15" t="s">
        <v>208</v>
      </c>
      <c r="H12" s="15" t="s">
        <v>209</v>
      </c>
      <c r="I12" s="15" t="s">
        <v>154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212</v>
      </c>
      <c r="G13" s="15" t="s">
        <v>208</v>
      </c>
      <c r="H13" s="15" t="s">
        <v>89</v>
      </c>
      <c r="I13" s="15" t="s">
        <v>152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212</v>
      </c>
      <c r="G14" s="15" t="s">
        <v>208</v>
      </c>
      <c r="H14" s="15" t="s">
        <v>89</v>
      </c>
      <c r="I14" s="15" t="s">
        <v>153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212</v>
      </c>
      <c r="G15" s="15" t="s">
        <v>208</v>
      </c>
      <c r="H15" s="15" t="s">
        <v>89</v>
      </c>
      <c r="I15" s="15" t="s">
        <v>154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212</v>
      </c>
      <c r="G16" s="15" t="s">
        <v>208</v>
      </c>
      <c r="H16" s="15" t="s">
        <v>117</v>
      </c>
      <c r="I16" s="15" t="s">
        <v>152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212</v>
      </c>
      <c r="G17" s="15" t="s">
        <v>208</v>
      </c>
      <c r="H17" s="15" t="s">
        <v>117</v>
      </c>
      <c r="I17" s="15" t="s">
        <v>153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212</v>
      </c>
      <c r="G18" s="15" t="s">
        <v>208</v>
      </c>
      <c r="H18" s="15" t="s">
        <v>90</v>
      </c>
      <c r="I18" s="15" t="s">
        <v>152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212</v>
      </c>
      <c r="G19" s="15" t="s">
        <v>208</v>
      </c>
      <c r="H19" s="15" t="s">
        <v>90</v>
      </c>
      <c r="I19" s="15" t="s">
        <v>153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212</v>
      </c>
      <c r="G20" s="15" t="s">
        <v>208</v>
      </c>
      <c r="H20" s="15" t="s">
        <v>90</v>
      </c>
      <c r="I20" s="15" t="s">
        <v>154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212</v>
      </c>
      <c r="G21" s="15" t="s">
        <v>208</v>
      </c>
      <c r="H21" s="15" t="s">
        <v>118</v>
      </c>
      <c r="I21" s="15" t="s">
        <v>153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212</v>
      </c>
      <c r="G22" s="15" t="s">
        <v>208</v>
      </c>
      <c r="H22" s="15" t="s">
        <v>111</v>
      </c>
      <c r="I22" s="15" t="s">
        <v>152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212</v>
      </c>
      <c r="G23" s="15" t="s">
        <v>208</v>
      </c>
      <c r="H23" s="15" t="s">
        <v>96</v>
      </c>
      <c r="I23" s="15" t="s">
        <v>152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212</v>
      </c>
      <c r="G24" s="15" t="s">
        <v>208</v>
      </c>
      <c r="H24" s="15" t="s">
        <v>96</v>
      </c>
      <c r="I24" s="15" t="s">
        <v>153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212</v>
      </c>
      <c r="G25" s="15" t="s">
        <v>208</v>
      </c>
      <c r="H25" s="15" t="s">
        <v>94</v>
      </c>
      <c r="I25" s="15" t="s">
        <v>152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212</v>
      </c>
      <c r="G26" s="15" t="s">
        <v>208</v>
      </c>
      <c r="H26" s="15" t="s">
        <v>94</v>
      </c>
      <c r="I26" s="15" t="s">
        <v>153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212</v>
      </c>
      <c r="G27" s="15" t="s">
        <v>208</v>
      </c>
      <c r="H27" s="15" t="s">
        <v>94</v>
      </c>
      <c r="I27" s="15" t="s">
        <v>154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212</v>
      </c>
      <c r="G28" s="15" t="s">
        <v>208</v>
      </c>
      <c r="H28" s="15" t="s">
        <v>95</v>
      </c>
      <c r="I28" s="15" t="s">
        <v>153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212</v>
      </c>
      <c r="G29" s="15" t="s">
        <v>208</v>
      </c>
      <c r="H29" s="15" t="s">
        <v>97</v>
      </c>
      <c r="I29" s="15" t="s">
        <v>153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212</v>
      </c>
      <c r="G30" s="15" t="s">
        <v>208</v>
      </c>
      <c r="H30" s="15" t="s">
        <v>98</v>
      </c>
      <c r="I30" s="15" t="s">
        <v>152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212</v>
      </c>
      <c r="G31" s="15" t="s">
        <v>208</v>
      </c>
      <c r="H31" s="15" t="s">
        <v>98</v>
      </c>
      <c r="I31" s="15" t="s">
        <v>153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212</v>
      </c>
      <c r="G32" s="15" t="s">
        <v>208</v>
      </c>
      <c r="H32" s="15" t="s">
        <v>210</v>
      </c>
      <c r="I32" s="15" t="s">
        <v>152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212</v>
      </c>
      <c r="G33" s="15" t="s">
        <v>208</v>
      </c>
      <c r="H33" s="15" t="s">
        <v>107</v>
      </c>
      <c r="I33" s="15" t="s">
        <v>152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212</v>
      </c>
      <c r="G34" s="15" t="s">
        <v>208</v>
      </c>
      <c r="H34" s="15" t="s">
        <v>105</v>
      </c>
      <c r="I34" s="15" t="s">
        <v>152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212</v>
      </c>
      <c r="G35" s="15" t="s">
        <v>208</v>
      </c>
      <c r="H35" s="15" t="s">
        <v>211</v>
      </c>
      <c r="I35" s="15" t="s">
        <v>154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212</v>
      </c>
      <c r="G36" s="15" t="s">
        <v>208</v>
      </c>
      <c r="H36" s="15" t="s">
        <v>99</v>
      </c>
      <c r="I36" s="15" t="s">
        <v>152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212</v>
      </c>
      <c r="G37" s="15" t="s">
        <v>208</v>
      </c>
      <c r="H37" s="15" t="s">
        <v>99</v>
      </c>
      <c r="I37" s="15" t="s">
        <v>153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212</v>
      </c>
      <c r="G38" s="15" t="s">
        <v>208</v>
      </c>
      <c r="H38" s="15" t="s">
        <v>99</v>
      </c>
      <c r="I38" s="15" t="s">
        <v>154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212</v>
      </c>
      <c r="G39" s="15" t="s">
        <v>208</v>
      </c>
      <c r="H39" s="15" t="s">
        <v>91</v>
      </c>
      <c r="I39" s="15" t="s">
        <v>152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212</v>
      </c>
      <c r="G40" s="15" t="s">
        <v>208</v>
      </c>
      <c r="H40" s="15" t="s">
        <v>91</v>
      </c>
      <c r="I40" s="15" t="s">
        <v>153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212</v>
      </c>
      <c r="G41" s="15" t="s">
        <v>208</v>
      </c>
      <c r="H41" s="15" t="s">
        <v>91</v>
      </c>
      <c r="I41" s="15" t="s">
        <v>154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212</v>
      </c>
      <c r="G42" s="15" t="s">
        <v>208</v>
      </c>
      <c r="H42" s="15" t="s">
        <v>100</v>
      </c>
      <c r="I42" s="15" t="s">
        <v>152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212</v>
      </c>
      <c r="G43" s="15" t="s">
        <v>208</v>
      </c>
      <c r="H43" s="15" t="s">
        <v>100</v>
      </c>
      <c r="I43" s="15" t="s">
        <v>153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212</v>
      </c>
      <c r="G44" s="15" t="s">
        <v>208</v>
      </c>
      <c r="H44" s="15" t="s">
        <v>100</v>
      </c>
      <c r="I44" s="15" t="s">
        <v>154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212</v>
      </c>
      <c r="G45" s="15" t="s">
        <v>208</v>
      </c>
      <c r="H45" s="15" t="s">
        <v>120</v>
      </c>
      <c r="I45" s="15" t="s">
        <v>154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212</v>
      </c>
      <c r="G46" s="15" t="s">
        <v>208</v>
      </c>
      <c r="H46" s="15" t="s">
        <v>101</v>
      </c>
      <c r="I46" s="15" t="s">
        <v>152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212</v>
      </c>
      <c r="G47" s="15" t="s">
        <v>208</v>
      </c>
      <c r="H47" s="15" t="s">
        <v>101</v>
      </c>
      <c r="I47" s="15" t="s">
        <v>153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212</v>
      </c>
      <c r="G48" s="15" t="s">
        <v>208</v>
      </c>
      <c r="H48" s="15" t="s">
        <v>101</v>
      </c>
      <c r="I48" s="15" t="s">
        <v>154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212</v>
      </c>
      <c r="G49" s="15" t="s">
        <v>208</v>
      </c>
      <c r="H49" s="15" t="s">
        <v>112</v>
      </c>
      <c r="I49" s="15" t="s">
        <v>154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212</v>
      </c>
      <c r="G50" s="15" t="s">
        <v>208</v>
      </c>
      <c r="H50" s="15" t="s">
        <v>106</v>
      </c>
      <c r="I50" s="15" t="s">
        <v>152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212</v>
      </c>
      <c r="G51" s="15" t="s">
        <v>208</v>
      </c>
      <c r="H51" s="15" t="s">
        <v>106</v>
      </c>
      <c r="I51" s="15" t="s">
        <v>153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212</v>
      </c>
      <c r="G52" s="15" t="s">
        <v>208</v>
      </c>
      <c r="H52" s="15" t="s">
        <v>106</v>
      </c>
      <c r="I52" s="15" t="s">
        <v>154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212</v>
      </c>
      <c r="G53" s="15" t="s">
        <v>208</v>
      </c>
      <c r="H53" s="15" t="s">
        <v>110</v>
      </c>
      <c r="I53" s="15" t="s">
        <v>153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212</v>
      </c>
      <c r="G54" s="15" t="s">
        <v>208</v>
      </c>
      <c r="H54" s="15" t="s">
        <v>92</v>
      </c>
      <c r="I54" s="15" t="s">
        <v>152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212</v>
      </c>
      <c r="G55" s="15" t="s">
        <v>208</v>
      </c>
      <c r="H55" s="15" t="s">
        <v>92</v>
      </c>
      <c r="I55" s="15" t="s">
        <v>153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212</v>
      </c>
      <c r="G56" s="15" t="s">
        <v>208</v>
      </c>
      <c r="H56" s="15" t="s">
        <v>92</v>
      </c>
      <c r="I56" s="15" t="s">
        <v>154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212</v>
      </c>
      <c r="G57" s="15" t="s">
        <v>208</v>
      </c>
      <c r="H57" s="15" t="s">
        <v>114</v>
      </c>
      <c r="I57" s="15" t="s">
        <v>153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212</v>
      </c>
      <c r="G58" s="15" t="s">
        <v>208</v>
      </c>
      <c r="H58" s="15" t="s">
        <v>114</v>
      </c>
      <c r="I58" s="15" t="s">
        <v>154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212</v>
      </c>
      <c r="G59" s="15" t="s">
        <v>208</v>
      </c>
      <c r="H59" s="15" t="s">
        <v>108</v>
      </c>
      <c r="I59" s="15" t="s">
        <v>152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212</v>
      </c>
      <c r="G60" s="15" t="s">
        <v>208</v>
      </c>
      <c r="H60" s="15" t="s">
        <v>108</v>
      </c>
      <c r="I60" s="15" t="s">
        <v>153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212</v>
      </c>
      <c r="G61" s="15" t="s">
        <v>208</v>
      </c>
      <c r="H61" s="15" t="s">
        <v>108</v>
      </c>
      <c r="I61" s="15" t="s">
        <v>154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212</v>
      </c>
      <c r="G62" s="15" t="s">
        <v>208</v>
      </c>
      <c r="H62" s="15" t="s">
        <v>102</v>
      </c>
      <c r="I62" s="15" t="s">
        <v>153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212</v>
      </c>
      <c r="G63" s="15" t="s">
        <v>208</v>
      </c>
      <c r="H63" s="15" t="s">
        <v>121</v>
      </c>
      <c r="I63" s="15" t="s">
        <v>153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212</v>
      </c>
      <c r="G64" s="15" t="s">
        <v>208</v>
      </c>
      <c r="H64" s="15" t="s">
        <v>109</v>
      </c>
      <c r="I64" s="15" t="s">
        <v>152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212</v>
      </c>
      <c r="G65" s="15" t="s">
        <v>208</v>
      </c>
      <c r="H65" s="15" t="s">
        <v>109</v>
      </c>
      <c r="I65" s="15" t="s">
        <v>153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212</v>
      </c>
      <c r="G66" s="15" t="s">
        <v>208</v>
      </c>
      <c r="H66" s="15" t="s">
        <v>109</v>
      </c>
      <c r="I66" s="15" t="s">
        <v>154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212</v>
      </c>
      <c r="G67" s="15" t="s">
        <v>208</v>
      </c>
      <c r="H67" s="15" t="s">
        <v>113</v>
      </c>
      <c r="I67" s="15" t="s">
        <v>152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212</v>
      </c>
      <c r="G68" s="15" t="s">
        <v>208</v>
      </c>
      <c r="H68" s="15" t="s">
        <v>103</v>
      </c>
      <c r="I68" s="15" t="s">
        <v>153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212</v>
      </c>
      <c r="G69" s="15" t="s">
        <v>208</v>
      </c>
      <c r="H69" s="15" t="s">
        <v>103</v>
      </c>
      <c r="I69" s="15" t="s">
        <v>154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212</v>
      </c>
      <c r="G70" s="15" t="s">
        <v>208</v>
      </c>
      <c r="H70" s="15" t="s">
        <v>132</v>
      </c>
      <c r="I70" s="15" t="s">
        <v>153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212</v>
      </c>
      <c r="G71" s="15" t="s">
        <v>208</v>
      </c>
      <c r="H71" s="15" t="s">
        <v>132</v>
      </c>
      <c r="I71" s="15" t="s">
        <v>154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212</v>
      </c>
      <c r="G72" s="15" t="s">
        <v>208</v>
      </c>
      <c r="H72" s="15" t="s">
        <v>93</v>
      </c>
      <c r="I72" s="15" t="s">
        <v>152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212</v>
      </c>
      <c r="G73" s="15" t="s">
        <v>208</v>
      </c>
      <c r="H73" s="15" t="s">
        <v>93</v>
      </c>
      <c r="I73" s="15" t="s">
        <v>153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212</v>
      </c>
      <c r="G74" s="15" t="s">
        <v>208</v>
      </c>
      <c r="H74" s="15" t="s">
        <v>93</v>
      </c>
      <c r="I74" s="15" t="s">
        <v>154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216</v>
      </c>
      <c r="G75" s="15" t="s">
        <v>208</v>
      </c>
      <c r="H75" s="15" t="s">
        <v>35</v>
      </c>
      <c r="I75" s="15" t="s">
        <v>34</v>
      </c>
      <c r="J75" s="15" t="s">
        <v>152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216</v>
      </c>
      <c r="G76" s="15" t="s">
        <v>208</v>
      </c>
      <c r="H76" s="15" t="s">
        <v>35</v>
      </c>
      <c r="I76" s="15" t="s">
        <v>75</v>
      </c>
      <c r="J76" s="15" t="s">
        <v>152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216</v>
      </c>
      <c r="G77" s="15" t="s">
        <v>208</v>
      </c>
      <c r="H77" s="15" t="s">
        <v>35</v>
      </c>
      <c r="I77" s="15" t="s">
        <v>75</v>
      </c>
      <c r="J77" s="15" t="s">
        <v>153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216</v>
      </c>
      <c r="G78" s="15" t="s">
        <v>208</v>
      </c>
      <c r="H78" s="15" t="s">
        <v>35</v>
      </c>
      <c r="I78" s="15" t="s">
        <v>75</v>
      </c>
      <c r="J78" s="15" t="s">
        <v>154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216</v>
      </c>
      <c r="G79" s="15" t="s">
        <v>208</v>
      </c>
      <c r="H79" s="15" t="s">
        <v>36</v>
      </c>
      <c r="I79" s="15" t="s">
        <v>34</v>
      </c>
      <c r="J79" s="15" t="s">
        <v>154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216</v>
      </c>
      <c r="G80" s="15" t="s">
        <v>208</v>
      </c>
      <c r="H80" s="15" t="s">
        <v>36</v>
      </c>
      <c r="I80" s="15" t="s">
        <v>75</v>
      </c>
      <c r="J80" s="15" t="s">
        <v>152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216</v>
      </c>
      <c r="G81" s="15" t="s">
        <v>208</v>
      </c>
      <c r="H81" s="15" t="s">
        <v>36</v>
      </c>
      <c r="I81" s="15" t="s">
        <v>75</v>
      </c>
      <c r="J81" s="15" t="s">
        <v>153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216</v>
      </c>
      <c r="G82" s="15" t="s">
        <v>208</v>
      </c>
      <c r="H82" s="15" t="s">
        <v>36</v>
      </c>
      <c r="I82" s="15" t="s">
        <v>75</v>
      </c>
      <c r="J82" s="15" t="s">
        <v>154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216</v>
      </c>
      <c r="G83" s="15" t="s">
        <v>208</v>
      </c>
      <c r="H83" s="15" t="s">
        <v>37</v>
      </c>
      <c r="I83" s="15" t="s">
        <v>34</v>
      </c>
      <c r="J83" s="15" t="s">
        <v>152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216</v>
      </c>
      <c r="G84" s="15" t="s">
        <v>208</v>
      </c>
      <c r="H84" s="15" t="s">
        <v>37</v>
      </c>
      <c r="I84" s="15" t="s">
        <v>34</v>
      </c>
      <c r="J84" s="15" t="s">
        <v>153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216</v>
      </c>
      <c r="G85" s="15" t="s">
        <v>208</v>
      </c>
      <c r="H85" s="15" t="s">
        <v>37</v>
      </c>
      <c r="I85" s="15" t="s">
        <v>34</v>
      </c>
      <c r="J85" s="15" t="s">
        <v>154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216</v>
      </c>
      <c r="G86" s="15" t="s">
        <v>208</v>
      </c>
      <c r="H86" s="15" t="s">
        <v>37</v>
      </c>
      <c r="I86" s="15" t="s">
        <v>75</v>
      </c>
      <c r="J86" s="15" t="s">
        <v>152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216</v>
      </c>
      <c r="G87" s="15" t="s">
        <v>208</v>
      </c>
      <c r="H87" s="15" t="s">
        <v>37</v>
      </c>
      <c r="I87" s="15" t="s">
        <v>75</v>
      </c>
      <c r="J87" s="15" t="s">
        <v>153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216</v>
      </c>
      <c r="G88" s="15" t="s">
        <v>208</v>
      </c>
      <c r="H88" s="15" t="s">
        <v>37</v>
      </c>
      <c r="I88" s="15" t="s">
        <v>75</v>
      </c>
      <c r="J88" s="15" t="s">
        <v>154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216</v>
      </c>
      <c r="G89" s="15" t="s">
        <v>208</v>
      </c>
      <c r="H89" s="15" t="s">
        <v>40</v>
      </c>
      <c r="I89" s="15" t="s">
        <v>34</v>
      </c>
      <c r="J89" s="15" t="s">
        <v>152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216</v>
      </c>
      <c r="G90" s="15" t="s">
        <v>208</v>
      </c>
      <c r="H90" s="15" t="s">
        <v>40</v>
      </c>
      <c r="I90" s="15" t="s">
        <v>34</v>
      </c>
      <c r="J90" s="15" t="s">
        <v>153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216</v>
      </c>
      <c r="G91" s="15" t="s">
        <v>208</v>
      </c>
      <c r="H91" s="15" t="s">
        <v>40</v>
      </c>
      <c r="I91" s="15" t="s">
        <v>75</v>
      </c>
      <c r="J91" s="15" t="s">
        <v>152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216</v>
      </c>
      <c r="G92" s="15" t="s">
        <v>208</v>
      </c>
      <c r="H92" s="15" t="s">
        <v>40</v>
      </c>
      <c r="I92" s="15" t="s">
        <v>75</v>
      </c>
      <c r="J92" s="15" t="s">
        <v>153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216</v>
      </c>
      <c r="G93" s="15" t="s">
        <v>208</v>
      </c>
      <c r="H93" s="15" t="s">
        <v>40</v>
      </c>
      <c r="I93" s="15" t="s">
        <v>75</v>
      </c>
      <c r="J93" s="15" t="s">
        <v>154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216</v>
      </c>
      <c r="G94" s="15" t="s">
        <v>208</v>
      </c>
      <c r="H94" s="15" t="s">
        <v>42</v>
      </c>
      <c r="I94" s="15" t="s">
        <v>75</v>
      </c>
      <c r="J94" s="15" t="s">
        <v>153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216</v>
      </c>
      <c r="G95" s="15" t="s">
        <v>208</v>
      </c>
      <c r="H95" s="15" t="s">
        <v>43</v>
      </c>
      <c r="I95" s="15" t="s">
        <v>75</v>
      </c>
      <c r="J95" s="15" t="s">
        <v>152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216</v>
      </c>
      <c r="G96" s="15" t="s">
        <v>208</v>
      </c>
      <c r="H96" s="15" t="s">
        <v>44</v>
      </c>
      <c r="I96" s="15" t="s">
        <v>75</v>
      </c>
      <c r="J96" s="15" t="s">
        <v>152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216</v>
      </c>
      <c r="G97" s="15" t="s">
        <v>208</v>
      </c>
      <c r="H97" s="15" t="s">
        <v>44</v>
      </c>
      <c r="I97" s="15" t="s">
        <v>75</v>
      </c>
      <c r="J97" s="15" t="s">
        <v>153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216</v>
      </c>
      <c r="G98" s="15" t="s">
        <v>208</v>
      </c>
      <c r="H98" s="15" t="s">
        <v>45</v>
      </c>
      <c r="I98" s="15" t="s">
        <v>75</v>
      </c>
      <c r="J98" s="15" t="s">
        <v>152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216</v>
      </c>
      <c r="G99" s="15" t="s">
        <v>208</v>
      </c>
      <c r="H99" s="15" t="s">
        <v>45</v>
      </c>
      <c r="I99" s="15" t="s">
        <v>75</v>
      </c>
      <c r="J99" s="15" t="s">
        <v>153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216</v>
      </c>
      <c r="G100" s="15" t="s">
        <v>208</v>
      </c>
      <c r="H100" s="15" t="s">
        <v>45</v>
      </c>
      <c r="I100" s="15" t="s">
        <v>75</v>
      </c>
      <c r="J100" s="15" t="s">
        <v>154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216</v>
      </c>
      <c r="G101" s="15" t="s">
        <v>208</v>
      </c>
      <c r="H101" s="15" t="s">
        <v>46</v>
      </c>
      <c r="I101" s="15" t="s">
        <v>75</v>
      </c>
      <c r="J101" s="15" t="s">
        <v>153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216</v>
      </c>
      <c r="G102" s="15" t="s">
        <v>208</v>
      </c>
      <c r="H102" s="15" t="s">
        <v>47</v>
      </c>
      <c r="I102" s="15" t="s">
        <v>75</v>
      </c>
      <c r="J102" s="15" t="s">
        <v>153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216</v>
      </c>
      <c r="G103" s="15" t="s">
        <v>208</v>
      </c>
      <c r="H103" s="15" t="s">
        <v>48</v>
      </c>
      <c r="I103" s="15" t="s">
        <v>75</v>
      </c>
      <c r="J103" s="15" t="s">
        <v>152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216</v>
      </c>
      <c r="G104" s="15" t="s">
        <v>208</v>
      </c>
      <c r="H104" s="15" t="s">
        <v>48</v>
      </c>
      <c r="I104" s="15" t="s">
        <v>75</v>
      </c>
      <c r="J104" s="15" t="s">
        <v>153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216</v>
      </c>
      <c r="G105" s="15" t="s">
        <v>208</v>
      </c>
      <c r="H105" s="15" t="s">
        <v>49</v>
      </c>
      <c r="I105" s="15" t="s">
        <v>34</v>
      </c>
      <c r="J105" s="15" t="s">
        <v>152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216</v>
      </c>
      <c r="G106" s="15" t="s">
        <v>208</v>
      </c>
      <c r="H106" s="15" t="s">
        <v>49</v>
      </c>
      <c r="I106" s="15" t="s">
        <v>75</v>
      </c>
      <c r="J106" s="15" t="s">
        <v>152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216</v>
      </c>
      <c r="G107" s="15" t="s">
        <v>208</v>
      </c>
      <c r="H107" s="15" t="s">
        <v>50</v>
      </c>
      <c r="I107" s="15" t="s">
        <v>75</v>
      </c>
      <c r="J107" s="15" t="s">
        <v>152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216</v>
      </c>
      <c r="G108" s="15" t="s">
        <v>208</v>
      </c>
      <c r="H108" s="15" t="s">
        <v>52</v>
      </c>
      <c r="I108" s="15" t="s">
        <v>34</v>
      </c>
      <c r="J108" s="15" t="s">
        <v>154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216</v>
      </c>
      <c r="G109" s="15" t="s">
        <v>208</v>
      </c>
      <c r="H109" s="15" t="s">
        <v>52</v>
      </c>
      <c r="I109" s="15" t="s">
        <v>75</v>
      </c>
      <c r="J109" s="15" t="s">
        <v>152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216</v>
      </c>
      <c r="G110" s="15" t="s">
        <v>208</v>
      </c>
      <c r="H110" s="15" t="s">
        <v>52</v>
      </c>
      <c r="I110" s="15" t="s">
        <v>75</v>
      </c>
      <c r="J110" s="15" t="s">
        <v>153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216</v>
      </c>
      <c r="G111" s="15" t="s">
        <v>208</v>
      </c>
      <c r="H111" s="15" t="s">
        <v>52</v>
      </c>
      <c r="I111" s="15" t="s">
        <v>75</v>
      </c>
      <c r="J111" s="15" t="s">
        <v>154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216</v>
      </c>
      <c r="G112" s="15" t="s">
        <v>208</v>
      </c>
      <c r="H112" s="15" t="s">
        <v>53</v>
      </c>
      <c r="I112" s="15" t="s">
        <v>75</v>
      </c>
      <c r="J112" s="15" t="s">
        <v>152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216</v>
      </c>
      <c r="G113" s="15" t="s">
        <v>208</v>
      </c>
      <c r="H113" s="15" t="s">
        <v>53</v>
      </c>
      <c r="I113" s="15" t="s">
        <v>75</v>
      </c>
      <c r="J113" s="15" t="s">
        <v>153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216</v>
      </c>
      <c r="G114" s="15" t="s">
        <v>208</v>
      </c>
      <c r="H114" s="15" t="s">
        <v>53</v>
      </c>
      <c r="I114" s="15" t="s">
        <v>75</v>
      </c>
      <c r="J114" s="15" t="s">
        <v>154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216</v>
      </c>
      <c r="G115" s="15" t="s">
        <v>208</v>
      </c>
      <c r="H115" s="15" t="s">
        <v>54</v>
      </c>
      <c r="I115" s="15" t="s">
        <v>75</v>
      </c>
      <c r="J115" s="15" t="s">
        <v>152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216</v>
      </c>
      <c r="G116" s="15" t="s">
        <v>208</v>
      </c>
      <c r="H116" s="15" t="s">
        <v>54</v>
      </c>
      <c r="I116" s="15" t="s">
        <v>75</v>
      </c>
      <c r="J116" s="15" t="s">
        <v>153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216</v>
      </c>
      <c r="G117" s="15" t="s">
        <v>208</v>
      </c>
      <c r="H117" s="15" t="s">
        <v>54</v>
      </c>
      <c r="I117" s="15" t="s">
        <v>75</v>
      </c>
      <c r="J117" s="15" t="s">
        <v>154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216</v>
      </c>
      <c r="G118" s="15" t="s">
        <v>208</v>
      </c>
      <c r="H118" s="15" t="s">
        <v>55</v>
      </c>
      <c r="I118" s="15" t="s">
        <v>34</v>
      </c>
      <c r="J118" s="15" t="s">
        <v>154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216</v>
      </c>
      <c r="G119" s="15" t="s">
        <v>208</v>
      </c>
      <c r="H119" s="15" t="s">
        <v>55</v>
      </c>
      <c r="I119" s="15" t="s">
        <v>75</v>
      </c>
      <c r="J119" s="15" t="s">
        <v>152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216</v>
      </c>
      <c r="G120" s="15" t="s">
        <v>208</v>
      </c>
      <c r="H120" s="15" t="s">
        <v>55</v>
      </c>
      <c r="I120" s="15" t="s">
        <v>75</v>
      </c>
      <c r="J120" s="15" t="s">
        <v>153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216</v>
      </c>
      <c r="G121" s="15" t="s">
        <v>208</v>
      </c>
      <c r="H121" s="15" t="s">
        <v>55</v>
      </c>
      <c r="I121" s="15" t="s">
        <v>75</v>
      </c>
      <c r="J121" s="15" t="s">
        <v>154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216</v>
      </c>
      <c r="G122" s="15" t="s">
        <v>208</v>
      </c>
      <c r="H122" s="15" t="s">
        <v>56</v>
      </c>
      <c r="I122" s="15" t="s">
        <v>34</v>
      </c>
      <c r="J122" s="15" t="s">
        <v>154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216</v>
      </c>
      <c r="G123" s="15" t="s">
        <v>208</v>
      </c>
      <c r="H123" s="15" t="s">
        <v>56</v>
      </c>
      <c r="I123" s="15" t="s">
        <v>75</v>
      </c>
      <c r="J123" s="15" t="s">
        <v>152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216</v>
      </c>
      <c r="G124" s="15" t="s">
        <v>208</v>
      </c>
      <c r="H124" s="15" t="s">
        <v>56</v>
      </c>
      <c r="I124" s="15" t="s">
        <v>75</v>
      </c>
      <c r="J124" s="15" t="s">
        <v>153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216</v>
      </c>
      <c r="G125" s="15" t="s">
        <v>208</v>
      </c>
      <c r="H125" s="15" t="s">
        <v>56</v>
      </c>
      <c r="I125" s="15" t="s">
        <v>75</v>
      </c>
      <c r="J125" s="15" t="s">
        <v>154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216</v>
      </c>
      <c r="G126" s="15" t="s">
        <v>208</v>
      </c>
      <c r="H126" s="15" t="s">
        <v>57</v>
      </c>
      <c r="I126" s="15" t="s">
        <v>75</v>
      </c>
      <c r="J126" s="15" t="s">
        <v>153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216</v>
      </c>
      <c r="G127" s="15" t="s">
        <v>208</v>
      </c>
      <c r="H127" s="15" t="s">
        <v>58</v>
      </c>
      <c r="I127" s="15" t="s">
        <v>75</v>
      </c>
      <c r="J127" s="15" t="s">
        <v>152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216</v>
      </c>
      <c r="G128" s="15" t="s">
        <v>208</v>
      </c>
      <c r="H128" s="15" t="s">
        <v>58</v>
      </c>
      <c r="I128" s="15" t="s">
        <v>75</v>
      </c>
      <c r="J128" s="15" t="s">
        <v>153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216</v>
      </c>
      <c r="G129" s="15" t="s">
        <v>208</v>
      </c>
      <c r="H129" s="15" t="s">
        <v>58</v>
      </c>
      <c r="I129" s="15" t="s">
        <v>75</v>
      </c>
      <c r="J129" s="15" t="s">
        <v>154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216</v>
      </c>
      <c r="G130" s="15" t="s">
        <v>208</v>
      </c>
      <c r="H130" s="15" t="s">
        <v>60</v>
      </c>
      <c r="I130" s="15" t="s">
        <v>75</v>
      </c>
      <c r="J130" s="15" t="s">
        <v>153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216</v>
      </c>
      <c r="G131" s="15" t="s">
        <v>208</v>
      </c>
      <c r="H131" s="15" t="s">
        <v>60</v>
      </c>
      <c r="I131" s="15" t="s">
        <v>75</v>
      </c>
      <c r="J131" s="15" t="s">
        <v>154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216</v>
      </c>
      <c r="G132" s="15" t="s">
        <v>208</v>
      </c>
      <c r="H132" s="15" t="s">
        <v>61</v>
      </c>
      <c r="I132" s="15" t="s">
        <v>75</v>
      </c>
      <c r="J132" s="15" t="s">
        <v>152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216</v>
      </c>
      <c r="G133" s="15" t="s">
        <v>208</v>
      </c>
      <c r="H133" s="15" t="s">
        <v>61</v>
      </c>
      <c r="I133" s="15" t="s">
        <v>75</v>
      </c>
      <c r="J133" s="15" t="s">
        <v>153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216</v>
      </c>
      <c r="G134" s="15" t="s">
        <v>208</v>
      </c>
      <c r="H134" s="15" t="s">
        <v>61</v>
      </c>
      <c r="I134" s="15" t="s">
        <v>75</v>
      </c>
      <c r="J134" s="15" t="s">
        <v>154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216</v>
      </c>
      <c r="G135" s="15" t="s">
        <v>208</v>
      </c>
      <c r="H135" s="15" t="s">
        <v>62</v>
      </c>
      <c r="I135" s="15" t="s">
        <v>75</v>
      </c>
      <c r="J135" s="15" t="s">
        <v>153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216</v>
      </c>
      <c r="G136" s="15" t="s">
        <v>208</v>
      </c>
      <c r="H136" s="15" t="s">
        <v>64</v>
      </c>
      <c r="I136" s="15" t="s">
        <v>34</v>
      </c>
      <c r="J136" s="15" t="s">
        <v>153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216</v>
      </c>
      <c r="G137" s="15" t="s">
        <v>208</v>
      </c>
      <c r="H137" s="15" t="s">
        <v>64</v>
      </c>
      <c r="I137" s="15" t="s">
        <v>75</v>
      </c>
      <c r="J137" s="15" t="s">
        <v>152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216</v>
      </c>
      <c r="G138" s="15" t="s">
        <v>208</v>
      </c>
      <c r="H138" s="15" t="s">
        <v>64</v>
      </c>
      <c r="I138" s="15" t="s">
        <v>75</v>
      </c>
      <c r="J138" s="15" t="s">
        <v>153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216</v>
      </c>
      <c r="G139" s="15" t="s">
        <v>208</v>
      </c>
      <c r="H139" s="15" t="s">
        <v>64</v>
      </c>
      <c r="I139" s="15" t="s">
        <v>75</v>
      </c>
      <c r="J139" s="15" t="s">
        <v>154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216</v>
      </c>
      <c r="G140" s="15" t="s">
        <v>208</v>
      </c>
      <c r="H140" s="15" t="s">
        <v>65</v>
      </c>
      <c r="I140" s="15" t="s">
        <v>75</v>
      </c>
      <c r="J140" s="15" t="s">
        <v>152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216</v>
      </c>
      <c r="G141" s="15" t="s">
        <v>208</v>
      </c>
      <c r="H141" s="15" t="s">
        <v>68</v>
      </c>
      <c r="I141" s="15" t="s">
        <v>75</v>
      </c>
      <c r="J141" s="15" t="s">
        <v>153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216</v>
      </c>
      <c r="G142" s="15" t="s">
        <v>208</v>
      </c>
      <c r="H142" s="15" t="s">
        <v>68</v>
      </c>
      <c r="I142" s="15" t="s">
        <v>75</v>
      </c>
      <c r="J142" s="15" t="s">
        <v>154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216</v>
      </c>
      <c r="G143" s="15" t="s">
        <v>208</v>
      </c>
      <c r="H143" s="15" t="s">
        <v>69</v>
      </c>
      <c r="I143" s="15" t="s">
        <v>34</v>
      </c>
      <c r="J143" s="15" t="s">
        <v>153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216</v>
      </c>
      <c r="G144" s="15" t="s">
        <v>208</v>
      </c>
      <c r="H144" s="15" t="s">
        <v>69</v>
      </c>
      <c r="I144" s="15" t="s">
        <v>34</v>
      </c>
      <c r="J144" s="15" t="s">
        <v>154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216</v>
      </c>
      <c r="G145" s="15" t="s">
        <v>208</v>
      </c>
      <c r="H145" s="15" t="s">
        <v>69</v>
      </c>
      <c r="I145" s="15" t="s">
        <v>75</v>
      </c>
      <c r="J145" s="15" t="s">
        <v>152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216</v>
      </c>
      <c r="G146" s="15" t="s">
        <v>208</v>
      </c>
      <c r="H146" s="15" t="s">
        <v>69</v>
      </c>
      <c r="I146" s="15" t="s">
        <v>75</v>
      </c>
      <c r="J146" s="15" t="s">
        <v>153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216</v>
      </c>
      <c r="G147" s="15" t="s">
        <v>208</v>
      </c>
      <c r="H147" s="15" t="s">
        <v>69</v>
      </c>
      <c r="I147" s="15" t="s">
        <v>75</v>
      </c>
      <c r="J147" s="15" t="s">
        <v>154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152</v>
      </c>
      <c r="I148" s="16">
        <v>701.3</v>
      </c>
      <c r="J148" s="59" t="s">
        <v>213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152</v>
      </c>
      <c r="I149" s="16">
        <v>739.74</v>
      </c>
      <c r="J149" s="59" t="s">
        <v>213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153</v>
      </c>
      <c r="I150" s="16">
        <v>1333.05</v>
      </c>
      <c r="J150" s="59" t="s">
        <v>213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154</v>
      </c>
      <c r="I151" s="16">
        <v>51.62</v>
      </c>
      <c r="J151" s="59" t="s">
        <v>213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152</v>
      </c>
      <c r="I152" s="16">
        <v>1056.1600000000001</v>
      </c>
      <c r="J152" s="59" t="s">
        <v>213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153</v>
      </c>
      <c r="I153" s="16">
        <v>1334.88</v>
      </c>
      <c r="J153" s="59" t="s">
        <v>213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154</v>
      </c>
      <c r="I154" s="16">
        <v>298.10000000000002</v>
      </c>
      <c r="J154" s="59" t="s">
        <v>213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209</v>
      </c>
      <c r="H155" s="15" t="s">
        <v>152</v>
      </c>
      <c r="I155" s="16">
        <v>11.76</v>
      </c>
      <c r="J155" s="59" t="s">
        <v>213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209</v>
      </c>
      <c r="H156" s="15" t="s">
        <v>153</v>
      </c>
      <c r="I156" s="16">
        <v>62.04</v>
      </c>
      <c r="J156" s="59" t="s">
        <v>213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209</v>
      </c>
      <c r="H157" s="15" t="s">
        <v>154</v>
      </c>
      <c r="I157" s="16">
        <v>42.519999999999996</v>
      </c>
      <c r="J157" s="59" t="s">
        <v>213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152</v>
      </c>
      <c r="I158" s="16">
        <v>712.96</v>
      </c>
      <c r="J158" s="59" t="s">
        <v>213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153</v>
      </c>
      <c r="I159" s="16">
        <v>1280.4899999999998</v>
      </c>
      <c r="J159" s="59" t="s">
        <v>213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154</v>
      </c>
      <c r="I160" s="16">
        <v>268.58</v>
      </c>
      <c r="J160" s="59" t="s">
        <v>213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152</v>
      </c>
      <c r="I161" s="16">
        <v>178.9</v>
      </c>
      <c r="J161" s="59" t="s">
        <v>213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153</v>
      </c>
      <c r="I162" s="16">
        <v>650.33000000000004</v>
      </c>
      <c r="J162" s="59" t="s">
        <v>213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152</v>
      </c>
      <c r="I163" s="16">
        <v>555.19000000000005</v>
      </c>
      <c r="J163" s="59" t="s">
        <v>213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153</v>
      </c>
      <c r="I164" s="16">
        <v>566.54999999999995</v>
      </c>
      <c r="J164" s="59" t="s">
        <v>213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154</v>
      </c>
      <c r="I165" s="16">
        <v>594.55999999999995</v>
      </c>
      <c r="J165" s="59" t="s">
        <v>213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152</v>
      </c>
      <c r="I166" s="16">
        <v>715.01</v>
      </c>
      <c r="J166" s="59" t="s">
        <v>213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153</v>
      </c>
      <c r="I167" s="16">
        <v>337.89</v>
      </c>
      <c r="J167" s="59" t="s">
        <v>213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152</v>
      </c>
      <c r="I168" s="16">
        <v>92.2</v>
      </c>
      <c r="J168" s="59" t="s">
        <v>213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154</v>
      </c>
      <c r="I169" s="16">
        <v>501.12</v>
      </c>
      <c r="J169" s="59" t="s">
        <v>213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153</v>
      </c>
      <c r="I170" s="16">
        <v>86.97</v>
      </c>
      <c r="J170" s="59" t="s">
        <v>213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152</v>
      </c>
      <c r="I171" s="16">
        <v>241.67</v>
      </c>
      <c r="J171" s="59" t="s">
        <v>213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153</v>
      </c>
      <c r="I172" s="16">
        <v>13.44</v>
      </c>
      <c r="J172" s="59" t="s">
        <v>213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211</v>
      </c>
      <c r="H173" s="15" t="s">
        <v>154</v>
      </c>
      <c r="I173" s="16">
        <v>11.64</v>
      </c>
      <c r="J173" s="59" t="s">
        <v>213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152</v>
      </c>
      <c r="I174" s="16">
        <v>364.46</v>
      </c>
      <c r="J174" s="59" t="s">
        <v>213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153</v>
      </c>
      <c r="I175" s="16">
        <v>596.71</v>
      </c>
      <c r="J175" s="59" t="s">
        <v>213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152</v>
      </c>
      <c r="I176" s="16">
        <v>398.08</v>
      </c>
      <c r="J176" s="59" t="s">
        <v>213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154</v>
      </c>
      <c r="I177" s="16">
        <v>85.42</v>
      </c>
      <c r="J177" s="59" t="s">
        <v>213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153</v>
      </c>
      <c r="I178" s="16">
        <v>39.89</v>
      </c>
      <c r="J178" s="59" t="s">
        <v>213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154</v>
      </c>
      <c r="I179" s="16">
        <v>59.88</v>
      </c>
      <c r="J179" s="59" t="s">
        <v>213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153</v>
      </c>
      <c r="I180" s="16">
        <v>55.62</v>
      </c>
      <c r="J180" s="59" t="s">
        <v>213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154</v>
      </c>
      <c r="I181" s="16">
        <v>64.59</v>
      </c>
      <c r="J181" s="59" t="s">
        <v>213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154</v>
      </c>
      <c r="I182" s="16">
        <v>57.91</v>
      </c>
      <c r="J182" s="59" t="s">
        <v>213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152</v>
      </c>
      <c r="I183" s="16">
        <v>311.35000000000002</v>
      </c>
      <c r="J183" s="59" t="s">
        <v>213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153</v>
      </c>
      <c r="I184" s="16">
        <v>256.48</v>
      </c>
      <c r="J184" s="59" t="s">
        <v>213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154</v>
      </c>
      <c r="I185" s="16">
        <v>67.14</v>
      </c>
      <c r="J185" s="59" t="s">
        <v>213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152</v>
      </c>
      <c r="I186" s="16">
        <v>213.98000000000002</v>
      </c>
      <c r="J186" s="59" t="s">
        <v>213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153</v>
      </c>
      <c r="I187" s="16">
        <v>676.17</v>
      </c>
      <c r="J187" s="59" t="s">
        <v>213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154</v>
      </c>
      <c r="I188" s="16">
        <v>16.52</v>
      </c>
      <c r="J188" s="59" t="s">
        <v>213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153</v>
      </c>
      <c r="I189" s="16">
        <v>168.49</v>
      </c>
      <c r="J189" s="59" t="s">
        <v>213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152</v>
      </c>
      <c r="I190" s="16">
        <v>798.01</v>
      </c>
      <c r="J190" s="59" t="s">
        <v>213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153</v>
      </c>
      <c r="I191" s="16">
        <v>728.76</v>
      </c>
      <c r="J191" s="59" t="s">
        <v>213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153</v>
      </c>
      <c r="I192" s="16">
        <v>378.03</v>
      </c>
      <c r="J192" s="59" t="s">
        <v>213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153</v>
      </c>
      <c r="I193" s="16">
        <v>25.03</v>
      </c>
      <c r="J193" s="59" t="s">
        <v>213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152</v>
      </c>
      <c r="I194" s="16">
        <v>108.39</v>
      </c>
      <c r="J194" s="59" t="s">
        <v>213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153</v>
      </c>
      <c r="I195" s="16">
        <v>293.14</v>
      </c>
      <c r="J195" s="59" t="s">
        <v>213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154</v>
      </c>
      <c r="I196" s="16">
        <v>56.71</v>
      </c>
      <c r="J196" s="59" t="s">
        <v>213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153</v>
      </c>
      <c r="I197" s="16">
        <v>1391.5</v>
      </c>
      <c r="J197" s="59" t="s">
        <v>213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154</v>
      </c>
      <c r="I198" s="16">
        <v>60.15</v>
      </c>
      <c r="J198" s="59" t="s">
        <v>213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152</v>
      </c>
      <c r="I199" s="16">
        <v>791.02</v>
      </c>
      <c r="J199" s="59" t="s">
        <v>213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153</v>
      </c>
      <c r="I200" s="16">
        <v>1354.56</v>
      </c>
      <c r="J200" s="59" t="s">
        <v>213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154</v>
      </c>
      <c r="I201" s="16">
        <v>427.76</v>
      </c>
      <c r="J201" s="59" t="s">
        <v>213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6" t="s">
        <v>84</v>
      </c>
      <c r="D3" s="46" t="s">
        <v>191</v>
      </c>
    </row>
    <row r="4" spans="1:17" x14ac:dyDescent="0.25">
      <c r="C4" s="56">
        <v>202010</v>
      </c>
      <c r="D4" s="56">
        <v>202010</v>
      </c>
      <c r="E4" s="56">
        <v>202010</v>
      </c>
      <c r="F4" s="56">
        <v>202010</v>
      </c>
      <c r="G4" s="56">
        <v>202010</v>
      </c>
      <c r="H4" s="56">
        <v>202011</v>
      </c>
      <c r="I4" s="56">
        <v>202011</v>
      </c>
      <c r="J4" s="56">
        <v>202011</v>
      </c>
      <c r="K4" s="56">
        <v>202011</v>
      </c>
      <c r="L4" s="56">
        <v>202011</v>
      </c>
      <c r="M4" s="56">
        <v>202012</v>
      </c>
      <c r="N4" s="56">
        <v>202012</v>
      </c>
      <c r="O4" s="56">
        <v>202012</v>
      </c>
      <c r="P4" s="56">
        <v>202012</v>
      </c>
      <c r="Q4" s="56">
        <v>202012</v>
      </c>
    </row>
    <row r="5" spans="1:17" x14ac:dyDescent="0.25">
      <c r="A5" s="46" t="s">
        <v>184</v>
      </c>
      <c r="B5" s="46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7">
        <v>171</v>
      </c>
      <c r="D6" s="47">
        <v>46328.75</v>
      </c>
      <c r="E6" s="47">
        <v>19103.26999999999</v>
      </c>
      <c r="F6" s="47">
        <v>63397.820000000007</v>
      </c>
      <c r="G6" s="47">
        <v>128829.84000000003</v>
      </c>
      <c r="H6" s="47">
        <v>169</v>
      </c>
      <c r="I6" s="47">
        <v>44038.130000000026</v>
      </c>
      <c r="J6" s="47">
        <v>18326.52</v>
      </c>
      <c r="K6" s="47">
        <v>81156.280000000013</v>
      </c>
      <c r="L6" s="47">
        <v>143520.92999999991</v>
      </c>
      <c r="M6" s="47">
        <v>204</v>
      </c>
      <c r="N6" s="47">
        <v>64602.309999999976</v>
      </c>
      <c r="O6" s="47">
        <v>20489.439999999991</v>
      </c>
      <c r="P6" s="47">
        <v>82732.100000000049</v>
      </c>
      <c r="Q6" s="47">
        <v>167823.85000000009</v>
      </c>
    </row>
    <row r="7" spans="1:17" x14ac:dyDescent="0.25">
      <c r="A7" t="s">
        <v>34</v>
      </c>
      <c r="B7" t="s">
        <v>36</v>
      </c>
      <c r="C7" s="47">
        <v>195</v>
      </c>
      <c r="D7" s="47">
        <v>48036.000000000015</v>
      </c>
      <c r="E7" s="47">
        <v>26816.670000000006</v>
      </c>
      <c r="F7" s="47">
        <v>74774.799999999988</v>
      </c>
      <c r="G7" s="47">
        <v>149627.47000000006</v>
      </c>
      <c r="H7" s="47">
        <v>191</v>
      </c>
      <c r="I7" s="47">
        <v>46614.429999999971</v>
      </c>
      <c r="J7" s="47">
        <v>22713.83</v>
      </c>
      <c r="K7" s="47">
        <v>79876.420000000013</v>
      </c>
      <c r="L7" s="47">
        <v>149204.68000000008</v>
      </c>
      <c r="M7" s="47">
        <v>192</v>
      </c>
      <c r="N7" s="47">
        <v>41639.870000000003</v>
      </c>
      <c r="O7" s="47">
        <v>19486.430000000004</v>
      </c>
      <c r="P7" s="47">
        <v>80070.469999999972</v>
      </c>
      <c r="Q7" s="47">
        <v>141196.77000000008</v>
      </c>
    </row>
    <row r="8" spans="1:17" x14ac:dyDescent="0.25">
      <c r="A8" t="s">
        <v>34</v>
      </c>
      <c r="B8" t="s">
        <v>37</v>
      </c>
      <c r="C8" s="47">
        <v>107</v>
      </c>
      <c r="D8" s="47">
        <v>16698.88</v>
      </c>
      <c r="E8" s="47">
        <v>13362.459999999997</v>
      </c>
      <c r="F8" s="47">
        <v>41505.12999999999</v>
      </c>
      <c r="G8" s="47">
        <v>71566.469999999958</v>
      </c>
      <c r="H8" s="47">
        <v>162</v>
      </c>
      <c r="I8" s="47">
        <v>41463.760000000002</v>
      </c>
      <c r="J8" s="47">
        <v>15371.429999999998</v>
      </c>
      <c r="K8" s="47">
        <v>47568.77</v>
      </c>
      <c r="L8" s="47">
        <v>104403.96000000002</v>
      </c>
      <c r="M8" s="47">
        <v>186</v>
      </c>
      <c r="N8" s="47">
        <v>76163.579999999973</v>
      </c>
      <c r="O8" s="47">
        <v>13319.810000000005</v>
      </c>
      <c r="P8" s="47">
        <v>52745.360000000008</v>
      </c>
      <c r="Q8" s="47">
        <v>142228.75000000003</v>
      </c>
    </row>
    <row r="9" spans="1:17" x14ac:dyDescent="0.25">
      <c r="A9" t="s">
        <v>34</v>
      </c>
      <c r="B9" t="s">
        <v>40</v>
      </c>
      <c r="C9" s="47">
        <v>112</v>
      </c>
      <c r="D9" s="47">
        <v>22292.28999999999</v>
      </c>
      <c r="E9" s="47">
        <v>8298.2999999999975</v>
      </c>
      <c r="F9" s="47">
        <v>16546.32</v>
      </c>
      <c r="G9" s="47">
        <v>47136.909999999996</v>
      </c>
      <c r="H9" s="47">
        <v>106</v>
      </c>
      <c r="I9" s="47">
        <v>20962.140000000003</v>
      </c>
      <c r="J9" s="47">
        <v>6375.300000000002</v>
      </c>
      <c r="K9" s="47">
        <v>18074.890000000003</v>
      </c>
      <c r="L9" s="47">
        <v>45412.330000000009</v>
      </c>
      <c r="M9" s="47">
        <v>99</v>
      </c>
      <c r="N9" s="47">
        <v>19424.25</v>
      </c>
      <c r="O9" s="47">
        <v>5544.51</v>
      </c>
      <c r="P9" s="47">
        <v>20027.689999999995</v>
      </c>
      <c r="Q9" s="47">
        <v>44996.45</v>
      </c>
    </row>
    <row r="10" spans="1:17" x14ac:dyDescent="0.25">
      <c r="A10" t="s">
        <v>34</v>
      </c>
      <c r="B10" t="s">
        <v>42</v>
      </c>
      <c r="C10" s="47">
        <v>2</v>
      </c>
      <c r="D10" s="47">
        <v>94</v>
      </c>
      <c r="E10" s="47">
        <v>115.57</v>
      </c>
      <c r="F10" s="47">
        <v>229.07999999999998</v>
      </c>
      <c r="G10" s="47">
        <v>438.65</v>
      </c>
      <c r="H10" s="47">
        <v>2</v>
      </c>
      <c r="I10" s="47">
        <v>100.96000000000001</v>
      </c>
      <c r="J10" s="47">
        <v>82.45</v>
      </c>
      <c r="K10" s="47">
        <v>214.76</v>
      </c>
      <c r="L10" s="47">
        <v>398.17</v>
      </c>
      <c r="M10" s="47">
        <v>2</v>
      </c>
      <c r="N10" s="47">
        <v>216.78</v>
      </c>
      <c r="O10" s="47">
        <v>51.26</v>
      </c>
      <c r="P10" s="47">
        <v>297.20999999999998</v>
      </c>
      <c r="Q10" s="47">
        <v>565.25</v>
      </c>
    </row>
    <row r="11" spans="1:17" x14ac:dyDescent="0.25">
      <c r="A11" t="s">
        <v>34</v>
      </c>
      <c r="B11" t="s">
        <v>43</v>
      </c>
      <c r="C11" s="47">
        <v>18</v>
      </c>
      <c r="D11" s="47">
        <v>10786.149999999998</v>
      </c>
      <c r="E11" s="47">
        <v>59.66</v>
      </c>
      <c r="F11" s="47">
        <v>424.36</v>
      </c>
      <c r="G11" s="47">
        <v>11270.17</v>
      </c>
      <c r="H11" s="47">
        <v>5</v>
      </c>
      <c r="I11" s="47">
        <v>72.509999999999991</v>
      </c>
      <c r="J11" s="47">
        <v>63.56</v>
      </c>
      <c r="K11" s="47">
        <v>451.12</v>
      </c>
      <c r="L11" s="47">
        <v>587.18999999999994</v>
      </c>
      <c r="M11" s="47">
        <v>20</v>
      </c>
      <c r="N11" s="47">
        <v>12804.3</v>
      </c>
      <c r="O11" s="47">
        <v>46.12</v>
      </c>
      <c r="P11" s="47">
        <v>454.42999999999995</v>
      </c>
      <c r="Q11" s="47">
        <v>13304.849999999999</v>
      </c>
    </row>
    <row r="12" spans="1:17" x14ac:dyDescent="0.25">
      <c r="A12" t="s">
        <v>34</v>
      </c>
      <c r="B12" t="s">
        <v>44</v>
      </c>
      <c r="C12" s="47">
        <v>40</v>
      </c>
      <c r="D12" s="47">
        <v>6383.1399999999994</v>
      </c>
      <c r="E12" s="47">
        <v>4786.26</v>
      </c>
      <c r="F12" s="47">
        <v>14992.820000000003</v>
      </c>
      <c r="G12" s="47">
        <v>26162.219999999998</v>
      </c>
      <c r="H12" s="47">
        <v>32</v>
      </c>
      <c r="I12" s="47">
        <v>4425.5599999999995</v>
      </c>
      <c r="J12" s="47">
        <v>4365.54</v>
      </c>
      <c r="K12" s="47">
        <v>17583.609999999997</v>
      </c>
      <c r="L12" s="47">
        <v>26374.710000000003</v>
      </c>
      <c r="M12" s="47">
        <v>36</v>
      </c>
      <c r="N12" s="47">
        <v>2522.7900000000004</v>
      </c>
      <c r="O12" s="47">
        <v>3888.4799999999996</v>
      </c>
      <c r="P12" s="47">
        <v>16077.8</v>
      </c>
      <c r="Q12" s="47">
        <v>22489.07</v>
      </c>
    </row>
    <row r="13" spans="1:17" x14ac:dyDescent="0.25">
      <c r="A13" t="s">
        <v>34</v>
      </c>
      <c r="B13" t="s">
        <v>45</v>
      </c>
      <c r="C13" s="47">
        <v>20</v>
      </c>
      <c r="D13" s="47">
        <v>8264.74</v>
      </c>
      <c r="E13" s="47">
        <v>917.29000000000019</v>
      </c>
      <c r="F13" s="47">
        <v>5572.09</v>
      </c>
      <c r="G13" s="47">
        <v>14754.12</v>
      </c>
      <c r="H13" s="47">
        <v>15</v>
      </c>
      <c r="I13" s="47">
        <v>4859.2099999999991</v>
      </c>
      <c r="J13" s="47">
        <v>644.61</v>
      </c>
      <c r="K13" s="47">
        <v>5824.23</v>
      </c>
      <c r="L13" s="47">
        <v>11328.050000000001</v>
      </c>
      <c r="M13" s="47">
        <v>31</v>
      </c>
      <c r="N13" s="47">
        <v>23068.950000000004</v>
      </c>
      <c r="O13" s="47">
        <v>548.15000000000009</v>
      </c>
      <c r="P13" s="47">
        <v>6468.84</v>
      </c>
      <c r="Q13" s="47">
        <v>30085.940000000002</v>
      </c>
    </row>
    <row r="14" spans="1:17" x14ac:dyDescent="0.25">
      <c r="A14" t="s">
        <v>34</v>
      </c>
      <c r="B14" t="s">
        <v>46</v>
      </c>
      <c r="C14" s="47">
        <v>8</v>
      </c>
      <c r="D14" s="47">
        <v>3251.88</v>
      </c>
      <c r="E14" s="47">
        <v>846.93000000000006</v>
      </c>
      <c r="F14" s="47">
        <v>2869.04</v>
      </c>
      <c r="G14" s="47">
        <v>6967.8499999999995</v>
      </c>
      <c r="H14" s="47">
        <v>5</v>
      </c>
      <c r="I14" s="47">
        <v>1433.48</v>
      </c>
      <c r="J14" s="47">
        <v>688.2</v>
      </c>
      <c r="K14" s="47">
        <v>3122.8199999999997</v>
      </c>
      <c r="L14" s="47">
        <v>5244.5</v>
      </c>
      <c r="M14" s="47">
        <v>6</v>
      </c>
      <c r="N14" s="47">
        <v>2094.9500000000003</v>
      </c>
      <c r="O14" s="47">
        <v>252.78</v>
      </c>
      <c r="P14" s="47">
        <v>2750.83</v>
      </c>
      <c r="Q14" s="47">
        <v>5098.5599999999995</v>
      </c>
    </row>
    <row r="15" spans="1:17" x14ac:dyDescent="0.25">
      <c r="A15" t="s">
        <v>34</v>
      </c>
      <c r="B15" t="s">
        <v>47</v>
      </c>
      <c r="C15" s="47">
        <v>3</v>
      </c>
      <c r="D15" s="47">
        <v>180.51</v>
      </c>
      <c r="E15" s="47">
        <v>95.940000000000012</v>
      </c>
      <c r="F15" s="47">
        <v>1413.14</v>
      </c>
      <c r="G15" s="47">
        <v>1689.59</v>
      </c>
      <c r="H15" s="47">
        <v>8</v>
      </c>
      <c r="I15" s="47">
        <v>1225.19</v>
      </c>
      <c r="J15" s="47">
        <v>173.14</v>
      </c>
      <c r="K15" s="47">
        <v>1501.25</v>
      </c>
      <c r="L15" s="47">
        <v>2899.58</v>
      </c>
      <c r="M15" s="47">
        <v>7</v>
      </c>
      <c r="N15" s="47">
        <v>1427.02</v>
      </c>
      <c r="O15" s="47">
        <v>95.27</v>
      </c>
      <c r="P15" s="47">
        <v>1581.41</v>
      </c>
      <c r="Q15" s="47">
        <v>3103.7000000000003</v>
      </c>
    </row>
    <row r="16" spans="1:17" x14ac:dyDescent="0.25">
      <c r="A16" t="s">
        <v>34</v>
      </c>
      <c r="B16" t="s">
        <v>48</v>
      </c>
      <c r="C16" s="47">
        <v>24</v>
      </c>
      <c r="D16" s="47">
        <v>11480.58</v>
      </c>
      <c r="E16" s="47">
        <v>3202.63</v>
      </c>
      <c r="F16" s="47">
        <v>9604.369999999999</v>
      </c>
      <c r="G16" s="47">
        <v>24287.579999999994</v>
      </c>
      <c r="H16" s="47">
        <v>17</v>
      </c>
      <c r="I16" s="47">
        <v>8551.4500000000007</v>
      </c>
      <c r="J16" s="47">
        <v>3268.28</v>
      </c>
      <c r="K16" s="47">
        <v>6747.2199999999993</v>
      </c>
      <c r="L16" s="47">
        <v>18566.949999999997</v>
      </c>
      <c r="M16" s="47">
        <v>23</v>
      </c>
      <c r="N16" s="47">
        <v>825.90000000000009</v>
      </c>
      <c r="O16" s="47">
        <v>7281.56</v>
      </c>
      <c r="P16" s="47">
        <v>12158.49</v>
      </c>
      <c r="Q16" s="47">
        <v>20265.949999999997</v>
      </c>
    </row>
    <row r="17" spans="1:17" x14ac:dyDescent="0.25">
      <c r="A17" t="s">
        <v>34</v>
      </c>
      <c r="B17" t="s">
        <v>49</v>
      </c>
      <c r="C17" s="47">
        <v>36</v>
      </c>
      <c r="D17" s="47">
        <v>5817.09</v>
      </c>
      <c r="E17" s="47">
        <v>1514.26</v>
      </c>
      <c r="F17" s="47">
        <v>2642.57</v>
      </c>
      <c r="G17" s="47">
        <v>9973.92</v>
      </c>
      <c r="H17" s="47">
        <v>30</v>
      </c>
      <c r="I17" s="47">
        <v>3054.4400000000005</v>
      </c>
      <c r="J17" s="47">
        <v>1915.2900000000002</v>
      </c>
      <c r="K17" s="47">
        <v>3575.3599999999997</v>
      </c>
      <c r="L17" s="47">
        <v>8545.09</v>
      </c>
      <c r="M17" s="47">
        <v>21</v>
      </c>
      <c r="N17" s="47">
        <v>3211.1699999999996</v>
      </c>
      <c r="O17" s="47">
        <v>1332.1</v>
      </c>
      <c r="P17" s="47">
        <v>4151.99</v>
      </c>
      <c r="Q17" s="47">
        <v>8695.26</v>
      </c>
    </row>
    <row r="18" spans="1:17" x14ac:dyDescent="0.25">
      <c r="A18" t="s">
        <v>34</v>
      </c>
      <c r="B18" t="s">
        <v>50</v>
      </c>
      <c r="C18" s="47">
        <v>21</v>
      </c>
      <c r="D18" s="47">
        <v>34302.410000000003</v>
      </c>
      <c r="E18" s="47">
        <v>26450.880000000001</v>
      </c>
      <c r="F18" s="47">
        <v>5615.89</v>
      </c>
      <c r="G18" s="47">
        <v>66369.179999999993</v>
      </c>
      <c r="H18" s="47">
        <v>21</v>
      </c>
      <c r="I18" s="47">
        <v>29849.54</v>
      </c>
      <c r="J18" s="47">
        <v>4618.8300000000008</v>
      </c>
      <c r="K18" s="47">
        <v>5583.17</v>
      </c>
      <c r="L18" s="47">
        <v>40051.54</v>
      </c>
      <c r="M18" s="47">
        <v>30</v>
      </c>
      <c r="N18" s="47">
        <v>46323.08</v>
      </c>
      <c r="O18" s="47">
        <v>85.23</v>
      </c>
      <c r="P18" s="47">
        <v>251.11</v>
      </c>
      <c r="Q18" s="47">
        <v>46659.420000000006</v>
      </c>
    </row>
    <row r="19" spans="1:17" x14ac:dyDescent="0.25">
      <c r="A19" t="s">
        <v>34</v>
      </c>
      <c r="B19" t="s">
        <v>51</v>
      </c>
      <c r="C19" s="47">
        <v>3</v>
      </c>
      <c r="D19" s="47">
        <v>306.49</v>
      </c>
      <c r="E19" s="47">
        <v>319.05</v>
      </c>
      <c r="F19" s="47">
        <v>100.27</v>
      </c>
      <c r="G19" s="47">
        <v>725.81</v>
      </c>
      <c r="H19" s="47">
        <v>1</v>
      </c>
      <c r="I19" s="47">
        <v>125.74</v>
      </c>
      <c r="J19" s="47">
        <v>134.57</v>
      </c>
      <c r="K19" s="47">
        <v>215.02</v>
      </c>
      <c r="L19" s="47">
        <v>475.33</v>
      </c>
      <c r="M19" s="47">
        <v>2</v>
      </c>
      <c r="N19" s="47">
        <v>0</v>
      </c>
      <c r="O19" s="47">
        <v>304.99</v>
      </c>
      <c r="P19" s="47">
        <v>475.33</v>
      </c>
      <c r="Q19" s="47">
        <v>780.31999999999994</v>
      </c>
    </row>
    <row r="20" spans="1:17" x14ac:dyDescent="0.25">
      <c r="A20" t="s">
        <v>34</v>
      </c>
      <c r="B20" t="s">
        <v>52</v>
      </c>
      <c r="C20" s="47">
        <v>58</v>
      </c>
      <c r="D20" s="47">
        <v>12180.3</v>
      </c>
      <c r="E20" s="47">
        <v>9783.119999999999</v>
      </c>
      <c r="F20" s="47">
        <v>21436.66</v>
      </c>
      <c r="G20" s="47">
        <v>43400.080000000009</v>
      </c>
      <c r="H20" s="47">
        <v>63</v>
      </c>
      <c r="I20" s="47">
        <v>52894.820000000014</v>
      </c>
      <c r="J20" s="47">
        <v>8398.2999999999975</v>
      </c>
      <c r="K20" s="47">
        <v>24354.1</v>
      </c>
      <c r="L20" s="47">
        <v>85647.219999999972</v>
      </c>
      <c r="M20" s="47">
        <v>64</v>
      </c>
      <c r="N20" s="47">
        <v>9651.0199999999986</v>
      </c>
      <c r="O20" s="47">
        <v>7151.2800000000034</v>
      </c>
      <c r="P20" s="47">
        <v>26763.51</v>
      </c>
      <c r="Q20" s="47">
        <v>43565.81</v>
      </c>
    </row>
    <row r="21" spans="1:17" x14ac:dyDescent="0.25">
      <c r="A21" t="s">
        <v>34</v>
      </c>
      <c r="B21" t="s">
        <v>53</v>
      </c>
      <c r="C21" s="47">
        <v>116</v>
      </c>
      <c r="D21" s="47">
        <v>28664.300000000017</v>
      </c>
      <c r="E21" s="47">
        <v>17920.740000000002</v>
      </c>
      <c r="F21" s="47">
        <v>58332.910000000011</v>
      </c>
      <c r="G21" s="47">
        <v>104917.94999999998</v>
      </c>
      <c r="H21" s="47">
        <v>116</v>
      </c>
      <c r="I21" s="47">
        <v>26300.420000000009</v>
      </c>
      <c r="J21" s="47">
        <v>18654.450000000008</v>
      </c>
      <c r="K21" s="47">
        <v>70179.19</v>
      </c>
      <c r="L21" s="47">
        <v>115134.06000000007</v>
      </c>
      <c r="M21" s="47">
        <v>121</v>
      </c>
      <c r="N21" s="47">
        <v>37834.970000000023</v>
      </c>
      <c r="O21" s="47">
        <v>15618.369999999995</v>
      </c>
      <c r="P21" s="47">
        <v>71959.740000000005</v>
      </c>
      <c r="Q21" s="47">
        <v>125413.07999999994</v>
      </c>
    </row>
    <row r="22" spans="1:17" x14ac:dyDescent="0.25">
      <c r="A22" t="s">
        <v>34</v>
      </c>
      <c r="B22" t="s">
        <v>54</v>
      </c>
      <c r="C22" s="47">
        <v>19</v>
      </c>
      <c r="D22" s="47">
        <v>5271.9499999999989</v>
      </c>
      <c r="E22" s="47">
        <v>1968.55</v>
      </c>
      <c r="F22" s="47">
        <v>3738.68</v>
      </c>
      <c r="G22" s="47">
        <v>10979.179999999998</v>
      </c>
      <c r="H22" s="47">
        <v>13</v>
      </c>
      <c r="I22" s="47">
        <v>1791.42</v>
      </c>
      <c r="J22" s="47">
        <v>2074.87</v>
      </c>
      <c r="K22" s="47">
        <v>4235.09</v>
      </c>
      <c r="L22" s="47">
        <v>8101.38</v>
      </c>
      <c r="M22" s="47">
        <v>14</v>
      </c>
      <c r="N22" s="47">
        <v>7759.1799999999994</v>
      </c>
      <c r="O22" s="47">
        <v>1212.2200000000003</v>
      </c>
      <c r="P22" s="47">
        <v>3974.02</v>
      </c>
      <c r="Q22" s="47">
        <v>12945.42</v>
      </c>
    </row>
    <row r="23" spans="1:17" x14ac:dyDescent="0.25">
      <c r="A23" t="s">
        <v>34</v>
      </c>
      <c r="B23" t="s">
        <v>55</v>
      </c>
      <c r="C23" s="47">
        <v>86</v>
      </c>
      <c r="D23" s="47">
        <v>15192.090000000006</v>
      </c>
      <c r="E23" s="47">
        <v>10812.270000000002</v>
      </c>
      <c r="F23" s="47">
        <v>28349.309999999998</v>
      </c>
      <c r="G23" s="47">
        <v>54353.67</v>
      </c>
      <c r="H23" s="47">
        <v>115</v>
      </c>
      <c r="I23" s="47">
        <v>16836.060000000009</v>
      </c>
      <c r="J23" s="47">
        <v>15620.499999999996</v>
      </c>
      <c r="K23" s="47">
        <v>36435.929999999993</v>
      </c>
      <c r="L23" s="47">
        <v>68892.49000000002</v>
      </c>
      <c r="M23" s="47">
        <v>109</v>
      </c>
      <c r="N23" s="47">
        <v>48434.05999999999</v>
      </c>
      <c r="O23" s="47">
        <v>14093.740000000005</v>
      </c>
      <c r="P23" s="47">
        <v>44439.97</v>
      </c>
      <c r="Q23" s="47">
        <v>106967.76999999996</v>
      </c>
    </row>
    <row r="24" spans="1:17" x14ac:dyDescent="0.25">
      <c r="A24" t="s">
        <v>34</v>
      </c>
      <c r="B24" t="s">
        <v>56</v>
      </c>
      <c r="C24" s="47">
        <v>75</v>
      </c>
      <c r="D24" s="47">
        <v>14456.65</v>
      </c>
      <c r="E24" s="47">
        <v>12586.489999999998</v>
      </c>
      <c r="F24" s="47">
        <v>26268.590000000004</v>
      </c>
      <c r="G24" s="47">
        <v>53311.73</v>
      </c>
      <c r="H24" s="47">
        <v>70</v>
      </c>
      <c r="I24" s="47">
        <v>15220.210000000003</v>
      </c>
      <c r="J24" s="47">
        <v>6193.47</v>
      </c>
      <c r="K24" s="47">
        <v>9419.19</v>
      </c>
      <c r="L24" s="47">
        <v>30832.869999999995</v>
      </c>
      <c r="M24" s="47">
        <v>80</v>
      </c>
      <c r="N24" s="47">
        <v>12038.720000000001</v>
      </c>
      <c r="O24" s="47">
        <v>6995.3099999999986</v>
      </c>
      <c r="P24" s="47">
        <v>11957.06</v>
      </c>
      <c r="Q24" s="47">
        <v>30991.089999999993</v>
      </c>
    </row>
    <row r="25" spans="1:17" x14ac:dyDescent="0.25">
      <c r="A25" t="s">
        <v>34</v>
      </c>
      <c r="B25" t="s">
        <v>57</v>
      </c>
      <c r="C25" s="47">
        <v>2</v>
      </c>
      <c r="D25" s="47">
        <v>160.59</v>
      </c>
      <c r="E25" s="47">
        <v>36.370000000000005</v>
      </c>
      <c r="F25" s="47">
        <v>387.24</v>
      </c>
      <c r="G25" s="47">
        <v>584.20000000000005</v>
      </c>
      <c r="H25" s="47">
        <v>2</v>
      </c>
      <c r="I25" s="47">
        <v>132.41</v>
      </c>
      <c r="J25" s="47">
        <v>21.15</v>
      </c>
      <c r="K25" s="47">
        <v>403.58</v>
      </c>
      <c r="L25" s="47">
        <v>557.14</v>
      </c>
      <c r="M25" s="47">
        <v>1</v>
      </c>
      <c r="N25" s="47">
        <v>111.91</v>
      </c>
      <c r="O25" s="47">
        <v>35.39</v>
      </c>
      <c r="P25" s="47">
        <v>263.3</v>
      </c>
      <c r="Q25" s="47">
        <v>410.6</v>
      </c>
    </row>
    <row r="26" spans="1:17" x14ac:dyDescent="0.25">
      <c r="A26" t="s">
        <v>34</v>
      </c>
      <c r="B26" t="s">
        <v>58</v>
      </c>
      <c r="C26" s="47">
        <v>44</v>
      </c>
      <c r="D26" s="47">
        <v>5285.3900000000012</v>
      </c>
      <c r="E26" s="47">
        <v>4040.8799999999997</v>
      </c>
      <c r="F26" s="47">
        <v>15907.32</v>
      </c>
      <c r="G26" s="47">
        <v>25233.589999999989</v>
      </c>
      <c r="H26" s="47">
        <v>47</v>
      </c>
      <c r="I26" s="47">
        <v>4881.3100000000013</v>
      </c>
      <c r="J26" s="47">
        <v>4127.0200000000013</v>
      </c>
      <c r="K26" s="47">
        <v>16241.88</v>
      </c>
      <c r="L26" s="47">
        <v>25250.209999999992</v>
      </c>
      <c r="M26" s="47">
        <v>56</v>
      </c>
      <c r="N26" s="47">
        <v>6822.8499999999985</v>
      </c>
      <c r="O26" s="47">
        <v>2841.2800000000007</v>
      </c>
      <c r="P26" s="47">
        <v>16527.740000000002</v>
      </c>
      <c r="Q26" s="47">
        <v>26191.870000000003</v>
      </c>
    </row>
    <row r="27" spans="1:17" x14ac:dyDescent="0.25">
      <c r="A27" t="s">
        <v>34</v>
      </c>
      <c r="B27" t="s">
        <v>60</v>
      </c>
      <c r="C27" s="47">
        <v>23</v>
      </c>
      <c r="D27" s="47">
        <v>5784.1900000000005</v>
      </c>
      <c r="E27" s="47">
        <v>448.75000000000006</v>
      </c>
      <c r="F27" s="47">
        <v>2129.83</v>
      </c>
      <c r="G27" s="47">
        <v>8362.7699999999986</v>
      </c>
      <c r="H27" s="47">
        <v>14</v>
      </c>
      <c r="I27" s="47">
        <v>1837.5400000000002</v>
      </c>
      <c r="J27" s="47">
        <v>350.28</v>
      </c>
      <c r="K27" s="47">
        <v>2475.75</v>
      </c>
      <c r="L27" s="47">
        <v>4663.57</v>
      </c>
      <c r="M27" s="47">
        <v>17</v>
      </c>
      <c r="N27" s="47">
        <v>11461.429999999998</v>
      </c>
      <c r="O27" s="47">
        <v>910.01999999999987</v>
      </c>
      <c r="P27" s="47">
        <v>2770.6400000000003</v>
      </c>
      <c r="Q27" s="47">
        <v>15142.09</v>
      </c>
    </row>
    <row r="28" spans="1:17" x14ac:dyDescent="0.25">
      <c r="A28" t="s">
        <v>34</v>
      </c>
      <c r="B28" t="s">
        <v>61</v>
      </c>
      <c r="C28" s="47">
        <v>6</v>
      </c>
      <c r="D28" s="47">
        <v>1043.24</v>
      </c>
      <c r="E28" s="47">
        <v>494.91999999999996</v>
      </c>
      <c r="F28" s="47">
        <v>1202.6300000000001</v>
      </c>
      <c r="G28" s="47">
        <v>2740.7900000000004</v>
      </c>
      <c r="H28" s="47">
        <v>7</v>
      </c>
      <c r="I28" s="47">
        <v>1912.21</v>
      </c>
      <c r="J28" s="47">
        <v>192.82</v>
      </c>
      <c r="K28" s="47">
        <v>669.92</v>
      </c>
      <c r="L28" s="47">
        <v>2774.9500000000003</v>
      </c>
      <c r="M28" s="47">
        <v>6</v>
      </c>
      <c r="N28" s="47">
        <v>1746.49</v>
      </c>
      <c r="O28" s="47">
        <v>288.76000000000005</v>
      </c>
      <c r="P28" s="47">
        <v>609.23</v>
      </c>
      <c r="Q28" s="47">
        <v>2644.48</v>
      </c>
    </row>
    <row r="29" spans="1:17" x14ac:dyDescent="0.25">
      <c r="A29" t="s">
        <v>34</v>
      </c>
      <c r="B29" t="s">
        <v>62</v>
      </c>
      <c r="C29" s="47">
        <v>35</v>
      </c>
      <c r="D29" s="47">
        <v>5481.9100000000008</v>
      </c>
      <c r="E29" s="47">
        <v>1862.22</v>
      </c>
      <c r="F29" s="47">
        <v>10156.710000000001</v>
      </c>
      <c r="G29" s="47">
        <v>17500.839999999993</v>
      </c>
      <c r="H29" s="47">
        <v>35</v>
      </c>
      <c r="I29" s="47">
        <v>5081.55</v>
      </c>
      <c r="J29" s="47">
        <v>2155.4100000000003</v>
      </c>
      <c r="K29" s="47">
        <v>11425.809999999998</v>
      </c>
      <c r="L29" s="47">
        <v>18662.770000000004</v>
      </c>
      <c r="M29" s="47">
        <v>51</v>
      </c>
      <c r="N29" s="47">
        <v>16671.689999999991</v>
      </c>
      <c r="O29" s="47">
        <v>1414.25</v>
      </c>
      <c r="P29" s="47">
        <v>5939.69</v>
      </c>
      <c r="Q29" s="47">
        <v>24025.629999999994</v>
      </c>
    </row>
    <row r="30" spans="1:17" x14ac:dyDescent="0.25">
      <c r="A30" t="s">
        <v>34</v>
      </c>
      <c r="B30" t="s">
        <v>63</v>
      </c>
      <c r="C30" s="47">
        <v>3</v>
      </c>
      <c r="D30" s="47">
        <v>451.25</v>
      </c>
      <c r="E30" s="47">
        <v>70.34</v>
      </c>
      <c r="F30" s="47">
        <v>887.13</v>
      </c>
      <c r="G30" s="47">
        <v>1408.72</v>
      </c>
      <c r="H30" s="47">
        <v>2</v>
      </c>
      <c r="I30" s="47">
        <v>263.61</v>
      </c>
      <c r="J30" s="47">
        <v>110.09</v>
      </c>
      <c r="K30" s="47">
        <v>957.47</v>
      </c>
      <c r="L30" s="47">
        <v>1331.17</v>
      </c>
      <c r="M30" s="47">
        <v>2</v>
      </c>
      <c r="N30" s="47">
        <v>393.37</v>
      </c>
      <c r="O30" s="47">
        <v>263.61</v>
      </c>
      <c r="P30" s="47">
        <v>1067.04</v>
      </c>
      <c r="Q30" s="47">
        <v>1724.02</v>
      </c>
    </row>
    <row r="31" spans="1:17" x14ac:dyDescent="0.25">
      <c r="A31" t="s">
        <v>34</v>
      </c>
      <c r="B31" t="s">
        <v>64</v>
      </c>
      <c r="C31" s="47">
        <v>20</v>
      </c>
      <c r="D31" s="47">
        <v>4482.67</v>
      </c>
      <c r="E31" s="47">
        <v>2876.9699999999993</v>
      </c>
      <c r="F31" s="47">
        <v>4566.1499999999996</v>
      </c>
      <c r="G31" s="47">
        <v>11925.79</v>
      </c>
      <c r="H31" s="47">
        <v>18</v>
      </c>
      <c r="I31" s="47">
        <v>3209.76</v>
      </c>
      <c r="J31" s="47">
        <v>2919.43</v>
      </c>
      <c r="K31" s="47">
        <v>3962.6099999999997</v>
      </c>
      <c r="L31" s="47">
        <v>10091.799999999997</v>
      </c>
      <c r="M31" s="47">
        <v>13</v>
      </c>
      <c r="N31" s="47">
        <v>3410.4900000000002</v>
      </c>
      <c r="O31" s="47">
        <v>2963.04</v>
      </c>
      <c r="P31" s="47">
        <v>4558.01</v>
      </c>
      <c r="Q31" s="47">
        <v>10931.539999999999</v>
      </c>
    </row>
    <row r="32" spans="1:17" x14ac:dyDescent="0.25">
      <c r="A32" t="s">
        <v>34</v>
      </c>
      <c r="B32" t="s">
        <v>65</v>
      </c>
      <c r="C32" s="47">
        <v>5</v>
      </c>
      <c r="D32" s="47">
        <v>933.02</v>
      </c>
      <c r="E32" s="47">
        <v>92.77</v>
      </c>
      <c r="F32" s="47">
        <v>22.74</v>
      </c>
      <c r="G32" s="47">
        <v>1048.5299999999997</v>
      </c>
      <c r="H32" s="47">
        <v>3</v>
      </c>
      <c r="I32" s="47">
        <v>917.14999999999986</v>
      </c>
      <c r="J32" s="47">
        <v>84.26</v>
      </c>
      <c r="K32" s="47">
        <v>0</v>
      </c>
      <c r="L32" s="47">
        <v>1001.4099999999999</v>
      </c>
      <c r="M32" s="47">
        <v>4</v>
      </c>
      <c r="N32" s="47">
        <v>794.07</v>
      </c>
      <c r="O32" s="47">
        <v>267.56</v>
      </c>
      <c r="P32" s="47">
        <v>84.26</v>
      </c>
      <c r="Q32" s="47">
        <v>1145.8899999999999</v>
      </c>
    </row>
    <row r="33" spans="1:17" x14ac:dyDescent="0.25">
      <c r="A33" t="s">
        <v>34</v>
      </c>
      <c r="B33" t="s">
        <v>67</v>
      </c>
      <c r="C33" s="47">
        <v>7</v>
      </c>
      <c r="D33" s="47">
        <v>628.27</v>
      </c>
      <c r="E33" s="47">
        <v>1279.31</v>
      </c>
      <c r="F33" s="47">
        <v>9536.61</v>
      </c>
      <c r="G33" s="47">
        <v>11444.19</v>
      </c>
      <c r="H33" s="47">
        <v>16</v>
      </c>
      <c r="I33" s="47">
        <v>8020.5</v>
      </c>
      <c r="J33" s="47">
        <v>1764.1100000000001</v>
      </c>
      <c r="K33" s="47">
        <v>10165.189999999999</v>
      </c>
      <c r="L33" s="47">
        <v>19949.800000000003</v>
      </c>
      <c r="M33" s="47">
        <v>13</v>
      </c>
      <c r="N33" s="47">
        <v>3215.15</v>
      </c>
      <c r="O33" s="47">
        <v>1256.6399999999999</v>
      </c>
      <c r="P33" s="47">
        <v>3955.3799999999997</v>
      </c>
      <c r="Q33" s="47">
        <v>8427.17</v>
      </c>
    </row>
    <row r="34" spans="1:17" x14ac:dyDescent="0.25">
      <c r="A34" t="s">
        <v>34</v>
      </c>
      <c r="B34" t="s">
        <v>68</v>
      </c>
      <c r="C34" s="47">
        <v>25</v>
      </c>
      <c r="D34" s="47">
        <v>1590.7599999999998</v>
      </c>
      <c r="E34" s="47">
        <v>1164.69</v>
      </c>
      <c r="F34" s="47">
        <v>3559.27</v>
      </c>
      <c r="G34" s="47">
        <v>6314.72</v>
      </c>
      <c r="H34" s="47">
        <v>11</v>
      </c>
      <c r="I34" s="47">
        <v>1378.02</v>
      </c>
      <c r="J34" s="47">
        <v>743.99000000000012</v>
      </c>
      <c r="K34" s="47">
        <v>4098.13</v>
      </c>
      <c r="L34" s="47">
        <v>6220.1399999999994</v>
      </c>
      <c r="M34" s="47">
        <v>10</v>
      </c>
      <c r="N34" s="47">
        <v>1213.21</v>
      </c>
      <c r="O34" s="47">
        <v>599.35</v>
      </c>
      <c r="P34" s="47">
        <v>4681.53</v>
      </c>
      <c r="Q34" s="47">
        <v>6494.09</v>
      </c>
    </row>
    <row r="35" spans="1:17" x14ac:dyDescent="0.25">
      <c r="A35" t="s">
        <v>34</v>
      </c>
      <c r="B35" t="s">
        <v>69</v>
      </c>
      <c r="C35" s="47">
        <v>118</v>
      </c>
      <c r="D35" s="47">
        <v>24886.09999999998</v>
      </c>
      <c r="E35" s="47">
        <v>14047.86</v>
      </c>
      <c r="F35" s="47">
        <v>40116.249999999993</v>
      </c>
      <c r="G35" s="47">
        <v>79050.209999999992</v>
      </c>
      <c r="H35" s="47">
        <v>156</v>
      </c>
      <c r="I35" s="47">
        <v>24479.909999999996</v>
      </c>
      <c r="J35" s="47">
        <v>28205.84</v>
      </c>
      <c r="K35" s="47">
        <v>53938.52</v>
      </c>
      <c r="L35" s="47">
        <v>106624.26999999997</v>
      </c>
      <c r="M35" s="47">
        <v>225</v>
      </c>
      <c r="N35" s="47">
        <v>121889.2499999999</v>
      </c>
      <c r="O35" s="47">
        <v>15044.86</v>
      </c>
      <c r="P35" s="47">
        <v>49985.420000000006</v>
      </c>
      <c r="Q35" s="47">
        <v>186919.52999999991</v>
      </c>
    </row>
    <row r="36" spans="1:17" x14ac:dyDescent="0.25">
      <c r="A36" t="s">
        <v>34</v>
      </c>
      <c r="B36" t="s">
        <v>70</v>
      </c>
      <c r="C36" s="47">
        <v>3</v>
      </c>
      <c r="D36" s="47">
        <v>181.19</v>
      </c>
      <c r="E36" s="47">
        <v>41.84</v>
      </c>
      <c r="F36" s="47">
        <v>93.05</v>
      </c>
      <c r="G36" s="47">
        <v>316.08</v>
      </c>
      <c r="H36" s="47">
        <v>1</v>
      </c>
      <c r="I36" s="47">
        <v>43.65</v>
      </c>
      <c r="J36" s="47">
        <v>46.73</v>
      </c>
      <c r="K36" s="47">
        <v>134.88999999999999</v>
      </c>
      <c r="L36" s="47">
        <v>225.27</v>
      </c>
      <c r="M36" s="47">
        <v>3</v>
      </c>
      <c r="N36" s="47">
        <v>375.69</v>
      </c>
      <c r="O36" s="47">
        <v>43.65</v>
      </c>
      <c r="P36" s="47">
        <v>181.62</v>
      </c>
      <c r="Q36" s="47">
        <v>600.96</v>
      </c>
    </row>
    <row r="37" spans="1:17" x14ac:dyDescent="0.25">
      <c r="A37" t="s">
        <v>75</v>
      </c>
      <c r="B37" t="s">
        <v>76</v>
      </c>
      <c r="C37" s="47">
        <v>2</v>
      </c>
      <c r="D37" s="47">
        <v>260</v>
      </c>
      <c r="E37" s="47">
        <v>131.72999999999999</v>
      </c>
      <c r="F37" s="47">
        <v>174.31</v>
      </c>
      <c r="G37" s="47">
        <v>566.04</v>
      </c>
      <c r="H37" s="47">
        <v>3</v>
      </c>
      <c r="I37" s="47">
        <v>243.81</v>
      </c>
      <c r="J37" s="47">
        <v>190.02</v>
      </c>
      <c r="K37" s="47">
        <v>80.02</v>
      </c>
      <c r="L37" s="47">
        <v>513.84999999999991</v>
      </c>
      <c r="M37" s="47">
        <v>2</v>
      </c>
      <c r="N37" s="47">
        <v>177.74</v>
      </c>
      <c r="O37" s="47">
        <v>175.57</v>
      </c>
      <c r="P37" s="47">
        <v>206.33</v>
      </c>
      <c r="Q37" s="47">
        <v>559.64</v>
      </c>
    </row>
    <row r="38" spans="1:17" x14ac:dyDescent="0.25">
      <c r="A38" t="s">
        <v>75</v>
      </c>
      <c r="B38" t="s">
        <v>35</v>
      </c>
      <c r="C38" s="47">
        <v>2175</v>
      </c>
      <c r="D38" s="47">
        <v>173009.97000000018</v>
      </c>
      <c r="E38" s="47">
        <v>120016.05000000012</v>
      </c>
      <c r="F38" s="47">
        <v>472644.39999999944</v>
      </c>
      <c r="G38" s="47">
        <v>765670.42000000167</v>
      </c>
      <c r="H38" s="47">
        <v>2170</v>
      </c>
      <c r="I38" s="47">
        <v>113567.25000000009</v>
      </c>
      <c r="J38" s="47">
        <v>123437.62999999999</v>
      </c>
      <c r="K38" s="47">
        <v>558638.24000000046</v>
      </c>
      <c r="L38" s="47">
        <v>795643.12000000011</v>
      </c>
      <c r="M38" s="47">
        <v>2654</v>
      </c>
      <c r="N38" s="47">
        <v>248038.7999999997</v>
      </c>
      <c r="O38" s="47">
        <v>145225.39000000001</v>
      </c>
      <c r="P38" s="47">
        <v>576363.00000000023</v>
      </c>
      <c r="Q38" s="47">
        <v>969627.18999999948</v>
      </c>
    </row>
    <row r="39" spans="1:17" x14ac:dyDescent="0.25">
      <c r="A39" t="s">
        <v>75</v>
      </c>
      <c r="B39" t="s">
        <v>36</v>
      </c>
      <c r="C39" s="47">
        <v>3905</v>
      </c>
      <c r="D39" s="47">
        <v>264470.8000000001</v>
      </c>
      <c r="E39" s="47">
        <v>227282.79000000012</v>
      </c>
      <c r="F39" s="47">
        <v>612103.08999999939</v>
      </c>
      <c r="G39" s="47">
        <v>1103856.68</v>
      </c>
      <c r="H39" s="47">
        <v>4113</v>
      </c>
      <c r="I39" s="47">
        <v>251721.7299999996</v>
      </c>
      <c r="J39" s="47">
        <v>207405.43000000028</v>
      </c>
      <c r="K39" s="47">
        <v>708523.56000000017</v>
      </c>
      <c r="L39" s="47">
        <v>1167650.7200000035</v>
      </c>
      <c r="M39" s="47">
        <v>4337</v>
      </c>
      <c r="N39" s="47">
        <v>434290.41000000027</v>
      </c>
      <c r="O39" s="47">
        <v>155373.2600000001</v>
      </c>
      <c r="P39" s="47">
        <v>746345.87999999907</v>
      </c>
      <c r="Q39" s="47">
        <v>1336009.5499999956</v>
      </c>
    </row>
    <row r="40" spans="1:17" x14ac:dyDescent="0.25">
      <c r="A40" t="s">
        <v>75</v>
      </c>
      <c r="B40" t="s">
        <v>37</v>
      </c>
      <c r="C40" s="47">
        <v>1321</v>
      </c>
      <c r="D40" s="47">
        <v>121861.70000000019</v>
      </c>
      <c r="E40" s="47">
        <v>75724.840000000055</v>
      </c>
      <c r="F40" s="47">
        <v>295072.0999999998</v>
      </c>
      <c r="G40" s="47">
        <v>492658.6399999999</v>
      </c>
      <c r="H40" s="47">
        <v>1506</v>
      </c>
      <c r="I40" s="47">
        <v>127734.90999999993</v>
      </c>
      <c r="J40" s="47">
        <v>75750.560000000085</v>
      </c>
      <c r="K40" s="47">
        <v>347061.92000000016</v>
      </c>
      <c r="L40" s="47">
        <v>550547.39000000025</v>
      </c>
      <c r="M40" s="47">
        <v>1678</v>
      </c>
      <c r="N40" s="47">
        <v>229666.44000000021</v>
      </c>
      <c r="O40" s="47">
        <v>69401.989999999918</v>
      </c>
      <c r="P40" s="47">
        <v>350333.53000000009</v>
      </c>
      <c r="Q40" s="47">
        <v>649401.95999999892</v>
      </c>
    </row>
    <row r="41" spans="1:17" x14ac:dyDescent="0.25">
      <c r="A41" t="s">
        <v>75</v>
      </c>
      <c r="B41" t="s">
        <v>40</v>
      </c>
      <c r="C41" s="47">
        <v>2921</v>
      </c>
      <c r="D41" s="47">
        <v>261621.40999999986</v>
      </c>
      <c r="E41" s="47">
        <v>157946.06000000041</v>
      </c>
      <c r="F41" s="47">
        <v>377925.71999999968</v>
      </c>
      <c r="G41" s="47">
        <v>797493.18999999925</v>
      </c>
      <c r="H41" s="47">
        <v>2557</v>
      </c>
      <c r="I41" s="47">
        <v>185637.37999999951</v>
      </c>
      <c r="J41" s="47">
        <v>139187.3899999999</v>
      </c>
      <c r="K41" s="47">
        <v>416954.06999999972</v>
      </c>
      <c r="L41" s="47">
        <v>741778.83999999915</v>
      </c>
      <c r="M41" s="47">
        <v>2738</v>
      </c>
      <c r="N41" s="47">
        <v>280818.84999999928</v>
      </c>
      <c r="O41" s="47">
        <v>99089.469999999943</v>
      </c>
      <c r="P41" s="47">
        <v>443248.13</v>
      </c>
      <c r="Q41" s="47">
        <v>823156.4499999996</v>
      </c>
    </row>
    <row r="42" spans="1:17" x14ac:dyDescent="0.25">
      <c r="A42" t="s">
        <v>75</v>
      </c>
      <c r="B42" t="s">
        <v>41</v>
      </c>
      <c r="C42" s="47">
        <v>1</v>
      </c>
      <c r="D42" s="47">
        <v>119.07</v>
      </c>
      <c r="E42" s="47">
        <v>39.25</v>
      </c>
      <c r="F42" s="47">
        <v>0</v>
      </c>
      <c r="G42" s="47">
        <v>158.32</v>
      </c>
      <c r="H42" s="47"/>
      <c r="I42" s="47"/>
      <c r="J42" s="47"/>
      <c r="K42" s="47"/>
      <c r="L42" s="47"/>
      <c r="M42" s="47">
        <v>1</v>
      </c>
      <c r="N42" s="47">
        <v>104.45</v>
      </c>
      <c r="O42" s="47">
        <v>0</v>
      </c>
      <c r="P42" s="47">
        <v>0</v>
      </c>
      <c r="Q42" s="47">
        <v>104.45</v>
      </c>
    </row>
    <row r="43" spans="1:17" x14ac:dyDescent="0.25">
      <c r="A43" t="s">
        <v>75</v>
      </c>
      <c r="B43" t="s">
        <v>42</v>
      </c>
      <c r="C43" s="47">
        <v>75</v>
      </c>
      <c r="D43" s="47">
        <v>5743.53</v>
      </c>
      <c r="E43" s="47">
        <v>4468.13</v>
      </c>
      <c r="F43" s="47">
        <v>19485.400000000001</v>
      </c>
      <c r="G43" s="47">
        <v>29697.059999999998</v>
      </c>
      <c r="H43" s="47">
        <v>68</v>
      </c>
      <c r="I43" s="47">
        <v>3865.6399999999994</v>
      </c>
      <c r="J43" s="47">
        <v>3411.4000000000005</v>
      </c>
      <c r="K43" s="47">
        <v>20934.53</v>
      </c>
      <c r="L43" s="47">
        <v>28211.569999999996</v>
      </c>
      <c r="M43" s="47">
        <v>74</v>
      </c>
      <c r="N43" s="47">
        <v>8468.4500000000007</v>
      </c>
      <c r="O43" s="47">
        <v>2608.23</v>
      </c>
      <c r="P43" s="47">
        <v>21603.459999999995</v>
      </c>
      <c r="Q43" s="47">
        <v>32680.14</v>
      </c>
    </row>
    <row r="44" spans="1:17" x14ac:dyDescent="0.25">
      <c r="A44" t="s">
        <v>75</v>
      </c>
      <c r="B44" t="s">
        <v>43</v>
      </c>
      <c r="C44" s="47">
        <v>95</v>
      </c>
      <c r="D44" s="47">
        <v>9016.2199999999957</v>
      </c>
      <c r="E44" s="47">
        <v>5033.8500000000004</v>
      </c>
      <c r="F44" s="47">
        <v>18347.989999999994</v>
      </c>
      <c r="G44" s="47">
        <v>32398.059999999998</v>
      </c>
      <c r="H44" s="47">
        <v>87</v>
      </c>
      <c r="I44" s="47">
        <v>6317.22</v>
      </c>
      <c r="J44" s="47">
        <v>4924.9700000000012</v>
      </c>
      <c r="K44" s="47">
        <v>16641.039999999997</v>
      </c>
      <c r="L44" s="47">
        <v>27883.230000000003</v>
      </c>
      <c r="M44" s="47">
        <v>81</v>
      </c>
      <c r="N44" s="47">
        <v>9627.6299999999974</v>
      </c>
      <c r="O44" s="47">
        <v>3056.9900000000007</v>
      </c>
      <c r="P44" s="47">
        <v>15848.389999999998</v>
      </c>
      <c r="Q44" s="47">
        <v>28533.010000000006</v>
      </c>
    </row>
    <row r="45" spans="1:17" x14ac:dyDescent="0.25">
      <c r="A45" t="s">
        <v>75</v>
      </c>
      <c r="B45" t="s">
        <v>44</v>
      </c>
      <c r="C45" s="47">
        <v>750</v>
      </c>
      <c r="D45" s="47">
        <v>63246.820000000116</v>
      </c>
      <c r="E45" s="47">
        <v>42290.000000000015</v>
      </c>
      <c r="F45" s="47">
        <v>116444.84000000005</v>
      </c>
      <c r="G45" s="47">
        <v>221981.66</v>
      </c>
      <c r="H45" s="47">
        <v>664</v>
      </c>
      <c r="I45" s="47">
        <v>48411.580000000016</v>
      </c>
      <c r="J45" s="47">
        <v>36224.190000000017</v>
      </c>
      <c r="K45" s="47">
        <v>133642.93000000005</v>
      </c>
      <c r="L45" s="47">
        <v>218278.69999999998</v>
      </c>
      <c r="M45" s="47">
        <v>663</v>
      </c>
      <c r="N45" s="47">
        <v>23701.32</v>
      </c>
      <c r="O45" s="47">
        <v>51475.569999999985</v>
      </c>
      <c r="P45" s="47">
        <v>155090.88999999987</v>
      </c>
      <c r="Q45" s="47">
        <v>230267.78</v>
      </c>
    </row>
    <row r="46" spans="1:17" x14ac:dyDescent="0.25">
      <c r="A46" t="s">
        <v>75</v>
      </c>
      <c r="B46" t="s">
        <v>45</v>
      </c>
      <c r="C46" s="47">
        <v>431</v>
      </c>
      <c r="D46" s="47">
        <v>36094.179999999993</v>
      </c>
      <c r="E46" s="47">
        <v>24363.160000000007</v>
      </c>
      <c r="F46" s="47">
        <v>76821.919999999998</v>
      </c>
      <c r="G46" s="47">
        <v>137279.25999999998</v>
      </c>
      <c r="H46" s="47">
        <v>398</v>
      </c>
      <c r="I46" s="47">
        <v>25411.469999999983</v>
      </c>
      <c r="J46" s="47">
        <v>21096.390000000007</v>
      </c>
      <c r="K46" s="47">
        <v>78171.190000000017</v>
      </c>
      <c r="L46" s="47">
        <v>124679.04999999996</v>
      </c>
      <c r="M46" s="47">
        <v>424</v>
      </c>
      <c r="N46" s="47">
        <v>45561.600000000028</v>
      </c>
      <c r="O46" s="47">
        <v>15500.550000000001</v>
      </c>
      <c r="P46" s="47">
        <v>79731.250000000029</v>
      </c>
      <c r="Q46" s="47">
        <v>140793.40000000008</v>
      </c>
    </row>
    <row r="47" spans="1:17" x14ac:dyDescent="0.25">
      <c r="A47" t="s">
        <v>75</v>
      </c>
      <c r="B47" t="s">
        <v>46</v>
      </c>
      <c r="C47" s="47">
        <v>56</v>
      </c>
      <c r="D47" s="47">
        <v>4852.1999999999989</v>
      </c>
      <c r="E47" s="47">
        <v>3341.85</v>
      </c>
      <c r="F47" s="47">
        <v>18024.710000000003</v>
      </c>
      <c r="G47" s="47">
        <v>26218.76</v>
      </c>
      <c r="H47" s="47">
        <v>45</v>
      </c>
      <c r="I47" s="47">
        <v>3095.59</v>
      </c>
      <c r="J47" s="47">
        <v>2730.95</v>
      </c>
      <c r="K47" s="47">
        <v>17871.239999999998</v>
      </c>
      <c r="L47" s="47">
        <v>23697.78</v>
      </c>
      <c r="M47" s="47">
        <v>42</v>
      </c>
      <c r="N47" s="47">
        <v>4649.1100000000006</v>
      </c>
      <c r="O47" s="47">
        <v>2357.329999999999</v>
      </c>
      <c r="P47" s="47">
        <v>19510.64</v>
      </c>
      <c r="Q47" s="47">
        <v>26517.079999999994</v>
      </c>
    </row>
    <row r="48" spans="1:17" x14ac:dyDescent="0.25">
      <c r="A48" t="s">
        <v>75</v>
      </c>
      <c r="B48" t="s">
        <v>47</v>
      </c>
      <c r="C48" s="47">
        <v>176</v>
      </c>
      <c r="D48" s="47">
        <v>17571.260000000002</v>
      </c>
      <c r="E48" s="47">
        <v>11710.47</v>
      </c>
      <c r="F48" s="47">
        <v>44787.42000000002</v>
      </c>
      <c r="G48" s="47">
        <v>74069.150000000038</v>
      </c>
      <c r="H48" s="47">
        <v>240</v>
      </c>
      <c r="I48" s="47">
        <v>21234.709999999995</v>
      </c>
      <c r="J48" s="47">
        <v>11883.399999999994</v>
      </c>
      <c r="K48" s="47">
        <v>58089.17</v>
      </c>
      <c r="L48" s="47">
        <v>91207.280000000042</v>
      </c>
      <c r="M48" s="47">
        <v>298</v>
      </c>
      <c r="N48" s="47">
        <v>46631.32999999998</v>
      </c>
      <c r="O48" s="47">
        <v>12062.239999999998</v>
      </c>
      <c r="P48" s="47">
        <v>60271.800000000039</v>
      </c>
      <c r="Q48" s="47">
        <v>118965.37000000001</v>
      </c>
    </row>
    <row r="49" spans="1:17" x14ac:dyDescent="0.25">
      <c r="A49" t="s">
        <v>75</v>
      </c>
      <c r="B49" t="s">
        <v>48</v>
      </c>
      <c r="C49" s="47">
        <v>378</v>
      </c>
      <c r="D49" s="47">
        <v>35199.9</v>
      </c>
      <c r="E49" s="47">
        <v>25862.859999999997</v>
      </c>
      <c r="F49" s="47">
        <v>84227.139999999985</v>
      </c>
      <c r="G49" s="47">
        <v>145289.90000000005</v>
      </c>
      <c r="H49" s="47">
        <v>335</v>
      </c>
      <c r="I49" s="47">
        <v>25841.480000000003</v>
      </c>
      <c r="J49" s="47">
        <v>20488.250000000004</v>
      </c>
      <c r="K49" s="47">
        <v>92223.5</v>
      </c>
      <c r="L49" s="47">
        <v>138553.22999999992</v>
      </c>
      <c r="M49" s="47">
        <v>320</v>
      </c>
      <c r="N49" s="47">
        <v>273.51</v>
      </c>
      <c r="O49" s="47">
        <v>28370.210000000014</v>
      </c>
      <c r="P49" s="47">
        <v>111837.60999999999</v>
      </c>
      <c r="Q49" s="47">
        <v>140481.32999999996</v>
      </c>
    </row>
    <row r="50" spans="1:17" x14ac:dyDescent="0.25">
      <c r="A50" t="s">
        <v>75</v>
      </c>
      <c r="B50" t="s">
        <v>49</v>
      </c>
      <c r="C50" s="47">
        <v>294</v>
      </c>
      <c r="D50" s="47">
        <v>26791.099999999991</v>
      </c>
      <c r="E50" s="47">
        <v>15535.700000000004</v>
      </c>
      <c r="F50" s="47">
        <v>44848.189999999995</v>
      </c>
      <c r="G50" s="47">
        <v>87174.989999999991</v>
      </c>
      <c r="H50" s="47">
        <v>258</v>
      </c>
      <c r="I50" s="47">
        <v>19245.550000000007</v>
      </c>
      <c r="J50" s="47">
        <v>14914.099999999995</v>
      </c>
      <c r="K50" s="47">
        <v>42998.170000000006</v>
      </c>
      <c r="L50" s="47">
        <v>77157.820000000022</v>
      </c>
      <c r="M50" s="47">
        <v>261</v>
      </c>
      <c r="N50" s="47">
        <v>27034.559999999994</v>
      </c>
      <c r="O50" s="47">
        <v>10372.669999999995</v>
      </c>
      <c r="P50" s="47">
        <v>45429.51999999999</v>
      </c>
      <c r="Q50" s="47">
        <v>82836.749999999956</v>
      </c>
    </row>
    <row r="51" spans="1:17" x14ac:dyDescent="0.25">
      <c r="A51" t="s">
        <v>75</v>
      </c>
      <c r="B51" t="s">
        <v>50</v>
      </c>
      <c r="C51" s="47">
        <v>143</v>
      </c>
      <c r="D51" s="47">
        <v>16067.880000000001</v>
      </c>
      <c r="E51" s="47">
        <v>11424.430000000004</v>
      </c>
      <c r="F51" s="47">
        <v>35348.89</v>
      </c>
      <c r="G51" s="47">
        <v>62841.19999999999</v>
      </c>
      <c r="H51" s="47">
        <v>131</v>
      </c>
      <c r="I51" s="47">
        <v>11310.149999999996</v>
      </c>
      <c r="J51" s="47">
        <v>9113.0999999999985</v>
      </c>
      <c r="K51" s="47">
        <v>38212.379999999997</v>
      </c>
      <c r="L51" s="47">
        <v>58635.630000000026</v>
      </c>
      <c r="M51" s="47">
        <v>139</v>
      </c>
      <c r="N51" s="47">
        <v>21836.569999999992</v>
      </c>
      <c r="O51" s="47">
        <v>6606.0700000000015</v>
      </c>
      <c r="P51" s="47">
        <v>37297.909999999996</v>
      </c>
      <c r="Q51" s="47">
        <v>65740.549999999988</v>
      </c>
    </row>
    <row r="52" spans="1:17" x14ac:dyDescent="0.25">
      <c r="A52" t="s">
        <v>75</v>
      </c>
      <c r="B52" t="s">
        <v>51</v>
      </c>
      <c r="C52" s="47">
        <v>22</v>
      </c>
      <c r="D52" s="47">
        <v>1968.9699999999998</v>
      </c>
      <c r="E52" s="47">
        <v>1702.0099999999995</v>
      </c>
      <c r="F52" s="47">
        <v>8459.1999999999989</v>
      </c>
      <c r="G52" s="47">
        <v>12130.18</v>
      </c>
      <c r="H52" s="47">
        <v>20</v>
      </c>
      <c r="I52" s="47">
        <v>1765.61</v>
      </c>
      <c r="J52" s="47">
        <v>1491.1899999999998</v>
      </c>
      <c r="K52" s="47">
        <v>8297.23</v>
      </c>
      <c r="L52" s="47">
        <v>11554.03</v>
      </c>
      <c r="M52" s="47">
        <v>23</v>
      </c>
      <c r="N52" s="47">
        <v>128.35</v>
      </c>
      <c r="O52" s="47">
        <v>3561.2500000000005</v>
      </c>
      <c r="P52" s="47">
        <v>9341.2200000000012</v>
      </c>
      <c r="Q52" s="47">
        <v>13030.82</v>
      </c>
    </row>
    <row r="53" spans="1:17" x14ac:dyDescent="0.25">
      <c r="A53" t="s">
        <v>75</v>
      </c>
      <c r="B53" t="s">
        <v>52</v>
      </c>
      <c r="C53" s="47">
        <v>1298</v>
      </c>
      <c r="D53" s="47">
        <v>133865.34999999983</v>
      </c>
      <c r="E53" s="47">
        <v>77001.17</v>
      </c>
      <c r="F53" s="47">
        <v>220868.81000000011</v>
      </c>
      <c r="G53" s="47">
        <v>431735.3299999999</v>
      </c>
      <c r="H53" s="47">
        <v>1076</v>
      </c>
      <c r="I53" s="47">
        <v>82705.520000000033</v>
      </c>
      <c r="J53" s="47">
        <v>69707.85000000002</v>
      </c>
      <c r="K53" s="47">
        <v>236135.28999999998</v>
      </c>
      <c r="L53" s="47">
        <v>388548.65999999945</v>
      </c>
      <c r="M53" s="47">
        <v>1033</v>
      </c>
      <c r="N53" s="47">
        <v>95354.980000000025</v>
      </c>
      <c r="O53" s="47">
        <v>47895.330000000038</v>
      </c>
      <c r="P53" s="47">
        <v>260365.60000000006</v>
      </c>
      <c r="Q53" s="47">
        <v>403615.91000000021</v>
      </c>
    </row>
    <row r="54" spans="1:17" x14ac:dyDescent="0.25">
      <c r="A54" t="s">
        <v>75</v>
      </c>
      <c r="B54" t="s">
        <v>53</v>
      </c>
      <c r="C54" s="47">
        <v>1531</v>
      </c>
      <c r="D54" s="47">
        <v>131978.7200000002</v>
      </c>
      <c r="E54" s="47">
        <v>83626.530000000028</v>
      </c>
      <c r="F54" s="47">
        <v>212845.08000000013</v>
      </c>
      <c r="G54" s="47">
        <v>428450.33000000013</v>
      </c>
      <c r="H54" s="47">
        <v>1354</v>
      </c>
      <c r="I54" s="47">
        <v>86259.770000000048</v>
      </c>
      <c r="J54" s="47">
        <v>75700.089999999938</v>
      </c>
      <c r="K54" s="47">
        <v>235883.47000000006</v>
      </c>
      <c r="L54" s="47">
        <v>397843.33000000042</v>
      </c>
      <c r="M54" s="47">
        <v>1350</v>
      </c>
      <c r="N54" s="47">
        <v>125793.26000000004</v>
      </c>
      <c r="O54" s="47">
        <v>53507.560000000027</v>
      </c>
      <c r="P54" s="47">
        <v>245838.37000000032</v>
      </c>
      <c r="Q54" s="47">
        <v>425139.19000000018</v>
      </c>
    </row>
    <row r="55" spans="1:17" x14ac:dyDescent="0.25">
      <c r="A55" t="s">
        <v>75</v>
      </c>
      <c r="B55" t="s">
        <v>54</v>
      </c>
      <c r="C55" s="47">
        <v>236</v>
      </c>
      <c r="D55" s="47">
        <v>21905.179999999993</v>
      </c>
      <c r="E55" s="47">
        <v>13400.26</v>
      </c>
      <c r="F55" s="47">
        <v>50882.920000000013</v>
      </c>
      <c r="G55" s="47">
        <v>86188.360000000015</v>
      </c>
      <c r="H55" s="47">
        <v>214</v>
      </c>
      <c r="I55" s="47">
        <v>16062.289999999997</v>
      </c>
      <c r="J55" s="47">
        <v>12760.259999999998</v>
      </c>
      <c r="K55" s="47">
        <v>52378.58</v>
      </c>
      <c r="L55" s="47">
        <v>81201.129999999976</v>
      </c>
      <c r="M55" s="47">
        <v>205</v>
      </c>
      <c r="N55" s="47">
        <v>23587.050000000003</v>
      </c>
      <c r="O55" s="47">
        <v>8536.5700000000033</v>
      </c>
      <c r="P55" s="47">
        <v>55241.630000000019</v>
      </c>
      <c r="Q55" s="47">
        <v>87365.249999999971</v>
      </c>
    </row>
    <row r="56" spans="1:17" x14ac:dyDescent="0.25">
      <c r="A56" t="s">
        <v>75</v>
      </c>
      <c r="B56" t="s">
        <v>55</v>
      </c>
      <c r="C56" s="47">
        <v>743</v>
      </c>
      <c r="D56" s="47">
        <v>50212.82</v>
      </c>
      <c r="E56" s="47">
        <v>51196.250000000022</v>
      </c>
      <c r="F56" s="47">
        <v>165724.99</v>
      </c>
      <c r="G56" s="47">
        <v>267134.06</v>
      </c>
      <c r="H56" s="47">
        <v>921</v>
      </c>
      <c r="I56" s="47">
        <v>73212.950000000026</v>
      </c>
      <c r="J56" s="47">
        <v>47544.420000000006</v>
      </c>
      <c r="K56" s="47">
        <v>191171.98000000004</v>
      </c>
      <c r="L56" s="47">
        <v>311929.34999999998</v>
      </c>
      <c r="M56" s="47">
        <v>1028</v>
      </c>
      <c r="N56" s="47">
        <v>133931.91999999987</v>
      </c>
      <c r="O56" s="47">
        <v>43514.409999999996</v>
      </c>
      <c r="P56" s="47">
        <v>197814.63999999996</v>
      </c>
      <c r="Q56" s="47">
        <v>375260.97000000044</v>
      </c>
    </row>
    <row r="57" spans="1:17" x14ac:dyDescent="0.25">
      <c r="A57" t="s">
        <v>75</v>
      </c>
      <c r="B57" t="s">
        <v>56</v>
      </c>
      <c r="C57" s="47">
        <v>937</v>
      </c>
      <c r="D57" s="47">
        <v>95958.779999999955</v>
      </c>
      <c r="E57" s="47">
        <v>68658.09000000004</v>
      </c>
      <c r="F57" s="47">
        <v>254205.52999999971</v>
      </c>
      <c r="G57" s="47">
        <v>418822.39999999991</v>
      </c>
      <c r="H57" s="47">
        <v>844</v>
      </c>
      <c r="I57" s="47">
        <v>69474.129999999932</v>
      </c>
      <c r="J57" s="47">
        <v>64389.489999999983</v>
      </c>
      <c r="K57" s="47">
        <v>274327.51000000013</v>
      </c>
      <c r="L57" s="47">
        <v>408191.13000000047</v>
      </c>
      <c r="M57" s="47">
        <v>875</v>
      </c>
      <c r="N57" s="47">
        <v>81826.11000000003</v>
      </c>
      <c r="O57" s="47">
        <v>59348.619999999915</v>
      </c>
      <c r="P57" s="47">
        <v>305584.55999999994</v>
      </c>
      <c r="Q57" s="47">
        <v>446759.28999999975</v>
      </c>
    </row>
    <row r="58" spans="1:17" x14ac:dyDescent="0.25">
      <c r="A58" t="s">
        <v>75</v>
      </c>
      <c r="B58" t="s">
        <v>57</v>
      </c>
      <c r="C58" s="47">
        <v>70</v>
      </c>
      <c r="D58" s="47">
        <v>6660.9400000000014</v>
      </c>
      <c r="E58" s="47">
        <v>6039.68</v>
      </c>
      <c r="F58" s="47">
        <v>28627.86</v>
      </c>
      <c r="G58" s="47">
        <v>41328.479999999989</v>
      </c>
      <c r="H58" s="47">
        <v>64</v>
      </c>
      <c r="I58" s="47">
        <v>4867.4399999999996</v>
      </c>
      <c r="J58" s="47">
        <v>5075.0600000000013</v>
      </c>
      <c r="K58" s="47">
        <v>30641.82</v>
      </c>
      <c r="L58" s="47">
        <v>40584.320000000029</v>
      </c>
      <c r="M58" s="47">
        <v>62</v>
      </c>
      <c r="N58" s="47">
        <v>7980.7699999999977</v>
      </c>
      <c r="O58" s="47">
        <v>3543.1599999999985</v>
      </c>
      <c r="P58" s="47">
        <v>30681.019999999997</v>
      </c>
      <c r="Q58" s="47">
        <v>42204.950000000004</v>
      </c>
    </row>
    <row r="59" spans="1:17" x14ac:dyDescent="0.25">
      <c r="A59" t="s">
        <v>75</v>
      </c>
      <c r="B59" t="s">
        <v>58</v>
      </c>
      <c r="C59" s="47">
        <v>531</v>
      </c>
      <c r="D59" s="47">
        <v>51245.319999999927</v>
      </c>
      <c r="E59" s="47">
        <v>33558.959999999999</v>
      </c>
      <c r="F59" s="47">
        <v>83869.059999999969</v>
      </c>
      <c r="G59" s="47">
        <v>168673.34000000008</v>
      </c>
      <c r="H59" s="47">
        <v>494</v>
      </c>
      <c r="I59" s="47">
        <v>38612.619999999959</v>
      </c>
      <c r="J59" s="47">
        <v>28896.570000000011</v>
      </c>
      <c r="K59" s="47">
        <v>91124.709999999992</v>
      </c>
      <c r="L59" s="47">
        <v>158633.90000000008</v>
      </c>
      <c r="M59" s="47">
        <v>506</v>
      </c>
      <c r="N59" s="47">
        <v>63408.520000000055</v>
      </c>
      <c r="O59" s="47">
        <v>20729.589999999997</v>
      </c>
      <c r="P59" s="47">
        <v>98167.510000000009</v>
      </c>
      <c r="Q59" s="47">
        <v>182305.62000000014</v>
      </c>
    </row>
    <row r="60" spans="1:17" x14ac:dyDescent="0.25">
      <c r="A60" t="s">
        <v>75</v>
      </c>
      <c r="B60" t="s">
        <v>59</v>
      </c>
      <c r="C60" s="47">
        <v>1</v>
      </c>
      <c r="D60" s="47">
        <v>86.85</v>
      </c>
      <c r="E60" s="47">
        <v>185.01</v>
      </c>
      <c r="F60" s="47">
        <v>679.43</v>
      </c>
      <c r="G60" s="47">
        <v>951.29</v>
      </c>
      <c r="H60" s="47">
        <v>1</v>
      </c>
      <c r="I60" s="47">
        <v>99.16</v>
      </c>
      <c r="J60" s="47">
        <v>86.85</v>
      </c>
      <c r="K60" s="47">
        <v>214.44</v>
      </c>
      <c r="L60" s="47">
        <v>400.45</v>
      </c>
      <c r="M60" s="47"/>
      <c r="N60" s="47"/>
      <c r="O60" s="47"/>
      <c r="P60" s="47"/>
      <c r="Q60" s="47"/>
    </row>
    <row r="61" spans="1:17" x14ac:dyDescent="0.25">
      <c r="A61" t="s">
        <v>75</v>
      </c>
      <c r="B61" t="s">
        <v>60</v>
      </c>
      <c r="C61" s="47">
        <v>208</v>
      </c>
      <c r="D61" s="47">
        <v>19575.720000000005</v>
      </c>
      <c r="E61" s="47">
        <v>13228.749999999998</v>
      </c>
      <c r="F61" s="47">
        <v>24537.329999999994</v>
      </c>
      <c r="G61" s="47">
        <v>57341.799999999996</v>
      </c>
      <c r="H61" s="47">
        <v>168</v>
      </c>
      <c r="I61" s="47">
        <v>14930.739999999994</v>
      </c>
      <c r="J61" s="47">
        <v>8925.4699999999975</v>
      </c>
      <c r="K61" s="47">
        <v>26848.139999999992</v>
      </c>
      <c r="L61" s="47">
        <v>50704.349999999991</v>
      </c>
      <c r="M61" s="47">
        <v>180</v>
      </c>
      <c r="N61" s="47">
        <v>21527.840000000004</v>
      </c>
      <c r="O61" s="47">
        <v>7972.4099999999971</v>
      </c>
      <c r="P61" s="47">
        <v>27515.649999999998</v>
      </c>
      <c r="Q61" s="47">
        <v>57015.9</v>
      </c>
    </row>
    <row r="62" spans="1:17" x14ac:dyDescent="0.25">
      <c r="A62" t="s">
        <v>75</v>
      </c>
      <c r="B62" t="s">
        <v>61</v>
      </c>
      <c r="C62" s="47">
        <v>490</v>
      </c>
      <c r="D62" s="47">
        <v>35621.029999999977</v>
      </c>
      <c r="E62" s="47">
        <v>22046.950000000012</v>
      </c>
      <c r="F62" s="47">
        <v>44996.209999999985</v>
      </c>
      <c r="G62" s="47">
        <v>102664.18999999994</v>
      </c>
      <c r="H62" s="47">
        <v>387</v>
      </c>
      <c r="I62" s="47">
        <v>22401.620000000003</v>
      </c>
      <c r="J62" s="47">
        <v>19719.909999999993</v>
      </c>
      <c r="K62" s="47">
        <v>49259.549999999981</v>
      </c>
      <c r="L62" s="47">
        <v>91381.079999999987</v>
      </c>
      <c r="M62" s="47">
        <v>400</v>
      </c>
      <c r="N62" s="47">
        <v>25655.420000000006</v>
      </c>
      <c r="O62" s="47">
        <v>14041.980000000007</v>
      </c>
      <c r="P62" s="47">
        <v>55911.539999999972</v>
      </c>
      <c r="Q62" s="47">
        <v>95608.940000000017</v>
      </c>
    </row>
    <row r="63" spans="1:17" x14ac:dyDescent="0.25">
      <c r="A63" t="s">
        <v>75</v>
      </c>
      <c r="B63" t="s">
        <v>62</v>
      </c>
      <c r="C63" s="47">
        <v>336</v>
      </c>
      <c r="D63" s="47">
        <v>23013.860000000015</v>
      </c>
      <c r="E63" s="47">
        <v>18240.900000000012</v>
      </c>
      <c r="F63" s="47">
        <v>56986.040000000008</v>
      </c>
      <c r="G63" s="47">
        <v>98240.800000000032</v>
      </c>
      <c r="H63" s="47">
        <v>253</v>
      </c>
      <c r="I63" s="47">
        <v>17823.669999999995</v>
      </c>
      <c r="J63" s="47">
        <v>11450.51</v>
      </c>
      <c r="K63" s="47">
        <v>59277.200000000004</v>
      </c>
      <c r="L63" s="47">
        <v>88551.379999999976</v>
      </c>
      <c r="M63" s="47">
        <v>302</v>
      </c>
      <c r="N63" s="47">
        <v>38371.090000000018</v>
      </c>
      <c r="O63" s="47">
        <v>10789.93</v>
      </c>
      <c r="P63" s="47">
        <v>60712.679999999978</v>
      </c>
      <c r="Q63" s="47">
        <v>109873.70000000006</v>
      </c>
    </row>
    <row r="64" spans="1:17" x14ac:dyDescent="0.25">
      <c r="A64" t="s">
        <v>75</v>
      </c>
      <c r="B64" t="s">
        <v>63</v>
      </c>
      <c r="C64" s="47">
        <v>15</v>
      </c>
      <c r="D64" s="47">
        <v>1325.4</v>
      </c>
      <c r="E64" s="47">
        <v>680.51</v>
      </c>
      <c r="F64" s="47">
        <v>1632.3000000000002</v>
      </c>
      <c r="G64" s="47">
        <v>3638.2099999999996</v>
      </c>
      <c r="H64" s="47">
        <v>15</v>
      </c>
      <c r="I64" s="47">
        <v>834.35</v>
      </c>
      <c r="J64" s="47">
        <v>746.2</v>
      </c>
      <c r="K64" s="47">
        <v>1780.8</v>
      </c>
      <c r="L64" s="47">
        <v>3361.3499999999995</v>
      </c>
      <c r="M64" s="47">
        <v>14</v>
      </c>
      <c r="N64" s="47">
        <v>1509.1099999999997</v>
      </c>
      <c r="O64" s="47">
        <v>558.51</v>
      </c>
      <c r="P64" s="47">
        <v>1242.3699999999999</v>
      </c>
      <c r="Q64" s="47">
        <v>3309.9899999999993</v>
      </c>
    </row>
    <row r="65" spans="1:17" x14ac:dyDescent="0.25">
      <c r="A65" t="s">
        <v>75</v>
      </c>
      <c r="B65" t="s">
        <v>64</v>
      </c>
      <c r="C65" s="47">
        <v>121</v>
      </c>
      <c r="D65" s="47">
        <v>11195.130000000006</v>
      </c>
      <c r="E65" s="47">
        <v>6619.5199999999986</v>
      </c>
      <c r="F65" s="47">
        <v>31279.280000000013</v>
      </c>
      <c r="G65" s="47">
        <v>49093.93</v>
      </c>
      <c r="H65" s="47">
        <v>112</v>
      </c>
      <c r="I65" s="47">
        <v>8396.1</v>
      </c>
      <c r="J65" s="47">
        <v>6534.2999999999984</v>
      </c>
      <c r="K65" s="47">
        <v>30993.42</v>
      </c>
      <c r="L65" s="47">
        <v>45923.820000000007</v>
      </c>
      <c r="M65" s="47">
        <v>101</v>
      </c>
      <c r="N65" s="47">
        <v>11216.61</v>
      </c>
      <c r="O65" s="47">
        <v>5459.2199999999993</v>
      </c>
      <c r="P65" s="47">
        <v>33311.049999999996</v>
      </c>
      <c r="Q65" s="47">
        <v>49986.87999999999</v>
      </c>
    </row>
    <row r="66" spans="1:17" x14ac:dyDescent="0.25">
      <c r="A66" t="s">
        <v>75</v>
      </c>
      <c r="B66" t="s">
        <v>65</v>
      </c>
      <c r="C66" s="47">
        <v>40</v>
      </c>
      <c r="D66" s="47">
        <v>3612.5399999999986</v>
      </c>
      <c r="E66" s="47">
        <v>1992.2000000000003</v>
      </c>
      <c r="F66" s="47">
        <v>5875.2199999999993</v>
      </c>
      <c r="G66" s="47">
        <v>11479.960000000001</v>
      </c>
      <c r="H66" s="47">
        <v>32</v>
      </c>
      <c r="I66" s="47">
        <v>2021.4099999999999</v>
      </c>
      <c r="J66" s="47">
        <v>2202.1</v>
      </c>
      <c r="K66" s="47">
        <v>7080.1199999999981</v>
      </c>
      <c r="L66" s="47">
        <v>11303.63</v>
      </c>
      <c r="M66" s="47">
        <v>35</v>
      </c>
      <c r="N66" s="47">
        <v>3967.2</v>
      </c>
      <c r="O66" s="47">
        <v>1573.2599999999995</v>
      </c>
      <c r="P66" s="47">
        <v>7906.9399999999987</v>
      </c>
      <c r="Q66" s="47">
        <v>13447.400000000001</v>
      </c>
    </row>
    <row r="67" spans="1:17" x14ac:dyDescent="0.25">
      <c r="A67" t="s">
        <v>75</v>
      </c>
      <c r="B67" t="s">
        <v>66</v>
      </c>
      <c r="C67" s="47">
        <v>6</v>
      </c>
      <c r="D67" s="47">
        <v>725.36999999999989</v>
      </c>
      <c r="E67" s="47">
        <v>551.17999999999995</v>
      </c>
      <c r="F67" s="47">
        <v>1037.53</v>
      </c>
      <c r="G67" s="47">
        <v>2314.08</v>
      </c>
      <c r="H67" s="47">
        <v>12</v>
      </c>
      <c r="I67" s="47">
        <v>790.53000000000009</v>
      </c>
      <c r="J67" s="47">
        <v>307.87</v>
      </c>
      <c r="K67" s="47">
        <v>1671.2</v>
      </c>
      <c r="L67" s="47">
        <v>2769.6</v>
      </c>
      <c r="M67" s="47">
        <v>11</v>
      </c>
      <c r="N67" s="47">
        <v>1837.4399999999996</v>
      </c>
      <c r="O67" s="47">
        <v>291.27999999999997</v>
      </c>
      <c r="P67" s="47">
        <v>1597.54</v>
      </c>
      <c r="Q67" s="47">
        <v>3726.26</v>
      </c>
    </row>
    <row r="68" spans="1:17" x14ac:dyDescent="0.25">
      <c r="A68" t="s">
        <v>75</v>
      </c>
      <c r="B68" t="s">
        <v>67</v>
      </c>
      <c r="C68" s="47">
        <v>54</v>
      </c>
      <c r="D68" s="47">
        <v>1888.8899999999999</v>
      </c>
      <c r="E68" s="47">
        <v>5639.7599999999993</v>
      </c>
      <c r="F68" s="47">
        <v>9835.92</v>
      </c>
      <c r="G68" s="47">
        <v>17364.570000000003</v>
      </c>
      <c r="H68" s="47">
        <v>67</v>
      </c>
      <c r="I68" s="47">
        <v>6670.7800000000016</v>
      </c>
      <c r="J68" s="47">
        <v>4754.95</v>
      </c>
      <c r="K68" s="47">
        <v>11966.599999999999</v>
      </c>
      <c r="L68" s="47">
        <v>23392.329999999991</v>
      </c>
      <c r="M68" s="47">
        <v>86</v>
      </c>
      <c r="N68" s="47">
        <v>13160.009999999998</v>
      </c>
      <c r="O68" s="47">
        <v>3927.1000000000008</v>
      </c>
      <c r="P68" s="47">
        <v>12584.140000000001</v>
      </c>
      <c r="Q68" s="47">
        <v>29671.250000000004</v>
      </c>
    </row>
    <row r="69" spans="1:17" x14ac:dyDescent="0.25">
      <c r="A69" t="s">
        <v>75</v>
      </c>
      <c r="B69" t="s">
        <v>68</v>
      </c>
      <c r="C69" s="47">
        <v>102</v>
      </c>
      <c r="D69" s="47">
        <v>8133.4599999999982</v>
      </c>
      <c r="E69" s="47">
        <v>5384.7199999999984</v>
      </c>
      <c r="F69" s="47">
        <v>19272.310000000001</v>
      </c>
      <c r="G69" s="47">
        <v>32790.489999999991</v>
      </c>
      <c r="H69" s="47">
        <v>84</v>
      </c>
      <c r="I69" s="47">
        <v>6052.3799999999983</v>
      </c>
      <c r="J69" s="47">
        <v>4832.2999999999984</v>
      </c>
      <c r="K69" s="47">
        <v>20596.150000000005</v>
      </c>
      <c r="L69" s="47">
        <v>31480.829999999991</v>
      </c>
      <c r="M69" s="47">
        <v>90</v>
      </c>
      <c r="N69" s="47">
        <v>10325.189999999997</v>
      </c>
      <c r="O69" s="47">
        <v>3473.0299999999993</v>
      </c>
      <c r="P69" s="47">
        <v>22147.040000000001</v>
      </c>
      <c r="Q69" s="47">
        <v>35945.260000000009</v>
      </c>
    </row>
    <row r="70" spans="1:17" x14ac:dyDescent="0.25">
      <c r="A70" t="s">
        <v>75</v>
      </c>
      <c r="B70" t="s">
        <v>69</v>
      </c>
      <c r="C70" s="47">
        <v>2246</v>
      </c>
      <c r="D70" s="47">
        <v>177511.1300000003</v>
      </c>
      <c r="E70" s="47">
        <v>105231.83000000003</v>
      </c>
      <c r="F70" s="47">
        <v>261297.57999999987</v>
      </c>
      <c r="G70" s="47">
        <v>544040.53999999922</v>
      </c>
      <c r="H70" s="47">
        <v>2486</v>
      </c>
      <c r="I70" s="47">
        <v>134847.80000000031</v>
      </c>
      <c r="J70" s="47">
        <v>111213.18999999997</v>
      </c>
      <c r="K70" s="47">
        <v>349226.2300000001</v>
      </c>
      <c r="L70" s="47">
        <v>595287.22000000044</v>
      </c>
      <c r="M70" s="47">
        <v>2867</v>
      </c>
      <c r="N70" s="47">
        <v>225860.34999999963</v>
      </c>
      <c r="O70" s="47">
        <v>112324.15000000024</v>
      </c>
      <c r="P70" s="47">
        <v>377056.67000000092</v>
      </c>
      <c r="Q70" s="47">
        <v>715241.1699999983</v>
      </c>
    </row>
    <row r="71" spans="1:17" x14ac:dyDescent="0.25">
      <c r="A71" t="s">
        <v>75</v>
      </c>
      <c r="B71" t="s">
        <v>70</v>
      </c>
      <c r="C71" s="47">
        <v>7</v>
      </c>
      <c r="D71" s="47">
        <v>0</v>
      </c>
      <c r="E71" s="47">
        <v>538.11999999999989</v>
      </c>
      <c r="F71" s="47">
        <v>1779.5</v>
      </c>
      <c r="G71" s="47">
        <v>2317.62</v>
      </c>
      <c r="H71" s="47">
        <v>16</v>
      </c>
      <c r="I71" s="47">
        <v>1212.05</v>
      </c>
      <c r="J71" s="47">
        <v>855.39</v>
      </c>
      <c r="K71" s="47">
        <v>1910.33</v>
      </c>
      <c r="L71" s="47">
        <v>3977.7700000000004</v>
      </c>
      <c r="M71" s="47">
        <v>19</v>
      </c>
      <c r="N71" s="47">
        <v>2850.9300000000003</v>
      </c>
      <c r="O71" s="47">
        <v>529.46</v>
      </c>
      <c r="P71" s="47">
        <v>1975.12</v>
      </c>
      <c r="Q71" s="47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6" t="s">
        <v>84</v>
      </c>
      <c r="D3" s="46" t="s">
        <v>191</v>
      </c>
    </row>
    <row r="4" spans="1:14" x14ac:dyDescent="0.25">
      <c r="C4" s="56">
        <v>202010</v>
      </c>
      <c r="D4" s="56">
        <v>202010</v>
      </c>
      <c r="E4" s="56">
        <v>202010</v>
      </c>
      <c r="F4" s="56">
        <v>202010</v>
      </c>
      <c r="G4" s="56">
        <v>202011</v>
      </c>
      <c r="H4" s="56">
        <v>202011</v>
      </c>
      <c r="I4" s="56">
        <v>202011</v>
      </c>
      <c r="J4" s="56">
        <v>202011</v>
      </c>
      <c r="K4" s="56">
        <v>202012</v>
      </c>
      <c r="L4" s="56">
        <v>202012</v>
      </c>
      <c r="M4" s="56">
        <v>202012</v>
      </c>
      <c r="N4" s="56">
        <v>202012</v>
      </c>
    </row>
    <row r="5" spans="1:14" x14ac:dyDescent="0.25">
      <c r="A5" s="46" t="s">
        <v>133</v>
      </c>
      <c r="B5" s="46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201</v>
      </c>
      <c r="H5" t="s">
        <v>202</v>
      </c>
      <c r="I5" t="s">
        <v>203</v>
      </c>
      <c r="J5" t="s">
        <v>204</v>
      </c>
      <c r="K5" t="s">
        <v>201</v>
      </c>
      <c r="L5" t="s">
        <v>202</v>
      </c>
      <c r="M5" t="s">
        <v>203</v>
      </c>
      <c r="N5" t="s">
        <v>204</v>
      </c>
    </row>
    <row r="6" spans="1:14" x14ac:dyDescent="0.25">
      <c r="A6" t="s">
        <v>34</v>
      </c>
      <c r="B6" t="s">
        <v>35</v>
      </c>
      <c r="C6" s="47">
        <v>17.559999999999999</v>
      </c>
      <c r="D6" s="47">
        <v>33.340000000000003</v>
      </c>
      <c r="E6" s="47">
        <v>236.83</v>
      </c>
      <c r="F6" s="47">
        <v>287.73</v>
      </c>
      <c r="G6" s="47">
        <v>14.85</v>
      </c>
      <c r="H6" s="47">
        <v>17.559999999999999</v>
      </c>
      <c r="I6" s="47">
        <v>270.17</v>
      </c>
      <c r="J6" s="47">
        <v>302.58</v>
      </c>
      <c r="K6" s="47">
        <v>53.83</v>
      </c>
      <c r="L6" s="47">
        <v>14.85</v>
      </c>
      <c r="M6" s="47">
        <v>287.73</v>
      </c>
      <c r="N6" s="47">
        <v>356.41</v>
      </c>
    </row>
    <row r="7" spans="1:14" x14ac:dyDescent="0.25">
      <c r="A7" t="s">
        <v>34</v>
      </c>
      <c r="B7" t="s">
        <v>36</v>
      </c>
      <c r="C7" s="47">
        <v>79.41</v>
      </c>
      <c r="D7" s="47">
        <v>80.19</v>
      </c>
      <c r="E7" s="47">
        <v>548.70000000000005</v>
      </c>
      <c r="F7" s="47">
        <v>708.3</v>
      </c>
      <c r="G7" s="47">
        <v>82.34</v>
      </c>
      <c r="H7" s="47">
        <v>79.41</v>
      </c>
      <c r="I7" s="47">
        <v>628.89</v>
      </c>
      <c r="J7" s="47">
        <v>790.64</v>
      </c>
      <c r="K7" s="47">
        <v>184.35</v>
      </c>
      <c r="L7" s="47">
        <v>82.34</v>
      </c>
      <c r="M7" s="47">
        <v>708.3</v>
      </c>
      <c r="N7" s="47">
        <v>974.99</v>
      </c>
    </row>
    <row r="8" spans="1:14" x14ac:dyDescent="0.25">
      <c r="A8" t="s">
        <v>34</v>
      </c>
      <c r="B8" t="s">
        <v>40</v>
      </c>
      <c r="C8" s="47">
        <v>46.22</v>
      </c>
      <c r="D8" s="47">
        <v>50.18</v>
      </c>
      <c r="E8" s="47">
        <v>304.45</v>
      </c>
      <c r="F8" s="47">
        <v>400.84999999999997</v>
      </c>
      <c r="G8" s="47">
        <v>59.57</v>
      </c>
      <c r="H8" s="47">
        <v>46.22</v>
      </c>
      <c r="I8" s="47">
        <v>354.63</v>
      </c>
      <c r="J8" s="47">
        <v>460.41999999999996</v>
      </c>
      <c r="K8" s="47">
        <v>111.77</v>
      </c>
      <c r="L8" s="47">
        <v>59.57</v>
      </c>
      <c r="M8" s="47">
        <v>400.84999999999997</v>
      </c>
      <c r="N8" s="47">
        <v>572.19000000000005</v>
      </c>
    </row>
    <row r="9" spans="1:14" x14ac:dyDescent="0.25">
      <c r="A9" t="s">
        <v>34</v>
      </c>
      <c r="B9" t="s">
        <v>51</v>
      </c>
      <c r="C9" s="47"/>
      <c r="D9" s="47"/>
      <c r="E9" s="47"/>
      <c r="F9" s="47"/>
      <c r="G9" s="47"/>
      <c r="H9" s="47"/>
      <c r="I9" s="47"/>
      <c r="J9" s="47"/>
      <c r="K9" s="47">
        <v>0</v>
      </c>
      <c r="L9" s="47">
        <v>0</v>
      </c>
      <c r="M9" s="47">
        <v>0</v>
      </c>
      <c r="N9" s="47">
        <v>0</v>
      </c>
    </row>
    <row r="10" spans="1:14" x14ac:dyDescent="0.25">
      <c r="A10" t="s">
        <v>34</v>
      </c>
      <c r="B10" t="s">
        <v>55</v>
      </c>
      <c r="C10" s="47">
        <v>5521.0199999999995</v>
      </c>
      <c r="D10" s="47">
        <v>1812.8700000000001</v>
      </c>
      <c r="E10" s="47">
        <v>2895.75</v>
      </c>
      <c r="F10" s="47">
        <v>10229.640000000001</v>
      </c>
      <c r="G10" s="47">
        <v>2726.35</v>
      </c>
      <c r="H10" s="47">
        <v>4196.8099999999995</v>
      </c>
      <c r="I10" s="47">
        <v>5145.59</v>
      </c>
      <c r="J10" s="47">
        <v>12068.75</v>
      </c>
      <c r="K10" s="47">
        <v>5188.2799999999988</v>
      </c>
      <c r="L10" s="47">
        <v>3608.29</v>
      </c>
      <c r="M10" s="47">
        <v>6553.9</v>
      </c>
      <c r="N10" s="47">
        <v>15350.470000000003</v>
      </c>
    </row>
    <row r="11" spans="1:14" x14ac:dyDescent="0.25">
      <c r="A11" t="s">
        <v>34</v>
      </c>
      <c r="B11" t="s">
        <v>56</v>
      </c>
      <c r="C11" s="47">
        <v>11.85</v>
      </c>
      <c r="D11" s="47">
        <v>30.46</v>
      </c>
      <c r="E11" s="47">
        <v>572.58000000000004</v>
      </c>
      <c r="F11" s="47">
        <v>614.89</v>
      </c>
      <c r="G11" s="47">
        <v>282.52000000000004</v>
      </c>
      <c r="H11" s="47">
        <v>11.85</v>
      </c>
      <c r="I11" s="47">
        <v>603.04</v>
      </c>
      <c r="J11" s="47">
        <v>897.41000000000008</v>
      </c>
      <c r="K11" s="47">
        <v>417.96000000000004</v>
      </c>
      <c r="L11" s="47">
        <v>113.69</v>
      </c>
      <c r="M11" s="47">
        <v>614.89</v>
      </c>
      <c r="N11" s="47">
        <v>1146.54</v>
      </c>
    </row>
    <row r="12" spans="1:14" x14ac:dyDescent="0.25">
      <c r="A12" t="s">
        <v>34</v>
      </c>
      <c r="B12" t="s">
        <v>57</v>
      </c>
      <c r="C12" s="47">
        <v>21.15</v>
      </c>
      <c r="D12" s="47">
        <v>16.34</v>
      </c>
      <c r="E12" s="47">
        <v>387.24</v>
      </c>
      <c r="F12" s="47">
        <v>424.73</v>
      </c>
      <c r="G12" s="47">
        <v>35.39</v>
      </c>
      <c r="H12" s="47">
        <v>21.15</v>
      </c>
      <c r="I12" s="47">
        <v>403.58</v>
      </c>
      <c r="J12" s="47">
        <v>460.12</v>
      </c>
      <c r="K12" s="47">
        <v>111.91</v>
      </c>
      <c r="L12" s="47">
        <v>35.39</v>
      </c>
      <c r="M12" s="47">
        <v>263.3</v>
      </c>
      <c r="N12" s="47">
        <v>410.6</v>
      </c>
    </row>
    <row r="13" spans="1:14" x14ac:dyDescent="0.25">
      <c r="A13" t="s">
        <v>34</v>
      </c>
      <c r="B13" t="s">
        <v>64</v>
      </c>
      <c r="C13" s="47">
        <v>100.28</v>
      </c>
      <c r="D13" s="47">
        <v>0</v>
      </c>
      <c r="E13" s="47">
        <v>0</v>
      </c>
      <c r="F13" s="47">
        <v>100.28</v>
      </c>
      <c r="G13" s="47">
        <v>95.330000000000013</v>
      </c>
      <c r="H13" s="47">
        <v>0</v>
      </c>
      <c r="I13" s="47">
        <v>0</v>
      </c>
      <c r="J13" s="47">
        <v>95.330000000000013</v>
      </c>
      <c r="K13" s="47">
        <v>305.81</v>
      </c>
      <c r="L13" s="47">
        <v>46.45</v>
      </c>
      <c r="M13" s="47">
        <v>0</v>
      </c>
      <c r="N13" s="47">
        <v>352.26</v>
      </c>
    </row>
    <row r="14" spans="1:14" x14ac:dyDescent="0.25">
      <c r="A14" t="s">
        <v>75</v>
      </c>
      <c r="B14" t="s">
        <v>35</v>
      </c>
      <c r="C14" s="47">
        <v>17724.21</v>
      </c>
      <c r="D14" s="47">
        <v>14934.98</v>
      </c>
      <c r="E14" s="47">
        <v>74742.549999999988</v>
      </c>
      <c r="F14" s="47">
        <v>107401.73999999996</v>
      </c>
      <c r="G14" s="47">
        <v>11261.61</v>
      </c>
      <c r="H14" s="47">
        <v>14475.859999999999</v>
      </c>
      <c r="I14" s="47">
        <v>85715.689999999988</v>
      </c>
      <c r="J14" s="47">
        <v>111453.15999999992</v>
      </c>
      <c r="K14" s="47">
        <v>26609.290000000005</v>
      </c>
      <c r="L14" s="47">
        <v>14739.840000000007</v>
      </c>
      <c r="M14" s="47">
        <v>86848.399999999965</v>
      </c>
      <c r="N14" s="47">
        <v>128197.53000000001</v>
      </c>
    </row>
    <row r="15" spans="1:14" x14ac:dyDescent="0.25">
      <c r="A15" t="s">
        <v>75</v>
      </c>
      <c r="B15" t="s">
        <v>36</v>
      </c>
      <c r="C15" s="47">
        <v>24174.940000000024</v>
      </c>
      <c r="D15" s="47">
        <v>23422.789999999994</v>
      </c>
      <c r="E15" s="47">
        <v>84889.230000000025</v>
      </c>
      <c r="F15" s="47">
        <v>132486.95999999996</v>
      </c>
      <c r="G15" s="47">
        <v>23729.439999999991</v>
      </c>
      <c r="H15" s="47">
        <v>21226.800000000007</v>
      </c>
      <c r="I15" s="47">
        <v>96803.72</v>
      </c>
      <c r="J15" s="47">
        <v>141759.95999999996</v>
      </c>
      <c r="K15" s="47">
        <v>38190.289999999964</v>
      </c>
      <c r="L15" s="47">
        <v>16218.28000000001</v>
      </c>
      <c r="M15" s="47">
        <v>99953.480000000025</v>
      </c>
      <c r="N15" s="47">
        <v>154362.04999999984</v>
      </c>
    </row>
    <row r="16" spans="1:14" x14ac:dyDescent="0.25">
      <c r="A16" t="s">
        <v>75</v>
      </c>
      <c r="B16" t="s">
        <v>37</v>
      </c>
      <c r="C16" s="47">
        <v>9541.5499999999975</v>
      </c>
      <c r="D16" s="47">
        <v>7497.2</v>
      </c>
      <c r="E16" s="47">
        <v>29702.059999999994</v>
      </c>
      <c r="F16" s="47">
        <v>46740.809999999976</v>
      </c>
      <c r="G16" s="47">
        <v>10841.94000000001</v>
      </c>
      <c r="H16" s="47">
        <v>7642.8100000000013</v>
      </c>
      <c r="I16" s="47">
        <v>37955.890000000007</v>
      </c>
      <c r="J16" s="47">
        <v>56440.63999999997</v>
      </c>
      <c r="K16" s="47">
        <v>20283.559999999994</v>
      </c>
      <c r="L16" s="47">
        <v>7676.0999999999976</v>
      </c>
      <c r="M16" s="47">
        <v>39103.909999999996</v>
      </c>
      <c r="N16" s="47">
        <v>67063.569999999992</v>
      </c>
    </row>
    <row r="17" spans="1:14" x14ac:dyDescent="0.25">
      <c r="A17" t="s">
        <v>75</v>
      </c>
      <c r="B17" t="s">
        <v>40</v>
      </c>
      <c r="C17" s="47">
        <v>7850.4699999999993</v>
      </c>
      <c r="D17" s="47">
        <v>5886.7000000000016</v>
      </c>
      <c r="E17" s="47">
        <v>22388.280000000002</v>
      </c>
      <c r="F17" s="47">
        <v>36125.449999999997</v>
      </c>
      <c r="G17" s="47">
        <v>5880.6099999999979</v>
      </c>
      <c r="H17" s="47">
        <v>5623.2500000000009</v>
      </c>
      <c r="I17" s="47">
        <v>23925.440000000002</v>
      </c>
      <c r="J17" s="47">
        <v>35429.299999999988</v>
      </c>
      <c r="K17" s="47">
        <v>9979.24</v>
      </c>
      <c r="L17" s="47">
        <v>3828.4699999999993</v>
      </c>
      <c r="M17" s="47">
        <v>24507.449999999993</v>
      </c>
      <c r="N17" s="47">
        <v>38315.160000000003</v>
      </c>
    </row>
    <row r="18" spans="1:14" x14ac:dyDescent="0.25">
      <c r="A18" t="s">
        <v>75</v>
      </c>
      <c r="B18" t="s">
        <v>42</v>
      </c>
      <c r="C18" s="47">
        <v>1585.09</v>
      </c>
      <c r="D18" s="47">
        <v>1372.33</v>
      </c>
      <c r="E18" s="47">
        <v>4908.55</v>
      </c>
      <c r="F18" s="47">
        <v>7865.97</v>
      </c>
      <c r="G18" s="47">
        <v>1251.5199999999998</v>
      </c>
      <c r="H18" s="47">
        <v>1171.68</v>
      </c>
      <c r="I18" s="47">
        <v>5579.5499999999984</v>
      </c>
      <c r="J18" s="47">
        <v>8002.75</v>
      </c>
      <c r="K18" s="47">
        <v>2717.0099999999998</v>
      </c>
      <c r="L18" s="47">
        <v>1039.5199999999998</v>
      </c>
      <c r="M18" s="47">
        <v>5623.8100000000013</v>
      </c>
      <c r="N18" s="47">
        <v>9380.34</v>
      </c>
    </row>
    <row r="19" spans="1:14" x14ac:dyDescent="0.25">
      <c r="A19" t="s">
        <v>75</v>
      </c>
      <c r="B19" t="s">
        <v>43</v>
      </c>
      <c r="C19" s="47">
        <v>465.09</v>
      </c>
      <c r="D19" s="47">
        <v>203.32000000000002</v>
      </c>
      <c r="E19" s="47">
        <v>188.07</v>
      </c>
      <c r="F19" s="47">
        <v>856.48</v>
      </c>
      <c r="G19" s="47">
        <v>372.06</v>
      </c>
      <c r="H19" s="47">
        <v>360.51000000000005</v>
      </c>
      <c r="I19" s="47">
        <v>348.07000000000005</v>
      </c>
      <c r="J19" s="47">
        <v>1080.6399999999999</v>
      </c>
      <c r="K19" s="47">
        <v>419.3</v>
      </c>
      <c r="L19" s="47">
        <v>218.34</v>
      </c>
      <c r="M19" s="47">
        <v>353.38</v>
      </c>
      <c r="N19" s="47">
        <v>991.02</v>
      </c>
    </row>
    <row r="20" spans="1:14" x14ac:dyDescent="0.25">
      <c r="A20" t="s">
        <v>75</v>
      </c>
      <c r="B20" t="s">
        <v>44</v>
      </c>
      <c r="C20" s="47">
        <v>7685.45</v>
      </c>
      <c r="D20" s="47">
        <v>5979.6400000000021</v>
      </c>
      <c r="E20" s="47">
        <v>15927.730000000003</v>
      </c>
      <c r="F20" s="47">
        <v>29592.819999999989</v>
      </c>
      <c r="G20" s="47">
        <v>6120.3500000000013</v>
      </c>
      <c r="H20" s="47">
        <v>5455.7999999999993</v>
      </c>
      <c r="I20" s="47">
        <v>17970.990000000002</v>
      </c>
      <c r="J20" s="47">
        <v>29547.139999999996</v>
      </c>
      <c r="K20" s="47">
        <v>2412.4699999999998</v>
      </c>
      <c r="L20" s="47">
        <v>7564.3799999999983</v>
      </c>
      <c r="M20" s="47">
        <v>20767.139999999992</v>
      </c>
      <c r="N20" s="47">
        <v>30743.990000000009</v>
      </c>
    </row>
    <row r="21" spans="1:14" x14ac:dyDescent="0.25">
      <c r="A21" t="s">
        <v>75</v>
      </c>
      <c r="B21" t="s">
        <v>45</v>
      </c>
      <c r="C21" s="47">
        <v>4638.97</v>
      </c>
      <c r="D21" s="47">
        <v>4228.7399999999989</v>
      </c>
      <c r="E21" s="47">
        <v>12002.640000000001</v>
      </c>
      <c r="F21" s="47">
        <v>20870.350000000002</v>
      </c>
      <c r="G21" s="47">
        <v>3367.5400000000004</v>
      </c>
      <c r="H21" s="47">
        <v>3526.4300000000003</v>
      </c>
      <c r="I21" s="47">
        <v>10344.250000000004</v>
      </c>
      <c r="J21" s="47">
        <v>17238.219999999998</v>
      </c>
      <c r="K21" s="47">
        <v>5580.0399999999991</v>
      </c>
      <c r="L21" s="47">
        <v>2209.36</v>
      </c>
      <c r="M21" s="47">
        <v>9051.1400000000012</v>
      </c>
      <c r="N21" s="47">
        <v>16840.540000000005</v>
      </c>
    </row>
    <row r="22" spans="1:14" x14ac:dyDescent="0.25">
      <c r="A22" t="s">
        <v>75</v>
      </c>
      <c r="B22" t="s">
        <v>46</v>
      </c>
      <c r="C22" s="47">
        <v>773.53</v>
      </c>
      <c r="D22" s="47">
        <v>608.24</v>
      </c>
      <c r="E22" s="47">
        <v>3182.08</v>
      </c>
      <c r="F22" s="47">
        <v>4563.8500000000004</v>
      </c>
      <c r="G22" s="47">
        <v>826.82999999999981</v>
      </c>
      <c r="H22" s="47">
        <v>611.28</v>
      </c>
      <c r="I22" s="47">
        <v>3525.75</v>
      </c>
      <c r="J22" s="47">
        <v>4963.8600000000006</v>
      </c>
      <c r="K22" s="47">
        <v>1132.77</v>
      </c>
      <c r="L22" s="47">
        <v>697.68999999999994</v>
      </c>
      <c r="M22" s="47">
        <v>4072.2400000000002</v>
      </c>
      <c r="N22" s="47">
        <v>5902.6999999999989</v>
      </c>
    </row>
    <row r="23" spans="1:14" x14ac:dyDescent="0.25">
      <c r="A23" t="s">
        <v>75</v>
      </c>
      <c r="B23" t="s">
        <v>47</v>
      </c>
      <c r="C23" s="47">
        <v>3114.889999999999</v>
      </c>
      <c r="D23" s="47">
        <v>2208.85</v>
      </c>
      <c r="E23" s="47">
        <v>6017.7300000000005</v>
      </c>
      <c r="F23" s="47">
        <v>11341.470000000001</v>
      </c>
      <c r="G23" s="47">
        <v>3295.1199999999994</v>
      </c>
      <c r="H23" s="47">
        <v>2143.2499999999995</v>
      </c>
      <c r="I23" s="47">
        <v>8865.6700000000019</v>
      </c>
      <c r="J23" s="47">
        <v>14304.039999999997</v>
      </c>
      <c r="K23" s="47">
        <v>6761.4199999999992</v>
      </c>
      <c r="L23" s="47">
        <v>2238.33</v>
      </c>
      <c r="M23" s="47">
        <v>9052.6200000000008</v>
      </c>
      <c r="N23" s="47">
        <v>18052.369999999995</v>
      </c>
    </row>
    <row r="24" spans="1:14" x14ac:dyDescent="0.25">
      <c r="A24" t="s">
        <v>75</v>
      </c>
      <c r="B24" t="s">
        <v>48</v>
      </c>
      <c r="C24" s="47">
        <v>1143.3900000000001</v>
      </c>
      <c r="D24" s="47">
        <v>551.17999999999995</v>
      </c>
      <c r="E24" s="47">
        <v>2163.4699999999998</v>
      </c>
      <c r="F24" s="47">
        <v>3858.04</v>
      </c>
      <c r="G24" s="47">
        <v>911.99</v>
      </c>
      <c r="H24" s="47">
        <v>655.87</v>
      </c>
      <c r="I24" s="47">
        <v>2563.2099999999996</v>
      </c>
      <c r="J24" s="47">
        <v>4131.07</v>
      </c>
      <c r="K24" s="47">
        <v>0</v>
      </c>
      <c r="L24" s="47">
        <v>769.32</v>
      </c>
      <c r="M24" s="47">
        <v>2510.02</v>
      </c>
      <c r="N24" s="47">
        <v>3279.3399999999997</v>
      </c>
    </row>
    <row r="25" spans="1:14" x14ac:dyDescent="0.25">
      <c r="A25" t="s">
        <v>75</v>
      </c>
      <c r="B25" t="s">
        <v>49</v>
      </c>
      <c r="C25" s="47">
        <v>798.69</v>
      </c>
      <c r="D25" s="47">
        <v>550.24</v>
      </c>
      <c r="E25" s="47">
        <v>2277.62</v>
      </c>
      <c r="F25" s="47">
        <v>3626.55</v>
      </c>
      <c r="G25" s="47">
        <v>642.16000000000008</v>
      </c>
      <c r="H25" s="47">
        <v>530.01</v>
      </c>
      <c r="I25" s="47">
        <v>1464.09</v>
      </c>
      <c r="J25" s="47">
        <v>2636.26</v>
      </c>
      <c r="K25" s="47">
        <v>1279.57</v>
      </c>
      <c r="L25" s="47">
        <v>604.04</v>
      </c>
      <c r="M25" s="47">
        <v>1994.1000000000001</v>
      </c>
      <c r="N25" s="47">
        <v>3877.71</v>
      </c>
    </row>
    <row r="26" spans="1:14" x14ac:dyDescent="0.25">
      <c r="A26" t="s">
        <v>75</v>
      </c>
      <c r="B26" t="s">
        <v>50</v>
      </c>
      <c r="C26" s="47">
        <v>1416.4199999999998</v>
      </c>
      <c r="D26" s="47">
        <v>1077.1099999999999</v>
      </c>
      <c r="E26" s="47">
        <v>3639.1200000000003</v>
      </c>
      <c r="F26" s="47">
        <v>6132.6500000000005</v>
      </c>
      <c r="G26" s="47">
        <v>1050.3700000000001</v>
      </c>
      <c r="H26" s="47">
        <v>676.81000000000006</v>
      </c>
      <c r="I26" s="47">
        <v>3254.4399999999996</v>
      </c>
      <c r="J26" s="47">
        <v>4981.619999999999</v>
      </c>
      <c r="K26" s="47">
        <v>2371.6800000000003</v>
      </c>
      <c r="L26" s="47">
        <v>756.62000000000012</v>
      </c>
      <c r="M26" s="47">
        <v>3497.92</v>
      </c>
      <c r="N26" s="47">
        <v>6626.2199999999993</v>
      </c>
    </row>
    <row r="27" spans="1:14" x14ac:dyDescent="0.25">
      <c r="A27" t="s">
        <v>75</v>
      </c>
      <c r="B27" t="s">
        <v>51</v>
      </c>
      <c r="C27" s="47">
        <v>126.58000000000001</v>
      </c>
      <c r="D27" s="47">
        <v>161.31</v>
      </c>
      <c r="E27" s="47">
        <v>962.45</v>
      </c>
      <c r="F27" s="47">
        <v>1250.3399999999999</v>
      </c>
      <c r="G27" s="47">
        <v>117.67</v>
      </c>
      <c r="H27" s="47">
        <v>126.58000000000001</v>
      </c>
      <c r="I27" s="47">
        <v>573.76</v>
      </c>
      <c r="J27" s="47">
        <v>818.01</v>
      </c>
      <c r="K27" s="47">
        <v>0</v>
      </c>
      <c r="L27" s="47">
        <v>283.95999999999998</v>
      </c>
      <c r="M27" s="47">
        <v>350.34</v>
      </c>
      <c r="N27" s="47">
        <v>634.29999999999995</v>
      </c>
    </row>
    <row r="28" spans="1:14" x14ac:dyDescent="0.25">
      <c r="A28" t="s">
        <v>75</v>
      </c>
      <c r="B28" t="s">
        <v>52</v>
      </c>
      <c r="C28" s="47">
        <v>3754.4300000000003</v>
      </c>
      <c r="D28" s="47">
        <v>3149.3599999999992</v>
      </c>
      <c r="E28" s="47">
        <v>10392.719999999996</v>
      </c>
      <c r="F28" s="47">
        <v>17296.510000000002</v>
      </c>
      <c r="G28" s="47">
        <v>2541.87</v>
      </c>
      <c r="H28" s="47">
        <v>2809.4900000000002</v>
      </c>
      <c r="I28" s="47">
        <v>12041.699999999999</v>
      </c>
      <c r="J28" s="47">
        <v>17393.060000000001</v>
      </c>
      <c r="K28" s="47">
        <v>3151.59</v>
      </c>
      <c r="L28" s="47">
        <v>1945.2599999999993</v>
      </c>
      <c r="M28" s="47">
        <v>13649.099999999997</v>
      </c>
      <c r="N28" s="47">
        <v>18745.95</v>
      </c>
    </row>
    <row r="29" spans="1:14" x14ac:dyDescent="0.25">
      <c r="A29" t="s">
        <v>75</v>
      </c>
      <c r="B29" t="s">
        <v>53</v>
      </c>
      <c r="C29" s="47">
        <v>14126.599999999993</v>
      </c>
      <c r="D29" s="47">
        <v>11676.02</v>
      </c>
      <c r="E29" s="47">
        <v>39123.94000000001</v>
      </c>
      <c r="F29" s="47">
        <v>64926.560000000019</v>
      </c>
      <c r="G29" s="47">
        <v>11272.8</v>
      </c>
      <c r="H29" s="47">
        <v>10610.969999999998</v>
      </c>
      <c r="I29" s="47">
        <v>43155.63</v>
      </c>
      <c r="J29" s="47">
        <v>65039.4</v>
      </c>
      <c r="K29" s="47">
        <v>17037.169999999998</v>
      </c>
      <c r="L29" s="47">
        <v>7898.3899999999967</v>
      </c>
      <c r="M29" s="47">
        <v>43794.14999999998</v>
      </c>
      <c r="N29" s="47">
        <v>68729.710000000021</v>
      </c>
    </row>
    <row r="30" spans="1:14" x14ac:dyDescent="0.25">
      <c r="A30" t="s">
        <v>75</v>
      </c>
      <c r="B30" t="s">
        <v>54</v>
      </c>
      <c r="C30" s="47">
        <v>1299.27</v>
      </c>
      <c r="D30" s="47">
        <v>1025.8700000000001</v>
      </c>
      <c r="E30" s="47">
        <v>5545.83</v>
      </c>
      <c r="F30" s="47">
        <v>7870.9700000000012</v>
      </c>
      <c r="G30" s="47">
        <v>1141.82</v>
      </c>
      <c r="H30" s="47">
        <v>1045.24</v>
      </c>
      <c r="I30" s="47">
        <v>5301.71</v>
      </c>
      <c r="J30" s="47">
        <v>7488.77</v>
      </c>
      <c r="K30" s="47">
        <v>1521.2099999999996</v>
      </c>
      <c r="L30" s="47">
        <v>955.94</v>
      </c>
      <c r="M30" s="47">
        <v>6052.5199999999995</v>
      </c>
      <c r="N30" s="47">
        <v>8529.67</v>
      </c>
    </row>
    <row r="31" spans="1:14" x14ac:dyDescent="0.25">
      <c r="A31" t="s">
        <v>75</v>
      </c>
      <c r="B31" t="s">
        <v>55</v>
      </c>
      <c r="C31" s="47">
        <v>13674.169999999998</v>
      </c>
      <c r="D31" s="47">
        <v>15772.749999999987</v>
      </c>
      <c r="E31" s="47">
        <v>59150.75</v>
      </c>
      <c r="F31" s="47">
        <v>88597.670000000027</v>
      </c>
      <c r="G31" s="47">
        <v>18835.89000000001</v>
      </c>
      <c r="H31" s="47">
        <v>14113.05</v>
      </c>
      <c r="I31" s="47">
        <v>69666.569999999992</v>
      </c>
      <c r="J31" s="47">
        <v>102615.51000000004</v>
      </c>
      <c r="K31" s="47">
        <v>32902.47</v>
      </c>
      <c r="L31" s="47">
        <v>13498.68</v>
      </c>
      <c r="M31" s="47">
        <v>71458.190000000031</v>
      </c>
      <c r="N31" s="47">
        <v>117859.34</v>
      </c>
    </row>
    <row r="32" spans="1:14" x14ac:dyDescent="0.25">
      <c r="A32" t="s">
        <v>75</v>
      </c>
      <c r="B32" t="s">
        <v>56</v>
      </c>
      <c r="C32" s="47">
        <v>24784.839999999982</v>
      </c>
      <c r="D32" s="47">
        <v>22097.41</v>
      </c>
      <c r="E32" s="47">
        <v>122968.34999999995</v>
      </c>
      <c r="F32" s="47">
        <v>169850.59999999992</v>
      </c>
      <c r="G32" s="47">
        <v>19572.460000000003</v>
      </c>
      <c r="H32" s="47">
        <v>19788.89999999998</v>
      </c>
      <c r="I32" s="47">
        <v>131011.47999999997</v>
      </c>
      <c r="J32" s="47">
        <v>170372.84000000003</v>
      </c>
      <c r="K32" s="47">
        <v>19350.419999999991</v>
      </c>
      <c r="L32" s="47">
        <v>19277.689999999999</v>
      </c>
      <c r="M32" s="47">
        <v>142248.97999999992</v>
      </c>
      <c r="N32" s="47">
        <v>180877.09000000008</v>
      </c>
    </row>
    <row r="33" spans="1:14" x14ac:dyDescent="0.25">
      <c r="A33" t="s">
        <v>75</v>
      </c>
      <c r="B33" t="s">
        <v>57</v>
      </c>
      <c r="C33" s="47">
        <v>3313.2099999999991</v>
      </c>
      <c r="D33" s="47">
        <v>3300.9</v>
      </c>
      <c r="E33" s="47">
        <v>14162.14</v>
      </c>
      <c r="F33" s="47">
        <v>20776.25</v>
      </c>
      <c r="G33" s="47">
        <v>2339.56</v>
      </c>
      <c r="H33" s="47">
        <v>2584.9</v>
      </c>
      <c r="I33" s="47">
        <v>15078.490000000002</v>
      </c>
      <c r="J33" s="47">
        <v>20002.95</v>
      </c>
      <c r="K33" s="47">
        <v>3946.3900000000003</v>
      </c>
      <c r="L33" s="47">
        <v>2134.9900000000002</v>
      </c>
      <c r="M33" s="47">
        <v>16112.55</v>
      </c>
      <c r="N33" s="47">
        <v>22193.93</v>
      </c>
    </row>
    <row r="34" spans="1:14" x14ac:dyDescent="0.25">
      <c r="A34" t="s">
        <v>75</v>
      </c>
      <c r="B34" t="s">
        <v>58</v>
      </c>
      <c r="C34" s="47">
        <v>3073.8500000000013</v>
      </c>
      <c r="D34" s="47">
        <v>2659.95</v>
      </c>
      <c r="E34" s="47">
        <v>7513.4299999999994</v>
      </c>
      <c r="F34" s="47">
        <v>13247.229999999998</v>
      </c>
      <c r="G34" s="47">
        <v>2360.35</v>
      </c>
      <c r="H34" s="47">
        <v>2266.2399999999998</v>
      </c>
      <c r="I34" s="47">
        <v>8197.9500000000007</v>
      </c>
      <c r="J34" s="47">
        <v>12824.539999999995</v>
      </c>
      <c r="K34" s="47">
        <v>4513.6899999999996</v>
      </c>
      <c r="L34" s="47">
        <v>1787.3699999999997</v>
      </c>
      <c r="M34" s="47">
        <v>8860.51</v>
      </c>
      <c r="N34" s="47">
        <v>15161.570000000005</v>
      </c>
    </row>
    <row r="35" spans="1:14" x14ac:dyDescent="0.25">
      <c r="A35" t="s">
        <v>75</v>
      </c>
      <c r="B35" t="s">
        <v>60</v>
      </c>
      <c r="C35" s="47">
        <v>321.5</v>
      </c>
      <c r="D35" s="47">
        <v>292.02999999999997</v>
      </c>
      <c r="E35" s="47">
        <v>1811.97</v>
      </c>
      <c r="F35" s="47">
        <v>2425.5</v>
      </c>
      <c r="G35" s="47">
        <v>509.10999999999996</v>
      </c>
      <c r="H35" s="47">
        <v>321.5</v>
      </c>
      <c r="I35" s="47">
        <v>2100.08</v>
      </c>
      <c r="J35" s="47">
        <v>2930.6900000000005</v>
      </c>
      <c r="K35" s="47">
        <v>530.6</v>
      </c>
      <c r="L35" s="47">
        <v>341.14</v>
      </c>
      <c r="M35" s="47">
        <v>2036.21</v>
      </c>
      <c r="N35" s="47">
        <v>2907.9500000000003</v>
      </c>
    </row>
    <row r="36" spans="1:14" x14ac:dyDescent="0.25">
      <c r="A36" t="s">
        <v>75</v>
      </c>
      <c r="B36" t="s">
        <v>61</v>
      </c>
      <c r="C36" s="47">
        <v>3343.1100000000015</v>
      </c>
      <c r="D36" s="47">
        <v>3032.6699999999996</v>
      </c>
      <c r="E36" s="47">
        <v>9874.6900000000023</v>
      </c>
      <c r="F36" s="47">
        <v>16250.470000000001</v>
      </c>
      <c r="G36" s="47">
        <v>2798.389999999999</v>
      </c>
      <c r="H36" s="47">
        <v>2504.86</v>
      </c>
      <c r="I36" s="47">
        <v>11357.62</v>
      </c>
      <c r="J36" s="47">
        <v>16660.869999999995</v>
      </c>
      <c r="K36" s="47">
        <v>3277.1500000000005</v>
      </c>
      <c r="L36" s="47">
        <v>2117.92</v>
      </c>
      <c r="M36" s="47">
        <v>12107.95</v>
      </c>
      <c r="N36" s="47">
        <v>17503.02</v>
      </c>
    </row>
    <row r="37" spans="1:14" x14ac:dyDescent="0.25">
      <c r="A37" t="s">
        <v>75</v>
      </c>
      <c r="B37" t="s">
        <v>62</v>
      </c>
      <c r="C37" s="47">
        <v>2586.0399999999995</v>
      </c>
      <c r="D37" s="47">
        <v>2719.25</v>
      </c>
      <c r="E37" s="47">
        <v>12033.329999999998</v>
      </c>
      <c r="F37" s="47">
        <v>17338.62</v>
      </c>
      <c r="G37" s="47">
        <v>1826.8399999999995</v>
      </c>
      <c r="H37" s="47">
        <v>1620.9499999999998</v>
      </c>
      <c r="I37" s="47">
        <v>12361.339999999998</v>
      </c>
      <c r="J37" s="47">
        <v>15809.129999999997</v>
      </c>
      <c r="K37" s="47">
        <v>4037.8300000000004</v>
      </c>
      <c r="L37" s="47">
        <v>1525.7999999999993</v>
      </c>
      <c r="M37" s="47">
        <v>12136.98</v>
      </c>
      <c r="N37" s="47">
        <v>17700.61</v>
      </c>
    </row>
    <row r="38" spans="1:14" x14ac:dyDescent="0.25">
      <c r="A38" t="s">
        <v>75</v>
      </c>
      <c r="B38" t="s">
        <v>63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</row>
    <row r="39" spans="1:14" x14ac:dyDescent="0.25">
      <c r="A39" t="s">
        <v>75</v>
      </c>
      <c r="B39" t="s">
        <v>64</v>
      </c>
      <c r="C39" s="47">
        <v>909.50999999999988</v>
      </c>
      <c r="D39" s="47">
        <v>696.19999999999993</v>
      </c>
      <c r="E39" s="47">
        <v>4127.8499999999995</v>
      </c>
      <c r="F39" s="47">
        <v>5733.5599999999995</v>
      </c>
      <c r="G39" s="47">
        <v>700.77</v>
      </c>
      <c r="H39" s="47">
        <v>601.04999999999995</v>
      </c>
      <c r="I39" s="47">
        <v>3077.45</v>
      </c>
      <c r="J39" s="47">
        <v>4379.2699999999995</v>
      </c>
      <c r="K39" s="47">
        <v>1054.52</v>
      </c>
      <c r="L39" s="47">
        <v>576.54</v>
      </c>
      <c r="M39" s="47">
        <v>2740.11</v>
      </c>
      <c r="N39" s="47">
        <v>4371.17</v>
      </c>
    </row>
    <row r="40" spans="1:14" x14ac:dyDescent="0.25">
      <c r="A40" t="s">
        <v>75</v>
      </c>
      <c r="B40" t="s">
        <v>65</v>
      </c>
      <c r="C40" s="47">
        <v>364.08</v>
      </c>
      <c r="D40" s="47">
        <v>286.29000000000002</v>
      </c>
      <c r="E40" s="47">
        <v>833.92000000000007</v>
      </c>
      <c r="F40" s="47">
        <v>1484.29</v>
      </c>
      <c r="G40" s="47">
        <v>292.59000000000003</v>
      </c>
      <c r="H40" s="47">
        <v>317.21999999999997</v>
      </c>
      <c r="I40" s="47">
        <v>967.07</v>
      </c>
      <c r="J40" s="47">
        <v>1576.8799999999999</v>
      </c>
      <c r="K40" s="47">
        <v>573.78</v>
      </c>
      <c r="L40" s="47">
        <v>292.59000000000003</v>
      </c>
      <c r="M40" s="47">
        <v>1284.29</v>
      </c>
      <c r="N40" s="47">
        <v>2150.66</v>
      </c>
    </row>
    <row r="41" spans="1:14" x14ac:dyDescent="0.25">
      <c r="A41" t="s">
        <v>75</v>
      </c>
      <c r="B41" t="s">
        <v>66</v>
      </c>
      <c r="C41" s="47">
        <v>98.27</v>
      </c>
      <c r="D41" s="47">
        <v>85.99</v>
      </c>
      <c r="E41" s="47">
        <v>32.4</v>
      </c>
      <c r="F41" s="47">
        <v>216.66</v>
      </c>
      <c r="G41" s="47">
        <v>85.100000000000009</v>
      </c>
      <c r="H41" s="47">
        <v>67.22</v>
      </c>
      <c r="I41" s="47">
        <v>216.66</v>
      </c>
      <c r="J41" s="47">
        <v>368.97999999999996</v>
      </c>
      <c r="K41" s="47">
        <v>245.09</v>
      </c>
      <c r="L41" s="47">
        <v>3.7</v>
      </c>
      <c r="M41" s="47">
        <v>0</v>
      </c>
      <c r="N41" s="47">
        <v>248.79</v>
      </c>
    </row>
    <row r="42" spans="1:14" x14ac:dyDescent="0.25">
      <c r="A42" t="s">
        <v>75</v>
      </c>
      <c r="B42" t="s">
        <v>67</v>
      </c>
      <c r="C42" s="47">
        <v>0</v>
      </c>
      <c r="D42" s="47">
        <v>0</v>
      </c>
      <c r="E42" s="47">
        <v>0</v>
      </c>
      <c r="F42" s="47">
        <v>0</v>
      </c>
      <c r="G42" s="47">
        <v>192.36</v>
      </c>
      <c r="H42" s="47">
        <v>53.91</v>
      </c>
      <c r="I42" s="47">
        <v>0</v>
      </c>
      <c r="J42" s="47">
        <v>246.26999999999998</v>
      </c>
      <c r="K42" s="47">
        <v>494.29</v>
      </c>
      <c r="L42" s="47">
        <v>192.36</v>
      </c>
      <c r="M42" s="47">
        <v>53.91</v>
      </c>
      <c r="N42" s="47">
        <v>740.56</v>
      </c>
    </row>
    <row r="43" spans="1:14" x14ac:dyDescent="0.25">
      <c r="A43" t="s">
        <v>75</v>
      </c>
      <c r="B43" t="s">
        <v>68</v>
      </c>
      <c r="C43" s="47">
        <v>598.66999999999996</v>
      </c>
      <c r="D43" s="47">
        <v>560.13</v>
      </c>
      <c r="E43" s="47">
        <v>2336.71</v>
      </c>
      <c r="F43" s="47">
        <v>3495.5099999999998</v>
      </c>
      <c r="G43" s="47">
        <v>429.94</v>
      </c>
      <c r="H43" s="47">
        <v>558.87</v>
      </c>
      <c r="I43" s="47">
        <v>2756.5600000000004</v>
      </c>
      <c r="J43" s="47">
        <v>3745.37</v>
      </c>
      <c r="K43" s="47">
        <v>729.44999999999993</v>
      </c>
      <c r="L43" s="47">
        <v>429.94</v>
      </c>
      <c r="M43" s="47">
        <v>3281.16</v>
      </c>
      <c r="N43" s="47">
        <v>4440.55</v>
      </c>
    </row>
    <row r="44" spans="1:14" x14ac:dyDescent="0.25">
      <c r="A44" t="s">
        <v>75</v>
      </c>
      <c r="B44" t="s">
        <v>69</v>
      </c>
      <c r="C44" s="47">
        <v>17012.839999999993</v>
      </c>
      <c r="D44" s="47">
        <v>13924.579999999996</v>
      </c>
      <c r="E44" s="47">
        <v>46583</v>
      </c>
      <c r="F44" s="47">
        <v>77520.419999999955</v>
      </c>
      <c r="G44" s="47">
        <v>14053.130000000001</v>
      </c>
      <c r="H44" s="47">
        <v>14250.79000000001</v>
      </c>
      <c r="I44" s="47">
        <v>62767.349999999962</v>
      </c>
      <c r="J44" s="47">
        <v>91071.27</v>
      </c>
      <c r="K44" s="47">
        <v>27438.060000000009</v>
      </c>
      <c r="L44" s="47">
        <v>14711.320000000005</v>
      </c>
      <c r="M44" s="47">
        <v>65982.839999999953</v>
      </c>
      <c r="N44" s="47">
        <v>108132.22000000015</v>
      </c>
    </row>
    <row r="45" spans="1:14" x14ac:dyDescent="0.25">
      <c r="A45" t="s">
        <v>75</v>
      </c>
      <c r="B45" t="s">
        <v>70</v>
      </c>
      <c r="C45" s="47">
        <v>0</v>
      </c>
      <c r="D45" s="47">
        <v>45.47</v>
      </c>
      <c r="E45" s="47">
        <v>320.64</v>
      </c>
      <c r="F45" s="47">
        <v>366.11</v>
      </c>
      <c r="G45" s="47">
        <v>84.92</v>
      </c>
      <c r="H45" s="47">
        <v>50.56</v>
      </c>
      <c r="I45" s="47">
        <v>366.11</v>
      </c>
      <c r="J45" s="47">
        <v>501.59</v>
      </c>
      <c r="K45" s="47">
        <v>212.55</v>
      </c>
      <c r="L45" s="47">
        <v>84.92</v>
      </c>
      <c r="M45" s="47">
        <v>416.67</v>
      </c>
      <c r="N45" s="47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2" t="s">
        <v>84</v>
      </c>
      <c r="M1" s="52" t="s">
        <v>78</v>
      </c>
      <c r="N1" s="52" t="s">
        <v>200</v>
      </c>
      <c r="O1" s="52" t="s">
        <v>133</v>
      </c>
      <c r="P1" s="52" t="s">
        <v>128</v>
      </c>
      <c r="Q1" s="52" t="s">
        <v>129</v>
      </c>
      <c r="R1" s="52" t="s">
        <v>130</v>
      </c>
      <c r="S1" s="52" t="s">
        <v>131</v>
      </c>
    </row>
    <row r="2" spans="2:19" ht="30" x14ac:dyDescent="0.25">
      <c r="B2" s="52" t="s">
        <v>84</v>
      </c>
      <c r="C2" s="52" t="s">
        <v>0</v>
      </c>
      <c r="D2" s="52" t="s">
        <v>184</v>
      </c>
      <c r="E2" s="52" t="s">
        <v>185</v>
      </c>
      <c r="F2" s="52" t="s">
        <v>186</v>
      </c>
      <c r="G2" s="52" t="s">
        <v>187</v>
      </c>
      <c r="H2" s="52" t="s">
        <v>188</v>
      </c>
      <c r="I2" s="52" t="s">
        <v>189</v>
      </c>
      <c r="L2" s="53">
        <v>202010</v>
      </c>
      <c r="M2" s="54" t="s">
        <v>104</v>
      </c>
      <c r="N2" s="54" t="str">
        <f>LEFT(M2,5)</f>
        <v>98901</v>
      </c>
      <c r="O2" s="54" t="str">
        <f>RIGHT(M2,3)</f>
        <v>COM</v>
      </c>
      <c r="P2" s="55">
        <v>17.559999999999999</v>
      </c>
      <c r="Q2" s="55">
        <v>33.340000000000003</v>
      </c>
      <c r="R2" s="55">
        <v>236.83</v>
      </c>
      <c r="S2" s="55">
        <v>287.73</v>
      </c>
    </row>
    <row r="3" spans="2:19" x14ac:dyDescent="0.25">
      <c r="B3" s="53">
        <v>202010</v>
      </c>
      <c r="C3" s="54" t="s">
        <v>35</v>
      </c>
      <c r="D3" s="54" t="s">
        <v>34</v>
      </c>
      <c r="E3" s="55">
        <v>171</v>
      </c>
      <c r="F3" s="55">
        <v>46328.75</v>
      </c>
      <c r="G3" s="55">
        <v>19103.26999999999</v>
      </c>
      <c r="H3" s="55">
        <v>63397.820000000007</v>
      </c>
      <c r="I3" s="55">
        <v>128829.84000000003</v>
      </c>
      <c r="L3" s="53">
        <v>202010</v>
      </c>
      <c r="M3" s="54" t="s">
        <v>87</v>
      </c>
      <c r="N3" s="54" t="str">
        <f t="shared" ref="N3:N66" si="0">LEFT(M3,5)</f>
        <v>98901</v>
      </c>
      <c r="O3" s="54" t="str">
        <f t="shared" ref="O3:O66" si="1">RIGHT(M3,3)</f>
        <v>RES</v>
      </c>
      <c r="P3" s="55">
        <v>17724.21</v>
      </c>
      <c r="Q3" s="55">
        <v>14934.98</v>
      </c>
      <c r="R3" s="55">
        <v>74742.549999999988</v>
      </c>
      <c r="S3" s="55">
        <v>107401.73999999996</v>
      </c>
    </row>
    <row r="4" spans="2:19" ht="30" x14ac:dyDescent="0.25">
      <c r="B4" s="53">
        <v>202010</v>
      </c>
      <c r="C4" s="54" t="s">
        <v>36</v>
      </c>
      <c r="D4" s="54" t="s">
        <v>34</v>
      </c>
      <c r="E4" s="55">
        <v>195</v>
      </c>
      <c r="F4" s="55">
        <v>48036.000000000015</v>
      </c>
      <c r="G4" s="55">
        <v>26816.670000000006</v>
      </c>
      <c r="H4" s="55">
        <v>74774.799999999988</v>
      </c>
      <c r="I4" s="55">
        <v>149627.47000000006</v>
      </c>
      <c r="L4" s="53">
        <v>202010</v>
      </c>
      <c r="M4" s="54" t="s">
        <v>116</v>
      </c>
      <c r="N4" s="54" t="str">
        <f t="shared" si="0"/>
        <v>98902</v>
      </c>
      <c r="O4" s="54" t="str">
        <f t="shared" si="1"/>
        <v>COM</v>
      </c>
      <c r="P4" s="55">
        <v>79.41</v>
      </c>
      <c r="Q4" s="55">
        <v>80.19</v>
      </c>
      <c r="R4" s="55">
        <v>548.70000000000005</v>
      </c>
      <c r="S4" s="55">
        <v>708.3</v>
      </c>
    </row>
    <row r="5" spans="2:19" x14ac:dyDescent="0.25">
      <c r="B5" s="53">
        <v>202010</v>
      </c>
      <c r="C5" s="54" t="s">
        <v>37</v>
      </c>
      <c r="D5" s="54" t="s">
        <v>34</v>
      </c>
      <c r="E5" s="55">
        <v>107</v>
      </c>
      <c r="F5" s="55">
        <v>16698.88</v>
      </c>
      <c r="G5" s="55">
        <v>13362.459999999997</v>
      </c>
      <c r="H5" s="55">
        <v>41505.12999999999</v>
      </c>
      <c r="I5" s="55">
        <v>71566.469999999958</v>
      </c>
      <c r="L5" s="53">
        <v>202010</v>
      </c>
      <c r="M5" s="54" t="s">
        <v>88</v>
      </c>
      <c r="N5" s="54" t="str">
        <f t="shared" si="0"/>
        <v>98902</v>
      </c>
      <c r="O5" s="54" t="str">
        <f t="shared" si="1"/>
        <v>RES</v>
      </c>
      <c r="P5" s="55">
        <v>24174.940000000024</v>
      </c>
      <c r="Q5" s="55">
        <v>23422.789999999994</v>
      </c>
      <c r="R5" s="55">
        <v>84889.230000000025</v>
      </c>
      <c r="S5" s="55">
        <v>132486.95999999996</v>
      </c>
    </row>
    <row r="6" spans="2:19" x14ac:dyDescent="0.25">
      <c r="B6" s="53">
        <v>202010</v>
      </c>
      <c r="C6" s="54" t="s">
        <v>40</v>
      </c>
      <c r="D6" s="54" t="s">
        <v>34</v>
      </c>
      <c r="E6" s="55">
        <v>112</v>
      </c>
      <c r="F6" s="55">
        <v>22292.28999999999</v>
      </c>
      <c r="G6" s="55">
        <v>8298.2999999999975</v>
      </c>
      <c r="H6" s="55">
        <v>16546.32</v>
      </c>
      <c r="I6" s="55">
        <v>47136.909999999996</v>
      </c>
      <c r="L6" s="53">
        <v>202010</v>
      </c>
      <c r="M6" s="54" t="s">
        <v>89</v>
      </c>
      <c r="N6" s="54" t="str">
        <f t="shared" si="0"/>
        <v>98903</v>
      </c>
      <c r="O6" s="54" t="str">
        <f t="shared" si="1"/>
        <v>RES</v>
      </c>
      <c r="P6" s="55">
        <v>9541.5499999999975</v>
      </c>
      <c r="Q6" s="55">
        <v>7497.2</v>
      </c>
      <c r="R6" s="55">
        <v>29702.059999999994</v>
      </c>
      <c r="S6" s="55">
        <v>46740.809999999976</v>
      </c>
    </row>
    <row r="7" spans="2:19" ht="30" x14ac:dyDescent="0.25">
      <c r="B7" s="53">
        <v>202010</v>
      </c>
      <c r="C7" s="54" t="s">
        <v>42</v>
      </c>
      <c r="D7" s="54" t="s">
        <v>34</v>
      </c>
      <c r="E7" s="55">
        <v>2</v>
      </c>
      <c r="F7" s="55">
        <v>94</v>
      </c>
      <c r="G7" s="55">
        <v>115.57</v>
      </c>
      <c r="H7" s="55">
        <v>229.07999999999998</v>
      </c>
      <c r="I7" s="55">
        <v>438.65</v>
      </c>
      <c r="L7" s="53">
        <v>202010</v>
      </c>
      <c r="M7" s="54" t="s">
        <v>117</v>
      </c>
      <c r="N7" s="54" t="str">
        <f t="shared" si="0"/>
        <v>98908</v>
      </c>
      <c r="O7" s="54" t="str">
        <f t="shared" si="1"/>
        <v>COM</v>
      </c>
      <c r="P7" s="55">
        <v>46.22</v>
      </c>
      <c r="Q7" s="55">
        <v>50.18</v>
      </c>
      <c r="R7" s="55">
        <v>304.45</v>
      </c>
      <c r="S7" s="55">
        <v>400.84999999999997</v>
      </c>
    </row>
    <row r="8" spans="2:19" x14ac:dyDescent="0.25">
      <c r="B8" s="53">
        <v>202010</v>
      </c>
      <c r="C8" s="54" t="s">
        <v>43</v>
      </c>
      <c r="D8" s="54" t="s">
        <v>34</v>
      </c>
      <c r="E8" s="55">
        <v>18</v>
      </c>
      <c r="F8" s="55">
        <v>10786.149999999998</v>
      </c>
      <c r="G8" s="55">
        <v>59.66</v>
      </c>
      <c r="H8" s="55">
        <v>424.36</v>
      </c>
      <c r="I8" s="55">
        <v>11270.17</v>
      </c>
      <c r="L8" s="53">
        <v>202010</v>
      </c>
      <c r="M8" s="54" t="s">
        <v>90</v>
      </c>
      <c r="N8" s="54" t="str">
        <f t="shared" si="0"/>
        <v>98908</v>
      </c>
      <c r="O8" s="54" t="str">
        <f t="shared" si="1"/>
        <v>RES</v>
      </c>
      <c r="P8" s="55">
        <v>7850.4699999999993</v>
      </c>
      <c r="Q8" s="55">
        <v>5886.7000000000016</v>
      </c>
      <c r="R8" s="55">
        <v>22388.280000000002</v>
      </c>
      <c r="S8" s="55">
        <v>36125.449999999997</v>
      </c>
    </row>
    <row r="9" spans="2:19" x14ac:dyDescent="0.25">
      <c r="B9" s="53">
        <v>202010</v>
      </c>
      <c r="C9" s="54" t="s">
        <v>44</v>
      </c>
      <c r="D9" s="54" t="s">
        <v>34</v>
      </c>
      <c r="E9" s="55">
        <v>40</v>
      </c>
      <c r="F9" s="55">
        <v>6383.1399999999994</v>
      </c>
      <c r="G9" s="55">
        <v>4786.26</v>
      </c>
      <c r="H9" s="55">
        <v>14992.820000000003</v>
      </c>
      <c r="I9" s="55">
        <v>26162.219999999998</v>
      </c>
      <c r="L9" s="53">
        <v>202010</v>
      </c>
      <c r="M9" s="54" t="s">
        <v>118</v>
      </c>
      <c r="N9" s="54" t="str">
        <f t="shared" si="0"/>
        <v>98921</v>
      </c>
      <c r="O9" s="54" t="str">
        <f t="shared" si="1"/>
        <v>RES</v>
      </c>
      <c r="P9" s="55">
        <v>1585.09</v>
      </c>
      <c r="Q9" s="55">
        <v>1372.33</v>
      </c>
      <c r="R9" s="55">
        <v>4908.55</v>
      </c>
      <c r="S9" s="55">
        <v>7865.97</v>
      </c>
    </row>
    <row r="10" spans="2:19" x14ac:dyDescent="0.25">
      <c r="B10" s="53">
        <v>202010</v>
      </c>
      <c r="C10" s="54" t="s">
        <v>45</v>
      </c>
      <c r="D10" s="54" t="s">
        <v>34</v>
      </c>
      <c r="E10" s="55">
        <v>20</v>
      </c>
      <c r="F10" s="55">
        <v>8264.74</v>
      </c>
      <c r="G10" s="55">
        <v>917.29000000000019</v>
      </c>
      <c r="H10" s="55">
        <v>5572.09</v>
      </c>
      <c r="I10" s="55">
        <v>14754.12</v>
      </c>
      <c r="L10" s="53">
        <v>202010</v>
      </c>
      <c r="M10" s="54" t="s">
        <v>111</v>
      </c>
      <c r="N10" s="54" t="str">
        <f t="shared" si="0"/>
        <v>98923</v>
      </c>
      <c r="O10" s="54" t="str">
        <f t="shared" si="1"/>
        <v>RES</v>
      </c>
      <c r="P10" s="55">
        <v>465.09</v>
      </c>
      <c r="Q10" s="55">
        <v>203.32000000000002</v>
      </c>
      <c r="R10" s="55">
        <v>188.07</v>
      </c>
      <c r="S10" s="55">
        <v>856.48</v>
      </c>
    </row>
    <row r="11" spans="2:19" x14ac:dyDescent="0.25">
      <c r="B11" s="53">
        <v>202010</v>
      </c>
      <c r="C11" s="54" t="s">
        <v>46</v>
      </c>
      <c r="D11" s="54" t="s">
        <v>34</v>
      </c>
      <c r="E11" s="55">
        <v>8</v>
      </c>
      <c r="F11" s="55">
        <v>3251.88</v>
      </c>
      <c r="G11" s="55">
        <v>846.93000000000006</v>
      </c>
      <c r="H11" s="55">
        <v>2869.04</v>
      </c>
      <c r="I11" s="55">
        <v>6967.8499999999995</v>
      </c>
      <c r="L11" s="53">
        <v>202010</v>
      </c>
      <c r="M11" s="54" t="s">
        <v>96</v>
      </c>
      <c r="N11" s="54" t="str">
        <f t="shared" si="0"/>
        <v>98930</v>
      </c>
      <c r="O11" s="54" t="str">
        <f t="shared" si="1"/>
        <v>RES</v>
      </c>
      <c r="P11" s="55">
        <v>7685.45</v>
      </c>
      <c r="Q11" s="55">
        <v>5979.6400000000021</v>
      </c>
      <c r="R11" s="55">
        <v>15927.730000000003</v>
      </c>
      <c r="S11" s="55">
        <v>29592.819999999989</v>
      </c>
    </row>
    <row r="12" spans="2:19" x14ac:dyDescent="0.25">
      <c r="B12" s="53">
        <v>202010</v>
      </c>
      <c r="C12" s="54" t="s">
        <v>47</v>
      </c>
      <c r="D12" s="54" t="s">
        <v>34</v>
      </c>
      <c r="E12" s="55">
        <v>3</v>
      </c>
      <c r="F12" s="55">
        <v>180.51</v>
      </c>
      <c r="G12" s="55">
        <v>95.940000000000012</v>
      </c>
      <c r="H12" s="55">
        <v>1413.14</v>
      </c>
      <c r="I12" s="55">
        <v>1689.59</v>
      </c>
      <c r="L12" s="53">
        <v>202010</v>
      </c>
      <c r="M12" s="54" t="s">
        <v>94</v>
      </c>
      <c r="N12" s="54" t="str">
        <f t="shared" si="0"/>
        <v>98932</v>
      </c>
      <c r="O12" s="54" t="str">
        <f t="shared" si="1"/>
        <v>RES</v>
      </c>
      <c r="P12" s="55">
        <v>4638.97</v>
      </c>
      <c r="Q12" s="55">
        <v>4228.7399999999989</v>
      </c>
      <c r="R12" s="55">
        <v>12002.640000000001</v>
      </c>
      <c r="S12" s="55">
        <v>20870.350000000002</v>
      </c>
    </row>
    <row r="13" spans="2:19" x14ac:dyDescent="0.25">
      <c r="B13" s="53">
        <v>202010</v>
      </c>
      <c r="C13" s="54" t="s">
        <v>48</v>
      </c>
      <c r="D13" s="54" t="s">
        <v>34</v>
      </c>
      <c r="E13" s="55">
        <v>24</v>
      </c>
      <c r="F13" s="55">
        <v>11480.58</v>
      </c>
      <c r="G13" s="55">
        <v>3202.63</v>
      </c>
      <c r="H13" s="55">
        <v>9604.369999999999</v>
      </c>
      <c r="I13" s="55">
        <v>24287.579999999994</v>
      </c>
      <c r="L13" s="53">
        <v>202010</v>
      </c>
      <c r="M13" s="54" t="s">
        <v>95</v>
      </c>
      <c r="N13" s="54" t="str">
        <f t="shared" si="0"/>
        <v>98933</v>
      </c>
      <c r="O13" s="54" t="str">
        <f t="shared" si="1"/>
        <v>RES</v>
      </c>
      <c r="P13" s="55">
        <v>773.53</v>
      </c>
      <c r="Q13" s="55">
        <v>608.24</v>
      </c>
      <c r="R13" s="55">
        <v>3182.08</v>
      </c>
      <c r="S13" s="55">
        <v>4563.8500000000004</v>
      </c>
    </row>
    <row r="14" spans="2:19" x14ac:dyDescent="0.25">
      <c r="B14" s="53">
        <v>202010</v>
      </c>
      <c r="C14" s="54" t="s">
        <v>49</v>
      </c>
      <c r="D14" s="54" t="s">
        <v>34</v>
      </c>
      <c r="E14" s="55">
        <v>36</v>
      </c>
      <c r="F14" s="55">
        <v>5817.09</v>
      </c>
      <c r="G14" s="55">
        <v>1514.26</v>
      </c>
      <c r="H14" s="55">
        <v>2642.57</v>
      </c>
      <c r="I14" s="55">
        <v>9973.92</v>
      </c>
      <c r="L14" s="53">
        <v>202010</v>
      </c>
      <c r="M14" s="54" t="s">
        <v>97</v>
      </c>
      <c r="N14" s="54" t="str">
        <f t="shared" si="0"/>
        <v>98935</v>
      </c>
      <c r="O14" s="54" t="str">
        <f t="shared" si="1"/>
        <v>RES</v>
      </c>
      <c r="P14" s="55">
        <v>3114.889999999999</v>
      </c>
      <c r="Q14" s="55">
        <v>2208.85</v>
      </c>
      <c r="R14" s="55">
        <v>6017.7300000000005</v>
      </c>
      <c r="S14" s="55">
        <v>11341.470000000001</v>
      </c>
    </row>
    <row r="15" spans="2:19" x14ac:dyDescent="0.25">
      <c r="B15" s="53">
        <v>202010</v>
      </c>
      <c r="C15" s="54" t="s">
        <v>50</v>
      </c>
      <c r="D15" s="54" t="s">
        <v>34</v>
      </c>
      <c r="E15" s="55">
        <v>21</v>
      </c>
      <c r="F15" s="55">
        <v>34302.410000000003</v>
      </c>
      <c r="G15" s="55">
        <v>26450.880000000001</v>
      </c>
      <c r="H15" s="55">
        <v>5615.89</v>
      </c>
      <c r="I15" s="55">
        <v>66369.179999999993</v>
      </c>
      <c r="L15" s="53">
        <v>202010</v>
      </c>
      <c r="M15" s="54" t="s">
        <v>98</v>
      </c>
      <c r="N15" s="54" t="str">
        <f t="shared" si="0"/>
        <v>98936</v>
      </c>
      <c r="O15" s="54" t="str">
        <f t="shared" si="1"/>
        <v>RES</v>
      </c>
      <c r="P15" s="55">
        <v>1143.3900000000001</v>
      </c>
      <c r="Q15" s="55">
        <v>551.17999999999995</v>
      </c>
      <c r="R15" s="55">
        <v>2163.4699999999998</v>
      </c>
      <c r="S15" s="55">
        <v>3858.04</v>
      </c>
    </row>
    <row r="16" spans="2:19" x14ac:dyDescent="0.25">
      <c r="B16" s="53">
        <v>202010</v>
      </c>
      <c r="C16" s="54" t="s">
        <v>51</v>
      </c>
      <c r="D16" s="54" t="s">
        <v>34</v>
      </c>
      <c r="E16" s="55">
        <v>3</v>
      </c>
      <c r="F16" s="55">
        <v>306.49</v>
      </c>
      <c r="G16" s="55">
        <v>319.05</v>
      </c>
      <c r="H16" s="55">
        <v>100.27</v>
      </c>
      <c r="I16" s="55">
        <v>725.81</v>
      </c>
      <c r="L16" s="53">
        <v>202010</v>
      </c>
      <c r="M16" s="54" t="s">
        <v>107</v>
      </c>
      <c r="N16" s="54" t="str">
        <f t="shared" si="0"/>
        <v>98937</v>
      </c>
      <c r="O16" s="54" t="str">
        <f t="shared" si="1"/>
        <v>RES</v>
      </c>
      <c r="P16" s="55">
        <v>798.69</v>
      </c>
      <c r="Q16" s="55">
        <v>550.24</v>
      </c>
      <c r="R16" s="55">
        <v>2277.62</v>
      </c>
      <c r="S16" s="55">
        <v>3626.55</v>
      </c>
    </row>
    <row r="17" spans="2:19" x14ac:dyDescent="0.25">
      <c r="B17" s="53">
        <v>202010</v>
      </c>
      <c r="C17" s="54" t="s">
        <v>52</v>
      </c>
      <c r="D17" s="54" t="s">
        <v>34</v>
      </c>
      <c r="E17" s="55">
        <v>58</v>
      </c>
      <c r="F17" s="55">
        <v>12180.3</v>
      </c>
      <c r="G17" s="55">
        <v>9783.119999999999</v>
      </c>
      <c r="H17" s="55">
        <v>21436.66</v>
      </c>
      <c r="I17" s="55">
        <v>43400.080000000009</v>
      </c>
      <c r="L17" s="53">
        <v>202010</v>
      </c>
      <c r="M17" s="54" t="s">
        <v>105</v>
      </c>
      <c r="N17" s="54" t="str">
        <f t="shared" si="0"/>
        <v>98938</v>
      </c>
      <c r="O17" s="54" t="str">
        <f t="shared" si="1"/>
        <v>RES</v>
      </c>
      <c r="P17" s="55">
        <v>1416.4199999999998</v>
      </c>
      <c r="Q17" s="55">
        <v>1077.1099999999999</v>
      </c>
      <c r="R17" s="55">
        <v>3639.1200000000003</v>
      </c>
      <c r="S17" s="55">
        <v>6132.6500000000005</v>
      </c>
    </row>
    <row r="18" spans="2:19" x14ac:dyDescent="0.25">
      <c r="B18" s="53">
        <v>202010</v>
      </c>
      <c r="C18" s="54" t="s">
        <v>53</v>
      </c>
      <c r="D18" s="54" t="s">
        <v>34</v>
      </c>
      <c r="E18" s="55">
        <v>116</v>
      </c>
      <c r="F18" s="55">
        <v>28664.300000000017</v>
      </c>
      <c r="G18" s="55">
        <v>17920.740000000002</v>
      </c>
      <c r="H18" s="55">
        <v>58332.910000000011</v>
      </c>
      <c r="I18" s="55">
        <v>104917.94999999998</v>
      </c>
      <c r="L18" s="53">
        <v>202010</v>
      </c>
      <c r="M18" s="54" t="s">
        <v>119</v>
      </c>
      <c r="N18" s="54" t="str">
        <f t="shared" si="0"/>
        <v>98939</v>
      </c>
      <c r="O18" s="54" t="str">
        <f t="shared" si="1"/>
        <v>RES</v>
      </c>
      <c r="P18" s="55">
        <v>126.58000000000001</v>
      </c>
      <c r="Q18" s="55">
        <v>161.31</v>
      </c>
      <c r="R18" s="55">
        <v>962.45</v>
      </c>
      <c r="S18" s="55">
        <v>1250.3399999999999</v>
      </c>
    </row>
    <row r="19" spans="2:19" x14ac:dyDescent="0.25">
      <c r="B19" s="53">
        <v>202010</v>
      </c>
      <c r="C19" s="54" t="s">
        <v>54</v>
      </c>
      <c r="D19" s="54" t="s">
        <v>34</v>
      </c>
      <c r="E19" s="55">
        <v>19</v>
      </c>
      <c r="F19" s="55">
        <v>5271.9499999999989</v>
      </c>
      <c r="G19" s="55">
        <v>1968.55</v>
      </c>
      <c r="H19" s="55">
        <v>3738.68</v>
      </c>
      <c r="I19" s="55">
        <v>10979.179999999998</v>
      </c>
      <c r="L19" s="53">
        <v>202010</v>
      </c>
      <c r="M19" s="54" t="s">
        <v>99</v>
      </c>
      <c r="N19" s="54" t="str">
        <f t="shared" si="0"/>
        <v>98942</v>
      </c>
      <c r="O19" s="54" t="str">
        <f t="shared" si="1"/>
        <v>RES</v>
      </c>
      <c r="P19" s="55">
        <v>3754.4300000000003</v>
      </c>
      <c r="Q19" s="55">
        <v>3149.3599999999992</v>
      </c>
      <c r="R19" s="55">
        <v>10392.719999999996</v>
      </c>
      <c r="S19" s="55">
        <v>17296.510000000002</v>
      </c>
    </row>
    <row r="20" spans="2:19" x14ac:dyDescent="0.25">
      <c r="B20" s="53">
        <v>202010</v>
      </c>
      <c r="C20" s="54" t="s">
        <v>55</v>
      </c>
      <c r="D20" s="54" t="s">
        <v>34</v>
      </c>
      <c r="E20" s="55">
        <v>86</v>
      </c>
      <c r="F20" s="55">
        <v>15192.090000000006</v>
      </c>
      <c r="G20" s="55">
        <v>10812.270000000002</v>
      </c>
      <c r="H20" s="55">
        <v>28349.309999999998</v>
      </c>
      <c r="I20" s="55">
        <v>54353.67</v>
      </c>
      <c r="L20" s="53">
        <v>202010</v>
      </c>
      <c r="M20" s="54" t="s">
        <v>91</v>
      </c>
      <c r="N20" s="54" t="str">
        <f t="shared" si="0"/>
        <v>98944</v>
      </c>
      <c r="O20" s="54" t="str">
        <f t="shared" si="1"/>
        <v>RES</v>
      </c>
      <c r="P20" s="55">
        <v>14126.599999999993</v>
      </c>
      <c r="Q20" s="55">
        <v>11676.02</v>
      </c>
      <c r="R20" s="55">
        <v>39123.94000000001</v>
      </c>
      <c r="S20" s="55">
        <v>64926.560000000019</v>
      </c>
    </row>
    <row r="21" spans="2:19" x14ac:dyDescent="0.25">
      <c r="B21" s="53">
        <v>202010</v>
      </c>
      <c r="C21" s="54" t="s">
        <v>56</v>
      </c>
      <c r="D21" s="54" t="s">
        <v>34</v>
      </c>
      <c r="E21" s="55">
        <v>75</v>
      </c>
      <c r="F21" s="55">
        <v>14456.65</v>
      </c>
      <c r="G21" s="55">
        <v>12586.489999999998</v>
      </c>
      <c r="H21" s="55">
        <v>26268.590000000004</v>
      </c>
      <c r="I21" s="55">
        <v>53311.73</v>
      </c>
      <c r="L21" s="53">
        <v>202010</v>
      </c>
      <c r="M21" s="54" t="s">
        <v>100</v>
      </c>
      <c r="N21" s="54" t="str">
        <f t="shared" si="0"/>
        <v>98947</v>
      </c>
      <c r="O21" s="54" t="str">
        <f t="shared" si="1"/>
        <v>RES</v>
      </c>
      <c r="P21" s="55">
        <v>1299.27</v>
      </c>
      <c r="Q21" s="55">
        <v>1025.8700000000001</v>
      </c>
      <c r="R21" s="55">
        <v>5545.83</v>
      </c>
      <c r="S21" s="55">
        <v>7870.9700000000012</v>
      </c>
    </row>
    <row r="22" spans="2:19" ht="30" x14ac:dyDescent="0.25">
      <c r="B22" s="53">
        <v>202010</v>
      </c>
      <c r="C22" s="54" t="s">
        <v>57</v>
      </c>
      <c r="D22" s="54" t="s">
        <v>34</v>
      </c>
      <c r="E22" s="55">
        <v>2</v>
      </c>
      <c r="F22" s="55">
        <v>160.59</v>
      </c>
      <c r="G22" s="55">
        <v>36.370000000000005</v>
      </c>
      <c r="H22" s="55">
        <v>387.24</v>
      </c>
      <c r="I22" s="55">
        <v>584.20000000000005</v>
      </c>
      <c r="L22" s="53">
        <v>202010</v>
      </c>
      <c r="M22" s="54" t="s">
        <v>120</v>
      </c>
      <c r="N22" s="54" t="str">
        <f t="shared" si="0"/>
        <v>98948</v>
      </c>
      <c r="O22" s="54" t="str">
        <f t="shared" si="1"/>
        <v>COM</v>
      </c>
      <c r="P22" s="55">
        <v>5521.0199999999995</v>
      </c>
      <c r="Q22" s="55">
        <v>1812.8700000000001</v>
      </c>
      <c r="R22" s="55">
        <v>2895.75</v>
      </c>
      <c r="S22" s="55">
        <v>10229.640000000001</v>
      </c>
    </row>
    <row r="23" spans="2:19" x14ac:dyDescent="0.25">
      <c r="B23" s="53">
        <v>202010</v>
      </c>
      <c r="C23" s="54" t="s">
        <v>58</v>
      </c>
      <c r="D23" s="54" t="s">
        <v>34</v>
      </c>
      <c r="E23" s="55">
        <v>44</v>
      </c>
      <c r="F23" s="55">
        <v>5285.3900000000012</v>
      </c>
      <c r="G23" s="55">
        <v>4040.8799999999997</v>
      </c>
      <c r="H23" s="55">
        <v>15907.32</v>
      </c>
      <c r="I23" s="55">
        <v>25233.589999999989</v>
      </c>
      <c r="L23" s="53">
        <v>202010</v>
      </c>
      <c r="M23" s="54" t="s">
        <v>101</v>
      </c>
      <c r="N23" s="54" t="str">
        <f t="shared" si="0"/>
        <v>98948</v>
      </c>
      <c r="O23" s="54" t="str">
        <f t="shared" si="1"/>
        <v>RES</v>
      </c>
      <c r="P23" s="55">
        <v>13674.169999999998</v>
      </c>
      <c r="Q23" s="55">
        <v>15772.749999999987</v>
      </c>
      <c r="R23" s="55">
        <v>59150.75</v>
      </c>
      <c r="S23" s="55">
        <v>88597.670000000027</v>
      </c>
    </row>
    <row r="24" spans="2:19" ht="30" x14ac:dyDescent="0.25">
      <c r="B24" s="53">
        <v>202010</v>
      </c>
      <c r="C24" s="54" t="s">
        <v>60</v>
      </c>
      <c r="D24" s="54" t="s">
        <v>34</v>
      </c>
      <c r="E24" s="55">
        <v>23</v>
      </c>
      <c r="F24" s="55">
        <v>5784.1900000000005</v>
      </c>
      <c r="G24" s="55">
        <v>448.75000000000006</v>
      </c>
      <c r="H24" s="55">
        <v>2129.83</v>
      </c>
      <c r="I24" s="55">
        <v>8362.7699999999986</v>
      </c>
      <c r="L24" s="53">
        <v>202010</v>
      </c>
      <c r="M24" s="54" t="s">
        <v>112</v>
      </c>
      <c r="N24" s="54" t="str">
        <f t="shared" si="0"/>
        <v>98951</v>
      </c>
      <c r="O24" s="54" t="str">
        <f t="shared" si="1"/>
        <v>COM</v>
      </c>
      <c r="P24" s="55">
        <v>11.85</v>
      </c>
      <c r="Q24" s="55">
        <v>30.46</v>
      </c>
      <c r="R24" s="55">
        <v>572.58000000000004</v>
      </c>
      <c r="S24" s="55">
        <v>614.89</v>
      </c>
    </row>
    <row r="25" spans="2:19" x14ac:dyDescent="0.25">
      <c r="B25" s="53">
        <v>202010</v>
      </c>
      <c r="C25" s="54" t="s">
        <v>61</v>
      </c>
      <c r="D25" s="54" t="s">
        <v>34</v>
      </c>
      <c r="E25" s="55">
        <v>6</v>
      </c>
      <c r="F25" s="55">
        <v>1043.24</v>
      </c>
      <c r="G25" s="55">
        <v>494.91999999999996</v>
      </c>
      <c r="H25" s="55">
        <v>1202.6300000000001</v>
      </c>
      <c r="I25" s="55">
        <v>2740.7900000000004</v>
      </c>
      <c r="L25" s="53">
        <v>202010</v>
      </c>
      <c r="M25" s="54" t="s">
        <v>106</v>
      </c>
      <c r="N25" s="54" t="str">
        <f t="shared" si="0"/>
        <v>98951</v>
      </c>
      <c r="O25" s="54" t="str">
        <f t="shared" si="1"/>
        <v>RES</v>
      </c>
      <c r="P25" s="55">
        <v>24784.839999999982</v>
      </c>
      <c r="Q25" s="55">
        <v>22097.41</v>
      </c>
      <c r="R25" s="55">
        <v>122968.34999999995</v>
      </c>
      <c r="S25" s="55">
        <v>169850.59999999992</v>
      </c>
    </row>
    <row r="26" spans="2:19" ht="30" x14ac:dyDescent="0.25">
      <c r="B26" s="53">
        <v>202010</v>
      </c>
      <c r="C26" s="54" t="s">
        <v>62</v>
      </c>
      <c r="D26" s="54" t="s">
        <v>34</v>
      </c>
      <c r="E26" s="55">
        <v>35</v>
      </c>
      <c r="F26" s="55">
        <v>5481.9100000000008</v>
      </c>
      <c r="G26" s="55">
        <v>1862.22</v>
      </c>
      <c r="H26" s="55">
        <v>10156.710000000001</v>
      </c>
      <c r="I26" s="55">
        <v>17500.839999999993</v>
      </c>
      <c r="L26" s="53">
        <v>202010</v>
      </c>
      <c r="M26" s="54" t="s">
        <v>144</v>
      </c>
      <c r="N26" s="54" t="str">
        <f t="shared" si="0"/>
        <v>98952</v>
      </c>
      <c r="O26" s="54" t="str">
        <f t="shared" si="1"/>
        <v>COM</v>
      </c>
      <c r="P26" s="55">
        <v>21.15</v>
      </c>
      <c r="Q26" s="55">
        <v>16.34</v>
      </c>
      <c r="R26" s="55">
        <v>387.24</v>
      </c>
      <c r="S26" s="55">
        <v>424.73</v>
      </c>
    </row>
    <row r="27" spans="2:19" x14ac:dyDescent="0.25">
      <c r="B27" s="53">
        <v>202010</v>
      </c>
      <c r="C27" s="54" t="s">
        <v>63</v>
      </c>
      <c r="D27" s="54" t="s">
        <v>34</v>
      </c>
      <c r="E27" s="55">
        <v>3</v>
      </c>
      <c r="F27" s="55">
        <v>451.25</v>
      </c>
      <c r="G27" s="55">
        <v>70.34</v>
      </c>
      <c r="H27" s="55">
        <v>887.13</v>
      </c>
      <c r="I27" s="55">
        <v>1408.72</v>
      </c>
      <c r="L27" s="53">
        <v>202010</v>
      </c>
      <c r="M27" s="54" t="s">
        <v>110</v>
      </c>
      <c r="N27" s="54" t="str">
        <f t="shared" si="0"/>
        <v>98952</v>
      </c>
      <c r="O27" s="54" t="str">
        <f t="shared" si="1"/>
        <v>RES</v>
      </c>
      <c r="P27" s="55">
        <v>3313.2099999999991</v>
      </c>
      <c r="Q27" s="55">
        <v>3300.9</v>
      </c>
      <c r="R27" s="55">
        <v>14162.14</v>
      </c>
      <c r="S27" s="55">
        <v>20776.25</v>
      </c>
    </row>
    <row r="28" spans="2:19" x14ac:dyDescent="0.25">
      <c r="B28" s="53">
        <v>202010</v>
      </c>
      <c r="C28" s="54" t="s">
        <v>64</v>
      </c>
      <c r="D28" s="54" t="s">
        <v>34</v>
      </c>
      <c r="E28" s="55">
        <v>20</v>
      </c>
      <c r="F28" s="55">
        <v>4482.67</v>
      </c>
      <c r="G28" s="55">
        <v>2876.9699999999993</v>
      </c>
      <c r="H28" s="55">
        <v>4566.1499999999996</v>
      </c>
      <c r="I28" s="55">
        <v>11925.79</v>
      </c>
      <c r="L28" s="53">
        <v>202010</v>
      </c>
      <c r="M28" s="54" t="s">
        <v>92</v>
      </c>
      <c r="N28" s="54" t="str">
        <f t="shared" si="0"/>
        <v>98953</v>
      </c>
      <c r="O28" s="54" t="str">
        <f t="shared" si="1"/>
        <v>RES</v>
      </c>
      <c r="P28" s="55">
        <v>3073.8500000000013</v>
      </c>
      <c r="Q28" s="55">
        <v>2659.95</v>
      </c>
      <c r="R28" s="55">
        <v>7513.4299999999994</v>
      </c>
      <c r="S28" s="55">
        <v>13247.229999999998</v>
      </c>
    </row>
    <row r="29" spans="2:19" x14ac:dyDescent="0.25">
      <c r="B29" s="53">
        <v>202010</v>
      </c>
      <c r="C29" s="54" t="s">
        <v>65</v>
      </c>
      <c r="D29" s="54" t="s">
        <v>34</v>
      </c>
      <c r="E29" s="55">
        <v>5</v>
      </c>
      <c r="F29" s="55">
        <v>933.02</v>
      </c>
      <c r="G29" s="55">
        <v>92.77</v>
      </c>
      <c r="H29" s="55">
        <v>22.74</v>
      </c>
      <c r="I29" s="55">
        <v>1048.5299999999997</v>
      </c>
      <c r="L29" s="53">
        <v>202010</v>
      </c>
      <c r="M29" s="54" t="s">
        <v>114</v>
      </c>
      <c r="N29" s="54" t="str">
        <f t="shared" si="0"/>
        <v>99323</v>
      </c>
      <c r="O29" s="54" t="str">
        <f t="shared" si="1"/>
        <v>RES</v>
      </c>
      <c r="P29" s="55">
        <v>321.5</v>
      </c>
      <c r="Q29" s="55">
        <v>292.02999999999997</v>
      </c>
      <c r="R29" s="55">
        <v>1811.97</v>
      </c>
      <c r="S29" s="55">
        <v>2425.5</v>
      </c>
    </row>
    <row r="30" spans="2:19" x14ac:dyDescent="0.25">
      <c r="B30" s="53">
        <v>202010</v>
      </c>
      <c r="C30" s="54" t="s">
        <v>67</v>
      </c>
      <c r="D30" s="54" t="s">
        <v>34</v>
      </c>
      <c r="E30" s="55">
        <v>7</v>
      </c>
      <c r="F30" s="55">
        <v>628.27</v>
      </c>
      <c r="G30" s="55">
        <v>1279.31</v>
      </c>
      <c r="H30" s="55">
        <v>9536.61</v>
      </c>
      <c r="I30" s="55">
        <v>11444.19</v>
      </c>
      <c r="L30" s="53">
        <v>202010</v>
      </c>
      <c r="M30" s="54" t="s">
        <v>108</v>
      </c>
      <c r="N30" s="54" t="str">
        <f t="shared" si="0"/>
        <v>99324</v>
      </c>
      <c r="O30" s="54" t="str">
        <f t="shared" si="1"/>
        <v>RES</v>
      </c>
      <c r="P30" s="55">
        <v>3343.1100000000015</v>
      </c>
      <c r="Q30" s="55">
        <v>3032.6699999999996</v>
      </c>
      <c r="R30" s="55">
        <v>9874.6900000000023</v>
      </c>
      <c r="S30" s="55">
        <v>16250.470000000001</v>
      </c>
    </row>
    <row r="31" spans="2:19" x14ac:dyDescent="0.25">
      <c r="B31" s="53">
        <v>202010</v>
      </c>
      <c r="C31" s="54" t="s">
        <v>68</v>
      </c>
      <c r="D31" s="54" t="s">
        <v>34</v>
      </c>
      <c r="E31" s="55">
        <v>25</v>
      </c>
      <c r="F31" s="55">
        <v>1590.7599999999998</v>
      </c>
      <c r="G31" s="55">
        <v>1164.69</v>
      </c>
      <c r="H31" s="55">
        <v>3559.27</v>
      </c>
      <c r="I31" s="55">
        <v>6314.72</v>
      </c>
      <c r="L31" s="53">
        <v>202010</v>
      </c>
      <c r="M31" s="54" t="s">
        <v>102</v>
      </c>
      <c r="N31" s="54" t="str">
        <f t="shared" si="0"/>
        <v>99328</v>
      </c>
      <c r="O31" s="54" t="str">
        <f t="shared" si="1"/>
        <v>RES</v>
      </c>
      <c r="P31" s="55">
        <v>2586.0399999999995</v>
      </c>
      <c r="Q31" s="55">
        <v>2719.25</v>
      </c>
      <c r="R31" s="55">
        <v>12033.329999999998</v>
      </c>
      <c r="S31" s="55">
        <v>17338.62</v>
      </c>
    </row>
    <row r="32" spans="2:19" x14ac:dyDescent="0.25">
      <c r="B32" s="53">
        <v>202010</v>
      </c>
      <c r="C32" s="54" t="s">
        <v>69</v>
      </c>
      <c r="D32" s="54" t="s">
        <v>34</v>
      </c>
      <c r="E32" s="55">
        <v>118</v>
      </c>
      <c r="F32" s="55">
        <v>24886.09999999998</v>
      </c>
      <c r="G32" s="55">
        <v>14047.86</v>
      </c>
      <c r="H32" s="55">
        <v>40116.249999999993</v>
      </c>
      <c r="I32" s="55">
        <v>79050.209999999992</v>
      </c>
      <c r="L32" s="53">
        <v>202010</v>
      </c>
      <c r="M32" s="54" t="s">
        <v>180</v>
      </c>
      <c r="N32" s="54" t="str">
        <f t="shared" si="0"/>
        <v>99329</v>
      </c>
      <c r="O32" s="54" t="str">
        <f t="shared" si="1"/>
        <v>RES</v>
      </c>
      <c r="P32" s="55">
        <v>0</v>
      </c>
      <c r="Q32" s="55">
        <v>0</v>
      </c>
      <c r="R32" s="55">
        <v>0</v>
      </c>
      <c r="S32" s="55">
        <v>0</v>
      </c>
    </row>
    <row r="33" spans="2:19" ht="30" x14ac:dyDescent="0.25">
      <c r="B33" s="53">
        <v>202010</v>
      </c>
      <c r="C33" s="54" t="s">
        <v>70</v>
      </c>
      <c r="D33" s="54" t="s">
        <v>34</v>
      </c>
      <c r="E33" s="55">
        <v>3</v>
      </c>
      <c r="F33" s="55">
        <v>181.19</v>
      </c>
      <c r="G33" s="55">
        <v>41.84</v>
      </c>
      <c r="H33" s="55">
        <v>93.05</v>
      </c>
      <c r="I33" s="55">
        <v>316.08</v>
      </c>
      <c r="L33" s="53">
        <v>202010</v>
      </c>
      <c r="M33" s="54" t="s">
        <v>121</v>
      </c>
      <c r="N33" s="54" t="str">
        <f t="shared" si="0"/>
        <v>99347</v>
      </c>
      <c r="O33" s="54" t="str">
        <f t="shared" si="1"/>
        <v>COM</v>
      </c>
      <c r="P33" s="55">
        <v>100.28</v>
      </c>
      <c r="Q33" s="55">
        <v>0</v>
      </c>
      <c r="R33" s="55">
        <v>0</v>
      </c>
      <c r="S33" s="55">
        <v>100.28</v>
      </c>
    </row>
    <row r="34" spans="2:19" x14ac:dyDescent="0.25">
      <c r="B34" s="53">
        <v>202010</v>
      </c>
      <c r="C34" s="54" t="s">
        <v>76</v>
      </c>
      <c r="D34" s="54" t="s">
        <v>75</v>
      </c>
      <c r="E34" s="55">
        <v>2</v>
      </c>
      <c r="F34" s="55">
        <v>260</v>
      </c>
      <c r="G34" s="55">
        <v>131.72999999999999</v>
      </c>
      <c r="H34" s="55">
        <v>174.31</v>
      </c>
      <c r="I34" s="55">
        <v>566.04</v>
      </c>
      <c r="L34" s="53">
        <v>202010</v>
      </c>
      <c r="M34" s="54" t="s">
        <v>109</v>
      </c>
      <c r="N34" s="54" t="str">
        <f t="shared" si="0"/>
        <v>99347</v>
      </c>
      <c r="O34" s="54" t="str">
        <f t="shared" si="1"/>
        <v>RES</v>
      </c>
      <c r="P34" s="55">
        <v>909.50999999999988</v>
      </c>
      <c r="Q34" s="55">
        <v>696.19999999999993</v>
      </c>
      <c r="R34" s="55">
        <v>4127.8499999999995</v>
      </c>
      <c r="S34" s="55">
        <v>5733.5599999999995</v>
      </c>
    </row>
    <row r="35" spans="2:19" x14ac:dyDescent="0.25">
      <c r="B35" s="53">
        <v>202010</v>
      </c>
      <c r="C35" s="54" t="s">
        <v>35</v>
      </c>
      <c r="D35" s="54" t="s">
        <v>75</v>
      </c>
      <c r="E35" s="55">
        <v>2175</v>
      </c>
      <c r="F35" s="55">
        <v>173009.97000000018</v>
      </c>
      <c r="G35" s="55">
        <v>120016.05000000012</v>
      </c>
      <c r="H35" s="55">
        <v>472644.39999999944</v>
      </c>
      <c r="I35" s="55">
        <v>765670.42000000167</v>
      </c>
      <c r="L35" s="53">
        <v>202010</v>
      </c>
      <c r="M35" s="54" t="s">
        <v>113</v>
      </c>
      <c r="N35" s="54" t="str">
        <f t="shared" si="0"/>
        <v>99348</v>
      </c>
      <c r="O35" s="54" t="str">
        <f t="shared" si="1"/>
        <v>RES</v>
      </c>
      <c r="P35" s="55">
        <v>364.08</v>
      </c>
      <c r="Q35" s="55">
        <v>286.29000000000002</v>
      </c>
      <c r="R35" s="55">
        <v>833.92000000000007</v>
      </c>
      <c r="S35" s="55">
        <v>1484.29</v>
      </c>
    </row>
    <row r="36" spans="2:19" x14ac:dyDescent="0.25">
      <c r="B36" s="53">
        <v>202010</v>
      </c>
      <c r="C36" s="54" t="s">
        <v>36</v>
      </c>
      <c r="D36" s="54" t="s">
        <v>75</v>
      </c>
      <c r="E36" s="55">
        <v>3905</v>
      </c>
      <c r="F36" s="55">
        <v>264470.8000000001</v>
      </c>
      <c r="G36" s="55">
        <v>227282.79000000012</v>
      </c>
      <c r="H36" s="55">
        <v>612103.08999999939</v>
      </c>
      <c r="I36" s="55">
        <v>1103856.68</v>
      </c>
      <c r="L36" s="53">
        <v>202010</v>
      </c>
      <c r="M36" s="54" t="s">
        <v>122</v>
      </c>
      <c r="N36" s="54" t="str">
        <f t="shared" si="0"/>
        <v>99350</v>
      </c>
      <c r="O36" s="54" t="str">
        <f t="shared" si="1"/>
        <v>RES</v>
      </c>
      <c r="P36" s="55">
        <v>98.27</v>
      </c>
      <c r="Q36" s="55">
        <v>85.99</v>
      </c>
      <c r="R36" s="55">
        <v>32.4</v>
      </c>
      <c r="S36" s="55">
        <v>216.66</v>
      </c>
    </row>
    <row r="37" spans="2:19" x14ac:dyDescent="0.25">
      <c r="B37" s="53">
        <v>202010</v>
      </c>
      <c r="C37" s="54" t="s">
        <v>37</v>
      </c>
      <c r="D37" s="54" t="s">
        <v>75</v>
      </c>
      <c r="E37" s="55">
        <v>1321</v>
      </c>
      <c r="F37" s="55">
        <v>121861.70000000019</v>
      </c>
      <c r="G37" s="55">
        <v>75724.840000000055</v>
      </c>
      <c r="H37" s="55">
        <v>295072.0999999998</v>
      </c>
      <c r="I37" s="55">
        <v>492658.6399999999</v>
      </c>
      <c r="L37" s="53">
        <v>202010</v>
      </c>
      <c r="M37" s="54" t="s">
        <v>123</v>
      </c>
      <c r="N37" s="54" t="str">
        <f t="shared" si="0"/>
        <v>99360</v>
      </c>
      <c r="O37" s="54" t="str">
        <f t="shared" si="1"/>
        <v>RES</v>
      </c>
      <c r="P37" s="55">
        <v>0</v>
      </c>
      <c r="Q37" s="55">
        <v>0</v>
      </c>
      <c r="R37" s="55">
        <v>0</v>
      </c>
      <c r="S37" s="55">
        <v>0</v>
      </c>
    </row>
    <row r="38" spans="2:19" x14ac:dyDescent="0.25">
      <c r="B38" s="53">
        <v>202010</v>
      </c>
      <c r="C38" s="54" t="s">
        <v>40</v>
      </c>
      <c r="D38" s="54" t="s">
        <v>75</v>
      </c>
      <c r="E38" s="55">
        <v>2921</v>
      </c>
      <c r="F38" s="55">
        <v>261621.40999999986</v>
      </c>
      <c r="G38" s="55">
        <v>157946.06000000041</v>
      </c>
      <c r="H38" s="55">
        <v>377925.71999999968</v>
      </c>
      <c r="I38" s="55">
        <v>797493.18999999925</v>
      </c>
      <c r="L38" s="53">
        <v>202010</v>
      </c>
      <c r="M38" s="54" t="s">
        <v>103</v>
      </c>
      <c r="N38" s="54" t="str">
        <f t="shared" si="0"/>
        <v>99361</v>
      </c>
      <c r="O38" s="54" t="str">
        <f t="shared" si="1"/>
        <v>RES</v>
      </c>
      <c r="P38" s="55">
        <v>598.66999999999996</v>
      </c>
      <c r="Q38" s="55">
        <v>560.13</v>
      </c>
      <c r="R38" s="55">
        <v>2336.71</v>
      </c>
      <c r="S38" s="55">
        <v>3495.5099999999998</v>
      </c>
    </row>
    <row r="39" spans="2:19" x14ac:dyDescent="0.25">
      <c r="B39" s="53">
        <v>202010</v>
      </c>
      <c r="C39" s="54" t="s">
        <v>41</v>
      </c>
      <c r="D39" s="54" t="s">
        <v>75</v>
      </c>
      <c r="E39" s="55">
        <v>1</v>
      </c>
      <c r="F39" s="55">
        <v>119.07</v>
      </c>
      <c r="G39" s="55">
        <v>39.25</v>
      </c>
      <c r="H39" s="55">
        <v>0</v>
      </c>
      <c r="I39" s="55">
        <v>158.32</v>
      </c>
      <c r="L39" s="53">
        <v>202010</v>
      </c>
      <c r="M39" s="54" t="s">
        <v>93</v>
      </c>
      <c r="N39" s="54" t="str">
        <f t="shared" si="0"/>
        <v>99362</v>
      </c>
      <c r="O39" s="54" t="str">
        <f t="shared" si="1"/>
        <v>RES</v>
      </c>
      <c r="P39" s="55">
        <v>17012.839999999993</v>
      </c>
      <c r="Q39" s="55">
        <v>13924.579999999996</v>
      </c>
      <c r="R39" s="55">
        <v>46583</v>
      </c>
      <c r="S39" s="55">
        <v>77520.419999999955</v>
      </c>
    </row>
    <row r="40" spans="2:19" x14ac:dyDescent="0.25">
      <c r="B40" s="53">
        <v>202010</v>
      </c>
      <c r="C40" s="54" t="s">
        <v>42</v>
      </c>
      <c r="D40" s="54" t="s">
        <v>75</v>
      </c>
      <c r="E40" s="55">
        <v>75</v>
      </c>
      <c r="F40" s="55">
        <v>5743.53</v>
      </c>
      <c r="G40" s="55">
        <v>4468.13</v>
      </c>
      <c r="H40" s="55">
        <v>19485.400000000001</v>
      </c>
      <c r="I40" s="55">
        <v>29697.059999999998</v>
      </c>
      <c r="L40" s="53">
        <v>202010</v>
      </c>
      <c r="M40" s="54" t="s">
        <v>124</v>
      </c>
      <c r="N40" s="54" t="str">
        <f t="shared" si="0"/>
        <v>99363</v>
      </c>
      <c r="O40" s="54" t="str">
        <f t="shared" si="1"/>
        <v>RES</v>
      </c>
      <c r="P40" s="55">
        <v>0</v>
      </c>
      <c r="Q40" s="55">
        <v>45.47</v>
      </c>
      <c r="R40" s="55">
        <v>320.64</v>
      </c>
      <c r="S40" s="55">
        <v>366.11</v>
      </c>
    </row>
    <row r="41" spans="2:19" ht="30" x14ac:dyDescent="0.25">
      <c r="B41" s="53">
        <v>202010</v>
      </c>
      <c r="C41" s="54" t="s">
        <v>43</v>
      </c>
      <c r="D41" s="54" t="s">
        <v>75</v>
      </c>
      <c r="E41" s="55">
        <v>95</v>
      </c>
      <c r="F41" s="55">
        <v>9016.2199999999957</v>
      </c>
      <c r="G41" s="55">
        <v>5033.8500000000004</v>
      </c>
      <c r="H41" s="55">
        <v>18347.989999999994</v>
      </c>
      <c r="I41" s="55">
        <v>32398.059999999998</v>
      </c>
      <c r="L41" s="53">
        <v>202011</v>
      </c>
      <c r="M41" s="54" t="s">
        <v>104</v>
      </c>
      <c r="N41" s="54" t="str">
        <f t="shared" si="0"/>
        <v>98901</v>
      </c>
      <c r="O41" s="54" t="str">
        <f t="shared" si="1"/>
        <v>COM</v>
      </c>
      <c r="P41" s="55">
        <v>14.85</v>
      </c>
      <c r="Q41" s="55">
        <v>17.559999999999999</v>
      </c>
      <c r="R41" s="55">
        <v>270.17</v>
      </c>
      <c r="S41" s="55">
        <v>302.58</v>
      </c>
    </row>
    <row r="42" spans="2:19" x14ac:dyDescent="0.25">
      <c r="B42" s="53">
        <v>202010</v>
      </c>
      <c r="C42" s="54" t="s">
        <v>44</v>
      </c>
      <c r="D42" s="54" t="s">
        <v>75</v>
      </c>
      <c r="E42" s="55">
        <v>750</v>
      </c>
      <c r="F42" s="55">
        <v>63246.820000000116</v>
      </c>
      <c r="G42" s="55">
        <v>42290.000000000015</v>
      </c>
      <c r="H42" s="55">
        <v>116444.84000000005</v>
      </c>
      <c r="I42" s="55">
        <v>221981.66</v>
      </c>
      <c r="L42" s="53">
        <v>202011</v>
      </c>
      <c r="M42" s="54" t="s">
        <v>87</v>
      </c>
      <c r="N42" s="54" t="str">
        <f t="shared" si="0"/>
        <v>98901</v>
      </c>
      <c r="O42" s="54" t="str">
        <f t="shared" si="1"/>
        <v>RES</v>
      </c>
      <c r="P42" s="55">
        <v>11261.61</v>
      </c>
      <c r="Q42" s="55">
        <v>14475.859999999999</v>
      </c>
      <c r="R42" s="55">
        <v>85715.689999999988</v>
      </c>
      <c r="S42" s="55">
        <v>111453.15999999992</v>
      </c>
    </row>
    <row r="43" spans="2:19" ht="30" x14ac:dyDescent="0.25">
      <c r="B43" s="53">
        <v>202010</v>
      </c>
      <c r="C43" s="54" t="s">
        <v>45</v>
      </c>
      <c r="D43" s="54" t="s">
        <v>75</v>
      </c>
      <c r="E43" s="55">
        <v>431</v>
      </c>
      <c r="F43" s="55">
        <v>36094.179999999993</v>
      </c>
      <c r="G43" s="55">
        <v>24363.160000000007</v>
      </c>
      <c r="H43" s="55">
        <v>76821.919999999998</v>
      </c>
      <c r="I43" s="55">
        <v>137279.25999999998</v>
      </c>
      <c r="L43" s="53">
        <v>202011</v>
      </c>
      <c r="M43" s="54" t="s">
        <v>116</v>
      </c>
      <c r="N43" s="54" t="str">
        <f t="shared" si="0"/>
        <v>98902</v>
      </c>
      <c r="O43" s="54" t="str">
        <f t="shared" si="1"/>
        <v>COM</v>
      </c>
      <c r="P43" s="55">
        <v>82.34</v>
      </c>
      <c r="Q43" s="55">
        <v>79.41</v>
      </c>
      <c r="R43" s="55">
        <v>628.89</v>
      </c>
      <c r="S43" s="55">
        <v>790.64</v>
      </c>
    </row>
    <row r="44" spans="2:19" x14ac:dyDescent="0.25">
      <c r="B44" s="53">
        <v>202010</v>
      </c>
      <c r="C44" s="54" t="s">
        <v>46</v>
      </c>
      <c r="D44" s="54" t="s">
        <v>75</v>
      </c>
      <c r="E44" s="55">
        <v>56</v>
      </c>
      <c r="F44" s="55">
        <v>4852.1999999999989</v>
      </c>
      <c r="G44" s="55">
        <v>3341.85</v>
      </c>
      <c r="H44" s="55">
        <v>18024.710000000003</v>
      </c>
      <c r="I44" s="55">
        <v>26218.76</v>
      </c>
      <c r="L44" s="53">
        <v>202011</v>
      </c>
      <c r="M44" s="54" t="s">
        <v>88</v>
      </c>
      <c r="N44" s="54" t="str">
        <f t="shared" si="0"/>
        <v>98902</v>
      </c>
      <c r="O44" s="54" t="str">
        <f t="shared" si="1"/>
        <v>RES</v>
      </c>
      <c r="P44" s="55">
        <v>23729.439999999991</v>
      </c>
      <c r="Q44" s="55">
        <v>21226.800000000007</v>
      </c>
      <c r="R44" s="55">
        <v>96803.72</v>
      </c>
      <c r="S44" s="55">
        <v>141759.95999999996</v>
      </c>
    </row>
    <row r="45" spans="2:19" x14ac:dyDescent="0.25">
      <c r="B45" s="53">
        <v>202010</v>
      </c>
      <c r="C45" s="54" t="s">
        <v>47</v>
      </c>
      <c r="D45" s="54" t="s">
        <v>75</v>
      </c>
      <c r="E45" s="55">
        <v>176</v>
      </c>
      <c r="F45" s="55">
        <v>17571.260000000002</v>
      </c>
      <c r="G45" s="55">
        <v>11710.47</v>
      </c>
      <c r="H45" s="55">
        <v>44787.42000000002</v>
      </c>
      <c r="I45" s="55">
        <v>74069.150000000038</v>
      </c>
      <c r="L45" s="53">
        <v>202011</v>
      </c>
      <c r="M45" s="54" t="s">
        <v>89</v>
      </c>
      <c r="N45" s="54" t="str">
        <f t="shared" si="0"/>
        <v>98903</v>
      </c>
      <c r="O45" s="54" t="str">
        <f t="shared" si="1"/>
        <v>RES</v>
      </c>
      <c r="P45" s="55">
        <v>10841.94000000001</v>
      </c>
      <c r="Q45" s="55">
        <v>7642.8100000000013</v>
      </c>
      <c r="R45" s="55">
        <v>37955.890000000007</v>
      </c>
      <c r="S45" s="55">
        <v>56440.63999999997</v>
      </c>
    </row>
    <row r="46" spans="2:19" ht="30" x14ac:dyDescent="0.25">
      <c r="B46" s="53">
        <v>202010</v>
      </c>
      <c r="C46" s="54" t="s">
        <v>48</v>
      </c>
      <c r="D46" s="54" t="s">
        <v>75</v>
      </c>
      <c r="E46" s="55">
        <v>378</v>
      </c>
      <c r="F46" s="55">
        <v>35199.9</v>
      </c>
      <c r="G46" s="55">
        <v>25862.859999999997</v>
      </c>
      <c r="H46" s="55">
        <v>84227.139999999985</v>
      </c>
      <c r="I46" s="55">
        <v>145289.90000000005</v>
      </c>
      <c r="L46" s="53">
        <v>202011</v>
      </c>
      <c r="M46" s="54" t="s">
        <v>117</v>
      </c>
      <c r="N46" s="54" t="str">
        <f t="shared" si="0"/>
        <v>98908</v>
      </c>
      <c r="O46" s="54" t="str">
        <f t="shared" si="1"/>
        <v>COM</v>
      </c>
      <c r="P46" s="55">
        <v>59.57</v>
      </c>
      <c r="Q46" s="55">
        <v>46.22</v>
      </c>
      <c r="R46" s="55">
        <v>354.63</v>
      </c>
      <c r="S46" s="55">
        <v>460.41999999999996</v>
      </c>
    </row>
    <row r="47" spans="2:19" x14ac:dyDescent="0.25">
      <c r="B47" s="53">
        <v>202010</v>
      </c>
      <c r="C47" s="54" t="s">
        <v>49</v>
      </c>
      <c r="D47" s="54" t="s">
        <v>75</v>
      </c>
      <c r="E47" s="55">
        <v>294</v>
      </c>
      <c r="F47" s="55">
        <v>26791.099999999991</v>
      </c>
      <c r="G47" s="55">
        <v>15535.700000000004</v>
      </c>
      <c r="H47" s="55">
        <v>44848.189999999995</v>
      </c>
      <c r="I47" s="55">
        <v>87174.989999999991</v>
      </c>
      <c r="L47" s="53">
        <v>202011</v>
      </c>
      <c r="M47" s="54" t="s">
        <v>90</v>
      </c>
      <c r="N47" s="54" t="str">
        <f t="shared" si="0"/>
        <v>98908</v>
      </c>
      <c r="O47" s="54" t="str">
        <f t="shared" si="1"/>
        <v>RES</v>
      </c>
      <c r="P47" s="55">
        <v>5880.6099999999979</v>
      </c>
      <c r="Q47" s="55">
        <v>5623.2500000000009</v>
      </c>
      <c r="R47" s="55">
        <v>23925.440000000002</v>
      </c>
      <c r="S47" s="55">
        <v>35429.299999999988</v>
      </c>
    </row>
    <row r="48" spans="2:19" x14ac:dyDescent="0.25">
      <c r="B48" s="53">
        <v>202010</v>
      </c>
      <c r="C48" s="54" t="s">
        <v>50</v>
      </c>
      <c r="D48" s="54" t="s">
        <v>75</v>
      </c>
      <c r="E48" s="55">
        <v>143</v>
      </c>
      <c r="F48" s="55">
        <v>16067.880000000001</v>
      </c>
      <c r="G48" s="55">
        <v>11424.430000000004</v>
      </c>
      <c r="H48" s="55">
        <v>35348.89</v>
      </c>
      <c r="I48" s="55">
        <v>62841.19999999999</v>
      </c>
      <c r="L48" s="53">
        <v>202011</v>
      </c>
      <c r="M48" s="54" t="s">
        <v>118</v>
      </c>
      <c r="N48" s="54" t="str">
        <f t="shared" si="0"/>
        <v>98921</v>
      </c>
      <c r="O48" s="54" t="str">
        <f t="shared" si="1"/>
        <v>RES</v>
      </c>
      <c r="P48" s="55">
        <v>1251.5199999999998</v>
      </c>
      <c r="Q48" s="55">
        <v>1171.68</v>
      </c>
      <c r="R48" s="55">
        <v>5579.5499999999984</v>
      </c>
      <c r="S48" s="55">
        <v>8002.75</v>
      </c>
    </row>
    <row r="49" spans="2:19" x14ac:dyDescent="0.25">
      <c r="B49" s="53">
        <v>202010</v>
      </c>
      <c r="C49" s="54" t="s">
        <v>51</v>
      </c>
      <c r="D49" s="54" t="s">
        <v>75</v>
      </c>
      <c r="E49" s="55">
        <v>22</v>
      </c>
      <c r="F49" s="55">
        <v>1968.9699999999998</v>
      </c>
      <c r="G49" s="55">
        <v>1702.0099999999995</v>
      </c>
      <c r="H49" s="55">
        <v>8459.1999999999989</v>
      </c>
      <c r="I49" s="55">
        <v>12130.18</v>
      </c>
      <c r="L49" s="53">
        <v>202011</v>
      </c>
      <c r="M49" s="54" t="s">
        <v>111</v>
      </c>
      <c r="N49" s="54" t="str">
        <f t="shared" si="0"/>
        <v>98923</v>
      </c>
      <c r="O49" s="54" t="str">
        <f t="shared" si="1"/>
        <v>RES</v>
      </c>
      <c r="P49" s="55">
        <v>372.06</v>
      </c>
      <c r="Q49" s="55">
        <v>360.51000000000005</v>
      </c>
      <c r="R49" s="55">
        <v>348.07000000000005</v>
      </c>
      <c r="S49" s="55">
        <v>1080.6399999999999</v>
      </c>
    </row>
    <row r="50" spans="2:19" x14ac:dyDescent="0.25">
      <c r="B50" s="53">
        <v>202010</v>
      </c>
      <c r="C50" s="54" t="s">
        <v>52</v>
      </c>
      <c r="D50" s="54" t="s">
        <v>75</v>
      </c>
      <c r="E50" s="55">
        <v>1298</v>
      </c>
      <c r="F50" s="55">
        <v>133865.34999999983</v>
      </c>
      <c r="G50" s="55">
        <v>77001.17</v>
      </c>
      <c r="H50" s="55">
        <v>220868.81000000011</v>
      </c>
      <c r="I50" s="55">
        <v>431735.3299999999</v>
      </c>
      <c r="L50" s="53">
        <v>202011</v>
      </c>
      <c r="M50" s="54" t="s">
        <v>96</v>
      </c>
      <c r="N50" s="54" t="str">
        <f t="shared" si="0"/>
        <v>98930</v>
      </c>
      <c r="O50" s="54" t="str">
        <f t="shared" si="1"/>
        <v>RES</v>
      </c>
      <c r="P50" s="55">
        <v>6120.3500000000013</v>
      </c>
      <c r="Q50" s="55">
        <v>5455.7999999999993</v>
      </c>
      <c r="R50" s="55">
        <v>17970.990000000002</v>
      </c>
      <c r="S50" s="55">
        <v>29547.139999999996</v>
      </c>
    </row>
    <row r="51" spans="2:19" x14ac:dyDescent="0.25">
      <c r="B51" s="53">
        <v>202010</v>
      </c>
      <c r="C51" s="54" t="s">
        <v>53</v>
      </c>
      <c r="D51" s="54" t="s">
        <v>75</v>
      </c>
      <c r="E51" s="55">
        <v>1531</v>
      </c>
      <c r="F51" s="55">
        <v>131978.7200000002</v>
      </c>
      <c r="G51" s="55">
        <v>83626.530000000028</v>
      </c>
      <c r="H51" s="55">
        <v>212845.08000000013</v>
      </c>
      <c r="I51" s="55">
        <v>428450.33000000013</v>
      </c>
      <c r="L51" s="53">
        <v>202011</v>
      </c>
      <c r="M51" s="54" t="s">
        <v>94</v>
      </c>
      <c r="N51" s="54" t="str">
        <f t="shared" si="0"/>
        <v>98932</v>
      </c>
      <c r="O51" s="54" t="str">
        <f t="shared" si="1"/>
        <v>RES</v>
      </c>
      <c r="P51" s="55">
        <v>3367.5400000000004</v>
      </c>
      <c r="Q51" s="55">
        <v>3526.4300000000003</v>
      </c>
      <c r="R51" s="55">
        <v>10344.250000000004</v>
      </c>
      <c r="S51" s="55">
        <v>17238.219999999998</v>
      </c>
    </row>
    <row r="52" spans="2:19" x14ac:dyDescent="0.25">
      <c r="B52" s="53">
        <v>202010</v>
      </c>
      <c r="C52" s="54" t="s">
        <v>54</v>
      </c>
      <c r="D52" s="54" t="s">
        <v>75</v>
      </c>
      <c r="E52" s="55">
        <v>236</v>
      </c>
      <c r="F52" s="55">
        <v>21905.179999999993</v>
      </c>
      <c r="G52" s="55">
        <v>13400.26</v>
      </c>
      <c r="H52" s="55">
        <v>50882.920000000013</v>
      </c>
      <c r="I52" s="55">
        <v>86188.360000000015</v>
      </c>
      <c r="L52" s="53">
        <v>202011</v>
      </c>
      <c r="M52" s="54" t="s">
        <v>95</v>
      </c>
      <c r="N52" s="54" t="str">
        <f t="shared" si="0"/>
        <v>98933</v>
      </c>
      <c r="O52" s="54" t="str">
        <f t="shared" si="1"/>
        <v>RES</v>
      </c>
      <c r="P52" s="55">
        <v>826.82999999999981</v>
      </c>
      <c r="Q52" s="55">
        <v>611.28</v>
      </c>
      <c r="R52" s="55">
        <v>3525.75</v>
      </c>
      <c r="S52" s="55">
        <v>4963.8600000000006</v>
      </c>
    </row>
    <row r="53" spans="2:19" x14ac:dyDescent="0.25">
      <c r="B53" s="53">
        <v>202010</v>
      </c>
      <c r="C53" s="54" t="s">
        <v>55</v>
      </c>
      <c r="D53" s="54" t="s">
        <v>75</v>
      </c>
      <c r="E53" s="55">
        <v>743</v>
      </c>
      <c r="F53" s="55">
        <v>50212.82</v>
      </c>
      <c r="G53" s="55">
        <v>51196.250000000022</v>
      </c>
      <c r="H53" s="55">
        <v>165724.99</v>
      </c>
      <c r="I53" s="55">
        <v>267134.06</v>
      </c>
      <c r="L53" s="53">
        <v>202011</v>
      </c>
      <c r="M53" s="54" t="s">
        <v>97</v>
      </c>
      <c r="N53" s="54" t="str">
        <f t="shared" si="0"/>
        <v>98935</v>
      </c>
      <c r="O53" s="54" t="str">
        <f t="shared" si="1"/>
        <v>RES</v>
      </c>
      <c r="P53" s="55">
        <v>3295.1199999999994</v>
      </c>
      <c r="Q53" s="55">
        <v>2143.2499999999995</v>
      </c>
      <c r="R53" s="55">
        <v>8865.6700000000019</v>
      </c>
      <c r="S53" s="55">
        <v>14304.039999999997</v>
      </c>
    </row>
    <row r="54" spans="2:19" x14ac:dyDescent="0.25">
      <c r="B54" s="53">
        <v>202010</v>
      </c>
      <c r="C54" s="54" t="s">
        <v>56</v>
      </c>
      <c r="D54" s="54" t="s">
        <v>75</v>
      </c>
      <c r="E54" s="55">
        <v>937</v>
      </c>
      <c r="F54" s="55">
        <v>95958.779999999955</v>
      </c>
      <c r="G54" s="55">
        <v>68658.09000000004</v>
      </c>
      <c r="H54" s="55">
        <v>254205.52999999971</v>
      </c>
      <c r="I54" s="55">
        <v>418822.39999999991</v>
      </c>
      <c r="L54" s="53">
        <v>202011</v>
      </c>
      <c r="M54" s="54" t="s">
        <v>98</v>
      </c>
      <c r="N54" s="54" t="str">
        <f t="shared" si="0"/>
        <v>98936</v>
      </c>
      <c r="O54" s="54" t="str">
        <f t="shared" si="1"/>
        <v>RES</v>
      </c>
      <c r="P54" s="55">
        <v>911.99</v>
      </c>
      <c r="Q54" s="55">
        <v>655.87</v>
      </c>
      <c r="R54" s="55">
        <v>2563.2099999999996</v>
      </c>
      <c r="S54" s="55">
        <v>4131.07</v>
      </c>
    </row>
    <row r="55" spans="2:19" x14ac:dyDescent="0.25">
      <c r="B55" s="53">
        <v>202010</v>
      </c>
      <c r="C55" s="54" t="s">
        <v>57</v>
      </c>
      <c r="D55" s="54" t="s">
        <v>75</v>
      </c>
      <c r="E55" s="55">
        <v>70</v>
      </c>
      <c r="F55" s="55">
        <v>6660.9400000000014</v>
      </c>
      <c r="G55" s="55">
        <v>6039.68</v>
      </c>
      <c r="H55" s="55">
        <v>28627.86</v>
      </c>
      <c r="I55" s="55">
        <v>41328.479999999989</v>
      </c>
      <c r="L55" s="53">
        <v>202011</v>
      </c>
      <c r="M55" s="54" t="s">
        <v>107</v>
      </c>
      <c r="N55" s="54" t="str">
        <f t="shared" si="0"/>
        <v>98937</v>
      </c>
      <c r="O55" s="54" t="str">
        <f t="shared" si="1"/>
        <v>RES</v>
      </c>
      <c r="P55" s="55">
        <v>642.16000000000008</v>
      </c>
      <c r="Q55" s="55">
        <v>530.01</v>
      </c>
      <c r="R55" s="55">
        <v>1464.09</v>
      </c>
      <c r="S55" s="55">
        <v>2636.26</v>
      </c>
    </row>
    <row r="56" spans="2:19" x14ac:dyDescent="0.25">
      <c r="B56" s="53">
        <v>202010</v>
      </c>
      <c r="C56" s="54" t="s">
        <v>58</v>
      </c>
      <c r="D56" s="54" t="s">
        <v>75</v>
      </c>
      <c r="E56" s="55">
        <v>531</v>
      </c>
      <c r="F56" s="55">
        <v>51245.319999999927</v>
      </c>
      <c r="G56" s="55">
        <v>33558.959999999999</v>
      </c>
      <c r="H56" s="55">
        <v>83869.059999999969</v>
      </c>
      <c r="I56" s="55">
        <v>168673.34000000008</v>
      </c>
      <c r="L56" s="53">
        <v>202011</v>
      </c>
      <c r="M56" s="54" t="s">
        <v>105</v>
      </c>
      <c r="N56" s="54" t="str">
        <f t="shared" si="0"/>
        <v>98938</v>
      </c>
      <c r="O56" s="54" t="str">
        <f t="shared" si="1"/>
        <v>RES</v>
      </c>
      <c r="P56" s="55">
        <v>1050.3700000000001</v>
      </c>
      <c r="Q56" s="55">
        <v>676.81000000000006</v>
      </c>
      <c r="R56" s="55">
        <v>3254.4399999999996</v>
      </c>
      <c r="S56" s="55">
        <v>4981.619999999999</v>
      </c>
    </row>
    <row r="57" spans="2:19" x14ac:dyDescent="0.25">
      <c r="B57" s="53">
        <v>202010</v>
      </c>
      <c r="C57" s="54" t="s">
        <v>59</v>
      </c>
      <c r="D57" s="54" t="s">
        <v>75</v>
      </c>
      <c r="E57" s="55">
        <v>1</v>
      </c>
      <c r="F57" s="55">
        <v>86.85</v>
      </c>
      <c r="G57" s="55">
        <v>185.01</v>
      </c>
      <c r="H57" s="55">
        <v>679.43</v>
      </c>
      <c r="I57" s="55">
        <v>951.29</v>
      </c>
      <c r="L57" s="53">
        <v>202011</v>
      </c>
      <c r="M57" s="54" t="s">
        <v>119</v>
      </c>
      <c r="N57" s="54" t="str">
        <f t="shared" si="0"/>
        <v>98939</v>
      </c>
      <c r="O57" s="54" t="str">
        <f t="shared" si="1"/>
        <v>RES</v>
      </c>
      <c r="P57" s="55">
        <v>117.67</v>
      </c>
      <c r="Q57" s="55">
        <v>126.58000000000001</v>
      </c>
      <c r="R57" s="55">
        <v>573.76</v>
      </c>
      <c r="S57" s="55">
        <v>818.01</v>
      </c>
    </row>
    <row r="58" spans="2:19" x14ac:dyDescent="0.25">
      <c r="B58" s="53">
        <v>202010</v>
      </c>
      <c r="C58" s="54" t="s">
        <v>60</v>
      </c>
      <c r="D58" s="54" t="s">
        <v>75</v>
      </c>
      <c r="E58" s="55">
        <v>208</v>
      </c>
      <c r="F58" s="55">
        <v>19575.720000000005</v>
      </c>
      <c r="G58" s="55">
        <v>13228.749999999998</v>
      </c>
      <c r="H58" s="55">
        <v>24537.329999999994</v>
      </c>
      <c r="I58" s="55">
        <v>57341.799999999996</v>
      </c>
      <c r="L58" s="53">
        <v>202011</v>
      </c>
      <c r="M58" s="54" t="s">
        <v>99</v>
      </c>
      <c r="N58" s="54" t="str">
        <f t="shared" si="0"/>
        <v>98942</v>
      </c>
      <c r="O58" s="54" t="str">
        <f t="shared" si="1"/>
        <v>RES</v>
      </c>
      <c r="P58" s="55">
        <v>2541.87</v>
      </c>
      <c r="Q58" s="55">
        <v>2809.4900000000002</v>
      </c>
      <c r="R58" s="55">
        <v>12041.699999999999</v>
      </c>
      <c r="S58" s="55">
        <v>17393.060000000001</v>
      </c>
    </row>
    <row r="59" spans="2:19" x14ac:dyDescent="0.25">
      <c r="B59" s="53">
        <v>202010</v>
      </c>
      <c r="C59" s="54" t="s">
        <v>61</v>
      </c>
      <c r="D59" s="54" t="s">
        <v>75</v>
      </c>
      <c r="E59" s="55">
        <v>490</v>
      </c>
      <c r="F59" s="55">
        <v>35621.029999999977</v>
      </c>
      <c r="G59" s="55">
        <v>22046.950000000012</v>
      </c>
      <c r="H59" s="55">
        <v>44996.209999999985</v>
      </c>
      <c r="I59" s="55">
        <v>102664.18999999994</v>
      </c>
      <c r="L59" s="53">
        <v>202011</v>
      </c>
      <c r="M59" s="54" t="s">
        <v>91</v>
      </c>
      <c r="N59" s="54" t="str">
        <f t="shared" si="0"/>
        <v>98944</v>
      </c>
      <c r="O59" s="54" t="str">
        <f t="shared" si="1"/>
        <v>RES</v>
      </c>
      <c r="P59" s="55">
        <v>11272.8</v>
      </c>
      <c r="Q59" s="55">
        <v>10610.969999999998</v>
      </c>
      <c r="R59" s="55">
        <v>43155.63</v>
      </c>
      <c r="S59" s="55">
        <v>65039.4</v>
      </c>
    </row>
    <row r="60" spans="2:19" x14ac:dyDescent="0.25">
      <c r="B60" s="53">
        <v>202010</v>
      </c>
      <c r="C60" s="54" t="s">
        <v>62</v>
      </c>
      <c r="D60" s="54" t="s">
        <v>75</v>
      </c>
      <c r="E60" s="55">
        <v>336</v>
      </c>
      <c r="F60" s="55">
        <v>23013.860000000015</v>
      </c>
      <c r="G60" s="55">
        <v>18240.900000000012</v>
      </c>
      <c r="H60" s="55">
        <v>56986.040000000008</v>
      </c>
      <c r="I60" s="55">
        <v>98240.800000000032</v>
      </c>
      <c r="L60" s="53">
        <v>202011</v>
      </c>
      <c r="M60" s="54" t="s">
        <v>100</v>
      </c>
      <c r="N60" s="54" t="str">
        <f t="shared" si="0"/>
        <v>98947</v>
      </c>
      <c r="O60" s="54" t="str">
        <f t="shared" si="1"/>
        <v>RES</v>
      </c>
      <c r="P60" s="55">
        <v>1141.82</v>
      </c>
      <c r="Q60" s="55">
        <v>1045.24</v>
      </c>
      <c r="R60" s="55">
        <v>5301.71</v>
      </c>
      <c r="S60" s="55">
        <v>7488.77</v>
      </c>
    </row>
    <row r="61" spans="2:19" ht="30" x14ac:dyDescent="0.25">
      <c r="B61" s="53">
        <v>202010</v>
      </c>
      <c r="C61" s="54" t="s">
        <v>63</v>
      </c>
      <c r="D61" s="54" t="s">
        <v>75</v>
      </c>
      <c r="E61" s="55">
        <v>15</v>
      </c>
      <c r="F61" s="55">
        <v>1325.4</v>
      </c>
      <c r="G61" s="55">
        <v>680.51</v>
      </c>
      <c r="H61" s="55">
        <v>1632.3000000000002</v>
      </c>
      <c r="I61" s="55">
        <v>3638.2099999999996</v>
      </c>
      <c r="L61" s="53">
        <v>202011</v>
      </c>
      <c r="M61" s="54" t="s">
        <v>120</v>
      </c>
      <c r="N61" s="54" t="str">
        <f t="shared" si="0"/>
        <v>98948</v>
      </c>
      <c r="O61" s="54" t="str">
        <f t="shared" si="1"/>
        <v>COM</v>
      </c>
      <c r="P61" s="55">
        <v>2726.35</v>
      </c>
      <c r="Q61" s="55">
        <v>4196.8099999999995</v>
      </c>
      <c r="R61" s="55">
        <v>5145.59</v>
      </c>
      <c r="S61" s="55">
        <v>12068.75</v>
      </c>
    </row>
    <row r="62" spans="2:19" x14ac:dyDescent="0.25">
      <c r="B62" s="53">
        <v>202010</v>
      </c>
      <c r="C62" s="54" t="s">
        <v>64</v>
      </c>
      <c r="D62" s="54" t="s">
        <v>75</v>
      </c>
      <c r="E62" s="55">
        <v>121</v>
      </c>
      <c r="F62" s="55">
        <v>11195.130000000006</v>
      </c>
      <c r="G62" s="55">
        <v>6619.5199999999986</v>
      </c>
      <c r="H62" s="55">
        <v>31279.280000000013</v>
      </c>
      <c r="I62" s="55">
        <v>49093.93</v>
      </c>
      <c r="L62" s="53">
        <v>202011</v>
      </c>
      <c r="M62" s="54" t="s">
        <v>101</v>
      </c>
      <c r="N62" s="54" t="str">
        <f t="shared" si="0"/>
        <v>98948</v>
      </c>
      <c r="O62" s="54" t="str">
        <f t="shared" si="1"/>
        <v>RES</v>
      </c>
      <c r="P62" s="55">
        <v>18835.89000000001</v>
      </c>
      <c r="Q62" s="55">
        <v>14113.05</v>
      </c>
      <c r="R62" s="55">
        <v>69666.569999999992</v>
      </c>
      <c r="S62" s="55">
        <v>102615.51000000004</v>
      </c>
    </row>
    <row r="63" spans="2:19" ht="30" x14ac:dyDescent="0.25">
      <c r="B63" s="53">
        <v>202010</v>
      </c>
      <c r="C63" s="54" t="s">
        <v>65</v>
      </c>
      <c r="D63" s="54" t="s">
        <v>75</v>
      </c>
      <c r="E63" s="55">
        <v>40</v>
      </c>
      <c r="F63" s="55">
        <v>3612.5399999999986</v>
      </c>
      <c r="G63" s="55">
        <v>1992.2000000000003</v>
      </c>
      <c r="H63" s="55">
        <v>5875.2199999999993</v>
      </c>
      <c r="I63" s="55">
        <v>11479.960000000001</v>
      </c>
      <c r="L63" s="53">
        <v>202011</v>
      </c>
      <c r="M63" s="54" t="s">
        <v>112</v>
      </c>
      <c r="N63" s="54" t="str">
        <f t="shared" si="0"/>
        <v>98951</v>
      </c>
      <c r="O63" s="54" t="str">
        <f t="shared" si="1"/>
        <v>COM</v>
      </c>
      <c r="P63" s="55">
        <v>282.52000000000004</v>
      </c>
      <c r="Q63" s="55">
        <v>11.85</v>
      </c>
      <c r="R63" s="55">
        <v>603.04</v>
      </c>
      <c r="S63" s="55">
        <v>897.41000000000008</v>
      </c>
    </row>
    <row r="64" spans="2:19" x14ac:dyDescent="0.25">
      <c r="B64" s="53">
        <v>202010</v>
      </c>
      <c r="C64" s="54" t="s">
        <v>66</v>
      </c>
      <c r="D64" s="54" t="s">
        <v>75</v>
      </c>
      <c r="E64" s="55">
        <v>6</v>
      </c>
      <c r="F64" s="55">
        <v>725.36999999999989</v>
      </c>
      <c r="G64" s="55">
        <v>551.17999999999995</v>
      </c>
      <c r="H64" s="55">
        <v>1037.53</v>
      </c>
      <c r="I64" s="55">
        <v>2314.08</v>
      </c>
      <c r="L64" s="53">
        <v>202011</v>
      </c>
      <c r="M64" s="54" t="s">
        <v>106</v>
      </c>
      <c r="N64" s="54" t="str">
        <f t="shared" si="0"/>
        <v>98951</v>
      </c>
      <c r="O64" s="54" t="str">
        <f t="shared" si="1"/>
        <v>RES</v>
      </c>
      <c r="P64" s="55">
        <v>19572.460000000003</v>
      </c>
      <c r="Q64" s="55">
        <v>19788.89999999998</v>
      </c>
      <c r="R64" s="55">
        <v>131011.47999999997</v>
      </c>
      <c r="S64" s="55">
        <v>170372.84000000003</v>
      </c>
    </row>
    <row r="65" spans="2:19" ht="30" x14ac:dyDescent="0.25">
      <c r="B65" s="53">
        <v>202010</v>
      </c>
      <c r="C65" s="54" t="s">
        <v>67</v>
      </c>
      <c r="D65" s="54" t="s">
        <v>75</v>
      </c>
      <c r="E65" s="55">
        <v>54</v>
      </c>
      <c r="F65" s="55">
        <v>1888.8899999999999</v>
      </c>
      <c r="G65" s="55">
        <v>5639.7599999999993</v>
      </c>
      <c r="H65" s="55">
        <v>9835.92</v>
      </c>
      <c r="I65" s="55">
        <v>17364.570000000003</v>
      </c>
      <c r="L65" s="53">
        <v>202011</v>
      </c>
      <c r="M65" s="54" t="s">
        <v>144</v>
      </c>
      <c r="N65" s="54" t="str">
        <f t="shared" si="0"/>
        <v>98952</v>
      </c>
      <c r="O65" s="54" t="str">
        <f t="shared" si="1"/>
        <v>COM</v>
      </c>
      <c r="P65" s="55">
        <v>35.39</v>
      </c>
      <c r="Q65" s="55">
        <v>21.15</v>
      </c>
      <c r="R65" s="55">
        <v>403.58</v>
      </c>
      <c r="S65" s="55">
        <v>460.12</v>
      </c>
    </row>
    <row r="66" spans="2:19" x14ac:dyDescent="0.25">
      <c r="B66" s="53">
        <v>202010</v>
      </c>
      <c r="C66" s="54" t="s">
        <v>68</v>
      </c>
      <c r="D66" s="54" t="s">
        <v>75</v>
      </c>
      <c r="E66" s="55">
        <v>102</v>
      </c>
      <c r="F66" s="55">
        <v>8133.4599999999982</v>
      </c>
      <c r="G66" s="55">
        <v>5384.7199999999984</v>
      </c>
      <c r="H66" s="55">
        <v>19272.310000000001</v>
      </c>
      <c r="I66" s="55">
        <v>32790.489999999991</v>
      </c>
      <c r="L66" s="53">
        <v>202011</v>
      </c>
      <c r="M66" s="54" t="s">
        <v>110</v>
      </c>
      <c r="N66" s="54" t="str">
        <f t="shared" si="0"/>
        <v>98952</v>
      </c>
      <c r="O66" s="54" t="str">
        <f t="shared" si="1"/>
        <v>RES</v>
      </c>
      <c r="P66" s="55">
        <v>2339.56</v>
      </c>
      <c r="Q66" s="55">
        <v>2584.9</v>
      </c>
      <c r="R66" s="55">
        <v>15078.490000000002</v>
      </c>
      <c r="S66" s="55">
        <v>20002.95</v>
      </c>
    </row>
    <row r="67" spans="2:19" x14ac:dyDescent="0.25">
      <c r="B67" s="53">
        <v>202010</v>
      </c>
      <c r="C67" s="54" t="s">
        <v>69</v>
      </c>
      <c r="D67" s="54" t="s">
        <v>75</v>
      </c>
      <c r="E67" s="55">
        <v>2246</v>
      </c>
      <c r="F67" s="55">
        <v>177511.1300000003</v>
      </c>
      <c r="G67" s="55">
        <v>105231.83000000003</v>
      </c>
      <c r="H67" s="55">
        <v>261297.57999999987</v>
      </c>
      <c r="I67" s="55">
        <v>544040.53999999922</v>
      </c>
      <c r="L67" s="53">
        <v>202011</v>
      </c>
      <c r="M67" s="54" t="s">
        <v>92</v>
      </c>
      <c r="N67" s="54" t="str">
        <f t="shared" ref="N67:N119" si="2">LEFT(M67,5)</f>
        <v>98953</v>
      </c>
      <c r="O67" s="54" t="str">
        <f t="shared" ref="O67:O119" si="3">RIGHT(M67,3)</f>
        <v>RES</v>
      </c>
      <c r="P67" s="55">
        <v>2360.35</v>
      </c>
      <c r="Q67" s="55">
        <v>2266.2399999999998</v>
      </c>
      <c r="R67" s="55">
        <v>8197.9500000000007</v>
      </c>
      <c r="S67" s="55">
        <v>12824.539999999995</v>
      </c>
    </row>
    <row r="68" spans="2:19" x14ac:dyDescent="0.25">
      <c r="B68" s="53">
        <v>202010</v>
      </c>
      <c r="C68" s="54" t="s">
        <v>70</v>
      </c>
      <c r="D68" s="54" t="s">
        <v>75</v>
      </c>
      <c r="E68" s="55">
        <v>7</v>
      </c>
      <c r="F68" s="55">
        <v>0</v>
      </c>
      <c r="G68" s="55">
        <v>538.11999999999989</v>
      </c>
      <c r="H68" s="55">
        <v>1779.5</v>
      </c>
      <c r="I68" s="55">
        <v>2317.62</v>
      </c>
      <c r="L68" s="53">
        <v>202011</v>
      </c>
      <c r="M68" s="54" t="s">
        <v>114</v>
      </c>
      <c r="N68" s="54" t="str">
        <f t="shared" si="2"/>
        <v>99323</v>
      </c>
      <c r="O68" s="54" t="str">
        <f t="shared" si="3"/>
        <v>RES</v>
      </c>
      <c r="P68" s="55">
        <v>509.10999999999996</v>
      </c>
      <c r="Q68" s="55">
        <v>321.5</v>
      </c>
      <c r="R68" s="55">
        <v>2100.08</v>
      </c>
      <c r="S68" s="55">
        <v>2930.6900000000005</v>
      </c>
    </row>
    <row r="69" spans="2:19" x14ac:dyDescent="0.25">
      <c r="B69" s="53">
        <v>202011</v>
      </c>
      <c r="C69" s="54" t="s">
        <v>76</v>
      </c>
      <c r="D69" s="54" t="s">
        <v>75</v>
      </c>
      <c r="E69" s="55">
        <v>3</v>
      </c>
      <c r="F69" s="55">
        <v>243.81</v>
      </c>
      <c r="G69" s="55">
        <v>190.02</v>
      </c>
      <c r="H69" s="55">
        <v>80.02</v>
      </c>
      <c r="I69" s="55">
        <v>513.84999999999991</v>
      </c>
      <c r="L69" s="53">
        <v>202011</v>
      </c>
      <c r="M69" s="54" t="s">
        <v>108</v>
      </c>
      <c r="N69" s="54" t="str">
        <f t="shared" si="2"/>
        <v>99324</v>
      </c>
      <c r="O69" s="54" t="str">
        <f t="shared" si="3"/>
        <v>RES</v>
      </c>
      <c r="P69" s="55">
        <v>2798.389999999999</v>
      </c>
      <c r="Q69" s="55">
        <v>2504.86</v>
      </c>
      <c r="R69" s="55">
        <v>11357.62</v>
      </c>
      <c r="S69" s="55">
        <v>16660.869999999995</v>
      </c>
    </row>
    <row r="70" spans="2:19" x14ac:dyDescent="0.25">
      <c r="B70" s="53">
        <v>202011</v>
      </c>
      <c r="C70" s="54" t="s">
        <v>35</v>
      </c>
      <c r="D70" s="54" t="s">
        <v>34</v>
      </c>
      <c r="E70" s="55">
        <v>169</v>
      </c>
      <c r="F70" s="55">
        <v>44038.130000000026</v>
      </c>
      <c r="G70" s="55">
        <v>18326.52</v>
      </c>
      <c r="H70" s="55">
        <v>81156.280000000013</v>
      </c>
      <c r="I70" s="55">
        <v>143520.92999999991</v>
      </c>
      <c r="L70" s="53">
        <v>202011</v>
      </c>
      <c r="M70" s="54" t="s">
        <v>102</v>
      </c>
      <c r="N70" s="54" t="str">
        <f t="shared" si="2"/>
        <v>99328</v>
      </c>
      <c r="O70" s="54" t="str">
        <f t="shared" si="3"/>
        <v>RES</v>
      </c>
      <c r="P70" s="55">
        <v>1826.8399999999995</v>
      </c>
      <c r="Q70" s="55">
        <v>1620.9499999999998</v>
      </c>
      <c r="R70" s="55">
        <v>12361.339999999998</v>
      </c>
      <c r="S70" s="55">
        <v>15809.129999999997</v>
      </c>
    </row>
    <row r="71" spans="2:19" x14ac:dyDescent="0.25">
      <c r="B71" s="53">
        <v>202011</v>
      </c>
      <c r="C71" s="54" t="s">
        <v>35</v>
      </c>
      <c r="D71" s="54" t="s">
        <v>75</v>
      </c>
      <c r="E71" s="55">
        <v>2170</v>
      </c>
      <c r="F71" s="55">
        <v>113567.25000000009</v>
      </c>
      <c r="G71" s="55">
        <v>123437.62999999999</v>
      </c>
      <c r="H71" s="55">
        <v>558638.24000000046</v>
      </c>
      <c r="I71" s="55">
        <v>795643.12000000011</v>
      </c>
      <c r="L71" s="53">
        <v>202011</v>
      </c>
      <c r="M71" s="54" t="s">
        <v>180</v>
      </c>
      <c r="N71" s="54" t="str">
        <f t="shared" si="2"/>
        <v>99329</v>
      </c>
      <c r="O71" s="54" t="str">
        <f t="shared" si="3"/>
        <v>RES</v>
      </c>
      <c r="P71" s="55">
        <v>0</v>
      </c>
      <c r="Q71" s="55">
        <v>0</v>
      </c>
      <c r="R71" s="55">
        <v>0</v>
      </c>
      <c r="S71" s="55">
        <v>0</v>
      </c>
    </row>
    <row r="72" spans="2:19" ht="30" x14ac:dyDescent="0.25">
      <c r="B72" s="53">
        <v>202011</v>
      </c>
      <c r="C72" s="54" t="s">
        <v>36</v>
      </c>
      <c r="D72" s="54" t="s">
        <v>34</v>
      </c>
      <c r="E72" s="55">
        <v>191</v>
      </c>
      <c r="F72" s="55">
        <v>46614.429999999971</v>
      </c>
      <c r="G72" s="55">
        <v>22713.83</v>
      </c>
      <c r="H72" s="55">
        <v>79876.420000000013</v>
      </c>
      <c r="I72" s="55">
        <v>149204.68000000008</v>
      </c>
      <c r="L72" s="53">
        <v>202011</v>
      </c>
      <c r="M72" s="54" t="s">
        <v>121</v>
      </c>
      <c r="N72" s="54" t="str">
        <f t="shared" si="2"/>
        <v>99347</v>
      </c>
      <c r="O72" s="54" t="str">
        <f t="shared" si="3"/>
        <v>COM</v>
      </c>
      <c r="P72" s="55">
        <v>95.330000000000013</v>
      </c>
      <c r="Q72" s="55">
        <v>0</v>
      </c>
      <c r="R72" s="55">
        <v>0</v>
      </c>
      <c r="S72" s="55">
        <v>95.330000000000013</v>
      </c>
    </row>
    <row r="73" spans="2:19" x14ac:dyDescent="0.25">
      <c r="B73" s="53">
        <v>202011</v>
      </c>
      <c r="C73" s="54" t="s">
        <v>36</v>
      </c>
      <c r="D73" s="54" t="s">
        <v>75</v>
      </c>
      <c r="E73" s="55">
        <v>4113</v>
      </c>
      <c r="F73" s="55">
        <v>251721.7299999996</v>
      </c>
      <c r="G73" s="55">
        <v>207405.43000000028</v>
      </c>
      <c r="H73" s="55">
        <v>708523.56000000017</v>
      </c>
      <c r="I73" s="55">
        <v>1167650.7200000035</v>
      </c>
      <c r="L73" s="53">
        <v>202011</v>
      </c>
      <c r="M73" s="54" t="s">
        <v>109</v>
      </c>
      <c r="N73" s="54" t="str">
        <f t="shared" si="2"/>
        <v>99347</v>
      </c>
      <c r="O73" s="54" t="str">
        <f t="shared" si="3"/>
        <v>RES</v>
      </c>
      <c r="P73" s="55">
        <v>700.77</v>
      </c>
      <c r="Q73" s="55">
        <v>601.04999999999995</v>
      </c>
      <c r="R73" s="55">
        <v>3077.45</v>
      </c>
      <c r="S73" s="55">
        <v>4379.2699999999995</v>
      </c>
    </row>
    <row r="74" spans="2:19" x14ac:dyDescent="0.25">
      <c r="B74" s="53">
        <v>202011</v>
      </c>
      <c r="C74" s="54" t="s">
        <v>37</v>
      </c>
      <c r="D74" s="54" t="s">
        <v>34</v>
      </c>
      <c r="E74" s="55">
        <v>162</v>
      </c>
      <c r="F74" s="55">
        <v>41463.760000000002</v>
      </c>
      <c r="G74" s="55">
        <v>15371.429999999998</v>
      </c>
      <c r="H74" s="55">
        <v>47568.77</v>
      </c>
      <c r="I74" s="55">
        <v>104403.96000000002</v>
      </c>
      <c r="L74" s="53">
        <v>202011</v>
      </c>
      <c r="M74" s="54" t="s">
        <v>113</v>
      </c>
      <c r="N74" s="54" t="str">
        <f t="shared" si="2"/>
        <v>99348</v>
      </c>
      <c r="O74" s="54" t="str">
        <f t="shared" si="3"/>
        <v>RES</v>
      </c>
      <c r="P74" s="55">
        <v>292.59000000000003</v>
      </c>
      <c r="Q74" s="55">
        <v>317.21999999999997</v>
      </c>
      <c r="R74" s="55">
        <v>967.07</v>
      </c>
      <c r="S74" s="55">
        <v>1576.8799999999999</v>
      </c>
    </row>
    <row r="75" spans="2:19" x14ac:dyDescent="0.25">
      <c r="B75" s="53">
        <v>202011</v>
      </c>
      <c r="C75" s="54" t="s">
        <v>37</v>
      </c>
      <c r="D75" s="54" t="s">
        <v>75</v>
      </c>
      <c r="E75" s="55">
        <v>1506</v>
      </c>
      <c r="F75" s="55">
        <v>127734.90999999993</v>
      </c>
      <c r="G75" s="55">
        <v>75750.560000000085</v>
      </c>
      <c r="H75" s="55">
        <v>347061.92000000016</v>
      </c>
      <c r="I75" s="55">
        <v>550547.39000000025</v>
      </c>
      <c r="L75" s="53">
        <v>202011</v>
      </c>
      <c r="M75" s="54" t="s">
        <v>122</v>
      </c>
      <c r="N75" s="54" t="str">
        <f t="shared" si="2"/>
        <v>99350</v>
      </c>
      <c r="O75" s="54" t="str">
        <f t="shared" si="3"/>
        <v>RES</v>
      </c>
      <c r="P75" s="55">
        <v>85.100000000000009</v>
      </c>
      <c r="Q75" s="55">
        <v>67.22</v>
      </c>
      <c r="R75" s="55">
        <v>216.66</v>
      </c>
      <c r="S75" s="55">
        <v>368.97999999999996</v>
      </c>
    </row>
    <row r="76" spans="2:19" x14ac:dyDescent="0.25">
      <c r="B76" s="53">
        <v>202011</v>
      </c>
      <c r="C76" s="54" t="s">
        <v>40</v>
      </c>
      <c r="D76" s="54" t="s">
        <v>34</v>
      </c>
      <c r="E76" s="55">
        <v>106</v>
      </c>
      <c r="F76" s="55">
        <v>20962.140000000003</v>
      </c>
      <c r="G76" s="55">
        <v>6375.300000000002</v>
      </c>
      <c r="H76" s="55">
        <v>18074.890000000003</v>
      </c>
      <c r="I76" s="55">
        <v>45412.330000000009</v>
      </c>
      <c r="L76" s="53">
        <v>202011</v>
      </c>
      <c r="M76" s="54" t="s">
        <v>123</v>
      </c>
      <c r="N76" s="54" t="str">
        <f t="shared" si="2"/>
        <v>99360</v>
      </c>
      <c r="O76" s="54" t="str">
        <f t="shared" si="3"/>
        <v>RES</v>
      </c>
      <c r="P76" s="55">
        <v>192.36</v>
      </c>
      <c r="Q76" s="55">
        <v>53.91</v>
      </c>
      <c r="R76" s="55">
        <v>0</v>
      </c>
      <c r="S76" s="55">
        <v>246.26999999999998</v>
      </c>
    </row>
    <row r="77" spans="2:19" x14ac:dyDescent="0.25">
      <c r="B77" s="53">
        <v>202011</v>
      </c>
      <c r="C77" s="54" t="s">
        <v>40</v>
      </c>
      <c r="D77" s="54" t="s">
        <v>75</v>
      </c>
      <c r="E77" s="55">
        <v>2557</v>
      </c>
      <c r="F77" s="55">
        <v>185637.37999999951</v>
      </c>
      <c r="G77" s="55">
        <v>139187.3899999999</v>
      </c>
      <c r="H77" s="55">
        <v>416954.06999999972</v>
      </c>
      <c r="I77" s="55">
        <v>741778.83999999915</v>
      </c>
      <c r="L77" s="53">
        <v>202011</v>
      </c>
      <c r="M77" s="54" t="s">
        <v>103</v>
      </c>
      <c r="N77" s="54" t="str">
        <f t="shared" si="2"/>
        <v>99361</v>
      </c>
      <c r="O77" s="54" t="str">
        <f t="shared" si="3"/>
        <v>RES</v>
      </c>
      <c r="P77" s="55">
        <v>429.94</v>
      </c>
      <c r="Q77" s="55">
        <v>558.87</v>
      </c>
      <c r="R77" s="55">
        <v>2756.5600000000004</v>
      </c>
      <c r="S77" s="55">
        <v>3745.37</v>
      </c>
    </row>
    <row r="78" spans="2:19" x14ac:dyDescent="0.25">
      <c r="B78" s="53">
        <v>202011</v>
      </c>
      <c r="C78" s="54" t="s">
        <v>42</v>
      </c>
      <c r="D78" s="54" t="s">
        <v>34</v>
      </c>
      <c r="E78" s="55">
        <v>2</v>
      </c>
      <c r="F78" s="55">
        <v>100.96000000000001</v>
      </c>
      <c r="G78" s="55">
        <v>82.45</v>
      </c>
      <c r="H78" s="55">
        <v>214.76</v>
      </c>
      <c r="I78" s="55">
        <v>398.17</v>
      </c>
      <c r="L78" s="53">
        <v>202011</v>
      </c>
      <c r="M78" s="54" t="s">
        <v>93</v>
      </c>
      <c r="N78" s="54" t="str">
        <f t="shared" si="2"/>
        <v>99362</v>
      </c>
      <c r="O78" s="54" t="str">
        <f t="shared" si="3"/>
        <v>RES</v>
      </c>
      <c r="P78" s="55">
        <v>14053.130000000001</v>
      </c>
      <c r="Q78" s="55">
        <v>14250.79000000001</v>
      </c>
      <c r="R78" s="55">
        <v>62767.349999999962</v>
      </c>
      <c r="S78" s="55">
        <v>91071.27</v>
      </c>
    </row>
    <row r="79" spans="2:19" x14ac:dyDescent="0.25">
      <c r="B79" s="53">
        <v>202011</v>
      </c>
      <c r="C79" s="54" t="s">
        <v>42</v>
      </c>
      <c r="D79" s="54" t="s">
        <v>75</v>
      </c>
      <c r="E79" s="55">
        <v>68</v>
      </c>
      <c r="F79" s="55">
        <v>3865.6399999999994</v>
      </c>
      <c r="G79" s="55">
        <v>3411.4000000000005</v>
      </c>
      <c r="H79" s="55">
        <v>20934.53</v>
      </c>
      <c r="I79" s="55">
        <v>28211.569999999996</v>
      </c>
      <c r="L79" s="53">
        <v>202011</v>
      </c>
      <c r="M79" s="54" t="s">
        <v>124</v>
      </c>
      <c r="N79" s="54" t="str">
        <f t="shared" si="2"/>
        <v>99363</v>
      </c>
      <c r="O79" s="54" t="str">
        <f t="shared" si="3"/>
        <v>RES</v>
      </c>
      <c r="P79" s="55">
        <v>84.92</v>
      </c>
      <c r="Q79" s="55">
        <v>50.56</v>
      </c>
      <c r="R79" s="55">
        <v>366.11</v>
      </c>
      <c r="S79" s="55">
        <v>501.59</v>
      </c>
    </row>
    <row r="80" spans="2:19" ht="30" x14ac:dyDescent="0.25">
      <c r="B80" s="53">
        <v>202011</v>
      </c>
      <c r="C80" s="54" t="s">
        <v>43</v>
      </c>
      <c r="D80" s="54" t="s">
        <v>34</v>
      </c>
      <c r="E80" s="55">
        <v>5</v>
      </c>
      <c r="F80" s="55">
        <v>72.509999999999991</v>
      </c>
      <c r="G80" s="55">
        <v>63.56</v>
      </c>
      <c r="H80" s="55">
        <v>451.12</v>
      </c>
      <c r="I80" s="55">
        <v>587.18999999999994</v>
      </c>
      <c r="L80" s="53">
        <v>202012</v>
      </c>
      <c r="M80" s="54" t="s">
        <v>104</v>
      </c>
      <c r="N80" s="54" t="str">
        <f t="shared" si="2"/>
        <v>98901</v>
      </c>
      <c r="O80" s="54" t="str">
        <f t="shared" si="3"/>
        <v>COM</v>
      </c>
      <c r="P80" s="55">
        <v>53.83</v>
      </c>
      <c r="Q80" s="55">
        <v>14.85</v>
      </c>
      <c r="R80" s="55">
        <v>287.73</v>
      </c>
      <c r="S80" s="55">
        <v>356.41</v>
      </c>
    </row>
    <row r="81" spans="2:19" x14ac:dyDescent="0.25">
      <c r="B81" s="53">
        <v>202011</v>
      </c>
      <c r="C81" s="54" t="s">
        <v>43</v>
      </c>
      <c r="D81" s="54" t="s">
        <v>75</v>
      </c>
      <c r="E81" s="55">
        <v>87</v>
      </c>
      <c r="F81" s="55">
        <v>6317.22</v>
      </c>
      <c r="G81" s="55">
        <v>4924.9700000000012</v>
      </c>
      <c r="H81" s="55">
        <v>16641.039999999997</v>
      </c>
      <c r="I81" s="55">
        <v>27883.230000000003</v>
      </c>
      <c r="L81" s="53">
        <v>202012</v>
      </c>
      <c r="M81" s="54" t="s">
        <v>87</v>
      </c>
      <c r="N81" s="54" t="str">
        <f t="shared" si="2"/>
        <v>98901</v>
      </c>
      <c r="O81" s="54" t="str">
        <f t="shared" si="3"/>
        <v>RES</v>
      </c>
      <c r="P81" s="55">
        <v>26609.290000000005</v>
      </c>
      <c r="Q81" s="55">
        <v>14739.840000000007</v>
      </c>
      <c r="R81" s="55">
        <v>86848.399999999965</v>
      </c>
      <c r="S81" s="55">
        <v>128197.53000000001</v>
      </c>
    </row>
    <row r="82" spans="2:19" ht="30" x14ac:dyDescent="0.25">
      <c r="B82" s="53">
        <v>202011</v>
      </c>
      <c r="C82" s="54" t="s">
        <v>44</v>
      </c>
      <c r="D82" s="54" t="s">
        <v>34</v>
      </c>
      <c r="E82" s="55">
        <v>32</v>
      </c>
      <c r="F82" s="55">
        <v>4425.5599999999995</v>
      </c>
      <c r="G82" s="55">
        <v>4365.54</v>
      </c>
      <c r="H82" s="55">
        <v>17583.609999999997</v>
      </c>
      <c r="I82" s="55">
        <v>26374.710000000003</v>
      </c>
      <c r="L82" s="53">
        <v>202012</v>
      </c>
      <c r="M82" s="54" t="s">
        <v>116</v>
      </c>
      <c r="N82" s="54" t="str">
        <f t="shared" si="2"/>
        <v>98902</v>
      </c>
      <c r="O82" s="54" t="str">
        <f t="shared" si="3"/>
        <v>COM</v>
      </c>
      <c r="P82" s="55">
        <v>184.35</v>
      </c>
      <c r="Q82" s="55">
        <v>82.34</v>
      </c>
      <c r="R82" s="55">
        <v>708.3</v>
      </c>
      <c r="S82" s="55">
        <v>974.99</v>
      </c>
    </row>
    <row r="83" spans="2:19" x14ac:dyDescent="0.25">
      <c r="B83" s="53">
        <v>202011</v>
      </c>
      <c r="C83" s="54" t="s">
        <v>44</v>
      </c>
      <c r="D83" s="54" t="s">
        <v>75</v>
      </c>
      <c r="E83" s="55">
        <v>664</v>
      </c>
      <c r="F83" s="55">
        <v>48411.580000000016</v>
      </c>
      <c r="G83" s="55">
        <v>36224.190000000017</v>
      </c>
      <c r="H83" s="55">
        <v>133642.93000000005</v>
      </c>
      <c r="I83" s="55">
        <v>218278.69999999998</v>
      </c>
      <c r="L83" s="53">
        <v>202012</v>
      </c>
      <c r="M83" s="54" t="s">
        <v>88</v>
      </c>
      <c r="N83" s="54" t="str">
        <f t="shared" si="2"/>
        <v>98902</v>
      </c>
      <c r="O83" s="54" t="str">
        <f t="shared" si="3"/>
        <v>RES</v>
      </c>
      <c r="P83" s="55">
        <v>38190.289999999964</v>
      </c>
      <c r="Q83" s="55">
        <v>16218.28000000001</v>
      </c>
      <c r="R83" s="55">
        <v>99953.480000000025</v>
      </c>
      <c r="S83" s="55">
        <v>154362.04999999984</v>
      </c>
    </row>
    <row r="84" spans="2:19" x14ac:dyDescent="0.25">
      <c r="B84" s="53">
        <v>202011</v>
      </c>
      <c r="C84" s="54" t="s">
        <v>45</v>
      </c>
      <c r="D84" s="54" t="s">
        <v>34</v>
      </c>
      <c r="E84" s="55">
        <v>15</v>
      </c>
      <c r="F84" s="55">
        <v>4859.2099999999991</v>
      </c>
      <c r="G84" s="55">
        <v>644.61</v>
      </c>
      <c r="H84" s="55">
        <v>5824.23</v>
      </c>
      <c r="I84" s="55">
        <v>11328.050000000001</v>
      </c>
      <c r="L84" s="53">
        <v>202012</v>
      </c>
      <c r="M84" s="54" t="s">
        <v>89</v>
      </c>
      <c r="N84" s="54" t="str">
        <f t="shared" si="2"/>
        <v>98903</v>
      </c>
      <c r="O84" s="54" t="str">
        <f t="shared" si="3"/>
        <v>RES</v>
      </c>
      <c r="P84" s="55">
        <v>20283.559999999994</v>
      </c>
      <c r="Q84" s="55">
        <v>7676.0999999999976</v>
      </c>
      <c r="R84" s="55">
        <v>39103.909999999996</v>
      </c>
      <c r="S84" s="55">
        <v>67063.569999999992</v>
      </c>
    </row>
    <row r="85" spans="2:19" ht="30" x14ac:dyDescent="0.25">
      <c r="B85" s="53">
        <v>202011</v>
      </c>
      <c r="C85" s="54" t="s">
        <v>45</v>
      </c>
      <c r="D85" s="54" t="s">
        <v>75</v>
      </c>
      <c r="E85" s="55">
        <v>398</v>
      </c>
      <c r="F85" s="55">
        <v>25411.469999999983</v>
      </c>
      <c r="G85" s="55">
        <v>21096.390000000007</v>
      </c>
      <c r="H85" s="55">
        <v>78171.190000000017</v>
      </c>
      <c r="I85" s="55">
        <v>124679.04999999996</v>
      </c>
      <c r="L85" s="53">
        <v>202012</v>
      </c>
      <c r="M85" s="54" t="s">
        <v>117</v>
      </c>
      <c r="N85" s="54" t="str">
        <f t="shared" si="2"/>
        <v>98908</v>
      </c>
      <c r="O85" s="54" t="str">
        <f t="shared" si="3"/>
        <v>COM</v>
      </c>
      <c r="P85" s="55">
        <v>111.77</v>
      </c>
      <c r="Q85" s="55">
        <v>59.57</v>
      </c>
      <c r="R85" s="55">
        <v>400.84999999999997</v>
      </c>
      <c r="S85" s="55">
        <v>572.19000000000005</v>
      </c>
    </row>
    <row r="86" spans="2:19" x14ac:dyDescent="0.25">
      <c r="B86" s="53">
        <v>202011</v>
      </c>
      <c r="C86" s="54" t="s">
        <v>46</v>
      </c>
      <c r="D86" s="54" t="s">
        <v>34</v>
      </c>
      <c r="E86" s="55">
        <v>5</v>
      </c>
      <c r="F86" s="55">
        <v>1433.48</v>
      </c>
      <c r="G86" s="55">
        <v>688.2</v>
      </c>
      <c r="H86" s="55">
        <v>3122.8199999999997</v>
      </c>
      <c r="I86" s="55">
        <v>5244.5</v>
      </c>
      <c r="L86" s="53">
        <v>202012</v>
      </c>
      <c r="M86" s="54" t="s">
        <v>90</v>
      </c>
      <c r="N86" s="54" t="str">
        <f t="shared" si="2"/>
        <v>98908</v>
      </c>
      <c r="O86" s="54" t="str">
        <f t="shared" si="3"/>
        <v>RES</v>
      </c>
      <c r="P86" s="55">
        <v>9979.24</v>
      </c>
      <c r="Q86" s="55">
        <v>3828.4699999999993</v>
      </c>
      <c r="R86" s="55">
        <v>24507.449999999993</v>
      </c>
      <c r="S86" s="55">
        <v>38315.160000000003</v>
      </c>
    </row>
    <row r="87" spans="2:19" x14ac:dyDescent="0.25">
      <c r="B87" s="53">
        <v>202011</v>
      </c>
      <c r="C87" s="54" t="s">
        <v>46</v>
      </c>
      <c r="D87" s="54" t="s">
        <v>75</v>
      </c>
      <c r="E87" s="55">
        <v>45</v>
      </c>
      <c r="F87" s="55">
        <v>3095.59</v>
      </c>
      <c r="G87" s="55">
        <v>2730.95</v>
      </c>
      <c r="H87" s="55">
        <v>17871.239999999998</v>
      </c>
      <c r="I87" s="55">
        <v>23697.78</v>
      </c>
      <c r="L87" s="53">
        <v>202012</v>
      </c>
      <c r="M87" s="54" t="s">
        <v>118</v>
      </c>
      <c r="N87" s="54" t="str">
        <f t="shared" si="2"/>
        <v>98921</v>
      </c>
      <c r="O87" s="54" t="str">
        <f t="shared" si="3"/>
        <v>RES</v>
      </c>
      <c r="P87" s="55">
        <v>2717.0099999999998</v>
      </c>
      <c r="Q87" s="55">
        <v>1039.5199999999998</v>
      </c>
      <c r="R87" s="55">
        <v>5623.8100000000013</v>
      </c>
      <c r="S87" s="55">
        <v>9380.34</v>
      </c>
    </row>
    <row r="88" spans="2:19" x14ac:dyDescent="0.25">
      <c r="B88" s="53">
        <v>202011</v>
      </c>
      <c r="C88" s="54" t="s">
        <v>47</v>
      </c>
      <c r="D88" s="54" t="s">
        <v>34</v>
      </c>
      <c r="E88" s="55">
        <v>8</v>
      </c>
      <c r="F88" s="55">
        <v>1225.19</v>
      </c>
      <c r="G88" s="55">
        <v>173.14</v>
      </c>
      <c r="H88" s="55">
        <v>1501.25</v>
      </c>
      <c r="I88" s="55">
        <v>2899.58</v>
      </c>
      <c r="L88" s="53">
        <v>202012</v>
      </c>
      <c r="M88" s="54" t="s">
        <v>111</v>
      </c>
      <c r="N88" s="54" t="str">
        <f t="shared" si="2"/>
        <v>98923</v>
      </c>
      <c r="O88" s="54" t="str">
        <f t="shared" si="3"/>
        <v>RES</v>
      </c>
      <c r="P88" s="55">
        <v>419.3</v>
      </c>
      <c r="Q88" s="55">
        <v>218.34</v>
      </c>
      <c r="R88" s="55">
        <v>353.38</v>
      </c>
      <c r="S88" s="55">
        <v>991.02</v>
      </c>
    </row>
    <row r="89" spans="2:19" x14ac:dyDescent="0.25">
      <c r="B89" s="53">
        <v>202011</v>
      </c>
      <c r="C89" s="54" t="s">
        <v>47</v>
      </c>
      <c r="D89" s="54" t="s">
        <v>75</v>
      </c>
      <c r="E89" s="55">
        <v>240</v>
      </c>
      <c r="F89" s="55">
        <v>21234.709999999995</v>
      </c>
      <c r="G89" s="55">
        <v>11883.399999999994</v>
      </c>
      <c r="H89" s="55">
        <v>58089.17</v>
      </c>
      <c r="I89" s="55">
        <v>91207.280000000042</v>
      </c>
      <c r="L89" s="53">
        <v>202012</v>
      </c>
      <c r="M89" s="54" t="s">
        <v>96</v>
      </c>
      <c r="N89" s="54" t="str">
        <f t="shared" si="2"/>
        <v>98930</v>
      </c>
      <c r="O89" s="54" t="str">
        <f t="shared" si="3"/>
        <v>RES</v>
      </c>
      <c r="P89" s="55">
        <v>2412.4699999999998</v>
      </c>
      <c r="Q89" s="55">
        <v>7564.3799999999983</v>
      </c>
      <c r="R89" s="55">
        <v>20767.139999999992</v>
      </c>
      <c r="S89" s="55">
        <v>30743.990000000009</v>
      </c>
    </row>
    <row r="90" spans="2:19" x14ac:dyDescent="0.25">
      <c r="B90" s="53">
        <v>202011</v>
      </c>
      <c r="C90" s="54" t="s">
        <v>48</v>
      </c>
      <c r="D90" s="54" t="s">
        <v>34</v>
      </c>
      <c r="E90" s="55">
        <v>17</v>
      </c>
      <c r="F90" s="55">
        <v>8551.4500000000007</v>
      </c>
      <c r="G90" s="55">
        <v>3268.28</v>
      </c>
      <c r="H90" s="55">
        <v>6747.2199999999993</v>
      </c>
      <c r="I90" s="55">
        <v>18566.949999999997</v>
      </c>
      <c r="L90" s="53">
        <v>202012</v>
      </c>
      <c r="M90" s="54" t="s">
        <v>94</v>
      </c>
      <c r="N90" s="54" t="str">
        <f t="shared" si="2"/>
        <v>98932</v>
      </c>
      <c r="O90" s="54" t="str">
        <f t="shared" si="3"/>
        <v>RES</v>
      </c>
      <c r="P90" s="55">
        <v>5580.0399999999991</v>
      </c>
      <c r="Q90" s="55">
        <v>2209.36</v>
      </c>
      <c r="R90" s="55">
        <v>9051.1400000000012</v>
      </c>
      <c r="S90" s="55">
        <v>16840.540000000005</v>
      </c>
    </row>
    <row r="91" spans="2:19" x14ac:dyDescent="0.25">
      <c r="B91" s="53">
        <v>202011</v>
      </c>
      <c r="C91" s="54" t="s">
        <v>48</v>
      </c>
      <c r="D91" s="54" t="s">
        <v>75</v>
      </c>
      <c r="E91" s="55">
        <v>335</v>
      </c>
      <c r="F91" s="55">
        <v>25841.480000000003</v>
      </c>
      <c r="G91" s="55">
        <v>20488.250000000004</v>
      </c>
      <c r="H91" s="55">
        <v>92223.5</v>
      </c>
      <c r="I91" s="55">
        <v>138553.22999999992</v>
      </c>
      <c r="L91" s="53">
        <v>202012</v>
      </c>
      <c r="M91" s="54" t="s">
        <v>95</v>
      </c>
      <c r="N91" s="54" t="str">
        <f t="shared" si="2"/>
        <v>98933</v>
      </c>
      <c r="O91" s="54" t="str">
        <f t="shared" si="3"/>
        <v>RES</v>
      </c>
      <c r="P91" s="55">
        <v>1132.77</v>
      </c>
      <c r="Q91" s="55">
        <v>697.68999999999994</v>
      </c>
      <c r="R91" s="55">
        <v>4072.2400000000002</v>
      </c>
      <c r="S91" s="55">
        <v>5902.6999999999989</v>
      </c>
    </row>
    <row r="92" spans="2:19" x14ac:dyDescent="0.25">
      <c r="B92" s="53">
        <v>202011</v>
      </c>
      <c r="C92" s="54" t="s">
        <v>49</v>
      </c>
      <c r="D92" s="54" t="s">
        <v>34</v>
      </c>
      <c r="E92" s="55">
        <v>30</v>
      </c>
      <c r="F92" s="55">
        <v>3054.4400000000005</v>
      </c>
      <c r="G92" s="55">
        <v>1915.2900000000002</v>
      </c>
      <c r="H92" s="55">
        <v>3575.3599999999997</v>
      </c>
      <c r="I92" s="55">
        <v>8545.09</v>
      </c>
      <c r="L92" s="53">
        <v>202012</v>
      </c>
      <c r="M92" s="54" t="s">
        <v>97</v>
      </c>
      <c r="N92" s="54" t="str">
        <f t="shared" si="2"/>
        <v>98935</v>
      </c>
      <c r="O92" s="54" t="str">
        <f t="shared" si="3"/>
        <v>RES</v>
      </c>
      <c r="P92" s="55">
        <v>6761.4199999999992</v>
      </c>
      <c r="Q92" s="55">
        <v>2238.33</v>
      </c>
      <c r="R92" s="55">
        <v>9052.6200000000008</v>
      </c>
      <c r="S92" s="55">
        <v>18052.369999999995</v>
      </c>
    </row>
    <row r="93" spans="2:19" x14ac:dyDescent="0.25">
      <c r="B93" s="53">
        <v>202011</v>
      </c>
      <c r="C93" s="54" t="s">
        <v>49</v>
      </c>
      <c r="D93" s="54" t="s">
        <v>75</v>
      </c>
      <c r="E93" s="55">
        <v>258</v>
      </c>
      <c r="F93" s="55">
        <v>19245.550000000007</v>
      </c>
      <c r="G93" s="55">
        <v>14914.099999999995</v>
      </c>
      <c r="H93" s="55">
        <v>42998.170000000006</v>
      </c>
      <c r="I93" s="55">
        <v>77157.820000000022</v>
      </c>
      <c r="L93" s="53">
        <v>202012</v>
      </c>
      <c r="M93" s="54" t="s">
        <v>98</v>
      </c>
      <c r="N93" s="54" t="str">
        <f t="shared" si="2"/>
        <v>98936</v>
      </c>
      <c r="O93" s="54" t="str">
        <f t="shared" si="3"/>
        <v>RES</v>
      </c>
      <c r="P93" s="55">
        <v>0</v>
      </c>
      <c r="Q93" s="55">
        <v>769.32</v>
      </c>
      <c r="R93" s="55">
        <v>2510.02</v>
      </c>
      <c r="S93" s="55">
        <v>3279.3399999999997</v>
      </c>
    </row>
    <row r="94" spans="2:19" x14ac:dyDescent="0.25">
      <c r="B94" s="53">
        <v>202011</v>
      </c>
      <c r="C94" s="54" t="s">
        <v>50</v>
      </c>
      <c r="D94" s="54" t="s">
        <v>34</v>
      </c>
      <c r="E94" s="55">
        <v>21</v>
      </c>
      <c r="F94" s="55">
        <v>29849.54</v>
      </c>
      <c r="G94" s="55">
        <v>4618.8300000000008</v>
      </c>
      <c r="H94" s="55">
        <v>5583.17</v>
      </c>
      <c r="I94" s="55">
        <v>40051.54</v>
      </c>
      <c r="L94" s="53">
        <v>202012</v>
      </c>
      <c r="M94" s="54" t="s">
        <v>107</v>
      </c>
      <c r="N94" s="54" t="str">
        <f t="shared" si="2"/>
        <v>98937</v>
      </c>
      <c r="O94" s="54" t="str">
        <f t="shared" si="3"/>
        <v>RES</v>
      </c>
      <c r="P94" s="55">
        <v>1279.57</v>
      </c>
      <c r="Q94" s="55">
        <v>604.04</v>
      </c>
      <c r="R94" s="55">
        <v>1994.1000000000001</v>
      </c>
      <c r="S94" s="55">
        <v>3877.71</v>
      </c>
    </row>
    <row r="95" spans="2:19" x14ac:dyDescent="0.25">
      <c r="B95" s="53">
        <v>202011</v>
      </c>
      <c r="C95" s="54" t="s">
        <v>50</v>
      </c>
      <c r="D95" s="54" t="s">
        <v>75</v>
      </c>
      <c r="E95" s="55">
        <v>131</v>
      </c>
      <c r="F95" s="55">
        <v>11310.149999999996</v>
      </c>
      <c r="G95" s="55">
        <v>9113.0999999999985</v>
      </c>
      <c r="H95" s="55">
        <v>38212.379999999997</v>
      </c>
      <c r="I95" s="55">
        <v>58635.630000000026</v>
      </c>
      <c r="L95" s="53">
        <v>202012</v>
      </c>
      <c r="M95" s="54" t="s">
        <v>105</v>
      </c>
      <c r="N95" s="54" t="str">
        <f t="shared" si="2"/>
        <v>98938</v>
      </c>
      <c r="O95" s="54" t="str">
        <f t="shared" si="3"/>
        <v>RES</v>
      </c>
      <c r="P95" s="55">
        <v>2371.6800000000003</v>
      </c>
      <c r="Q95" s="55">
        <v>756.62000000000012</v>
      </c>
      <c r="R95" s="55">
        <v>3497.92</v>
      </c>
      <c r="S95" s="55">
        <v>6626.2199999999993</v>
      </c>
    </row>
    <row r="96" spans="2:19" ht="30" x14ac:dyDescent="0.25">
      <c r="B96" s="53">
        <v>202011</v>
      </c>
      <c r="C96" s="54" t="s">
        <v>51</v>
      </c>
      <c r="D96" s="54" t="s">
        <v>34</v>
      </c>
      <c r="E96" s="55">
        <v>1</v>
      </c>
      <c r="F96" s="55">
        <v>125.74</v>
      </c>
      <c r="G96" s="55">
        <v>134.57</v>
      </c>
      <c r="H96" s="55">
        <v>215.02</v>
      </c>
      <c r="I96" s="55">
        <v>475.33</v>
      </c>
      <c r="L96" s="53">
        <v>202012</v>
      </c>
      <c r="M96" s="54" t="s">
        <v>79</v>
      </c>
      <c r="N96" s="54" t="str">
        <f t="shared" si="2"/>
        <v>98939</v>
      </c>
      <c r="O96" s="54" t="str">
        <f t="shared" si="3"/>
        <v>COM</v>
      </c>
      <c r="P96" s="55">
        <v>0</v>
      </c>
      <c r="Q96" s="55">
        <v>0</v>
      </c>
      <c r="R96" s="55">
        <v>0</v>
      </c>
      <c r="S96" s="55">
        <v>0</v>
      </c>
    </row>
    <row r="97" spans="2:19" x14ac:dyDescent="0.25">
      <c r="B97" s="53">
        <v>202011</v>
      </c>
      <c r="C97" s="54" t="s">
        <v>51</v>
      </c>
      <c r="D97" s="54" t="s">
        <v>75</v>
      </c>
      <c r="E97" s="55">
        <v>20</v>
      </c>
      <c r="F97" s="55">
        <v>1765.61</v>
      </c>
      <c r="G97" s="55">
        <v>1491.1899999999998</v>
      </c>
      <c r="H97" s="55">
        <v>8297.23</v>
      </c>
      <c r="I97" s="55">
        <v>11554.03</v>
      </c>
      <c r="L97" s="53">
        <v>202012</v>
      </c>
      <c r="M97" s="54" t="s">
        <v>119</v>
      </c>
      <c r="N97" s="54" t="str">
        <f t="shared" si="2"/>
        <v>98939</v>
      </c>
      <c r="O97" s="54" t="str">
        <f t="shared" si="3"/>
        <v>RES</v>
      </c>
      <c r="P97" s="55">
        <v>0</v>
      </c>
      <c r="Q97" s="55">
        <v>283.95999999999998</v>
      </c>
      <c r="R97" s="55">
        <v>350.34</v>
      </c>
      <c r="S97" s="55">
        <v>634.29999999999995</v>
      </c>
    </row>
    <row r="98" spans="2:19" x14ac:dyDescent="0.25">
      <c r="B98" s="53">
        <v>202011</v>
      </c>
      <c r="C98" s="54" t="s">
        <v>52</v>
      </c>
      <c r="D98" s="54" t="s">
        <v>34</v>
      </c>
      <c r="E98" s="55">
        <v>63</v>
      </c>
      <c r="F98" s="55">
        <v>52894.820000000014</v>
      </c>
      <c r="G98" s="55">
        <v>8398.2999999999975</v>
      </c>
      <c r="H98" s="55">
        <v>24354.1</v>
      </c>
      <c r="I98" s="55">
        <v>85647.219999999972</v>
      </c>
      <c r="L98" s="53">
        <v>202012</v>
      </c>
      <c r="M98" s="54" t="s">
        <v>99</v>
      </c>
      <c r="N98" s="54" t="str">
        <f t="shared" si="2"/>
        <v>98942</v>
      </c>
      <c r="O98" s="54" t="str">
        <f t="shared" si="3"/>
        <v>RES</v>
      </c>
      <c r="P98" s="55">
        <v>3151.59</v>
      </c>
      <c r="Q98" s="55">
        <v>1945.2599999999993</v>
      </c>
      <c r="R98" s="55">
        <v>13649.099999999997</v>
      </c>
      <c r="S98" s="55">
        <v>18745.95</v>
      </c>
    </row>
    <row r="99" spans="2:19" x14ac:dyDescent="0.25">
      <c r="B99" s="53">
        <v>202011</v>
      </c>
      <c r="C99" s="54" t="s">
        <v>52</v>
      </c>
      <c r="D99" s="54" t="s">
        <v>75</v>
      </c>
      <c r="E99" s="55">
        <v>1076</v>
      </c>
      <c r="F99" s="55">
        <v>82705.520000000033</v>
      </c>
      <c r="G99" s="55">
        <v>69707.85000000002</v>
      </c>
      <c r="H99" s="55">
        <v>236135.28999999998</v>
      </c>
      <c r="I99" s="55">
        <v>388548.65999999945</v>
      </c>
      <c r="L99" s="53">
        <v>202012</v>
      </c>
      <c r="M99" s="54" t="s">
        <v>91</v>
      </c>
      <c r="N99" s="54" t="str">
        <f t="shared" si="2"/>
        <v>98944</v>
      </c>
      <c r="O99" s="54" t="str">
        <f t="shared" si="3"/>
        <v>RES</v>
      </c>
      <c r="P99" s="55">
        <v>17037.169999999998</v>
      </c>
      <c r="Q99" s="55">
        <v>7898.3899999999967</v>
      </c>
      <c r="R99" s="55">
        <v>43794.14999999998</v>
      </c>
      <c r="S99" s="55">
        <v>68729.710000000021</v>
      </c>
    </row>
    <row r="100" spans="2:19" x14ac:dyDescent="0.25">
      <c r="B100" s="53">
        <v>202011</v>
      </c>
      <c r="C100" s="54" t="s">
        <v>53</v>
      </c>
      <c r="D100" s="54" t="s">
        <v>34</v>
      </c>
      <c r="E100" s="55">
        <v>116</v>
      </c>
      <c r="F100" s="55">
        <v>26300.420000000009</v>
      </c>
      <c r="G100" s="55">
        <v>18654.450000000008</v>
      </c>
      <c r="H100" s="55">
        <v>70179.19</v>
      </c>
      <c r="I100" s="55">
        <v>115134.06000000007</v>
      </c>
      <c r="L100" s="53">
        <v>202012</v>
      </c>
      <c r="M100" s="54" t="s">
        <v>100</v>
      </c>
      <c r="N100" s="54" t="str">
        <f t="shared" si="2"/>
        <v>98947</v>
      </c>
      <c r="O100" s="54" t="str">
        <f t="shared" si="3"/>
        <v>RES</v>
      </c>
      <c r="P100" s="55">
        <v>1521.2099999999996</v>
      </c>
      <c r="Q100" s="55">
        <v>955.94</v>
      </c>
      <c r="R100" s="55">
        <v>6052.5199999999995</v>
      </c>
      <c r="S100" s="55">
        <v>8529.67</v>
      </c>
    </row>
    <row r="101" spans="2:19" ht="30" x14ac:dyDescent="0.25">
      <c r="B101" s="53">
        <v>202011</v>
      </c>
      <c r="C101" s="54" t="s">
        <v>53</v>
      </c>
      <c r="D101" s="54" t="s">
        <v>75</v>
      </c>
      <c r="E101" s="55">
        <v>1354</v>
      </c>
      <c r="F101" s="55">
        <v>86259.770000000048</v>
      </c>
      <c r="G101" s="55">
        <v>75700.089999999938</v>
      </c>
      <c r="H101" s="55">
        <v>235883.47000000006</v>
      </c>
      <c r="I101" s="55">
        <v>397843.33000000042</v>
      </c>
      <c r="L101" s="53">
        <v>202012</v>
      </c>
      <c r="M101" s="54" t="s">
        <v>120</v>
      </c>
      <c r="N101" s="54" t="str">
        <f t="shared" si="2"/>
        <v>98948</v>
      </c>
      <c r="O101" s="54" t="str">
        <f t="shared" si="3"/>
        <v>COM</v>
      </c>
      <c r="P101" s="55">
        <v>5188.2799999999988</v>
      </c>
      <c r="Q101" s="55">
        <v>3608.29</v>
      </c>
      <c r="R101" s="55">
        <v>6553.9</v>
      </c>
      <c r="S101" s="55">
        <v>15350.470000000003</v>
      </c>
    </row>
    <row r="102" spans="2:19" x14ac:dyDescent="0.25">
      <c r="B102" s="53">
        <v>202011</v>
      </c>
      <c r="C102" s="54" t="s">
        <v>54</v>
      </c>
      <c r="D102" s="54" t="s">
        <v>34</v>
      </c>
      <c r="E102" s="55">
        <v>13</v>
      </c>
      <c r="F102" s="55">
        <v>1791.42</v>
      </c>
      <c r="G102" s="55">
        <v>2074.87</v>
      </c>
      <c r="H102" s="55">
        <v>4235.09</v>
      </c>
      <c r="I102" s="55">
        <v>8101.38</v>
      </c>
      <c r="L102" s="53">
        <v>202012</v>
      </c>
      <c r="M102" s="54" t="s">
        <v>101</v>
      </c>
      <c r="N102" s="54" t="str">
        <f t="shared" si="2"/>
        <v>98948</v>
      </c>
      <c r="O102" s="54" t="str">
        <f t="shared" si="3"/>
        <v>RES</v>
      </c>
      <c r="P102" s="55">
        <v>32902.47</v>
      </c>
      <c r="Q102" s="55">
        <v>13498.68</v>
      </c>
      <c r="R102" s="55">
        <v>71458.190000000031</v>
      </c>
      <c r="S102" s="55">
        <v>117859.34</v>
      </c>
    </row>
    <row r="103" spans="2:19" ht="30" x14ac:dyDescent="0.25">
      <c r="B103" s="53">
        <v>202011</v>
      </c>
      <c r="C103" s="54" t="s">
        <v>54</v>
      </c>
      <c r="D103" s="54" t="s">
        <v>75</v>
      </c>
      <c r="E103" s="55">
        <v>214</v>
      </c>
      <c r="F103" s="55">
        <v>16062.289999999997</v>
      </c>
      <c r="G103" s="55">
        <v>12760.259999999998</v>
      </c>
      <c r="H103" s="55">
        <v>52378.58</v>
      </c>
      <c r="I103" s="55">
        <v>81201.129999999976</v>
      </c>
      <c r="L103" s="53">
        <v>202012</v>
      </c>
      <c r="M103" s="54" t="s">
        <v>112</v>
      </c>
      <c r="N103" s="54" t="str">
        <f t="shared" si="2"/>
        <v>98951</v>
      </c>
      <c r="O103" s="54" t="str">
        <f t="shared" si="3"/>
        <v>COM</v>
      </c>
      <c r="P103" s="55">
        <v>417.96000000000004</v>
      </c>
      <c r="Q103" s="55">
        <v>113.69</v>
      </c>
      <c r="R103" s="55">
        <v>614.89</v>
      </c>
      <c r="S103" s="55">
        <v>1146.54</v>
      </c>
    </row>
    <row r="104" spans="2:19" x14ac:dyDescent="0.25">
      <c r="B104" s="53">
        <v>202011</v>
      </c>
      <c r="C104" s="54" t="s">
        <v>55</v>
      </c>
      <c r="D104" s="54" t="s">
        <v>34</v>
      </c>
      <c r="E104" s="55">
        <v>115</v>
      </c>
      <c r="F104" s="55">
        <v>16836.060000000009</v>
      </c>
      <c r="G104" s="55">
        <v>15620.499999999996</v>
      </c>
      <c r="H104" s="55">
        <v>36435.929999999993</v>
      </c>
      <c r="I104" s="55">
        <v>68892.49000000002</v>
      </c>
      <c r="L104" s="53">
        <v>202012</v>
      </c>
      <c r="M104" s="54" t="s">
        <v>106</v>
      </c>
      <c r="N104" s="54" t="str">
        <f t="shared" si="2"/>
        <v>98951</v>
      </c>
      <c r="O104" s="54" t="str">
        <f t="shared" si="3"/>
        <v>RES</v>
      </c>
      <c r="P104" s="55">
        <v>19350.419999999991</v>
      </c>
      <c r="Q104" s="55">
        <v>19277.689999999999</v>
      </c>
      <c r="R104" s="55">
        <v>142248.97999999992</v>
      </c>
      <c r="S104" s="55">
        <v>180877.09000000008</v>
      </c>
    </row>
    <row r="105" spans="2:19" ht="30" x14ac:dyDescent="0.25">
      <c r="B105" s="53">
        <v>202011</v>
      </c>
      <c r="C105" s="54" t="s">
        <v>55</v>
      </c>
      <c r="D105" s="54" t="s">
        <v>75</v>
      </c>
      <c r="E105" s="55">
        <v>921</v>
      </c>
      <c r="F105" s="55">
        <v>73212.950000000026</v>
      </c>
      <c r="G105" s="55">
        <v>47544.420000000006</v>
      </c>
      <c r="H105" s="55">
        <v>191171.98000000004</v>
      </c>
      <c r="I105" s="55">
        <v>311929.34999999998</v>
      </c>
      <c r="L105" s="53">
        <v>202012</v>
      </c>
      <c r="M105" s="54" t="s">
        <v>144</v>
      </c>
      <c r="N105" s="54" t="str">
        <f t="shared" si="2"/>
        <v>98952</v>
      </c>
      <c r="O105" s="54" t="str">
        <f t="shared" si="3"/>
        <v>COM</v>
      </c>
      <c r="P105" s="55">
        <v>111.91</v>
      </c>
      <c r="Q105" s="55">
        <v>35.39</v>
      </c>
      <c r="R105" s="55">
        <v>263.3</v>
      </c>
      <c r="S105" s="55">
        <v>410.6</v>
      </c>
    </row>
    <row r="106" spans="2:19" x14ac:dyDescent="0.25">
      <c r="B106" s="53">
        <v>202011</v>
      </c>
      <c r="C106" s="54" t="s">
        <v>56</v>
      </c>
      <c r="D106" s="54" t="s">
        <v>34</v>
      </c>
      <c r="E106" s="55">
        <v>70</v>
      </c>
      <c r="F106" s="55">
        <v>15220.210000000003</v>
      </c>
      <c r="G106" s="55">
        <v>6193.47</v>
      </c>
      <c r="H106" s="55">
        <v>9419.19</v>
      </c>
      <c r="I106" s="55">
        <v>30832.869999999995</v>
      </c>
      <c r="L106" s="53">
        <v>202012</v>
      </c>
      <c r="M106" s="54" t="s">
        <v>110</v>
      </c>
      <c r="N106" s="54" t="str">
        <f t="shared" si="2"/>
        <v>98952</v>
      </c>
      <c r="O106" s="54" t="str">
        <f t="shared" si="3"/>
        <v>RES</v>
      </c>
      <c r="P106" s="55">
        <v>3946.3900000000003</v>
      </c>
      <c r="Q106" s="55">
        <v>2134.9900000000002</v>
      </c>
      <c r="R106" s="55">
        <v>16112.55</v>
      </c>
      <c r="S106" s="55">
        <v>22193.93</v>
      </c>
    </row>
    <row r="107" spans="2:19" x14ac:dyDescent="0.25">
      <c r="B107" s="53">
        <v>202011</v>
      </c>
      <c r="C107" s="54" t="s">
        <v>56</v>
      </c>
      <c r="D107" s="54" t="s">
        <v>75</v>
      </c>
      <c r="E107" s="55">
        <v>844</v>
      </c>
      <c r="F107" s="55">
        <v>69474.129999999932</v>
      </c>
      <c r="G107" s="55">
        <v>64389.489999999983</v>
      </c>
      <c r="H107" s="55">
        <v>274327.51000000013</v>
      </c>
      <c r="I107" s="55">
        <v>408191.13000000047</v>
      </c>
      <c r="L107" s="53">
        <v>202012</v>
      </c>
      <c r="M107" s="54" t="s">
        <v>92</v>
      </c>
      <c r="N107" s="54" t="str">
        <f t="shared" si="2"/>
        <v>98953</v>
      </c>
      <c r="O107" s="54" t="str">
        <f t="shared" si="3"/>
        <v>RES</v>
      </c>
      <c r="P107" s="55">
        <v>4513.6899999999996</v>
      </c>
      <c r="Q107" s="55">
        <v>1787.3699999999997</v>
      </c>
      <c r="R107" s="55">
        <v>8860.51</v>
      </c>
      <c r="S107" s="55">
        <v>15161.570000000005</v>
      </c>
    </row>
    <row r="108" spans="2:19" x14ac:dyDescent="0.25">
      <c r="B108" s="53">
        <v>202011</v>
      </c>
      <c r="C108" s="54" t="s">
        <v>57</v>
      </c>
      <c r="D108" s="54" t="s">
        <v>34</v>
      </c>
      <c r="E108" s="55">
        <v>2</v>
      </c>
      <c r="F108" s="55">
        <v>132.41</v>
      </c>
      <c r="G108" s="55">
        <v>21.15</v>
      </c>
      <c r="H108" s="55">
        <v>403.58</v>
      </c>
      <c r="I108" s="55">
        <v>557.14</v>
      </c>
      <c r="L108" s="53">
        <v>202012</v>
      </c>
      <c r="M108" s="54" t="s">
        <v>114</v>
      </c>
      <c r="N108" s="54" t="str">
        <f t="shared" si="2"/>
        <v>99323</v>
      </c>
      <c r="O108" s="54" t="str">
        <f t="shared" si="3"/>
        <v>RES</v>
      </c>
      <c r="P108" s="55">
        <v>530.6</v>
      </c>
      <c r="Q108" s="55">
        <v>341.14</v>
      </c>
      <c r="R108" s="55">
        <v>2036.21</v>
      </c>
      <c r="S108" s="55">
        <v>2907.9500000000003</v>
      </c>
    </row>
    <row r="109" spans="2:19" x14ac:dyDescent="0.25">
      <c r="B109" s="53">
        <v>202011</v>
      </c>
      <c r="C109" s="54" t="s">
        <v>57</v>
      </c>
      <c r="D109" s="54" t="s">
        <v>75</v>
      </c>
      <c r="E109" s="55">
        <v>64</v>
      </c>
      <c r="F109" s="55">
        <v>4867.4399999999996</v>
      </c>
      <c r="G109" s="55">
        <v>5075.0600000000013</v>
      </c>
      <c r="H109" s="55">
        <v>30641.82</v>
      </c>
      <c r="I109" s="55">
        <v>40584.320000000029</v>
      </c>
      <c r="L109" s="53">
        <v>202012</v>
      </c>
      <c r="M109" s="54" t="s">
        <v>108</v>
      </c>
      <c r="N109" s="54" t="str">
        <f t="shared" si="2"/>
        <v>99324</v>
      </c>
      <c r="O109" s="54" t="str">
        <f t="shared" si="3"/>
        <v>RES</v>
      </c>
      <c r="P109" s="55">
        <v>3277.1500000000005</v>
      </c>
      <c r="Q109" s="55">
        <v>2117.92</v>
      </c>
      <c r="R109" s="55">
        <v>12107.95</v>
      </c>
      <c r="S109" s="55">
        <v>17503.02</v>
      </c>
    </row>
    <row r="110" spans="2:19" x14ac:dyDescent="0.25">
      <c r="B110" s="53">
        <v>202011</v>
      </c>
      <c r="C110" s="54" t="s">
        <v>58</v>
      </c>
      <c r="D110" s="54" t="s">
        <v>34</v>
      </c>
      <c r="E110" s="55">
        <v>47</v>
      </c>
      <c r="F110" s="55">
        <v>4881.3100000000013</v>
      </c>
      <c r="G110" s="55">
        <v>4127.0200000000013</v>
      </c>
      <c r="H110" s="55">
        <v>16241.88</v>
      </c>
      <c r="I110" s="55">
        <v>25250.209999999992</v>
      </c>
      <c r="L110" s="53">
        <v>202012</v>
      </c>
      <c r="M110" s="54" t="s">
        <v>102</v>
      </c>
      <c r="N110" s="54" t="str">
        <f t="shared" si="2"/>
        <v>99328</v>
      </c>
      <c r="O110" s="54" t="str">
        <f t="shared" si="3"/>
        <v>RES</v>
      </c>
      <c r="P110" s="55">
        <v>4037.8300000000004</v>
      </c>
      <c r="Q110" s="55">
        <v>1525.7999999999993</v>
      </c>
      <c r="R110" s="55">
        <v>12136.98</v>
      </c>
      <c r="S110" s="55">
        <v>17700.61</v>
      </c>
    </row>
    <row r="111" spans="2:19" x14ac:dyDescent="0.25">
      <c r="B111" s="53">
        <v>202011</v>
      </c>
      <c r="C111" s="54" t="s">
        <v>58</v>
      </c>
      <c r="D111" s="54" t="s">
        <v>75</v>
      </c>
      <c r="E111" s="55">
        <v>494</v>
      </c>
      <c r="F111" s="55">
        <v>38612.619999999959</v>
      </c>
      <c r="G111" s="55">
        <v>28896.570000000011</v>
      </c>
      <c r="H111" s="55">
        <v>91124.709999999992</v>
      </c>
      <c r="I111" s="55">
        <v>158633.90000000008</v>
      </c>
      <c r="L111" s="53">
        <v>202012</v>
      </c>
      <c r="M111" s="54" t="s">
        <v>180</v>
      </c>
      <c r="N111" s="54" t="str">
        <f t="shared" si="2"/>
        <v>99329</v>
      </c>
      <c r="O111" s="54" t="str">
        <f t="shared" si="3"/>
        <v>RES</v>
      </c>
      <c r="P111" s="55">
        <v>0</v>
      </c>
      <c r="Q111" s="55">
        <v>0</v>
      </c>
      <c r="R111" s="55">
        <v>0</v>
      </c>
      <c r="S111" s="55">
        <v>0</v>
      </c>
    </row>
    <row r="112" spans="2:19" ht="30" x14ac:dyDescent="0.25">
      <c r="B112" s="53">
        <v>202011</v>
      </c>
      <c r="C112" s="54" t="s">
        <v>59</v>
      </c>
      <c r="D112" s="54" t="s">
        <v>75</v>
      </c>
      <c r="E112" s="55">
        <v>1</v>
      </c>
      <c r="F112" s="55">
        <v>99.16</v>
      </c>
      <c r="G112" s="55">
        <v>86.85</v>
      </c>
      <c r="H112" s="55">
        <v>214.44</v>
      </c>
      <c r="I112" s="55">
        <v>400.45</v>
      </c>
      <c r="L112" s="53">
        <v>202012</v>
      </c>
      <c r="M112" s="54" t="s">
        <v>121</v>
      </c>
      <c r="N112" s="54" t="str">
        <f t="shared" si="2"/>
        <v>99347</v>
      </c>
      <c r="O112" s="54" t="str">
        <f t="shared" si="3"/>
        <v>COM</v>
      </c>
      <c r="P112" s="55">
        <v>305.81</v>
      </c>
      <c r="Q112" s="55">
        <v>46.45</v>
      </c>
      <c r="R112" s="55">
        <v>0</v>
      </c>
      <c r="S112" s="55">
        <v>352.26</v>
      </c>
    </row>
    <row r="113" spans="2:19" x14ac:dyDescent="0.25">
      <c r="B113" s="53">
        <v>202011</v>
      </c>
      <c r="C113" s="54" t="s">
        <v>60</v>
      </c>
      <c r="D113" s="54" t="s">
        <v>34</v>
      </c>
      <c r="E113" s="55">
        <v>14</v>
      </c>
      <c r="F113" s="55">
        <v>1837.5400000000002</v>
      </c>
      <c r="G113" s="55">
        <v>350.28</v>
      </c>
      <c r="H113" s="55">
        <v>2475.75</v>
      </c>
      <c r="I113" s="55">
        <v>4663.57</v>
      </c>
      <c r="L113" s="53">
        <v>202012</v>
      </c>
      <c r="M113" s="54" t="s">
        <v>109</v>
      </c>
      <c r="N113" s="54" t="str">
        <f t="shared" si="2"/>
        <v>99347</v>
      </c>
      <c r="O113" s="54" t="str">
        <f t="shared" si="3"/>
        <v>RES</v>
      </c>
      <c r="P113" s="55">
        <v>1054.52</v>
      </c>
      <c r="Q113" s="55">
        <v>576.54</v>
      </c>
      <c r="R113" s="55">
        <v>2740.11</v>
      </c>
      <c r="S113" s="55">
        <v>4371.17</v>
      </c>
    </row>
    <row r="114" spans="2:19" x14ac:dyDescent="0.25">
      <c r="B114" s="53">
        <v>202011</v>
      </c>
      <c r="C114" s="54" t="s">
        <v>60</v>
      </c>
      <c r="D114" s="54" t="s">
        <v>75</v>
      </c>
      <c r="E114" s="55">
        <v>168</v>
      </c>
      <c r="F114" s="55">
        <v>14930.739999999994</v>
      </c>
      <c r="G114" s="55">
        <v>8925.4699999999975</v>
      </c>
      <c r="H114" s="55">
        <v>26848.139999999992</v>
      </c>
      <c r="I114" s="55">
        <v>50704.349999999991</v>
      </c>
      <c r="L114" s="53">
        <v>202012</v>
      </c>
      <c r="M114" s="54" t="s">
        <v>113</v>
      </c>
      <c r="N114" s="54" t="str">
        <f t="shared" si="2"/>
        <v>99348</v>
      </c>
      <c r="O114" s="54" t="str">
        <f t="shared" si="3"/>
        <v>RES</v>
      </c>
      <c r="P114" s="55">
        <v>573.78</v>
      </c>
      <c r="Q114" s="55">
        <v>292.59000000000003</v>
      </c>
      <c r="R114" s="55">
        <v>1284.29</v>
      </c>
      <c r="S114" s="55">
        <v>2150.66</v>
      </c>
    </row>
    <row r="115" spans="2:19" x14ac:dyDescent="0.25">
      <c r="B115" s="53">
        <v>202011</v>
      </c>
      <c r="C115" s="54" t="s">
        <v>61</v>
      </c>
      <c r="D115" s="54" t="s">
        <v>34</v>
      </c>
      <c r="E115" s="55">
        <v>7</v>
      </c>
      <c r="F115" s="55">
        <v>1912.21</v>
      </c>
      <c r="G115" s="55">
        <v>192.82</v>
      </c>
      <c r="H115" s="55">
        <v>669.92</v>
      </c>
      <c r="I115" s="55">
        <v>2774.9500000000003</v>
      </c>
      <c r="L115" s="53">
        <v>202012</v>
      </c>
      <c r="M115" s="54" t="s">
        <v>122</v>
      </c>
      <c r="N115" s="54" t="str">
        <f t="shared" si="2"/>
        <v>99350</v>
      </c>
      <c r="O115" s="54" t="str">
        <f t="shared" si="3"/>
        <v>RES</v>
      </c>
      <c r="P115" s="55">
        <v>245.09</v>
      </c>
      <c r="Q115" s="55">
        <v>3.7</v>
      </c>
      <c r="R115" s="55">
        <v>0</v>
      </c>
      <c r="S115" s="55">
        <v>248.79</v>
      </c>
    </row>
    <row r="116" spans="2:19" x14ac:dyDescent="0.25">
      <c r="B116" s="53">
        <v>202011</v>
      </c>
      <c r="C116" s="54" t="s">
        <v>61</v>
      </c>
      <c r="D116" s="54" t="s">
        <v>75</v>
      </c>
      <c r="E116" s="55">
        <v>387</v>
      </c>
      <c r="F116" s="55">
        <v>22401.620000000003</v>
      </c>
      <c r="G116" s="55">
        <v>19719.909999999993</v>
      </c>
      <c r="H116" s="55">
        <v>49259.549999999981</v>
      </c>
      <c r="I116" s="55">
        <v>91381.079999999987</v>
      </c>
      <c r="L116" s="53">
        <v>202012</v>
      </c>
      <c r="M116" s="54" t="s">
        <v>123</v>
      </c>
      <c r="N116" s="54" t="str">
        <f t="shared" si="2"/>
        <v>99360</v>
      </c>
      <c r="O116" s="54" t="str">
        <f t="shared" si="3"/>
        <v>RES</v>
      </c>
      <c r="P116" s="55">
        <v>494.29</v>
      </c>
      <c r="Q116" s="55">
        <v>192.36</v>
      </c>
      <c r="R116" s="55">
        <v>53.91</v>
      </c>
      <c r="S116" s="55">
        <v>740.56</v>
      </c>
    </row>
    <row r="117" spans="2:19" x14ac:dyDescent="0.25">
      <c r="B117" s="53">
        <v>202011</v>
      </c>
      <c r="C117" s="54" t="s">
        <v>62</v>
      </c>
      <c r="D117" s="54" t="s">
        <v>34</v>
      </c>
      <c r="E117" s="55">
        <v>35</v>
      </c>
      <c r="F117" s="55">
        <v>5081.55</v>
      </c>
      <c r="G117" s="55">
        <v>2155.4100000000003</v>
      </c>
      <c r="H117" s="55">
        <v>11425.809999999998</v>
      </c>
      <c r="I117" s="55">
        <v>18662.770000000004</v>
      </c>
      <c r="L117" s="53">
        <v>202012</v>
      </c>
      <c r="M117" s="54" t="s">
        <v>103</v>
      </c>
      <c r="N117" s="54" t="str">
        <f t="shared" si="2"/>
        <v>99361</v>
      </c>
      <c r="O117" s="54" t="str">
        <f t="shared" si="3"/>
        <v>RES</v>
      </c>
      <c r="P117" s="55">
        <v>729.44999999999993</v>
      </c>
      <c r="Q117" s="55">
        <v>429.94</v>
      </c>
      <c r="R117" s="55">
        <v>3281.16</v>
      </c>
      <c r="S117" s="55">
        <v>4440.55</v>
      </c>
    </row>
    <row r="118" spans="2:19" x14ac:dyDescent="0.25">
      <c r="B118" s="53">
        <v>202011</v>
      </c>
      <c r="C118" s="54" t="s">
        <v>62</v>
      </c>
      <c r="D118" s="54" t="s">
        <v>75</v>
      </c>
      <c r="E118" s="55">
        <v>253</v>
      </c>
      <c r="F118" s="55">
        <v>17823.669999999995</v>
      </c>
      <c r="G118" s="55">
        <v>11450.51</v>
      </c>
      <c r="H118" s="55">
        <v>59277.200000000004</v>
      </c>
      <c r="I118" s="55">
        <v>88551.379999999976</v>
      </c>
      <c r="L118" s="53">
        <v>202012</v>
      </c>
      <c r="M118" s="54" t="s">
        <v>93</v>
      </c>
      <c r="N118" s="54" t="str">
        <f t="shared" si="2"/>
        <v>99362</v>
      </c>
      <c r="O118" s="54" t="str">
        <f t="shared" si="3"/>
        <v>RES</v>
      </c>
      <c r="P118" s="55">
        <v>27438.060000000009</v>
      </c>
      <c r="Q118" s="55">
        <v>14711.320000000005</v>
      </c>
      <c r="R118" s="55">
        <v>65982.839999999953</v>
      </c>
      <c r="S118" s="55">
        <v>108132.22000000015</v>
      </c>
    </row>
    <row r="119" spans="2:19" x14ac:dyDescent="0.25">
      <c r="B119" s="53">
        <v>202011</v>
      </c>
      <c r="C119" s="54" t="s">
        <v>63</v>
      </c>
      <c r="D119" s="54" t="s">
        <v>34</v>
      </c>
      <c r="E119" s="55">
        <v>2</v>
      </c>
      <c r="F119" s="55">
        <v>263.61</v>
      </c>
      <c r="G119" s="55">
        <v>110.09</v>
      </c>
      <c r="H119" s="55">
        <v>957.47</v>
      </c>
      <c r="I119" s="55">
        <v>1331.17</v>
      </c>
      <c r="L119" s="53">
        <v>202012</v>
      </c>
      <c r="M119" s="54" t="s">
        <v>124</v>
      </c>
      <c r="N119" s="54" t="str">
        <f t="shared" si="2"/>
        <v>99363</v>
      </c>
      <c r="O119" s="54" t="str">
        <f t="shared" si="3"/>
        <v>RES</v>
      </c>
      <c r="P119" s="55">
        <v>212.55</v>
      </c>
      <c r="Q119" s="55">
        <v>84.92</v>
      </c>
      <c r="R119" s="55">
        <v>416.67</v>
      </c>
      <c r="S119" s="55">
        <v>714.14</v>
      </c>
    </row>
    <row r="120" spans="2:19" x14ac:dyDescent="0.25">
      <c r="B120" s="53">
        <v>202011</v>
      </c>
      <c r="C120" s="54" t="s">
        <v>63</v>
      </c>
      <c r="D120" s="54" t="s">
        <v>75</v>
      </c>
      <c r="E120" s="55">
        <v>15</v>
      </c>
      <c r="F120" s="55">
        <v>834.35</v>
      </c>
      <c r="G120" s="55">
        <v>746.2</v>
      </c>
      <c r="H120" s="55">
        <v>1780.8</v>
      </c>
      <c r="I120" s="55">
        <v>3361.3499999999995</v>
      </c>
    </row>
    <row r="121" spans="2:19" x14ac:dyDescent="0.25">
      <c r="B121" s="53">
        <v>202011</v>
      </c>
      <c r="C121" s="54" t="s">
        <v>64</v>
      </c>
      <c r="D121" s="54" t="s">
        <v>34</v>
      </c>
      <c r="E121" s="55">
        <v>18</v>
      </c>
      <c r="F121" s="55">
        <v>3209.76</v>
      </c>
      <c r="G121" s="55">
        <v>2919.43</v>
      </c>
      <c r="H121" s="55">
        <v>3962.6099999999997</v>
      </c>
      <c r="I121" s="55">
        <v>10091.799999999997</v>
      </c>
    </row>
    <row r="122" spans="2:19" x14ac:dyDescent="0.25">
      <c r="B122" s="53">
        <v>202011</v>
      </c>
      <c r="C122" s="54" t="s">
        <v>64</v>
      </c>
      <c r="D122" s="54" t="s">
        <v>75</v>
      </c>
      <c r="E122" s="55">
        <v>112</v>
      </c>
      <c r="F122" s="55">
        <v>8396.1</v>
      </c>
      <c r="G122" s="55">
        <v>6534.2999999999984</v>
      </c>
      <c r="H122" s="55">
        <v>30993.42</v>
      </c>
      <c r="I122" s="55">
        <v>45923.820000000007</v>
      </c>
    </row>
    <row r="123" spans="2:19" x14ac:dyDescent="0.25">
      <c r="B123" s="53">
        <v>202011</v>
      </c>
      <c r="C123" s="54" t="s">
        <v>65</v>
      </c>
      <c r="D123" s="54" t="s">
        <v>34</v>
      </c>
      <c r="E123" s="55">
        <v>3</v>
      </c>
      <c r="F123" s="55">
        <v>917.14999999999986</v>
      </c>
      <c r="G123" s="55">
        <v>84.26</v>
      </c>
      <c r="H123" s="55">
        <v>0</v>
      </c>
      <c r="I123" s="55">
        <v>1001.4099999999999</v>
      </c>
    </row>
    <row r="124" spans="2:19" x14ac:dyDescent="0.25">
      <c r="B124" s="53">
        <v>202011</v>
      </c>
      <c r="C124" s="54" t="s">
        <v>65</v>
      </c>
      <c r="D124" s="54" t="s">
        <v>75</v>
      </c>
      <c r="E124" s="55">
        <v>32</v>
      </c>
      <c r="F124" s="55">
        <v>2021.4099999999999</v>
      </c>
      <c r="G124" s="55">
        <v>2202.1</v>
      </c>
      <c r="H124" s="55">
        <v>7080.1199999999981</v>
      </c>
      <c r="I124" s="55">
        <v>11303.63</v>
      </c>
    </row>
    <row r="125" spans="2:19" x14ac:dyDescent="0.25">
      <c r="B125" s="53">
        <v>202011</v>
      </c>
      <c r="C125" s="54" t="s">
        <v>66</v>
      </c>
      <c r="D125" s="54" t="s">
        <v>75</v>
      </c>
      <c r="E125" s="55">
        <v>12</v>
      </c>
      <c r="F125" s="55">
        <v>790.53000000000009</v>
      </c>
      <c r="G125" s="55">
        <v>307.87</v>
      </c>
      <c r="H125" s="55">
        <v>1671.2</v>
      </c>
      <c r="I125" s="55">
        <v>2769.6</v>
      </c>
    </row>
    <row r="126" spans="2:19" x14ac:dyDescent="0.25">
      <c r="B126" s="53">
        <v>202011</v>
      </c>
      <c r="C126" s="54" t="s">
        <v>67</v>
      </c>
      <c r="D126" s="54" t="s">
        <v>34</v>
      </c>
      <c r="E126" s="55">
        <v>16</v>
      </c>
      <c r="F126" s="55">
        <v>8020.5</v>
      </c>
      <c r="G126" s="55">
        <v>1764.1100000000001</v>
      </c>
      <c r="H126" s="55">
        <v>10165.189999999999</v>
      </c>
      <c r="I126" s="55">
        <v>19949.800000000003</v>
      </c>
    </row>
    <row r="127" spans="2:19" x14ac:dyDescent="0.25">
      <c r="B127" s="53">
        <v>202011</v>
      </c>
      <c r="C127" s="54" t="s">
        <v>67</v>
      </c>
      <c r="D127" s="54" t="s">
        <v>75</v>
      </c>
      <c r="E127" s="55">
        <v>67</v>
      </c>
      <c r="F127" s="55">
        <v>6670.7800000000016</v>
      </c>
      <c r="G127" s="55">
        <v>4754.95</v>
      </c>
      <c r="H127" s="55">
        <v>11966.599999999999</v>
      </c>
      <c r="I127" s="55">
        <v>23392.329999999991</v>
      </c>
    </row>
    <row r="128" spans="2:19" x14ac:dyDescent="0.25">
      <c r="B128" s="53">
        <v>202011</v>
      </c>
      <c r="C128" s="54" t="s">
        <v>68</v>
      </c>
      <c r="D128" s="54" t="s">
        <v>34</v>
      </c>
      <c r="E128" s="55">
        <v>11</v>
      </c>
      <c r="F128" s="55">
        <v>1378.02</v>
      </c>
      <c r="G128" s="55">
        <v>743.99000000000012</v>
      </c>
      <c r="H128" s="55">
        <v>4098.13</v>
      </c>
      <c r="I128" s="55">
        <v>6220.1399999999994</v>
      </c>
    </row>
    <row r="129" spans="2:9" x14ac:dyDescent="0.25">
      <c r="B129" s="53">
        <v>202011</v>
      </c>
      <c r="C129" s="54" t="s">
        <v>68</v>
      </c>
      <c r="D129" s="54" t="s">
        <v>75</v>
      </c>
      <c r="E129" s="55">
        <v>84</v>
      </c>
      <c r="F129" s="55">
        <v>6052.3799999999983</v>
      </c>
      <c r="G129" s="55">
        <v>4832.2999999999984</v>
      </c>
      <c r="H129" s="55">
        <v>20596.150000000005</v>
      </c>
      <c r="I129" s="55">
        <v>31480.829999999991</v>
      </c>
    </row>
    <row r="130" spans="2:9" x14ac:dyDescent="0.25">
      <c r="B130" s="53">
        <v>202011</v>
      </c>
      <c r="C130" s="54" t="s">
        <v>69</v>
      </c>
      <c r="D130" s="54" t="s">
        <v>34</v>
      </c>
      <c r="E130" s="55">
        <v>156</v>
      </c>
      <c r="F130" s="55">
        <v>24479.909999999996</v>
      </c>
      <c r="G130" s="55">
        <v>28205.84</v>
      </c>
      <c r="H130" s="55">
        <v>53938.52</v>
      </c>
      <c r="I130" s="55">
        <v>106624.26999999997</v>
      </c>
    </row>
    <row r="131" spans="2:9" x14ac:dyDescent="0.25">
      <c r="B131" s="53">
        <v>202011</v>
      </c>
      <c r="C131" s="54" t="s">
        <v>69</v>
      </c>
      <c r="D131" s="54" t="s">
        <v>75</v>
      </c>
      <c r="E131" s="55">
        <v>2486</v>
      </c>
      <c r="F131" s="55">
        <v>134847.80000000031</v>
      </c>
      <c r="G131" s="55">
        <v>111213.18999999997</v>
      </c>
      <c r="H131" s="55">
        <v>349226.2300000001</v>
      </c>
      <c r="I131" s="55">
        <v>595287.22000000044</v>
      </c>
    </row>
    <row r="132" spans="2:9" x14ac:dyDescent="0.25">
      <c r="B132" s="53">
        <v>202011</v>
      </c>
      <c r="C132" s="54" t="s">
        <v>70</v>
      </c>
      <c r="D132" s="54" t="s">
        <v>34</v>
      </c>
      <c r="E132" s="55">
        <v>1</v>
      </c>
      <c r="F132" s="55">
        <v>43.65</v>
      </c>
      <c r="G132" s="55">
        <v>46.73</v>
      </c>
      <c r="H132" s="55">
        <v>134.88999999999999</v>
      </c>
      <c r="I132" s="55">
        <v>225.27</v>
      </c>
    </row>
    <row r="133" spans="2:9" x14ac:dyDescent="0.25">
      <c r="B133" s="53">
        <v>202011</v>
      </c>
      <c r="C133" s="54" t="s">
        <v>70</v>
      </c>
      <c r="D133" s="54" t="s">
        <v>75</v>
      </c>
      <c r="E133" s="55">
        <v>16</v>
      </c>
      <c r="F133" s="55">
        <v>1212.05</v>
      </c>
      <c r="G133" s="55">
        <v>855.39</v>
      </c>
      <c r="H133" s="55">
        <v>1910.33</v>
      </c>
      <c r="I133" s="55">
        <v>3977.7700000000004</v>
      </c>
    </row>
    <row r="134" spans="2:9" x14ac:dyDescent="0.25">
      <c r="B134" s="53">
        <v>202012</v>
      </c>
      <c r="C134" s="54" t="s">
        <v>76</v>
      </c>
      <c r="D134" s="54" t="s">
        <v>75</v>
      </c>
      <c r="E134" s="55">
        <v>2</v>
      </c>
      <c r="F134" s="55">
        <v>177.74</v>
      </c>
      <c r="G134" s="55">
        <v>175.57</v>
      </c>
      <c r="H134" s="55">
        <v>206.33</v>
      </c>
      <c r="I134" s="55">
        <v>559.64</v>
      </c>
    </row>
    <row r="135" spans="2:9" x14ac:dyDescent="0.25">
      <c r="B135" s="53">
        <v>202012</v>
      </c>
      <c r="C135" s="54" t="s">
        <v>35</v>
      </c>
      <c r="D135" s="54" t="s">
        <v>34</v>
      </c>
      <c r="E135" s="55">
        <v>204</v>
      </c>
      <c r="F135" s="55">
        <v>64602.309999999976</v>
      </c>
      <c r="G135" s="55">
        <v>20489.439999999991</v>
      </c>
      <c r="H135" s="55">
        <v>82732.100000000049</v>
      </c>
      <c r="I135" s="55">
        <v>167823.85000000009</v>
      </c>
    </row>
    <row r="136" spans="2:9" x14ac:dyDescent="0.25">
      <c r="B136" s="53">
        <v>202012</v>
      </c>
      <c r="C136" s="54" t="s">
        <v>35</v>
      </c>
      <c r="D136" s="54" t="s">
        <v>75</v>
      </c>
      <c r="E136" s="55">
        <v>2654</v>
      </c>
      <c r="F136" s="55">
        <v>248038.7999999997</v>
      </c>
      <c r="G136" s="55">
        <v>145225.39000000001</v>
      </c>
      <c r="H136" s="55">
        <v>576363.00000000023</v>
      </c>
      <c r="I136" s="55">
        <v>969627.18999999948</v>
      </c>
    </row>
    <row r="137" spans="2:9" x14ac:dyDescent="0.25">
      <c r="B137" s="53">
        <v>202012</v>
      </c>
      <c r="C137" s="54" t="s">
        <v>36</v>
      </c>
      <c r="D137" s="54" t="s">
        <v>34</v>
      </c>
      <c r="E137" s="55">
        <v>192</v>
      </c>
      <c r="F137" s="55">
        <v>41639.870000000003</v>
      </c>
      <c r="G137" s="55">
        <v>19486.430000000004</v>
      </c>
      <c r="H137" s="55">
        <v>80070.469999999972</v>
      </c>
      <c r="I137" s="55">
        <v>141196.77000000008</v>
      </c>
    </row>
    <row r="138" spans="2:9" x14ac:dyDescent="0.25">
      <c r="B138" s="53">
        <v>202012</v>
      </c>
      <c r="C138" s="54" t="s">
        <v>36</v>
      </c>
      <c r="D138" s="54" t="s">
        <v>75</v>
      </c>
      <c r="E138" s="55">
        <v>4337</v>
      </c>
      <c r="F138" s="55">
        <v>434290.41000000027</v>
      </c>
      <c r="G138" s="55">
        <v>155373.2600000001</v>
      </c>
      <c r="H138" s="55">
        <v>746345.87999999907</v>
      </c>
      <c r="I138" s="55">
        <v>1336009.5499999956</v>
      </c>
    </row>
    <row r="139" spans="2:9" x14ac:dyDescent="0.25">
      <c r="B139" s="53">
        <v>202012</v>
      </c>
      <c r="C139" s="54" t="s">
        <v>37</v>
      </c>
      <c r="D139" s="54" t="s">
        <v>34</v>
      </c>
      <c r="E139" s="55">
        <v>186</v>
      </c>
      <c r="F139" s="55">
        <v>76163.579999999973</v>
      </c>
      <c r="G139" s="55">
        <v>13319.810000000005</v>
      </c>
      <c r="H139" s="55">
        <v>52745.360000000008</v>
      </c>
      <c r="I139" s="55">
        <v>142228.75000000003</v>
      </c>
    </row>
    <row r="140" spans="2:9" x14ac:dyDescent="0.25">
      <c r="B140" s="53">
        <v>202012</v>
      </c>
      <c r="C140" s="54" t="s">
        <v>37</v>
      </c>
      <c r="D140" s="54" t="s">
        <v>75</v>
      </c>
      <c r="E140" s="55">
        <v>1678</v>
      </c>
      <c r="F140" s="55">
        <v>229666.44000000021</v>
      </c>
      <c r="G140" s="55">
        <v>69401.989999999918</v>
      </c>
      <c r="H140" s="55">
        <v>350333.53000000009</v>
      </c>
      <c r="I140" s="55">
        <v>649401.95999999892</v>
      </c>
    </row>
    <row r="141" spans="2:9" x14ac:dyDescent="0.25">
      <c r="B141" s="53">
        <v>202012</v>
      </c>
      <c r="C141" s="54" t="s">
        <v>40</v>
      </c>
      <c r="D141" s="54" t="s">
        <v>34</v>
      </c>
      <c r="E141" s="55">
        <v>99</v>
      </c>
      <c r="F141" s="55">
        <v>19424.25</v>
      </c>
      <c r="G141" s="55">
        <v>5544.51</v>
      </c>
      <c r="H141" s="55">
        <v>20027.689999999995</v>
      </c>
      <c r="I141" s="55">
        <v>44996.45</v>
      </c>
    </row>
    <row r="142" spans="2:9" x14ac:dyDescent="0.25">
      <c r="B142" s="53">
        <v>202012</v>
      </c>
      <c r="C142" s="54" t="s">
        <v>40</v>
      </c>
      <c r="D142" s="54" t="s">
        <v>75</v>
      </c>
      <c r="E142" s="55">
        <v>2738</v>
      </c>
      <c r="F142" s="55">
        <v>280818.84999999928</v>
      </c>
      <c r="G142" s="55">
        <v>99089.469999999943</v>
      </c>
      <c r="H142" s="55">
        <v>443248.13</v>
      </c>
      <c r="I142" s="55">
        <v>823156.4499999996</v>
      </c>
    </row>
    <row r="143" spans="2:9" x14ac:dyDescent="0.25">
      <c r="B143" s="53">
        <v>202012</v>
      </c>
      <c r="C143" s="54" t="s">
        <v>41</v>
      </c>
      <c r="D143" s="54" t="s">
        <v>75</v>
      </c>
      <c r="E143" s="55">
        <v>1</v>
      </c>
      <c r="F143" s="55">
        <v>104.45</v>
      </c>
      <c r="G143" s="55">
        <v>0</v>
      </c>
      <c r="H143" s="55">
        <v>0</v>
      </c>
      <c r="I143" s="55">
        <v>104.45</v>
      </c>
    </row>
    <row r="144" spans="2:9" x14ac:dyDescent="0.25">
      <c r="B144" s="53">
        <v>202012</v>
      </c>
      <c r="C144" s="54" t="s">
        <v>42</v>
      </c>
      <c r="D144" s="54" t="s">
        <v>34</v>
      </c>
      <c r="E144" s="55">
        <v>2</v>
      </c>
      <c r="F144" s="55">
        <v>216.78</v>
      </c>
      <c r="G144" s="55">
        <v>51.26</v>
      </c>
      <c r="H144" s="55">
        <v>297.20999999999998</v>
      </c>
      <c r="I144" s="55">
        <v>565.25</v>
      </c>
    </row>
    <row r="145" spans="2:9" x14ac:dyDescent="0.25">
      <c r="B145" s="53">
        <v>202012</v>
      </c>
      <c r="C145" s="54" t="s">
        <v>42</v>
      </c>
      <c r="D145" s="54" t="s">
        <v>75</v>
      </c>
      <c r="E145" s="55">
        <v>74</v>
      </c>
      <c r="F145" s="55">
        <v>8468.4500000000007</v>
      </c>
      <c r="G145" s="55">
        <v>2608.23</v>
      </c>
      <c r="H145" s="55">
        <v>21603.459999999995</v>
      </c>
      <c r="I145" s="55">
        <v>32680.14</v>
      </c>
    </row>
    <row r="146" spans="2:9" x14ac:dyDescent="0.25">
      <c r="B146" s="53">
        <v>202012</v>
      </c>
      <c r="C146" s="54" t="s">
        <v>43</v>
      </c>
      <c r="D146" s="54" t="s">
        <v>34</v>
      </c>
      <c r="E146" s="55">
        <v>20</v>
      </c>
      <c r="F146" s="55">
        <v>12804.3</v>
      </c>
      <c r="G146" s="55">
        <v>46.12</v>
      </c>
      <c r="H146" s="55">
        <v>454.42999999999995</v>
      </c>
      <c r="I146" s="55">
        <v>13304.849999999999</v>
      </c>
    </row>
    <row r="147" spans="2:9" x14ac:dyDescent="0.25">
      <c r="B147" s="53">
        <v>202012</v>
      </c>
      <c r="C147" s="54" t="s">
        <v>43</v>
      </c>
      <c r="D147" s="54" t="s">
        <v>75</v>
      </c>
      <c r="E147" s="55">
        <v>81</v>
      </c>
      <c r="F147" s="55">
        <v>9627.6299999999974</v>
      </c>
      <c r="G147" s="55">
        <v>3056.9900000000007</v>
      </c>
      <c r="H147" s="55">
        <v>15848.389999999998</v>
      </c>
      <c r="I147" s="55">
        <v>28533.010000000006</v>
      </c>
    </row>
    <row r="148" spans="2:9" x14ac:dyDescent="0.25">
      <c r="B148" s="53">
        <v>202012</v>
      </c>
      <c r="C148" s="54" t="s">
        <v>44</v>
      </c>
      <c r="D148" s="54" t="s">
        <v>34</v>
      </c>
      <c r="E148" s="55">
        <v>36</v>
      </c>
      <c r="F148" s="55">
        <v>2522.7900000000004</v>
      </c>
      <c r="G148" s="55">
        <v>3888.4799999999996</v>
      </c>
      <c r="H148" s="55">
        <v>16077.8</v>
      </c>
      <c r="I148" s="55">
        <v>22489.07</v>
      </c>
    </row>
    <row r="149" spans="2:9" x14ac:dyDescent="0.25">
      <c r="B149" s="53">
        <v>202012</v>
      </c>
      <c r="C149" s="54" t="s">
        <v>44</v>
      </c>
      <c r="D149" s="54" t="s">
        <v>75</v>
      </c>
      <c r="E149" s="55">
        <v>663</v>
      </c>
      <c r="F149" s="55">
        <v>23701.32</v>
      </c>
      <c r="G149" s="55">
        <v>51475.569999999985</v>
      </c>
      <c r="H149" s="55">
        <v>155090.88999999987</v>
      </c>
      <c r="I149" s="55">
        <v>230267.78</v>
      </c>
    </row>
    <row r="150" spans="2:9" x14ac:dyDescent="0.25">
      <c r="B150" s="53">
        <v>202012</v>
      </c>
      <c r="C150" s="54" t="s">
        <v>45</v>
      </c>
      <c r="D150" s="54" t="s">
        <v>34</v>
      </c>
      <c r="E150" s="55">
        <v>31</v>
      </c>
      <c r="F150" s="55">
        <v>23068.950000000004</v>
      </c>
      <c r="G150" s="55">
        <v>548.15000000000009</v>
      </c>
      <c r="H150" s="55">
        <v>6468.84</v>
      </c>
      <c r="I150" s="55">
        <v>30085.940000000002</v>
      </c>
    </row>
    <row r="151" spans="2:9" x14ac:dyDescent="0.25">
      <c r="B151" s="53">
        <v>202012</v>
      </c>
      <c r="C151" s="54" t="s">
        <v>45</v>
      </c>
      <c r="D151" s="54" t="s">
        <v>75</v>
      </c>
      <c r="E151" s="55">
        <v>424</v>
      </c>
      <c r="F151" s="55">
        <v>45561.600000000028</v>
      </c>
      <c r="G151" s="55">
        <v>15500.550000000001</v>
      </c>
      <c r="H151" s="55">
        <v>79731.250000000029</v>
      </c>
      <c r="I151" s="55">
        <v>140793.40000000008</v>
      </c>
    </row>
    <row r="152" spans="2:9" x14ac:dyDescent="0.25">
      <c r="B152" s="53">
        <v>202012</v>
      </c>
      <c r="C152" s="54" t="s">
        <v>46</v>
      </c>
      <c r="D152" s="54" t="s">
        <v>34</v>
      </c>
      <c r="E152" s="55">
        <v>6</v>
      </c>
      <c r="F152" s="55">
        <v>2094.9500000000003</v>
      </c>
      <c r="G152" s="55">
        <v>252.78</v>
      </c>
      <c r="H152" s="55">
        <v>2750.83</v>
      </c>
      <c r="I152" s="55">
        <v>5098.5599999999995</v>
      </c>
    </row>
    <row r="153" spans="2:9" x14ac:dyDescent="0.25">
      <c r="B153" s="53">
        <v>202012</v>
      </c>
      <c r="C153" s="54" t="s">
        <v>46</v>
      </c>
      <c r="D153" s="54" t="s">
        <v>75</v>
      </c>
      <c r="E153" s="55">
        <v>42</v>
      </c>
      <c r="F153" s="55">
        <v>4649.1100000000006</v>
      </c>
      <c r="G153" s="55">
        <v>2357.329999999999</v>
      </c>
      <c r="H153" s="55">
        <v>19510.64</v>
      </c>
      <c r="I153" s="55">
        <v>26517.079999999994</v>
      </c>
    </row>
    <row r="154" spans="2:9" x14ac:dyDescent="0.25">
      <c r="B154" s="53">
        <v>202012</v>
      </c>
      <c r="C154" s="54" t="s">
        <v>47</v>
      </c>
      <c r="D154" s="54" t="s">
        <v>34</v>
      </c>
      <c r="E154" s="55">
        <v>7</v>
      </c>
      <c r="F154" s="55">
        <v>1427.02</v>
      </c>
      <c r="G154" s="55">
        <v>95.27</v>
      </c>
      <c r="H154" s="55">
        <v>1581.41</v>
      </c>
      <c r="I154" s="55">
        <v>3103.7000000000003</v>
      </c>
    </row>
    <row r="155" spans="2:9" x14ac:dyDescent="0.25">
      <c r="B155" s="53">
        <v>202012</v>
      </c>
      <c r="C155" s="54" t="s">
        <v>47</v>
      </c>
      <c r="D155" s="54" t="s">
        <v>75</v>
      </c>
      <c r="E155" s="55">
        <v>298</v>
      </c>
      <c r="F155" s="55">
        <v>46631.32999999998</v>
      </c>
      <c r="G155" s="55">
        <v>12062.239999999998</v>
      </c>
      <c r="H155" s="55">
        <v>60271.800000000039</v>
      </c>
      <c r="I155" s="55">
        <v>118965.37000000001</v>
      </c>
    </row>
    <row r="156" spans="2:9" x14ac:dyDescent="0.25">
      <c r="B156" s="53">
        <v>202012</v>
      </c>
      <c r="C156" s="54" t="s">
        <v>48</v>
      </c>
      <c r="D156" s="54" t="s">
        <v>34</v>
      </c>
      <c r="E156" s="55">
        <v>23</v>
      </c>
      <c r="F156" s="55">
        <v>825.90000000000009</v>
      </c>
      <c r="G156" s="55">
        <v>7281.56</v>
      </c>
      <c r="H156" s="55">
        <v>12158.49</v>
      </c>
      <c r="I156" s="55">
        <v>20265.949999999997</v>
      </c>
    </row>
    <row r="157" spans="2:9" x14ac:dyDescent="0.25">
      <c r="B157" s="53">
        <v>202012</v>
      </c>
      <c r="C157" s="54" t="s">
        <v>48</v>
      </c>
      <c r="D157" s="54" t="s">
        <v>75</v>
      </c>
      <c r="E157" s="55">
        <v>320</v>
      </c>
      <c r="F157" s="55">
        <v>273.51</v>
      </c>
      <c r="G157" s="55">
        <v>28370.210000000014</v>
      </c>
      <c r="H157" s="55">
        <v>111837.60999999999</v>
      </c>
      <c r="I157" s="55">
        <v>140481.32999999996</v>
      </c>
    </row>
    <row r="158" spans="2:9" x14ac:dyDescent="0.25">
      <c r="B158" s="53">
        <v>202012</v>
      </c>
      <c r="C158" s="54" t="s">
        <v>49</v>
      </c>
      <c r="D158" s="54" t="s">
        <v>34</v>
      </c>
      <c r="E158" s="55">
        <v>21</v>
      </c>
      <c r="F158" s="55">
        <v>3211.1699999999996</v>
      </c>
      <c r="G158" s="55">
        <v>1332.1</v>
      </c>
      <c r="H158" s="55">
        <v>4151.99</v>
      </c>
      <c r="I158" s="55">
        <v>8695.26</v>
      </c>
    </row>
    <row r="159" spans="2:9" x14ac:dyDescent="0.25">
      <c r="B159" s="53">
        <v>202012</v>
      </c>
      <c r="C159" s="54" t="s">
        <v>49</v>
      </c>
      <c r="D159" s="54" t="s">
        <v>75</v>
      </c>
      <c r="E159" s="55">
        <v>261</v>
      </c>
      <c r="F159" s="55">
        <v>27034.559999999994</v>
      </c>
      <c r="G159" s="55">
        <v>10372.669999999995</v>
      </c>
      <c r="H159" s="55">
        <v>45429.51999999999</v>
      </c>
      <c r="I159" s="55">
        <v>82836.749999999956</v>
      </c>
    </row>
    <row r="160" spans="2:9" x14ac:dyDescent="0.25">
      <c r="B160" s="53">
        <v>202012</v>
      </c>
      <c r="C160" s="54" t="s">
        <v>50</v>
      </c>
      <c r="D160" s="54" t="s">
        <v>34</v>
      </c>
      <c r="E160" s="55">
        <v>30</v>
      </c>
      <c r="F160" s="55">
        <v>46323.08</v>
      </c>
      <c r="G160" s="55">
        <v>85.23</v>
      </c>
      <c r="H160" s="55">
        <v>251.11</v>
      </c>
      <c r="I160" s="55">
        <v>46659.420000000006</v>
      </c>
    </row>
    <row r="161" spans="2:9" x14ac:dyDescent="0.25">
      <c r="B161" s="53">
        <v>202012</v>
      </c>
      <c r="C161" s="54" t="s">
        <v>50</v>
      </c>
      <c r="D161" s="54" t="s">
        <v>75</v>
      </c>
      <c r="E161" s="55">
        <v>139</v>
      </c>
      <c r="F161" s="55">
        <v>21836.569999999992</v>
      </c>
      <c r="G161" s="55">
        <v>6606.0700000000015</v>
      </c>
      <c r="H161" s="55">
        <v>37297.909999999996</v>
      </c>
      <c r="I161" s="55">
        <v>65740.549999999988</v>
      </c>
    </row>
    <row r="162" spans="2:9" x14ac:dyDescent="0.25">
      <c r="B162" s="53">
        <v>202012</v>
      </c>
      <c r="C162" s="54" t="s">
        <v>51</v>
      </c>
      <c r="D162" s="54" t="s">
        <v>34</v>
      </c>
      <c r="E162" s="55">
        <v>2</v>
      </c>
      <c r="F162" s="55">
        <v>0</v>
      </c>
      <c r="G162" s="55">
        <v>304.99</v>
      </c>
      <c r="H162" s="55">
        <v>475.33</v>
      </c>
      <c r="I162" s="55">
        <v>780.31999999999994</v>
      </c>
    </row>
    <row r="163" spans="2:9" x14ac:dyDescent="0.25">
      <c r="B163" s="53">
        <v>202012</v>
      </c>
      <c r="C163" s="54" t="s">
        <v>51</v>
      </c>
      <c r="D163" s="54" t="s">
        <v>75</v>
      </c>
      <c r="E163" s="55">
        <v>23</v>
      </c>
      <c r="F163" s="55">
        <v>128.35</v>
      </c>
      <c r="G163" s="55">
        <v>3561.2500000000005</v>
      </c>
      <c r="H163" s="55">
        <v>9341.2200000000012</v>
      </c>
      <c r="I163" s="55">
        <v>13030.82</v>
      </c>
    </row>
    <row r="164" spans="2:9" x14ac:dyDescent="0.25">
      <c r="B164" s="53">
        <v>202012</v>
      </c>
      <c r="C164" s="54" t="s">
        <v>52</v>
      </c>
      <c r="D164" s="54" t="s">
        <v>34</v>
      </c>
      <c r="E164" s="55">
        <v>64</v>
      </c>
      <c r="F164" s="55">
        <v>9651.0199999999986</v>
      </c>
      <c r="G164" s="55">
        <v>7151.2800000000034</v>
      </c>
      <c r="H164" s="55">
        <v>26763.51</v>
      </c>
      <c r="I164" s="55">
        <v>43565.81</v>
      </c>
    </row>
    <row r="165" spans="2:9" x14ac:dyDescent="0.25">
      <c r="B165" s="53">
        <v>202012</v>
      </c>
      <c r="C165" s="54" t="s">
        <v>52</v>
      </c>
      <c r="D165" s="54" t="s">
        <v>75</v>
      </c>
      <c r="E165" s="55">
        <v>1033</v>
      </c>
      <c r="F165" s="55">
        <v>95354.980000000025</v>
      </c>
      <c r="G165" s="55">
        <v>47895.330000000038</v>
      </c>
      <c r="H165" s="55">
        <v>260365.60000000006</v>
      </c>
      <c r="I165" s="55">
        <v>403615.91000000021</v>
      </c>
    </row>
    <row r="166" spans="2:9" x14ac:dyDescent="0.25">
      <c r="B166" s="53">
        <v>202012</v>
      </c>
      <c r="C166" s="54" t="s">
        <v>53</v>
      </c>
      <c r="D166" s="54" t="s">
        <v>34</v>
      </c>
      <c r="E166" s="55">
        <v>121</v>
      </c>
      <c r="F166" s="55">
        <v>37834.970000000023</v>
      </c>
      <c r="G166" s="55">
        <v>15618.369999999995</v>
      </c>
      <c r="H166" s="55">
        <v>71959.740000000005</v>
      </c>
      <c r="I166" s="55">
        <v>125413.07999999994</v>
      </c>
    </row>
    <row r="167" spans="2:9" x14ac:dyDescent="0.25">
      <c r="B167" s="53">
        <v>202012</v>
      </c>
      <c r="C167" s="54" t="s">
        <v>53</v>
      </c>
      <c r="D167" s="54" t="s">
        <v>75</v>
      </c>
      <c r="E167" s="55">
        <v>1350</v>
      </c>
      <c r="F167" s="55">
        <v>125793.26000000004</v>
      </c>
      <c r="G167" s="55">
        <v>53507.560000000027</v>
      </c>
      <c r="H167" s="55">
        <v>245838.37000000032</v>
      </c>
      <c r="I167" s="55">
        <v>425139.19000000018</v>
      </c>
    </row>
    <row r="168" spans="2:9" x14ac:dyDescent="0.25">
      <c r="B168" s="53">
        <v>202012</v>
      </c>
      <c r="C168" s="54" t="s">
        <v>54</v>
      </c>
      <c r="D168" s="54" t="s">
        <v>34</v>
      </c>
      <c r="E168" s="55">
        <v>14</v>
      </c>
      <c r="F168" s="55">
        <v>7759.1799999999994</v>
      </c>
      <c r="G168" s="55">
        <v>1212.2200000000003</v>
      </c>
      <c r="H168" s="55">
        <v>3974.02</v>
      </c>
      <c r="I168" s="55">
        <v>12945.42</v>
      </c>
    </row>
    <row r="169" spans="2:9" x14ac:dyDescent="0.25">
      <c r="B169" s="53">
        <v>202012</v>
      </c>
      <c r="C169" s="54" t="s">
        <v>54</v>
      </c>
      <c r="D169" s="54" t="s">
        <v>75</v>
      </c>
      <c r="E169" s="55">
        <v>205</v>
      </c>
      <c r="F169" s="55">
        <v>23587.050000000003</v>
      </c>
      <c r="G169" s="55">
        <v>8536.5700000000033</v>
      </c>
      <c r="H169" s="55">
        <v>55241.630000000019</v>
      </c>
      <c r="I169" s="55">
        <v>87365.249999999971</v>
      </c>
    </row>
    <row r="170" spans="2:9" x14ac:dyDescent="0.25">
      <c r="B170" s="53">
        <v>202012</v>
      </c>
      <c r="C170" s="54" t="s">
        <v>55</v>
      </c>
      <c r="D170" s="54" t="s">
        <v>34</v>
      </c>
      <c r="E170" s="55">
        <v>109</v>
      </c>
      <c r="F170" s="55">
        <v>48434.05999999999</v>
      </c>
      <c r="G170" s="55">
        <v>14093.740000000005</v>
      </c>
      <c r="H170" s="55">
        <v>44439.97</v>
      </c>
      <c r="I170" s="55">
        <v>106967.76999999996</v>
      </c>
    </row>
    <row r="171" spans="2:9" x14ac:dyDescent="0.25">
      <c r="B171" s="53">
        <v>202012</v>
      </c>
      <c r="C171" s="54" t="s">
        <v>55</v>
      </c>
      <c r="D171" s="54" t="s">
        <v>75</v>
      </c>
      <c r="E171" s="55">
        <v>1028</v>
      </c>
      <c r="F171" s="55">
        <v>133931.91999999987</v>
      </c>
      <c r="G171" s="55">
        <v>43514.409999999996</v>
      </c>
      <c r="H171" s="55">
        <v>197814.63999999996</v>
      </c>
      <c r="I171" s="55">
        <v>375260.97000000044</v>
      </c>
    </row>
    <row r="172" spans="2:9" x14ac:dyDescent="0.25">
      <c r="B172" s="53">
        <v>202012</v>
      </c>
      <c r="C172" s="54" t="s">
        <v>56</v>
      </c>
      <c r="D172" s="54" t="s">
        <v>34</v>
      </c>
      <c r="E172" s="55">
        <v>80</v>
      </c>
      <c r="F172" s="55">
        <v>12038.720000000001</v>
      </c>
      <c r="G172" s="55">
        <v>6995.3099999999986</v>
      </c>
      <c r="H172" s="55">
        <v>11957.06</v>
      </c>
      <c r="I172" s="55">
        <v>30991.089999999993</v>
      </c>
    </row>
    <row r="173" spans="2:9" x14ac:dyDescent="0.25">
      <c r="B173" s="53">
        <v>202012</v>
      </c>
      <c r="C173" s="54" t="s">
        <v>56</v>
      </c>
      <c r="D173" s="54" t="s">
        <v>75</v>
      </c>
      <c r="E173" s="55">
        <v>875</v>
      </c>
      <c r="F173" s="55">
        <v>81826.11000000003</v>
      </c>
      <c r="G173" s="55">
        <v>59348.619999999915</v>
      </c>
      <c r="H173" s="55">
        <v>305584.55999999994</v>
      </c>
      <c r="I173" s="55">
        <v>446759.28999999975</v>
      </c>
    </row>
    <row r="174" spans="2:9" x14ac:dyDescent="0.25">
      <c r="B174" s="53">
        <v>202012</v>
      </c>
      <c r="C174" s="54" t="s">
        <v>57</v>
      </c>
      <c r="D174" s="54" t="s">
        <v>34</v>
      </c>
      <c r="E174" s="55">
        <v>1</v>
      </c>
      <c r="F174" s="55">
        <v>111.91</v>
      </c>
      <c r="G174" s="55">
        <v>35.39</v>
      </c>
      <c r="H174" s="55">
        <v>263.3</v>
      </c>
      <c r="I174" s="55">
        <v>410.6</v>
      </c>
    </row>
    <row r="175" spans="2:9" x14ac:dyDescent="0.25">
      <c r="B175" s="53">
        <v>202012</v>
      </c>
      <c r="C175" s="54" t="s">
        <v>57</v>
      </c>
      <c r="D175" s="54" t="s">
        <v>75</v>
      </c>
      <c r="E175" s="55">
        <v>62</v>
      </c>
      <c r="F175" s="55">
        <v>7980.7699999999977</v>
      </c>
      <c r="G175" s="55">
        <v>3543.1599999999985</v>
      </c>
      <c r="H175" s="55">
        <v>30681.019999999997</v>
      </c>
      <c r="I175" s="55">
        <v>42204.950000000004</v>
      </c>
    </row>
    <row r="176" spans="2:9" x14ac:dyDescent="0.25">
      <c r="B176" s="53">
        <v>202012</v>
      </c>
      <c r="C176" s="54" t="s">
        <v>58</v>
      </c>
      <c r="D176" s="54" t="s">
        <v>34</v>
      </c>
      <c r="E176" s="55">
        <v>56</v>
      </c>
      <c r="F176" s="55">
        <v>6822.8499999999985</v>
      </c>
      <c r="G176" s="55">
        <v>2841.2800000000007</v>
      </c>
      <c r="H176" s="55">
        <v>16527.740000000002</v>
      </c>
      <c r="I176" s="55">
        <v>26191.870000000003</v>
      </c>
    </row>
    <row r="177" spans="2:9" x14ac:dyDescent="0.25">
      <c r="B177" s="53">
        <v>202012</v>
      </c>
      <c r="C177" s="54" t="s">
        <v>58</v>
      </c>
      <c r="D177" s="54" t="s">
        <v>75</v>
      </c>
      <c r="E177" s="55">
        <v>506</v>
      </c>
      <c r="F177" s="55">
        <v>63408.520000000055</v>
      </c>
      <c r="G177" s="55">
        <v>20729.589999999997</v>
      </c>
      <c r="H177" s="55">
        <v>98167.510000000009</v>
      </c>
      <c r="I177" s="55">
        <v>182305.62000000014</v>
      </c>
    </row>
    <row r="178" spans="2:9" x14ac:dyDescent="0.25">
      <c r="B178" s="53">
        <v>202012</v>
      </c>
      <c r="C178" s="54" t="s">
        <v>60</v>
      </c>
      <c r="D178" s="54" t="s">
        <v>34</v>
      </c>
      <c r="E178" s="55">
        <v>17</v>
      </c>
      <c r="F178" s="55">
        <v>11461.429999999998</v>
      </c>
      <c r="G178" s="55">
        <v>910.01999999999987</v>
      </c>
      <c r="H178" s="55">
        <v>2770.6400000000003</v>
      </c>
      <c r="I178" s="55">
        <v>15142.09</v>
      </c>
    </row>
    <row r="179" spans="2:9" x14ac:dyDescent="0.25">
      <c r="B179" s="53">
        <v>202012</v>
      </c>
      <c r="C179" s="54" t="s">
        <v>60</v>
      </c>
      <c r="D179" s="54" t="s">
        <v>75</v>
      </c>
      <c r="E179" s="55">
        <v>180</v>
      </c>
      <c r="F179" s="55">
        <v>21527.840000000004</v>
      </c>
      <c r="G179" s="55">
        <v>7972.4099999999971</v>
      </c>
      <c r="H179" s="55">
        <v>27515.649999999998</v>
      </c>
      <c r="I179" s="55">
        <v>57015.9</v>
      </c>
    </row>
    <row r="180" spans="2:9" x14ac:dyDescent="0.25">
      <c r="B180" s="53">
        <v>202012</v>
      </c>
      <c r="C180" s="54" t="s">
        <v>61</v>
      </c>
      <c r="D180" s="54" t="s">
        <v>34</v>
      </c>
      <c r="E180" s="55">
        <v>6</v>
      </c>
      <c r="F180" s="55">
        <v>1746.49</v>
      </c>
      <c r="G180" s="55">
        <v>288.76000000000005</v>
      </c>
      <c r="H180" s="55">
        <v>609.23</v>
      </c>
      <c r="I180" s="55">
        <v>2644.48</v>
      </c>
    </row>
    <row r="181" spans="2:9" x14ac:dyDescent="0.25">
      <c r="B181" s="53">
        <v>202012</v>
      </c>
      <c r="C181" s="54" t="s">
        <v>61</v>
      </c>
      <c r="D181" s="54" t="s">
        <v>75</v>
      </c>
      <c r="E181" s="55">
        <v>400</v>
      </c>
      <c r="F181" s="55">
        <v>25655.420000000006</v>
      </c>
      <c r="G181" s="55">
        <v>14041.980000000007</v>
      </c>
      <c r="H181" s="55">
        <v>55911.539999999972</v>
      </c>
      <c r="I181" s="55">
        <v>95608.940000000017</v>
      </c>
    </row>
    <row r="182" spans="2:9" x14ac:dyDescent="0.25">
      <c r="B182" s="53">
        <v>202012</v>
      </c>
      <c r="C182" s="54" t="s">
        <v>62</v>
      </c>
      <c r="D182" s="54" t="s">
        <v>34</v>
      </c>
      <c r="E182" s="55">
        <v>51</v>
      </c>
      <c r="F182" s="55">
        <v>16671.689999999991</v>
      </c>
      <c r="G182" s="55">
        <v>1414.25</v>
      </c>
      <c r="H182" s="55">
        <v>5939.69</v>
      </c>
      <c r="I182" s="55">
        <v>24025.629999999994</v>
      </c>
    </row>
    <row r="183" spans="2:9" x14ac:dyDescent="0.25">
      <c r="B183" s="53">
        <v>202012</v>
      </c>
      <c r="C183" s="54" t="s">
        <v>62</v>
      </c>
      <c r="D183" s="54" t="s">
        <v>75</v>
      </c>
      <c r="E183" s="55">
        <v>302</v>
      </c>
      <c r="F183" s="55">
        <v>38371.090000000018</v>
      </c>
      <c r="G183" s="55">
        <v>10789.93</v>
      </c>
      <c r="H183" s="55">
        <v>60712.679999999978</v>
      </c>
      <c r="I183" s="55">
        <v>109873.70000000006</v>
      </c>
    </row>
    <row r="184" spans="2:9" x14ac:dyDescent="0.25">
      <c r="B184" s="53">
        <v>202012</v>
      </c>
      <c r="C184" s="54" t="s">
        <v>63</v>
      </c>
      <c r="D184" s="54" t="s">
        <v>34</v>
      </c>
      <c r="E184" s="55">
        <v>2</v>
      </c>
      <c r="F184" s="55">
        <v>393.37</v>
      </c>
      <c r="G184" s="55">
        <v>263.61</v>
      </c>
      <c r="H184" s="55">
        <v>1067.04</v>
      </c>
      <c r="I184" s="55">
        <v>1724.02</v>
      </c>
    </row>
    <row r="185" spans="2:9" x14ac:dyDescent="0.25">
      <c r="B185" s="53">
        <v>202012</v>
      </c>
      <c r="C185" s="54" t="s">
        <v>63</v>
      </c>
      <c r="D185" s="54" t="s">
        <v>75</v>
      </c>
      <c r="E185" s="55">
        <v>14</v>
      </c>
      <c r="F185" s="55">
        <v>1509.1099999999997</v>
      </c>
      <c r="G185" s="55">
        <v>558.51</v>
      </c>
      <c r="H185" s="55">
        <v>1242.3699999999999</v>
      </c>
      <c r="I185" s="55">
        <v>3309.9899999999993</v>
      </c>
    </row>
    <row r="186" spans="2:9" x14ac:dyDescent="0.25">
      <c r="B186" s="53">
        <v>202012</v>
      </c>
      <c r="C186" s="54" t="s">
        <v>64</v>
      </c>
      <c r="D186" s="54" t="s">
        <v>34</v>
      </c>
      <c r="E186" s="55">
        <v>13</v>
      </c>
      <c r="F186" s="55">
        <v>3410.4900000000002</v>
      </c>
      <c r="G186" s="55">
        <v>2963.04</v>
      </c>
      <c r="H186" s="55">
        <v>4558.01</v>
      </c>
      <c r="I186" s="55">
        <v>10931.539999999999</v>
      </c>
    </row>
    <row r="187" spans="2:9" x14ac:dyDescent="0.25">
      <c r="B187" s="53">
        <v>202012</v>
      </c>
      <c r="C187" s="54" t="s">
        <v>64</v>
      </c>
      <c r="D187" s="54" t="s">
        <v>75</v>
      </c>
      <c r="E187" s="55">
        <v>101</v>
      </c>
      <c r="F187" s="55">
        <v>11216.61</v>
      </c>
      <c r="G187" s="55">
        <v>5459.2199999999993</v>
      </c>
      <c r="H187" s="55">
        <v>33311.049999999996</v>
      </c>
      <c r="I187" s="55">
        <v>49986.87999999999</v>
      </c>
    </row>
    <row r="188" spans="2:9" x14ac:dyDescent="0.25">
      <c r="B188" s="53">
        <v>202012</v>
      </c>
      <c r="C188" s="54" t="s">
        <v>65</v>
      </c>
      <c r="D188" s="54" t="s">
        <v>34</v>
      </c>
      <c r="E188" s="55">
        <v>4</v>
      </c>
      <c r="F188" s="55">
        <v>794.07</v>
      </c>
      <c r="G188" s="55">
        <v>267.56</v>
      </c>
      <c r="H188" s="55">
        <v>84.26</v>
      </c>
      <c r="I188" s="55">
        <v>1145.8899999999999</v>
      </c>
    </row>
    <row r="189" spans="2:9" x14ac:dyDescent="0.25">
      <c r="B189" s="53">
        <v>202012</v>
      </c>
      <c r="C189" s="54" t="s">
        <v>65</v>
      </c>
      <c r="D189" s="54" t="s">
        <v>75</v>
      </c>
      <c r="E189" s="55">
        <v>35</v>
      </c>
      <c r="F189" s="55">
        <v>3967.2</v>
      </c>
      <c r="G189" s="55">
        <v>1573.2599999999995</v>
      </c>
      <c r="H189" s="55">
        <v>7906.9399999999987</v>
      </c>
      <c r="I189" s="55">
        <v>13447.400000000001</v>
      </c>
    </row>
    <row r="190" spans="2:9" x14ac:dyDescent="0.25">
      <c r="B190" s="53">
        <v>202012</v>
      </c>
      <c r="C190" s="54" t="s">
        <v>66</v>
      </c>
      <c r="D190" s="54" t="s">
        <v>75</v>
      </c>
      <c r="E190" s="55">
        <v>11</v>
      </c>
      <c r="F190" s="55">
        <v>1837.4399999999996</v>
      </c>
      <c r="G190" s="55">
        <v>291.27999999999997</v>
      </c>
      <c r="H190" s="55">
        <v>1597.54</v>
      </c>
      <c r="I190" s="55">
        <v>3726.26</v>
      </c>
    </row>
    <row r="191" spans="2:9" x14ac:dyDescent="0.25">
      <c r="B191" s="53">
        <v>202012</v>
      </c>
      <c r="C191" s="54" t="s">
        <v>67</v>
      </c>
      <c r="D191" s="54" t="s">
        <v>34</v>
      </c>
      <c r="E191" s="55">
        <v>13</v>
      </c>
      <c r="F191" s="55">
        <v>3215.15</v>
      </c>
      <c r="G191" s="55">
        <v>1256.6399999999999</v>
      </c>
      <c r="H191" s="55">
        <v>3955.3799999999997</v>
      </c>
      <c r="I191" s="55">
        <v>8427.17</v>
      </c>
    </row>
    <row r="192" spans="2:9" x14ac:dyDescent="0.25">
      <c r="B192" s="53">
        <v>202012</v>
      </c>
      <c r="C192" s="54" t="s">
        <v>67</v>
      </c>
      <c r="D192" s="54" t="s">
        <v>75</v>
      </c>
      <c r="E192" s="55">
        <v>86</v>
      </c>
      <c r="F192" s="55">
        <v>13160.009999999998</v>
      </c>
      <c r="G192" s="55">
        <v>3927.1000000000008</v>
      </c>
      <c r="H192" s="55">
        <v>12584.140000000001</v>
      </c>
      <c r="I192" s="55">
        <v>29671.250000000004</v>
      </c>
    </row>
    <row r="193" spans="2:9" x14ac:dyDescent="0.25">
      <c r="B193" s="53">
        <v>202012</v>
      </c>
      <c r="C193" s="54" t="s">
        <v>68</v>
      </c>
      <c r="D193" s="54" t="s">
        <v>34</v>
      </c>
      <c r="E193" s="55">
        <v>10</v>
      </c>
      <c r="F193" s="55">
        <v>1213.21</v>
      </c>
      <c r="G193" s="55">
        <v>599.35</v>
      </c>
      <c r="H193" s="55">
        <v>4681.53</v>
      </c>
      <c r="I193" s="55">
        <v>6494.09</v>
      </c>
    </row>
    <row r="194" spans="2:9" x14ac:dyDescent="0.25">
      <c r="B194" s="53">
        <v>202012</v>
      </c>
      <c r="C194" s="54" t="s">
        <v>68</v>
      </c>
      <c r="D194" s="54" t="s">
        <v>75</v>
      </c>
      <c r="E194" s="55">
        <v>90</v>
      </c>
      <c r="F194" s="55">
        <v>10325.189999999997</v>
      </c>
      <c r="G194" s="55">
        <v>3473.0299999999993</v>
      </c>
      <c r="H194" s="55">
        <v>22147.040000000001</v>
      </c>
      <c r="I194" s="55">
        <v>35945.260000000009</v>
      </c>
    </row>
    <row r="195" spans="2:9" x14ac:dyDescent="0.25">
      <c r="B195" s="53">
        <v>202012</v>
      </c>
      <c r="C195" s="54" t="s">
        <v>69</v>
      </c>
      <c r="D195" s="54" t="s">
        <v>34</v>
      </c>
      <c r="E195" s="55">
        <v>225</v>
      </c>
      <c r="F195" s="55">
        <v>121889.2499999999</v>
      </c>
      <c r="G195" s="55">
        <v>15044.86</v>
      </c>
      <c r="H195" s="55">
        <v>49985.420000000006</v>
      </c>
      <c r="I195" s="55">
        <v>186919.52999999991</v>
      </c>
    </row>
    <row r="196" spans="2:9" x14ac:dyDescent="0.25">
      <c r="B196" s="53">
        <v>202012</v>
      </c>
      <c r="C196" s="54" t="s">
        <v>69</v>
      </c>
      <c r="D196" s="54" t="s">
        <v>75</v>
      </c>
      <c r="E196" s="55">
        <v>2867</v>
      </c>
      <c r="F196" s="55">
        <v>225860.34999999963</v>
      </c>
      <c r="G196" s="55">
        <v>112324.15000000024</v>
      </c>
      <c r="H196" s="55">
        <v>377056.67000000092</v>
      </c>
      <c r="I196" s="55">
        <v>715241.1699999983</v>
      </c>
    </row>
    <row r="197" spans="2:9" x14ac:dyDescent="0.25">
      <c r="B197" s="53">
        <v>202012</v>
      </c>
      <c r="C197" s="54" t="s">
        <v>70</v>
      </c>
      <c r="D197" s="54" t="s">
        <v>34</v>
      </c>
      <c r="E197" s="55">
        <v>3</v>
      </c>
      <c r="F197" s="55">
        <v>375.69</v>
      </c>
      <c r="G197" s="55">
        <v>43.65</v>
      </c>
      <c r="H197" s="55">
        <v>181.62</v>
      </c>
      <c r="I197" s="55">
        <v>600.96</v>
      </c>
    </row>
    <row r="198" spans="2:9" x14ac:dyDescent="0.25">
      <c r="B198" s="53">
        <v>202012</v>
      </c>
      <c r="C198" s="54" t="s">
        <v>70</v>
      </c>
      <c r="D198" s="54" t="s">
        <v>75</v>
      </c>
      <c r="E198" s="55">
        <v>19</v>
      </c>
      <c r="F198" s="55">
        <v>2850.9300000000003</v>
      </c>
      <c r="G198" s="55">
        <v>529.46</v>
      </c>
      <c r="H198" s="55">
        <v>1975.12</v>
      </c>
      <c r="I198" s="55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196B16-4745-4945-8670-85D63B84A712}"/>
</file>

<file path=customXml/itemProps2.xml><?xml version="1.0" encoding="utf-8"?>
<ds:datastoreItem xmlns:ds="http://schemas.openxmlformats.org/officeDocument/2006/customXml" ds:itemID="{CCDFD6A8-A2CC-476D-94B4-5511F7327D16}"/>
</file>

<file path=customXml/itemProps3.xml><?xml version="1.0" encoding="utf-8"?>
<ds:datastoreItem xmlns:ds="http://schemas.openxmlformats.org/officeDocument/2006/customXml" ds:itemID="{A2016BEC-CB50-461C-A48B-7D89E5419A2A}"/>
</file>

<file path=customXml/itemProps4.xml><?xml version="1.0" encoding="utf-8"?>
<ds:datastoreItem xmlns:ds="http://schemas.openxmlformats.org/officeDocument/2006/customXml" ds:itemID="{87202048-1AFF-4185-9CFF-33A5EB744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2022_Q3</vt:lpstr>
      <vt:lpstr>2. Disconnections 2022_Q3</vt:lpstr>
      <vt:lpstr>3. Fees 2022_Q3</vt:lpstr>
      <vt:lpstr>4. Payment Arrangements 2022_Q3</vt:lpstr>
      <vt:lpstr>5. Medical Certificates 2022_Q3</vt:lpstr>
      <vt:lpstr>6. Deposits 2022_Q3</vt:lpstr>
      <vt:lpstr>DEP_WKSHT</vt:lpstr>
      <vt:lpstr>7. Bill Assistance 2022_Q3</vt:lpstr>
      <vt:lpstr>BA_WRKSHT</vt:lpstr>
      <vt:lpstr>8.ARREARS NEW 2022_Q3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 (PacifiCorp)</cp:lastModifiedBy>
  <dcterms:created xsi:type="dcterms:W3CDTF">2020-11-12T18:23:50Z</dcterms:created>
  <dcterms:modified xsi:type="dcterms:W3CDTF">2022-10-26T22:12:16Z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