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5.xml" ContentType="application/vnd.openxmlformats-officedocument.spreadsheetml.externalLink+xml"/>
  <Override PartName="/xl/charts/colors1.xml" ContentType="application/vnd.ms-office.chartcolorstyle+xml"/>
  <Override PartName="/xl/charts/style1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375"/>
  </bookViews>
  <sheets>
    <sheet name="Exhibit KAK-4" sheetId="2" r:id="rId1"/>
    <sheet name="NPC Spread" sheetId="3" r:id="rId2"/>
    <sheet name="Generation Summary" sheetId="4" r:id="rId3"/>
    <sheet name="Transmission Summary" sheetId="5" r:id="rId4"/>
    <sheet name="Distribution Summary" sheetId="6" r:id="rId5"/>
    <sheet name="Retail Summary" sheetId="7" r:id="rId6"/>
    <sheet name="Misc Summary" sheetId="8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1" hidden="1">[1]Inputs!#REF!</definedName>
    <definedName name="__123Graph_A" hidden="1">[2]Inputs!#REF!</definedName>
    <definedName name="__123Graph_B" localSheetId="1" hidden="1">[1]Inputs!#REF!</definedName>
    <definedName name="__123Graph_B" hidden="1">[2]Inputs!#REF!</definedName>
    <definedName name="__123Graph_D" localSheetId="1" hidden="1">[1]Inputs!#REF!</definedName>
    <definedName name="__123Graph_D" hidden="1">[2]Inputs!#REF!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1" hidden="1">0</definedName>
    <definedName name="_Order1" hidden="1">255</definedName>
    <definedName name="_Order2" localSheetId="1" hidden="1">0</definedName>
    <definedName name="_Order2" hidden="1">255</definedName>
    <definedName name="_Regression_Int" hidden="1">1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'[1]DSM Output'!$J$21:$J$23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ANPY1HT49TAH98H4B9RC1D4" localSheetId="1" hidden="1">#REF!</definedName>
    <definedName name="BEx3LANPY1HT49TAH98H4B9RC1D4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NISOEXF3OFHT2BUA6P9RBIJ" localSheetId="1" hidden="1">#REF!</definedName>
    <definedName name="BEx3UNISOEXF3OFHT2BUA6P9RBIJ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L27NGDBCTVPW97K42QANS5K" localSheetId="1" hidden="1">#REF!</definedName>
    <definedName name="BEx9EL27NGDBCTVPW97K42QANS5K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FFT2RP50WNPKBT7X8PJ3" localSheetId="1" hidden="1">#REF!</definedName>
    <definedName name="BExBCKKJFFT2RP50WNPKBT7X8PJ3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NU8ISP26W97JG63CN1XT9KB4" localSheetId="1" hidden="1">#REF!</definedName>
    <definedName name="BExENU8ISP26W97JG63CN1XT9KB4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UOAHB0OT3BACAHNZ3B905C0P" localSheetId="1" hidden="1">#REF!</definedName>
    <definedName name="BExEUOAHB0OT3BACAHNZ3B905C0P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PVL5VEVK9Q7AYB7EC2VZWBEZ" localSheetId="1" hidden="1">#REF!</definedName>
    <definedName name="BExIPVL5VEVK9Q7AYB7EC2VZWBEZ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Q3T3TWGZUSNVWJE1XWXHGRQ" localSheetId="1" hidden="1">#REF!</definedName>
    <definedName name="BExKGQ3T3TWGZUSNVWJE1XWXHGRQ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IL5ZWOXQAENH3VP3ZHA2N7N" localSheetId="1" hidden="1">#REF!</definedName>
    <definedName name="BExKPIL5ZWOXQAENH3VP3ZHA2N7N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PEDT6IOYLLC3KJKRZOETC3Y" localSheetId="1" hidden="1">#REF!</definedName>
    <definedName name="BExMKPEDT6IOYLLC3KJKRZOETC3Y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9A8OZ31BDN5QEGQGWG59A43" localSheetId="1" hidden="1">#REF!</definedName>
    <definedName name="BExQG9A8OZ31BDN5QEGQGWG59A43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4GJ3LZJL6JDEHT7UDXW90TV" localSheetId="1" hidden="1">#REF!</definedName>
    <definedName name="BExQL4GJ3LZJL6JDEHT7UDXW90T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PR6Y32097JKJCTGC4C6EGE9" localSheetId="1" hidden="1">#REF!</definedName>
    <definedName name="BExUAPR6Y32097JKJCTGC4C6EGE9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VNZHNB5P9V6232N0DQCE0WE" localSheetId="1" hidden="1">#REF!</definedName>
    <definedName name="BExW1VNZHNB5P9V6232N0DQCE0WE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4QVV7YZ6L5A7WZEMIA5AZOV" localSheetId="1" hidden="1">#REF!</definedName>
    <definedName name="BExXO4QVV7YZ6L5A7WZEMIA5AZOV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SYRA4NR7K6RLC3I81QSG5SQR" localSheetId="1" hidden="1">#REF!</definedName>
    <definedName name="BExZSYRA4NR7K6RLC3I81QSG5SQR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1" hidden="1">#REF!</definedName>
    <definedName name="copy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sd" hidden="1">[1]Inputs!#REF!</definedName>
    <definedName name="DUDE" localSheetId="1" hidden="1">#REF!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1" hidden="1">{#N/A,#N/A,FALSE,"Summ";#N/A,#N/A,FALSE,"General"}</definedName>
    <definedName name="new" hidden="1">{#N/A,#N/A,FALSE,"Summ";#N/A,#N/A,FALSE,"General"}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1" hidden="1">[2]Inputs!#REF!</definedName>
    <definedName name="PricingInfo" hidden="1">[2]Inputs!#REF!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[5]Inputs!#REF!</definedName>
    <definedName name="w" hidden="1">[5]Inputs!#REF!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'[1]DSM Output'!$B$21:$B$23</definedName>
    <definedName name="y" hidden="1">#REF!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'[1]DSM Output'!$G$21:$G$23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71027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4" i="2"/>
  <c r="J14" i="2"/>
  <c r="C14" i="2"/>
  <c r="D20" i="2"/>
  <c r="E20" i="2"/>
  <c r="F20" i="2"/>
  <c r="G20" i="2"/>
  <c r="H20" i="2"/>
  <c r="I20" i="2"/>
  <c r="J20" i="2"/>
  <c r="C20" i="2"/>
  <c r="D19" i="2"/>
  <c r="E19" i="2"/>
  <c r="F19" i="2"/>
  <c r="G19" i="2"/>
  <c r="H19" i="2"/>
  <c r="I19" i="2"/>
  <c r="J19" i="2"/>
  <c r="C19" i="2"/>
  <c r="D18" i="2"/>
  <c r="E18" i="2"/>
  <c r="F18" i="2"/>
  <c r="G18" i="2"/>
  <c r="H18" i="2"/>
  <c r="I18" i="2"/>
  <c r="J18" i="2"/>
  <c r="C18" i="2"/>
  <c r="D17" i="2"/>
  <c r="E17" i="2"/>
  <c r="F17" i="2"/>
  <c r="G17" i="2"/>
  <c r="H17" i="2"/>
  <c r="I17" i="2"/>
  <c r="J17" i="2"/>
  <c r="C17" i="2"/>
  <c r="D16" i="2"/>
  <c r="E16" i="2"/>
  <c r="F16" i="2"/>
  <c r="G16" i="2"/>
  <c r="H16" i="2"/>
  <c r="I16" i="2"/>
  <c r="J16" i="2"/>
  <c r="C16" i="2"/>
  <c r="D15" i="2"/>
  <c r="E15" i="2"/>
  <c r="F15" i="2"/>
  <c r="G15" i="2"/>
  <c r="H15" i="2"/>
  <c r="I15" i="2"/>
  <c r="J15" i="2"/>
  <c r="C15" i="2"/>
  <c r="D13" i="2"/>
  <c r="E13" i="2"/>
  <c r="F13" i="2"/>
  <c r="G13" i="2"/>
  <c r="H13" i="2"/>
  <c r="I13" i="2"/>
  <c r="J13" i="2"/>
  <c r="C13" i="2"/>
  <c r="G10" i="2"/>
  <c r="H10" i="2"/>
  <c r="I10" i="2"/>
  <c r="J10" i="2"/>
  <c r="D10" i="2"/>
  <c r="E10" i="2"/>
  <c r="F10" i="2"/>
  <c r="C10" i="2"/>
  <c r="J11" i="2"/>
  <c r="K33" i="3"/>
  <c r="C11" i="2" s="1"/>
  <c r="J33" i="3"/>
  <c r="I33" i="3"/>
  <c r="I11" i="2" s="1"/>
  <c r="H33" i="3"/>
  <c r="H11" i="2" s="1"/>
  <c r="G33" i="3"/>
  <c r="G11" i="2" s="1"/>
  <c r="F33" i="3"/>
  <c r="F11" i="2" s="1"/>
  <c r="E33" i="3"/>
  <c r="E11" i="2" s="1"/>
  <c r="D33" i="3"/>
  <c r="D11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2" i="2" s="1"/>
  <c r="J22" i="2"/>
  <c r="I22" i="2"/>
  <c r="H22" i="2"/>
  <c r="G22" i="2"/>
  <c r="F22" i="2"/>
  <c r="E22" i="2"/>
  <c r="D22" i="2"/>
  <c r="C22" i="2"/>
  <c r="J12" i="2"/>
  <c r="I12" i="2"/>
  <c r="H12" i="2"/>
  <c r="G12" i="2"/>
  <c r="F12" i="2"/>
  <c r="E12" i="2"/>
  <c r="D12" i="2"/>
  <c r="C12" i="2"/>
</calcChain>
</file>

<file path=xl/sharedStrings.xml><?xml version="1.0" encoding="utf-8"?>
<sst xmlns="http://schemas.openxmlformats.org/spreadsheetml/2006/main" count="1300" uniqueCount="135">
  <si>
    <t>Washington</t>
  </si>
  <si>
    <t>Small General</t>
  </si>
  <si>
    <t>Large General</t>
  </si>
  <si>
    <t>Agricultural</t>
  </si>
  <si>
    <t>Street &amp; Area</t>
  </si>
  <si>
    <t>Jurisdiction</t>
  </si>
  <si>
    <t>Residential</t>
  </si>
  <si>
    <t>Service</t>
  </si>
  <si>
    <t>Service &lt;1,000 kW</t>
  </si>
  <si>
    <t>Service &gt;1,000 kW</t>
  </si>
  <si>
    <t>Dedicated Facilities</t>
  </si>
  <si>
    <t>Pumping</t>
  </si>
  <si>
    <t>Lighting</t>
  </si>
  <si>
    <t>Normalized</t>
  </si>
  <si>
    <t>Schedule 16</t>
  </si>
  <si>
    <t>Schedule 24</t>
  </si>
  <si>
    <t>Schedule 36</t>
  </si>
  <si>
    <t>Schedule 48T</t>
  </si>
  <si>
    <t>Schedule 40</t>
  </si>
  <si>
    <t>Sch. 15,51-54,57</t>
  </si>
  <si>
    <t>Generation</t>
  </si>
  <si>
    <t>NPC</t>
  </si>
  <si>
    <t>Generation (net of NPC)</t>
  </si>
  <si>
    <t>Transmission</t>
  </si>
  <si>
    <t>Distribution - Substation</t>
  </si>
  <si>
    <t>Distribution - P&amp;C</t>
  </si>
  <si>
    <t>Distribution - Transformers</t>
  </si>
  <si>
    <t>Distribution - Meter</t>
  </si>
  <si>
    <t>Distribution - Service</t>
  </si>
  <si>
    <t>Retail</t>
  </si>
  <si>
    <t>Miscellaneous</t>
  </si>
  <si>
    <t>TOTAL</t>
  </si>
  <si>
    <t>Check</t>
  </si>
  <si>
    <t>PACIFIC POWER FUNCTIONALIZED REVENUE REQUIREMENT</t>
  </si>
  <si>
    <t>Attachment 1 to Boise-52, "Tab 4&amp;5," "COS WA Dec 2013.xlsm"</t>
  </si>
  <si>
    <t>PacifiCorp</t>
  </si>
  <si>
    <t>Cost Of Service By Rate Schedule</t>
  </si>
  <si>
    <t>State of Washington</t>
  </si>
  <si>
    <t>WCA Method - (100 Summer, 100 Winter Hours) - 43%D / 57%E</t>
  </si>
  <si>
    <t>12 Months Ending December 2013</t>
  </si>
  <si>
    <t>Demand Factors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</si>
  <si>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</si>
  <si>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</si>
  <si>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</si>
  <si>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</si>
  <si>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</si>
  <si>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</si>
  <si>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</si>
  <si>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</si>
  <si>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</si>
  <si>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Description</t>
  </si>
  <si>
    <t>Total</t>
  </si>
  <si>
    <t>Secondary</t>
  </si>
  <si>
    <t>Primary</t>
  </si>
  <si>
    <t>Sub-Transmission</t>
  </si>
  <si>
    <t>Total KW @ Input</t>
  </si>
  <si>
    <t>Total MWH @ Input</t>
  </si>
  <si>
    <t>MWH %</t>
  </si>
  <si>
    <t>FACTOR 10 - 43% D / 57% E</t>
  </si>
  <si>
    <t xml:space="preserve"> </t>
  </si>
  <si>
    <t>NPC Spread</t>
  </si>
  <si>
    <t>Source: Exhibit No.__(JRS-xx) Tab 5</t>
  </si>
  <si>
    <t>Generation Summary</t>
  </si>
  <si>
    <t>Cost Of Service By Rate Schedule - Generation Function</t>
  </si>
  <si>
    <t>J</t>
  </si>
  <si>
    <t>K</t>
  </si>
  <si>
    <t>L</t>
  </si>
  <si>
    <t>Chk Total</t>
  </si>
  <si>
    <t xml:space="preserve">DESCRIPTION </t>
  </si>
  <si>
    <t>Operating Expenses</t>
  </si>
  <si>
    <t>Operation &amp; Maintenance Expenses</t>
  </si>
  <si>
    <t>Depreciation Expense</t>
  </si>
  <si>
    <t>Amortization Expense</t>
  </si>
  <si>
    <t>Taxes Other Than Income</t>
  </si>
  <si>
    <t>Income Taxes - Federal</t>
  </si>
  <si>
    <t>Income Taxes - State</t>
  </si>
  <si>
    <t>Income Taxes Deferred</t>
  </si>
  <si>
    <t>Investment Tax Credit Adj</t>
  </si>
  <si>
    <t>Misc Revenues &amp; Expense</t>
  </si>
  <si>
    <t>Total Operating Expenses</t>
  </si>
  <si>
    <t>Rate Base :</t>
  </si>
  <si>
    <t>Electric Plant In Service</t>
  </si>
  <si>
    <t xml:space="preserve">Plant Held For Future Use </t>
  </si>
  <si>
    <t>Electric Plant Acquisition Adj</t>
  </si>
  <si>
    <t>Nuclear Fuel</t>
  </si>
  <si>
    <t>Prepayments</t>
  </si>
  <si>
    <t>Fuel Stock</t>
  </si>
  <si>
    <t>Materials &amp; Supplies</t>
  </si>
  <si>
    <t>Misc Deferred Debits</t>
  </si>
  <si>
    <t>Cash Working Capital</t>
  </si>
  <si>
    <t>Weatherization Loans</t>
  </si>
  <si>
    <t>Miscellaneous Rate Base</t>
  </si>
  <si>
    <t>Total Rate Base Additions</t>
  </si>
  <si>
    <t>Rate Base Deductions :</t>
  </si>
  <si>
    <t>Accum Provision For Depreciation</t>
  </si>
  <si>
    <t>Accum Provision For Amortization</t>
  </si>
  <si>
    <t>Accum Deferred Income Taxes</t>
  </si>
  <si>
    <t>Unamortized ITC</t>
  </si>
  <si>
    <t>Customer Advance For Construction</t>
  </si>
  <si>
    <t>Customer Service Deposits</t>
  </si>
  <si>
    <t>Misc Rate Base Deductions</t>
  </si>
  <si>
    <t>Total Rate Base Deductions</t>
  </si>
  <si>
    <t>Total Rate Base</t>
  </si>
  <si>
    <t>Return On Rate Base</t>
  </si>
  <si>
    <t>Revenue Credits</t>
  </si>
  <si>
    <t>Total Revenue Requirements</t>
  </si>
  <si>
    <t>Return On Rate Base @ Target ROR</t>
  </si>
  <si>
    <t>Total Operating Expenses Adjusted for Taxes</t>
  </si>
  <si>
    <t>Total Target Revenue Requirements</t>
  </si>
  <si>
    <t>Generation Demand Summary</t>
  </si>
  <si>
    <t>M</t>
  </si>
  <si>
    <t>Generation Energy Summary</t>
  </si>
  <si>
    <t>Transmission Summary</t>
  </si>
  <si>
    <t>Cost Of Service By Rate Schedule - Transmission Function</t>
  </si>
  <si>
    <t>Transmission Demand Summary</t>
  </si>
  <si>
    <t>Transmission Energy Summary</t>
  </si>
  <si>
    <t>Distribution Summary</t>
  </si>
  <si>
    <t>Cost Of Service By Rate Schedule - Distribution Function</t>
  </si>
  <si>
    <t>Cost Of Service By Rate Schedule - Distribution Substations</t>
  </si>
  <si>
    <t>Cost Of Service By Rate Schedule - Distribution Poles &amp; Wires</t>
  </si>
  <si>
    <t>Cost Of Service By Rate Schedule - Distribution Transformers</t>
  </si>
  <si>
    <t>Cost Of Service By Rate Schedule - Distribution Meters</t>
  </si>
  <si>
    <t>Cost Of Service By Rate Schedule - Distribution Services</t>
  </si>
  <si>
    <t>Retail Summary</t>
  </si>
  <si>
    <t>Cost Of Service By Rate Schedule - Retail Services Function</t>
  </si>
  <si>
    <t>MISC Summary</t>
  </si>
  <si>
    <t>Cost Of Service By Rate Schedule - Miscellaneous Function</t>
  </si>
  <si>
    <t>-</t>
  </si>
  <si>
    <t>Cost Of Service By Rate Schedule - Generation Demand Summary</t>
  </si>
  <si>
    <t>Cost Of Service By Rate Schedule - Generation Energy Summary</t>
  </si>
  <si>
    <t>Cost Of Service By Rate Schedule - Transmission Demand Summary</t>
  </si>
  <si>
    <t>Cost Of Service By Rate Schedule - Transmission Energy Summary</t>
  </si>
  <si>
    <t>Attachment to WUTC-1, "NPC Spread" tab</t>
  </si>
  <si>
    <t>Other Tabs</t>
  </si>
  <si>
    <t xml:space="preserve">SOURCES FOR OTHER TABS IN THIS WORKBOOK: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</si>
</sst>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_(* #,##0.000000_);_(* \(#,##0.000000\);_(* &quot;-&quot;??_);_(@_)"/>
    <numFmt numFmtId="168" formatCode="0.00000%"/>
    <numFmt numFmtId="169" formatCode="_(* #,##0_);[Red]_(* \(#,##0\);_(* &quot;-&quot;??_);_(@_)"/>
    <numFmt numFmtId="170" formatCode="0.00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SWISS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Swiss"/>
      <family val="2"/>
    </font>
    <font>
      <b/>
      <sz val="10"/>
      <color theme="1"/>
      <name val="Swis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41" fontId="0" fillId="2" borderId="3" xfId="0" applyNumberFormat="1" applyFill="1" applyBorder="1" applyAlignment="1">
      <alignment horizontal="center"/>
    </xf>
    <xf numFmtId="37" fontId="0" fillId="2" borderId="3" xfId="0" applyNumberFormat="1" applyFill="1" applyBorder="1" applyAlignment="1">
      <alignment horizontal="center"/>
    </xf>
    <xf numFmtId="41" fontId="0" fillId="2" borderId="4" xfId="0" applyNumberFormat="1" applyFill="1" applyBorder="1" applyAlignment="1">
      <alignment horizontal="center"/>
    </xf>
    <xf numFmtId="37" fontId="0" fillId="2" borderId="4" xfId="0" applyNumberFormat="1" applyFill="1" applyBorder="1" applyAlignment="1">
      <alignment horizontal="center"/>
    </xf>
    <xf numFmtId="41" fontId="0" fillId="2" borderId="5" xfId="0" applyNumberFormat="1" applyFill="1" applyBorder="1" applyAlignment="1">
      <alignment horizontal="center"/>
    </xf>
    <xf numFmtId="37" fontId="0" fillId="2" borderId="5" xfId="0" applyNumberFormat="1" applyFill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0" fontId="0" fillId="0" borderId="1" xfId="0" applyBorder="1" applyAlignment="1">
      <alignment horizontal="left" indent="1"/>
    </xf>
    <xf numFmtId="164" fontId="3" fillId="0" borderId="0" xfId="2" applyNumberFormat="1" applyFont="1" applyProtection="1"/>
    <xf numFmtId="3" fontId="4" fillId="0" borderId="0" xfId="3" applyNumberFormat="1" applyFont="1" applyAlignment="1" applyProtection="1">
      <alignment horizontal="centerContinuous"/>
    </xf>
    <xf numFmtId="164" fontId="3" fillId="0" borderId="0" xfId="2" applyNumberFormat="1" applyFont="1" applyAlignment="1">
      <alignment horizontal="centerContinuous"/>
    </xf>
    <xf numFmtId="3" fontId="3" fillId="0" borderId="0" xfId="3" applyNumberFormat="1" applyFont="1" applyAlignment="1">
      <alignment horizontal="centerContinuous"/>
    </xf>
    <xf numFmtId="3" fontId="3" fillId="0" borderId="0" xfId="3" applyNumberFormat="1" applyFont="1" applyFill="1" applyAlignment="1">
      <alignment horizontal="centerContinuous"/>
    </xf>
    <xf numFmtId="3" fontId="3" fillId="0" borderId="0" xfId="3" applyNumberFormat="1" applyFont="1"/>
    <xf numFmtId="0" fontId="1" fillId="0" borderId="0" xfId="3"/>
    <xf numFmtId="164" fontId="3" fillId="0" borderId="0" xfId="2" applyNumberFormat="1" applyFont="1"/>
    <xf numFmtId="164" fontId="4" fillId="0" borderId="0" xfId="3" applyNumberFormat="1" applyFont="1" applyFill="1" applyAlignment="1" applyProtection="1">
      <alignment horizontal="centerContinuous"/>
    </xf>
    <xf numFmtId="3" fontId="4" fillId="0" borderId="0" xfId="3" applyNumberFormat="1" applyFont="1"/>
    <xf numFmtId="164" fontId="4" fillId="0" borderId="0" xfId="2" applyNumberFormat="1" applyFont="1"/>
    <xf numFmtId="3" fontId="3" fillId="0" borderId="0" xfId="3" applyNumberFormat="1" applyFont="1" applyFill="1"/>
    <xf numFmtId="164" fontId="3" fillId="0" borderId="0" xfId="2" applyNumberFormat="1" applyFont="1" applyAlignment="1" applyProtection="1">
      <alignment horizontal="centerContinuous"/>
    </xf>
    <xf numFmtId="2" fontId="5" fillId="0" borderId="0" xfId="3" applyNumberFormat="1" applyFont="1" applyFill="1" applyBorder="1" applyAlignment="1">
      <alignment horizontal="center"/>
    </xf>
    <xf numFmtId="3" fontId="4" fillId="0" borderId="0" xfId="3" applyNumberFormat="1" applyFont="1" applyFill="1"/>
    <xf numFmtId="3" fontId="4" fillId="0" borderId="0" xfId="3" applyNumberFormat="1" applyFont="1" applyBorder="1"/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3" fontId="4" fillId="0" borderId="6" xfId="3" applyNumberFormat="1" applyFont="1" applyBorder="1" applyAlignment="1">
      <alignment horizontal="center"/>
    </xf>
    <xf numFmtId="164" fontId="4" fillId="0" borderId="6" xfId="2" applyNumberFormat="1" applyFont="1" applyBorder="1"/>
    <xf numFmtId="0" fontId="4" fillId="0" borderId="2" xfId="3" applyFont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3" fontId="3" fillId="0" borderId="0" xfId="3" applyNumberFormat="1" applyFont="1" applyFill="1" applyProtection="1"/>
    <xf numFmtId="164" fontId="3" fillId="0" borderId="0" xfId="2" applyNumberFormat="1" applyFont="1" applyFill="1"/>
    <xf numFmtId="164" fontId="3" fillId="0" borderId="0" xfId="4" applyNumberFormat="1" applyFont="1" applyFill="1" applyProtection="1"/>
    <xf numFmtId="3" fontId="3" fillId="0" borderId="0" xfId="4" applyNumberFormat="1" applyFont="1" applyFill="1" applyProtection="1"/>
    <xf numFmtId="3" fontId="3" fillId="0" borderId="0" xfId="4" applyNumberFormat="1" applyFont="1" applyFill="1"/>
    <xf numFmtId="164" fontId="3" fillId="0" borderId="0" xfId="5" applyNumberFormat="1" applyFont="1" applyFill="1" applyProtection="1"/>
    <xf numFmtId="164" fontId="3" fillId="0" borderId="0" xfId="2" applyNumberFormat="1" applyFont="1" applyBorder="1"/>
    <xf numFmtId="3" fontId="3" fillId="0" borderId="0" xfId="4" applyNumberFormat="1" applyFont="1"/>
    <xf numFmtId="3" fontId="3" fillId="0" borderId="0" xfId="3" applyNumberFormat="1" applyFont="1" applyFill="1" applyBorder="1"/>
    <xf numFmtId="164" fontId="3" fillId="0" borderId="0" xfId="2" applyNumberFormat="1" applyFont="1" applyFill="1" applyBorder="1"/>
    <xf numFmtId="164" fontId="3" fillId="0" borderId="6" xfId="4" applyNumberFormat="1" applyFont="1" applyFill="1" applyBorder="1" applyProtection="1"/>
    <xf numFmtId="3" fontId="3" fillId="0" borderId="6" xfId="3" applyNumberFormat="1" applyFont="1" applyFill="1" applyBorder="1" applyProtection="1"/>
    <xf numFmtId="3" fontId="3" fillId="0" borderId="0" xfId="3" applyNumberFormat="1" applyFont="1" applyBorder="1"/>
    <xf numFmtId="3" fontId="3" fillId="0" borderId="0" xfId="4" applyNumberFormat="1" applyFont="1" applyProtection="1">
      <protection locked="0"/>
    </xf>
    <xf numFmtId="3" fontId="3" fillId="0" borderId="0" xfId="4" applyNumberFormat="1" applyFont="1" applyFill="1" applyProtection="1">
      <protection locked="0"/>
    </xf>
    <xf numFmtId="166" fontId="3" fillId="0" borderId="0" xfId="4" applyNumberFormat="1" applyFont="1" applyFill="1" applyBorder="1" applyProtection="1"/>
    <xf numFmtId="166" fontId="3" fillId="0" borderId="0" xfId="3" applyNumberFormat="1" applyFont="1" applyFill="1" applyBorder="1" applyProtection="1"/>
    <xf numFmtId="166" fontId="3" fillId="0" borderId="2" xfId="4" applyNumberFormat="1" applyFont="1" applyFill="1" applyBorder="1" applyProtection="1"/>
    <xf numFmtId="166" fontId="3" fillId="0" borderId="2" xfId="3" applyNumberFormat="1" applyFont="1" applyFill="1" applyBorder="1" applyProtection="1"/>
    <xf numFmtId="166" fontId="3" fillId="0" borderId="0" xfId="4" applyNumberFormat="1" applyFont="1" applyFill="1" applyProtection="1">
      <protection locked="0"/>
    </xf>
    <xf numFmtId="166" fontId="3" fillId="0" borderId="0" xfId="4" applyNumberFormat="1" applyFont="1" applyProtection="1">
      <protection locked="0"/>
    </xf>
    <xf numFmtId="166" fontId="3" fillId="0" borderId="0" xfId="3" applyNumberFormat="1" applyFont="1"/>
    <xf numFmtId="164" fontId="3" fillId="3" borderId="0" xfId="2" applyNumberFormat="1" applyFont="1" applyFill="1"/>
    <xf numFmtId="0" fontId="3" fillId="3" borderId="0" xfId="3" applyFont="1" applyFill="1" applyAlignment="1">
      <alignment horizontal="left"/>
    </xf>
    <xf numFmtId="167" fontId="3" fillId="3" borderId="2" xfId="6" applyNumberFormat="1" applyFont="1" applyFill="1" applyBorder="1" applyProtection="1"/>
    <xf numFmtId="168" fontId="3" fillId="3" borderId="2" xfId="7" applyNumberFormat="1" applyFont="1" applyFill="1" applyBorder="1" applyProtection="1"/>
    <xf numFmtId="164" fontId="3" fillId="0" borderId="0" xfId="2" applyNumberFormat="1" applyFont="1" applyBorder="1" applyAlignment="1">
      <alignment horizontal="center"/>
    </xf>
    <xf numFmtId="166" fontId="3" fillId="0" borderId="0" xfId="7" applyNumberFormat="1" applyFont="1" applyFill="1"/>
    <xf numFmtId="166" fontId="3" fillId="0" borderId="0" xfId="7" applyNumberFormat="1" applyFont="1"/>
    <xf numFmtId="5" fontId="3" fillId="0" borderId="0" xfId="3" applyNumberFormat="1" applyFont="1" applyFill="1" applyProtection="1"/>
    <xf numFmtId="0" fontId="1" fillId="0" borderId="0" xfId="3" applyFont="1"/>
    <xf numFmtId="0" fontId="1" fillId="3" borderId="0" xfId="3" applyFont="1" applyFill="1"/>
    <xf numFmtId="0" fontId="1" fillId="3" borderId="0" xfId="3" applyFill="1"/>
    <xf numFmtId="0" fontId="0" fillId="0" borderId="0" xfId="3" applyFont="1"/>
    <xf numFmtId="41" fontId="9" fillId="0" borderId="0" xfId="8" applyFont="1" applyFill="1"/>
    <xf numFmtId="41" fontId="10" fillId="0" borderId="0" xfId="8" applyFont="1" applyFill="1"/>
    <xf numFmtId="1" fontId="10" fillId="0" borderId="0" xfId="8" applyNumberFormat="1" applyFont="1" applyFill="1" applyAlignment="1" applyProtection="1">
      <alignment horizontal="center"/>
    </xf>
    <xf numFmtId="37" fontId="10" fillId="0" borderId="0" xfId="8" applyNumberFormat="1" applyFont="1" applyFill="1" applyAlignment="1" applyProtection="1">
      <alignment horizontal="centerContinuous"/>
    </xf>
    <xf numFmtId="41" fontId="10" fillId="0" borderId="0" xfId="8" applyFont="1" applyFill="1" applyAlignment="1">
      <alignment horizontal="centerContinuous"/>
    </xf>
    <xf numFmtId="3" fontId="10" fillId="0" borderId="0" xfId="8" applyNumberFormat="1" applyFont="1" applyFill="1" applyAlignment="1">
      <alignment horizontal="centerContinuous"/>
    </xf>
    <xf numFmtId="164" fontId="10" fillId="0" borderId="0" xfId="8" applyNumberFormat="1" applyFont="1" applyFill="1" applyAlignment="1" applyProtection="1">
      <alignment horizontal="centerContinuous"/>
    </xf>
    <xf numFmtId="41" fontId="9" fillId="0" borderId="0" xfId="8" applyFont="1" applyFill="1" applyAlignment="1">
      <alignment horizontal="centerContinuous"/>
    </xf>
    <xf numFmtId="3" fontId="9" fillId="0" borderId="0" xfId="8" applyNumberFormat="1" applyFont="1" applyFill="1"/>
    <xf numFmtId="37" fontId="9" fillId="0" borderId="0" xfId="8" applyNumberFormat="1" applyFont="1" applyFill="1" applyProtection="1"/>
    <xf numFmtId="41" fontId="10" fillId="0" borderId="0" xfId="8" applyFont="1" applyFill="1" applyAlignment="1">
      <alignment horizontal="center"/>
    </xf>
    <xf numFmtId="3" fontId="10" fillId="0" borderId="0" xfId="8" applyNumberFormat="1" applyFont="1" applyFill="1" applyAlignment="1">
      <alignment horizontal="center"/>
    </xf>
    <xf numFmtId="37" fontId="10" fillId="0" borderId="0" xfId="8" applyNumberFormat="1" applyFont="1" applyFill="1" applyAlignment="1" applyProtection="1">
      <alignment horizontal="center"/>
    </xf>
    <xf numFmtId="37" fontId="10" fillId="0" borderId="0" xfId="8" applyNumberFormat="1" applyFont="1" applyFill="1" applyProtection="1"/>
    <xf numFmtId="164" fontId="10" fillId="0" borderId="0" xfId="5" applyNumberFormat="1" applyFont="1" applyFill="1" applyAlignment="1" applyProtection="1">
      <alignment horizontal="center"/>
    </xf>
    <xf numFmtId="41" fontId="10" fillId="0" borderId="3" xfId="8" applyFont="1" applyFill="1" applyBorder="1" applyAlignment="1">
      <alignment horizontal="center"/>
    </xf>
    <xf numFmtId="41" fontId="10" fillId="0" borderId="4" xfId="8" applyFont="1" applyFill="1" applyBorder="1"/>
    <xf numFmtId="41" fontId="11" fillId="0" borderId="0" xfId="8" applyFont="1" applyFill="1"/>
    <xf numFmtId="41" fontId="11" fillId="0" borderId="0" xfId="8" applyFont="1" applyFill="1" applyAlignment="1">
      <alignment horizontal="center"/>
    </xf>
    <xf numFmtId="37" fontId="11" fillId="0" borderId="0" xfId="8" applyNumberFormat="1" applyFont="1" applyFill="1" applyAlignment="1" applyProtection="1">
      <alignment horizontal="center"/>
    </xf>
    <xf numFmtId="164" fontId="11" fillId="0" borderId="0" xfId="5" applyNumberFormat="1" applyFont="1" applyFill="1" applyAlignment="1" applyProtection="1">
      <alignment horizontal="center"/>
    </xf>
    <xf numFmtId="164" fontId="10" fillId="0" borderId="5" xfId="5" applyNumberFormat="1" applyFont="1" applyFill="1" applyBorder="1" applyProtection="1"/>
    <xf numFmtId="3" fontId="10" fillId="0" borderId="0" xfId="8" applyNumberFormat="1" applyFont="1" applyFill="1" applyProtection="1"/>
    <xf numFmtId="164" fontId="10" fillId="0" borderId="0" xfId="8" applyNumberFormat="1" applyFont="1" applyFill="1" applyProtection="1"/>
    <xf numFmtId="164" fontId="10" fillId="0" borderId="0" xfId="5" applyNumberFormat="1" applyFont="1" applyFill="1"/>
    <xf numFmtId="164" fontId="9" fillId="0" borderId="0" xfId="8" applyNumberFormat="1" applyFont="1" applyFill="1"/>
    <xf numFmtId="164" fontId="10" fillId="0" borderId="7" xfId="8" applyNumberFormat="1" applyFont="1" applyFill="1" applyBorder="1" applyProtection="1"/>
    <xf numFmtId="164" fontId="10" fillId="0" borderId="8" xfId="8" applyNumberFormat="1" applyFont="1" applyFill="1" applyBorder="1" applyProtection="1"/>
    <xf numFmtId="10" fontId="10" fillId="0" borderId="0" xfId="8" applyNumberFormat="1" applyFont="1" applyFill="1"/>
    <xf numFmtId="164" fontId="10" fillId="0" borderId="0" xfId="5" applyNumberFormat="1" applyFont="1" applyFill="1" applyBorder="1" applyProtection="1"/>
    <xf numFmtId="169" fontId="10" fillId="0" borderId="2" xfId="5" applyNumberFormat="1" applyFont="1" applyFill="1" applyBorder="1" applyProtection="1"/>
    <xf numFmtId="169" fontId="10" fillId="0" borderId="2" xfId="5" applyNumberFormat="1" applyFont="1" applyFill="1" applyBorder="1"/>
    <xf numFmtId="10" fontId="9" fillId="0" borderId="0" xfId="8" applyNumberFormat="1" applyFont="1" applyFill="1"/>
    <xf numFmtId="168" fontId="9" fillId="0" borderId="0" xfId="6" applyNumberFormat="1" applyFont="1" applyFill="1"/>
    <xf numFmtId="164" fontId="10" fillId="0" borderId="5" xfId="8" applyNumberFormat="1" applyFont="1" applyFill="1" applyBorder="1" applyProtection="1"/>
    <xf numFmtId="170" fontId="9" fillId="0" borderId="0" xfId="6" applyNumberFormat="1" applyFont="1" applyFill="1"/>
    <xf numFmtId="10" fontId="9" fillId="0" borderId="0" xfId="6" applyNumberFormat="1" applyFont="1" applyFill="1"/>
    <xf numFmtId="10" fontId="10" fillId="0" borderId="0" xfId="6" applyNumberFormat="1" applyFont="1" applyFill="1"/>
    <xf numFmtId="41" fontId="12" fillId="0" borderId="0" xfId="8" applyFont="1" applyFill="1"/>
    <xf numFmtId="41" fontId="13" fillId="0" borderId="3" xfId="8" applyFont="1" applyFill="1" applyBorder="1" applyAlignment="1">
      <alignment horizontal="center"/>
    </xf>
    <xf numFmtId="41" fontId="13" fillId="0" borderId="4" xfId="8" applyFont="1" applyFill="1" applyBorder="1"/>
    <xf numFmtId="169" fontId="10" fillId="0" borderId="2" xfId="8" applyNumberFormat="1" applyFont="1" applyFill="1" applyBorder="1" applyProtection="1"/>
    <xf numFmtId="10" fontId="12" fillId="0" borderId="0" xfId="8" applyNumberFormat="1" applyFont="1" applyFill="1"/>
    <xf numFmtId="164" fontId="12" fillId="0" borderId="0" xfId="8" applyNumberFormat="1" applyFont="1" applyFill="1"/>
    <xf numFmtId="41" fontId="13" fillId="0" borderId="0" xfId="8" applyFont="1" applyFill="1"/>
    <xf numFmtId="10" fontId="12" fillId="0" borderId="0" xfId="6" applyNumberFormat="1" applyFont="1" applyFill="1"/>
    <xf numFmtId="37" fontId="9" fillId="0" borderId="0" xfId="8" applyNumberFormat="1" applyFont="1" applyFill="1"/>
    <xf numFmtId="41" fontId="9" fillId="0" borderId="0" xfId="8" applyFont="1" applyFill="1" applyAlignment="1">
      <alignment horizontal="center"/>
    </xf>
    <xf numFmtId="10" fontId="10" fillId="0" borderId="0" xfId="6" applyNumberFormat="1" applyFont="1" applyFill="1" applyAlignment="1">
      <alignment horizontal="center"/>
    </xf>
    <xf numFmtId="164" fontId="9" fillId="0" borderId="0" xfId="5" applyNumberFormat="1" applyFont="1" applyFill="1"/>
    <xf numFmtId="10" fontId="9" fillId="0" borderId="0" xfId="6" applyNumberFormat="1" applyFont="1" applyFill="1" applyAlignment="1">
      <alignment horizontal="center"/>
    </xf>
    <xf numFmtId="41" fontId="9" fillId="0" borderId="3" xfId="8" applyFont="1" applyFill="1" applyBorder="1" applyAlignment="1">
      <alignment horizontal="center"/>
    </xf>
    <xf numFmtId="41" fontId="9" fillId="0" borderId="4" xfId="8" applyFont="1" applyFill="1" applyBorder="1"/>
    <xf numFmtId="164" fontId="9" fillId="0" borderId="5" xfId="8" applyNumberFormat="1" applyFont="1" applyFill="1" applyBorder="1" applyProtection="1"/>
    <xf numFmtId="10" fontId="10" fillId="0" borderId="0" xfId="8" applyNumberFormat="1" applyFont="1" applyFill="1" applyAlignment="1">
      <alignment horizontal="center"/>
    </xf>
    <xf numFmtId="10" fontId="9" fillId="0" borderId="0" xfId="8" applyNumberFormat="1" applyFont="1" applyFill="1" applyAlignment="1">
      <alignment horizontal="center"/>
    </xf>
    <xf numFmtId="164" fontId="10" fillId="0" borderId="2" xfId="5" applyNumberFormat="1" applyFont="1" applyFill="1" applyBorder="1" applyProtection="1"/>
    <xf numFmtId="164" fontId="10" fillId="0" borderId="2" xfId="8" applyNumberFormat="1" applyFont="1" applyFill="1" applyBorder="1" applyProtection="1"/>
    <xf numFmtId="0" fontId="0" fillId="0" borderId="0" xfId="3" applyFont="1" applyFill="1" applyBorder="1"/>
    <xf numFmtId="0" fontId="2" fillId="0" borderId="0" xfId="0" applyFont="1" applyAlignment="1">
      <alignment horizontal="center"/>
    </xf>
  </cellXfs>
  <cellStyles count="9">
    <cellStyle name="Comma 2 10" xfId="5"/>
    <cellStyle name="Comma 4 2 4" xfId="2"/>
    <cellStyle name="Currency" xfId="1" builtinId="4"/>
    <cellStyle name="Normal" xfId="0" builtinId="0"/>
    <cellStyle name="Normal 14 5" xfId="4"/>
    <cellStyle name="Normal 2" xfId="8"/>
    <cellStyle name="Normal 9 2 4" xfId="3"/>
    <cellStyle name="Percent 2 10" xfId="6"/>
    <cellStyle name="Percent 3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'Exhibit KAK-4'!$B$12</c:f>
              <c:strCache>
                <c:ptCount val="1"/>
                <c:pt idx="0">
                  <c:v>Generation (net of NPC)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KAK-4'!$D$12:$I$12</c:f>
              <c:numCache>
                <c:formatCode>_("$"* #,##0_);_("$"* \(#,##0\);_("$"* "-"??_);_(@_)</c:formatCode>
                <c:ptCount val="6"/>
                <c:pt idx="0">
                  <c:v>40598984.368676461</c:v>
                </c:pt>
                <c:pt idx="1">
                  <c:v>12679449.607818313</c:v>
                </c:pt>
                <c:pt idx="2">
                  <c:v>20179027.481437363</c:v>
                </c:pt>
                <c:pt idx="3">
                  <c:v>8230263.3252106626</c:v>
                </c:pt>
                <c:pt idx="4">
                  <c:v>9054923.8502519578</c:v>
                </c:pt>
                <c:pt idx="5">
                  <c:v>3326301.2994479677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5-4B33-801A-EC93320D0E47}"/>
            </c:ext>
          </c:extLst>
        </c:ser>
        <c:ser>
          <c:idx val="1"/>
          <c:order val="1"/>
          <c:tx>
            <c:strRef>
              <c:f>'Exhibit KAK-4'!$B$13</c:f>
              <c:strCache>
                <c:ptCount val="1"/>
                <c:pt idx="0">
                  <c:v>Transmission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KAK-4'!$D$13:$I$13</c:f>
              <c:numCache>
                <c:formatCode>_("$"* #,##0_);_("$"* \(#,##0\);_("$"* "-"??_);_(@_)</c:formatCode>
                <c:ptCount val="6"/>
                <c:pt idx="0">
                  <c:v>24378159.284240935</c:v>
                </c:pt>
                <c:pt idx="1">
                  <c:v>7607593.9093938163</c:v>
                </c:pt>
                <c:pt idx="2">
                  <c:v>12166442.611438444</c:v>
                </c:pt>
                <c:pt idx="3">
                  <c:v>4962387.9134669667</c:v>
                </c:pt>
                <c:pt idx="4">
                  <c:v>5459581.2811310319</c:v>
                </c:pt>
                <c:pt idx="5">
                  <c:v>1989846.1700388449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45-4B33-801A-EC93320D0E47}"/>
            </c:ext>
          </c:extLst>
        </c:ser>
        <c:ser>
          <c:idx val="2"/>
          <c:order val="2"/>
          <c:tx>
            <c:strRef>
              <c:f>'Exhibit KAK-4'!$B$14</c:f>
              <c:strCache>
                <c:ptCount val="1"/>
                <c:pt idx="0">
                  <c:v>Distribution - Substation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KAK-4'!$D$14:$I$14</c:f>
              <c:numCache>
                <c:formatCode>_("$"* #,##0_);_("$"* \(#,##0\);_("$"* "-"??_);_(@_)</c:formatCode>
                <c:ptCount val="6"/>
                <c:pt idx="0">
                  <c:v>3997981.7533481042</c:v>
                </c:pt>
                <c:pt idx="1">
                  <c:v>934817.75774801197</c:v>
                </c:pt>
                <c:pt idx="2">
                  <c:v>1455131.5202072624</c:v>
                </c:pt>
                <c:pt idx="3">
                  <c:v>489657.49397182715</c:v>
                </c:pt>
                <c:pt idx="4">
                  <c:v>321025.34778963978</c:v>
                </c:pt>
                <c:pt idx="5">
                  <c:v>424927.30609677691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45-4B33-801A-EC93320D0E47}"/>
            </c:ext>
          </c:extLst>
        </c:ser>
        <c:ser>
          <c:idx val="3"/>
          <c:order val="3"/>
          <c:tx>
            <c:strRef>
              <c:f>'Exhibit KAK-4'!$B$15</c:f>
              <c:strCache>
                <c:ptCount val="1"/>
                <c:pt idx="0">
                  <c:v>Distribution - P&amp;C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KAK-4'!$D$15:$I$15</c:f>
              <c:numCache>
                <c:formatCode>_("$"* #,##0_);_("$"* \(#,##0\);_("$"* "-"??_);_(@_)</c:formatCode>
                <c:ptCount val="6"/>
                <c:pt idx="0">
                  <c:v>16940841.681918733</c:v>
                </c:pt>
                <c:pt idx="1">
                  <c:v>3969104.5674327705</c:v>
                </c:pt>
                <c:pt idx="2">
                  <c:v>4274434.0131268883</c:v>
                </c:pt>
                <c:pt idx="3">
                  <c:v>1431253.8262366571</c:v>
                </c:pt>
                <c:pt idx="4">
                  <c:v>110765.22225109745</c:v>
                </c:pt>
                <c:pt idx="5">
                  <c:v>1226292.0730031654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45-4B33-801A-EC93320D0E47}"/>
            </c:ext>
          </c:extLst>
        </c:ser>
        <c:ser>
          <c:idx val="4"/>
          <c:order val="4"/>
          <c:tx>
            <c:strRef>
              <c:f>'Exhibit KAK-4'!$B$16</c:f>
              <c:strCache>
                <c:ptCount val="1"/>
                <c:pt idx="0">
                  <c:v>Distribution - Transformers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KAK-4'!$D$16:$I$16</c:f>
              <c:numCache>
                <c:formatCode>_("$"* #,##0_);_("$"* \(#,##0\);_("$"* "-"??_);_(@_)</c:formatCode>
                <c:ptCount val="6"/>
                <c:pt idx="0">
                  <c:v>6154571.1814248329</c:v>
                </c:pt>
                <c:pt idx="1">
                  <c:v>1377426.5859570999</c:v>
                </c:pt>
                <c:pt idx="2">
                  <c:v>1461427.0800718148</c:v>
                </c:pt>
                <c:pt idx="3">
                  <c:v>447091.39521931071</c:v>
                </c:pt>
                <c:pt idx="4">
                  <c:v>16184.140868436078</c:v>
                </c:pt>
                <c:pt idx="5">
                  <c:v>492752.62767655717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45-4B33-801A-EC93320D0E47}"/>
            </c:ext>
          </c:extLst>
        </c:ser>
        <c:ser>
          <c:idx val="5"/>
          <c:order val="5"/>
          <c:tx>
            <c:strRef>
              <c:f>'Exhibit KAK-4'!$B$17</c:f>
              <c:strCache>
                <c:ptCount val="1"/>
                <c:pt idx="0">
                  <c:v>Distribution - Meter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KAK-4'!$D$17:$I$17</c:f>
              <c:numCache>
                <c:formatCode>_("$"* #,##0_);_("$"* \(#,##0\);_("$"* "-"??_);_(@_)</c:formatCode>
                <c:ptCount val="6"/>
                <c:pt idx="0">
                  <c:v>1711108.0423778978</c:v>
                </c:pt>
                <c:pt idx="1">
                  <c:v>428360.36681956641</c:v>
                </c:pt>
                <c:pt idx="2">
                  <c:v>210722.25780650301</c:v>
                </c:pt>
                <c:pt idx="3">
                  <c:v>40541.015413557237</c:v>
                </c:pt>
                <c:pt idx="4">
                  <c:v>23648.189217308864</c:v>
                </c:pt>
                <c:pt idx="5">
                  <c:v>141149.28408297649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45-4B33-801A-EC93320D0E47}"/>
            </c:ext>
          </c:extLst>
        </c:ser>
        <c:ser>
          <c:idx val="6"/>
          <c:order val="6"/>
          <c:tx>
            <c:strRef>
              <c:f>'Exhibit KAK-4'!$B$18</c:f>
              <c:strCache>
                <c:ptCount val="1"/>
                <c:pt idx="0">
                  <c:v>Distribution - Service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KAK-4'!$D$18:$I$18</c:f>
              <c:numCache>
                <c:formatCode>_("$"* #,##0_);_("$"* \(#,##0\);_("$"* "-"??_);_(@_)</c:formatCode>
                <c:ptCount val="6"/>
                <c:pt idx="0">
                  <c:v>3973533.9811505326</c:v>
                </c:pt>
                <c:pt idx="1">
                  <c:v>1061756.6997174139</c:v>
                </c:pt>
                <c:pt idx="2">
                  <c:v>397923.91815150925</c:v>
                </c:pt>
                <c:pt idx="3">
                  <c:v>117708.12520306571</c:v>
                </c:pt>
                <c:pt idx="4">
                  <c:v>9459.3594386728328</c:v>
                </c:pt>
                <c:pt idx="5">
                  <c:v>28998.583481731766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945-4B33-801A-EC93320D0E47}"/>
            </c:ext>
          </c:extLst>
        </c:ser>
        <c:ser>
          <c:idx val="7"/>
          <c:order val="7"/>
          <c:tx>
            <c:strRef>
              <c:f>'Exhibit KAK-4'!$B$19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KAK-4'!$D$19:$I$19</c:f>
              <c:numCache>
                <c:formatCode>_("$"* #,##0_);_("$"* \(#,##0\);_("$"* "-"??_);_(@_)</c:formatCode>
                <c:ptCount val="6"/>
                <c:pt idx="0">
                  <c:v>5717957.9903396592</c:v>
                </c:pt>
                <c:pt idx="1">
                  <c:v>767852.25162666896</c:v>
                </c:pt>
                <c:pt idx="2">
                  <c:v>-196.1617454080988</c:v>
                </c:pt>
                <c:pt idx="3">
                  <c:v>29122.590153026162</c:v>
                </c:pt>
                <c:pt idx="4">
                  <c:v>14787.600314220783</c:v>
                </c:pt>
                <c:pt idx="5">
                  <c:v>131819.32518157552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945-4B33-801A-EC93320D0E47}"/>
            </c:ext>
          </c:extLst>
        </c:ser>
        <c:ser>
          <c:idx val="8"/>
          <c:order val="8"/>
          <c:tx>
            <c:strRef>
              <c:f>'Exhibit KAK-4'!$B$20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'Exhibit KAK-4'!$D$7:$I$9</c:f>
              <c:multiLvlStrCache>
                <c:ptCount val="6"/>
                <c:lvl>
                  <c:pt idx="0">
                    <c:v>Schedule 16</c:v>
                  </c:pt>
                  <c:pt idx="1">
                    <c:v>Schedule 24</c:v>
                  </c:pt>
                  <c:pt idx="2">
                    <c:v>Schedule 36</c:v>
                  </c:pt>
                  <c:pt idx="3">
                    <c:v>Schedule 48T</c:v>
                  </c:pt>
                  <c:pt idx="4">
                    <c:v>Schedule 48T</c:v>
                  </c:pt>
                  <c:pt idx="5">
                    <c:v>Schedule 40</c:v>
                  </c:pt>
                </c:lvl>
                <c:lvl>
                  <c:pt idx="0">
                    <c:v>Residential</c:v>
                  </c:pt>
                  <c:pt idx="1">
                    <c:v>Service</c:v>
                  </c:pt>
                  <c:pt idx="2">
                    <c:v>Service &lt;1,000 kW</c:v>
                  </c:pt>
                  <c:pt idx="3">
                    <c:v>Service &gt;1,000 kW</c:v>
                  </c:pt>
                  <c:pt idx="4">
                    <c:v>Dedicated Facilities</c:v>
                  </c:pt>
                  <c:pt idx="5">
                    <c:v>Pumping</c:v>
                  </c:pt>
                </c:lvl>
                <c:lvl>
                  <c:pt idx="1">
                    <c:v>Small General</c:v>
                  </c:pt>
                  <c:pt idx="2">
                    <c:v>Large General</c:v>
                  </c:pt>
                  <c:pt idx="3">
                    <c:v>Large General</c:v>
                  </c:pt>
                  <c:pt idx="4">
                    <c:v>Large General</c:v>
                  </c:pt>
                  <c:pt idx="5">
                    <c:v>Agricultural</c:v>
                  </c:pt>
                </c:lvl>
              </c:multiLvlStrCache>
            </c:multiLvlStrRef>
          </c:cat>
          <c:val>
            <c:numRef>
              <c:f>'Exhibit KAK-4'!$D$20:$I$20</c:f>
              <c:numCache>
                <c:formatCode>_("$"* #,##0_);_("$"* \(#,##0\);_("$"* "-"??_);_(@_)</c:formatCode>
                <c:ptCount val="6"/>
                <c:pt idx="0">
                  <c:v>2517612.5636587441</c:v>
                </c:pt>
                <c:pt idx="1">
                  <c:v>835403.13293797267</c:v>
                </c:pt>
                <c:pt idx="2">
                  <c:v>1253598.2286252226</c:v>
                </c:pt>
                <c:pt idx="3">
                  <c:v>500631.62990203156</c:v>
                </c:pt>
                <c:pt idx="4">
                  <c:v>518592.71738437068</c:v>
                </c:pt>
                <c:pt idx="5">
                  <c:v>220306.86046970775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945-4B33-801A-EC93320D0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952384"/>
        <c:axId val="151958272"/>
      </c:barChart>
      <c:catAx>
        <c:axId val="1519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58272"/>
        <c:crosses val="autoZero"/>
        <c:auto val="1"/>
        <c:lblAlgn val="ctr"/>
        <c:lblOffset val="100"/>
        <c:noMultiLvlLbl val="0"/>
      </c:catAx>
      <c:valAx>
        <c:axId val="151958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Non-Net Power Cost Revenue Requirement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24</xdr:row>
      <xdr:rowOff>167655</xdr:rowOff>
    </xdr:from>
    <xdr:to>
      <xdr:col>9</xdr:col>
      <xdr:colOff>390524</xdr:colOff>
      <xdr:row>59</xdr:row>
      <xdr:rowOff>54681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F43146E-5C17-4FBB-AE53-5EBA523FA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Normal="100" workbookViewId="0">
      <selection activeCell="H64" sqref="H64"/>
    </sheetView>
  </sheetViews>
  <sheetFormatPr defaultRowHeight="15"/>
  <cols>
    <col min="1" max="1" width="3" customWidth="1"/>
    <col min="2" max="2" width="24.42578125" customWidth="1"/>
    <col min="3" max="3" width="13.5703125" customWidth="1"/>
    <col min="4" max="4" width="13.85546875" customWidth="1"/>
    <col min="5" max="5" width="14.28515625" customWidth="1"/>
    <col min="6" max="6" width="17" customWidth="1"/>
    <col min="7" max="7" width="16.42578125" customWidth="1"/>
    <col min="8" max="8" width="17.85546875" customWidth="1"/>
    <col min="9" max="9" width="12.7109375" customWidth="1"/>
    <col min="10" max="10" width="14.28515625" customWidth="1"/>
    <col min="11" max="11" width="2" customWidth="1"/>
    <col min="12" max="12" width="9.42578125" customWidth="1"/>
  </cols>
  <sheetData>
    <row r="1" spans="1:10">
      <c r="A1" s="1"/>
    </row>
    <row r="4" spans="1:10">
      <c r="B4" s="131" t="s">
        <v>33</v>
      </c>
      <c r="C4" s="131"/>
      <c r="D4" s="131"/>
      <c r="E4" s="131"/>
      <c r="F4" s="131"/>
      <c r="G4" s="131"/>
      <c r="H4" s="131"/>
      <c r="I4" s="131"/>
      <c r="J4" s="131"/>
    </row>
    <row r="7" spans="1:10">
      <c r="B7" s="2"/>
      <c r="C7" s="5" t="s">
        <v>0</v>
      </c>
      <c r="D7" s="6"/>
      <c r="E7" s="6" t="s">
        <v>1</v>
      </c>
      <c r="F7" s="6" t="s">
        <v>2</v>
      </c>
      <c r="G7" s="6" t="s">
        <v>2</v>
      </c>
      <c r="H7" s="6" t="s">
        <v>2</v>
      </c>
      <c r="I7" s="5" t="s">
        <v>3</v>
      </c>
      <c r="J7" s="6" t="s">
        <v>4</v>
      </c>
    </row>
    <row r="8" spans="1:10">
      <c r="B8" s="3"/>
      <c r="C8" s="7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</row>
    <row r="9" spans="1:10">
      <c r="B9" s="4"/>
      <c r="C9" s="9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H9" s="10" t="s">
        <v>17</v>
      </c>
      <c r="I9" s="10" t="s">
        <v>18</v>
      </c>
      <c r="J9" s="10" t="s">
        <v>19</v>
      </c>
    </row>
    <row r="10" spans="1:10">
      <c r="A10">
        <v>1</v>
      </c>
      <c r="B10" s="11" t="s">
        <v>20</v>
      </c>
      <c r="C10" s="12">
        <f>'Generation Summary'!E68</f>
        <v>224039509.60279614</v>
      </c>
      <c r="D10" s="12">
        <f>'Generation Summary'!F68</f>
        <v>96371718.120319024</v>
      </c>
      <c r="E10" s="12">
        <f>'Generation Summary'!G68</f>
        <v>30115934.291355725</v>
      </c>
      <c r="F10" s="12">
        <f>'Generation Summary'!H68</f>
        <v>47987910.828782164</v>
      </c>
      <c r="G10" s="12">
        <f>'Generation Summary'!I68</f>
        <v>19576890.181153592</v>
      </c>
      <c r="H10" s="12">
        <f>'Generation Summary'!J68</f>
        <v>21553079.216783449</v>
      </c>
      <c r="I10" s="12">
        <f>'Generation Summary'!K68</f>
        <v>7902881.7419097051</v>
      </c>
      <c r="J10" s="12">
        <f>'Generation Summary'!L68</f>
        <v>531095.22249244235</v>
      </c>
    </row>
    <row r="11" spans="1:10">
      <c r="A11">
        <f>A10+1</f>
        <v>2</v>
      </c>
      <c r="B11" s="15" t="s">
        <v>21</v>
      </c>
      <c r="C11" s="12">
        <f>'NPC Spread'!K33</f>
        <v>129744691.78404559</v>
      </c>
      <c r="D11" s="12">
        <f>'NPC Spread'!D33</f>
        <v>55772733.751642562</v>
      </c>
      <c r="E11" s="12">
        <f>'NPC Spread'!E33</f>
        <v>17436484.683537412</v>
      </c>
      <c r="F11" s="12">
        <f>'NPC Spread'!F33</f>
        <v>27808883.347344801</v>
      </c>
      <c r="G11" s="12">
        <f>'NPC Spread'!G33</f>
        <v>11346626.855942929</v>
      </c>
      <c r="H11" s="12">
        <f>'NPC Spread'!H33</f>
        <v>12498155.366531491</v>
      </c>
      <c r="I11" s="12">
        <f>'NPC Spread'!I33</f>
        <v>4576580.4424617374</v>
      </c>
      <c r="J11" s="12">
        <f>'NPC Spread'!J33</f>
        <v>305227.33658467606</v>
      </c>
    </row>
    <row r="12" spans="1:10">
      <c r="A12">
        <f t="shared" ref="A12:A20" si="0">A11+1</f>
        <v>3</v>
      </c>
      <c r="B12" s="15" t="s">
        <v>22</v>
      </c>
      <c r="C12" s="12">
        <f>C10-C11</f>
        <v>94294817.818750545</v>
      </c>
      <c r="D12" s="12">
        <f t="shared" ref="D12:J12" si="1">D10-D11</f>
        <v>40598984.368676461</v>
      </c>
      <c r="E12" s="12">
        <f t="shared" si="1"/>
        <v>12679449.607818313</v>
      </c>
      <c r="F12" s="12">
        <f t="shared" si="1"/>
        <v>20179027.481437363</v>
      </c>
      <c r="G12" s="12">
        <f t="shared" si="1"/>
        <v>8230263.3252106626</v>
      </c>
      <c r="H12" s="12">
        <f t="shared" si="1"/>
        <v>9054923.8502519578</v>
      </c>
      <c r="I12" s="12">
        <f t="shared" si="1"/>
        <v>3326301.2994479677</v>
      </c>
      <c r="J12" s="12">
        <f t="shared" si="1"/>
        <v>225867.88590776629</v>
      </c>
    </row>
    <row r="13" spans="1:10">
      <c r="A13">
        <f t="shared" si="0"/>
        <v>4</v>
      </c>
      <c r="B13" s="11" t="s">
        <v>23</v>
      </c>
      <c r="C13" s="12">
        <f>'Transmission Summary'!E68</f>
        <v>56697589.24164173</v>
      </c>
      <c r="D13" s="12">
        <f>'Transmission Summary'!F68</f>
        <v>24378159.284240935</v>
      </c>
      <c r="E13" s="12">
        <f>'Transmission Summary'!G68</f>
        <v>7607593.9093938163</v>
      </c>
      <c r="F13" s="12">
        <f>'Transmission Summary'!H68</f>
        <v>12166442.611438444</v>
      </c>
      <c r="G13" s="12">
        <f>'Transmission Summary'!I68</f>
        <v>4962387.9134669667</v>
      </c>
      <c r="H13" s="12">
        <f>'Transmission Summary'!J68</f>
        <v>5459581.2811310319</v>
      </c>
      <c r="I13" s="12">
        <f>'Transmission Summary'!K68</f>
        <v>1989846.1700388449</v>
      </c>
      <c r="J13" s="12">
        <f>'Transmission Summary'!L68</f>
        <v>133578.07193169251</v>
      </c>
    </row>
    <row r="14" spans="1:10">
      <c r="A14">
        <f t="shared" si="0"/>
        <v>5</v>
      </c>
      <c r="B14" s="11" t="s">
        <v>24</v>
      </c>
      <c r="C14" s="12">
        <f>'Distribution Summary'!E136</f>
        <v>7664855.7394513972</v>
      </c>
      <c r="D14" s="12">
        <f>'Distribution Summary'!F136</f>
        <v>3997981.7533481042</v>
      </c>
      <c r="E14" s="12">
        <f>'Distribution Summary'!G136</f>
        <v>934817.75774801197</v>
      </c>
      <c r="F14" s="12">
        <f>'Distribution Summary'!H136</f>
        <v>1455131.5202072624</v>
      </c>
      <c r="G14" s="12">
        <f>'Distribution Summary'!I136</f>
        <v>489657.49397182715</v>
      </c>
      <c r="H14" s="12">
        <f>'Distribution Summary'!J136</f>
        <v>321025.34778963978</v>
      </c>
      <c r="I14" s="12">
        <f>'Distribution Summary'!K136</f>
        <v>424927.30609677691</v>
      </c>
      <c r="J14" s="12">
        <f>'Distribution Summary'!L136</f>
        <v>41314.560289772533</v>
      </c>
    </row>
    <row r="15" spans="1:10">
      <c r="A15">
        <f t="shared" si="0"/>
        <v>6</v>
      </c>
      <c r="B15" s="11" t="s">
        <v>25</v>
      </c>
      <c r="C15" s="12">
        <f>'Distribution Summary'!E204</f>
        <v>28653775.047461737</v>
      </c>
      <c r="D15" s="12">
        <f>'Distribution Summary'!F204</f>
        <v>16940841.681918733</v>
      </c>
      <c r="E15" s="12">
        <f>'Distribution Summary'!G204</f>
        <v>3969104.5674327705</v>
      </c>
      <c r="F15" s="12">
        <f>'Distribution Summary'!H204</f>
        <v>4274434.0131268883</v>
      </c>
      <c r="G15" s="12">
        <f>'Distribution Summary'!I204</f>
        <v>1431253.8262366571</v>
      </c>
      <c r="H15" s="12">
        <f>'Distribution Summary'!J204</f>
        <v>110765.22225109745</v>
      </c>
      <c r="I15" s="12">
        <f>'Distribution Summary'!K204</f>
        <v>1226292.0730031654</v>
      </c>
      <c r="J15" s="12">
        <f>'Distribution Summary'!L204</f>
        <v>701083.66349243268</v>
      </c>
    </row>
    <row r="16" spans="1:10">
      <c r="A16">
        <f t="shared" si="0"/>
        <v>7</v>
      </c>
      <c r="B16" s="11" t="s">
        <v>26</v>
      </c>
      <c r="C16" s="12">
        <f>'Distribution Summary'!E272</f>
        <v>10000315.519335704</v>
      </c>
      <c r="D16" s="12">
        <f>'Distribution Summary'!F272</f>
        <v>6154571.1814248329</v>
      </c>
      <c r="E16" s="12">
        <f>'Distribution Summary'!G272</f>
        <v>1377426.5859570999</v>
      </c>
      <c r="F16" s="12">
        <f>'Distribution Summary'!H272</f>
        <v>1461427.0800718148</v>
      </c>
      <c r="G16" s="12">
        <f>'Distribution Summary'!I272</f>
        <v>447091.39521931071</v>
      </c>
      <c r="H16" s="12">
        <f>'Distribution Summary'!J272</f>
        <v>16184.140868436078</v>
      </c>
      <c r="I16" s="12">
        <f>'Distribution Summary'!K272</f>
        <v>492752.62767655717</v>
      </c>
      <c r="J16" s="12">
        <f>'Distribution Summary'!L272</f>
        <v>50862.50811765407</v>
      </c>
    </row>
    <row r="17" spans="1:10">
      <c r="A17">
        <f t="shared" si="0"/>
        <v>8</v>
      </c>
      <c r="B17" s="11" t="s">
        <v>27</v>
      </c>
      <c r="C17" s="12">
        <f>'Distribution Summary'!E340</f>
        <v>2572949.987421507</v>
      </c>
      <c r="D17" s="12">
        <f>'Distribution Summary'!F340</f>
        <v>1711108.0423778978</v>
      </c>
      <c r="E17" s="12">
        <f>'Distribution Summary'!G340</f>
        <v>428360.36681956641</v>
      </c>
      <c r="F17" s="12">
        <f>'Distribution Summary'!H340</f>
        <v>210722.25780650301</v>
      </c>
      <c r="G17" s="12">
        <f>'Distribution Summary'!I340</f>
        <v>40541.015413557237</v>
      </c>
      <c r="H17" s="12">
        <f>'Distribution Summary'!J340</f>
        <v>23648.189217308864</v>
      </c>
      <c r="I17" s="12">
        <f>'Distribution Summary'!K340</f>
        <v>141149.28408297649</v>
      </c>
      <c r="J17" s="12">
        <f>'Distribution Summary'!L340</f>
        <v>17420.831703696222</v>
      </c>
    </row>
    <row r="18" spans="1:10">
      <c r="A18">
        <f t="shared" si="0"/>
        <v>9</v>
      </c>
      <c r="B18" s="11" t="s">
        <v>28</v>
      </c>
      <c r="C18" s="12">
        <f>'Distribution Summary'!E408</f>
        <v>5609297.7011041986</v>
      </c>
      <c r="D18" s="12">
        <f>'Distribution Summary'!F408</f>
        <v>3973533.9811505326</v>
      </c>
      <c r="E18" s="12">
        <f>'Distribution Summary'!G408</f>
        <v>1061756.6997174139</v>
      </c>
      <c r="F18" s="12">
        <f>'Distribution Summary'!H408</f>
        <v>397923.91815150925</v>
      </c>
      <c r="G18" s="12">
        <f>'Distribution Summary'!I408</f>
        <v>117708.12520306571</v>
      </c>
      <c r="H18" s="12">
        <f>'Distribution Summary'!J408</f>
        <v>9459.3594386728328</v>
      </c>
      <c r="I18" s="12">
        <f>'Distribution Summary'!K408</f>
        <v>28998.583481731766</v>
      </c>
      <c r="J18" s="12">
        <f>'Distribution Summary'!L408</f>
        <v>19917.033961273824</v>
      </c>
    </row>
    <row r="19" spans="1:10">
      <c r="A19">
        <f t="shared" si="0"/>
        <v>10</v>
      </c>
      <c r="B19" s="11" t="s">
        <v>29</v>
      </c>
      <c r="C19" s="12">
        <f>'Retail Summary'!E68</f>
        <v>6758472.4327146187</v>
      </c>
      <c r="D19" s="12">
        <f>'Retail Summary'!F68</f>
        <v>5717957.9903396592</v>
      </c>
      <c r="E19" s="12">
        <f>'Retail Summary'!G68</f>
        <v>767852.25162666896</v>
      </c>
      <c r="F19" s="12">
        <f>'Retail Summary'!H68</f>
        <v>-196.1617454080988</v>
      </c>
      <c r="G19" s="12">
        <f>'Retail Summary'!I68</f>
        <v>29122.590153026162</v>
      </c>
      <c r="H19" s="12">
        <f>'Retail Summary'!J68</f>
        <v>14787.600314220783</v>
      </c>
      <c r="I19" s="12">
        <f>'Retail Summary'!K68</f>
        <v>131819.32518157552</v>
      </c>
      <c r="J19" s="12">
        <f>'Retail Summary'!L68</f>
        <v>97128.836844875827</v>
      </c>
    </row>
    <row r="20" spans="1:10">
      <c r="A20">
        <f t="shared" si="0"/>
        <v>11</v>
      </c>
      <c r="B20" s="11" t="s">
        <v>30</v>
      </c>
      <c r="C20" s="12">
        <f>'Misc Summary'!E68</f>
        <v>5866512.182038473</v>
      </c>
      <c r="D20" s="12">
        <f>'Misc Summary'!F68</f>
        <v>2517612.5636587441</v>
      </c>
      <c r="E20" s="12">
        <f>'Misc Summary'!G68</f>
        <v>835403.13293797267</v>
      </c>
      <c r="F20" s="12">
        <f>'Misc Summary'!H68</f>
        <v>1253598.2286252226</v>
      </c>
      <c r="G20" s="12">
        <f>'Misc Summary'!I68</f>
        <v>500631.62990203156</v>
      </c>
      <c r="H20" s="12">
        <f>'Misc Summary'!J68</f>
        <v>518592.71738437068</v>
      </c>
      <c r="I20" s="12">
        <f>'Misc Summary'!K68</f>
        <v>220306.86046970775</v>
      </c>
      <c r="J20" s="12">
        <f>'Misc Summary'!L68</f>
        <v>20367.095727089149</v>
      </c>
    </row>
    <row r="21" spans="1:10">
      <c r="B21" s="11"/>
      <c r="C21" s="12"/>
      <c r="D21" s="12"/>
      <c r="E21" s="12"/>
      <c r="F21" s="12"/>
      <c r="G21" s="12"/>
      <c r="H21" s="12"/>
      <c r="I21" s="12"/>
      <c r="J21" s="12"/>
    </row>
    <row r="22" spans="1:10">
      <c r="A22">
        <f>A20+1</f>
        <v>12</v>
      </c>
      <c r="B22" s="13" t="s">
        <v>31</v>
      </c>
      <c r="C22" s="14">
        <f>SUM(C10,C13:C20)</f>
        <v>347863277.45396554</v>
      </c>
      <c r="D22" s="14">
        <f t="shared" ref="D22:J22" si="2">SUM(D10,D13:D20)</f>
        <v>161763484.59877846</v>
      </c>
      <c r="E22" s="14">
        <f t="shared" si="2"/>
        <v>47098249.562989056</v>
      </c>
      <c r="F22" s="14">
        <f t="shared" si="2"/>
        <v>69207394.296464413</v>
      </c>
      <c r="G22" s="14">
        <f t="shared" si="2"/>
        <v>27595284.170720037</v>
      </c>
      <c r="H22" s="14">
        <f t="shared" si="2"/>
        <v>28027123.075178236</v>
      </c>
      <c r="I22" s="14">
        <f t="shared" si="2"/>
        <v>12558973.971941043</v>
      </c>
      <c r="J22" s="14">
        <f t="shared" si="2"/>
        <v>1612767.8245609293</v>
      </c>
    </row>
    <row r="56" spans="2:3">
      <c r="B56" s="71"/>
    </row>
    <row r="62" spans="2:3">
      <c r="B62" s="71" t="s">
        <v>134</v>
      </c>
    </row>
    <row r="63" spans="2:3">
      <c r="B63" s="71" t="s">
        <v>60</v>
      </c>
      <c r="C63" t="s">
        <v>132</v>
      </c>
    </row>
    <row r="64" spans="2:3">
      <c r="B64" s="130" t="s">
        <v>133</v>
      </c>
      <c r="C64" t="s">
        <v>34</v>
      </c>
    </row>
  </sheetData>
  <mergeCells count="1">
    <mergeCell ref="B4:J4"/>
  </mergeCells>
  <pageMargins left="0.7" right="0.7" top="0.75" bottom="0.75" header="0.3" footer="0.3"/>
  <pageSetup scale="83" fitToHeight="0" orientation="landscape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view="pageBreakPreview" topLeftCell="A19" zoomScale="60" zoomScaleNormal="75" workbookViewId="0">
      <selection activeCell="B35" sqref="B35"/>
    </sheetView>
  </sheetViews>
  <sheetFormatPr defaultColWidth="9.140625" defaultRowHeight="15"/>
  <cols>
    <col min="1" max="1" width="7.7109375" style="22" customWidth="1"/>
    <col min="2" max="2" width="25.85546875" style="22" customWidth="1"/>
    <col min="3" max="3" width="5.42578125" style="22" customWidth="1"/>
    <col min="4" max="4" width="17.28515625" style="22" customWidth="1"/>
    <col min="5" max="5" width="16.28515625" style="22" customWidth="1"/>
    <col min="6" max="7" width="20.140625" style="22" customWidth="1"/>
    <col min="8" max="8" width="21.42578125" style="22" customWidth="1"/>
    <col min="9" max="9" width="18.7109375" style="22" customWidth="1"/>
    <col min="10" max="10" width="17.42578125" style="22" customWidth="1"/>
    <col min="11" max="11" width="17.5703125" style="22" customWidth="1"/>
    <col min="12" max="12" width="16.28515625" style="22" customWidth="1"/>
    <col min="13" max="13" width="12.28515625" style="22" customWidth="1"/>
    <col min="14" max="16384" width="9.140625" style="22"/>
  </cols>
  <sheetData>
    <row r="1" spans="1:11" ht="15.75">
      <c r="A1" s="16"/>
      <c r="B1" s="17" t="s">
        <v>35</v>
      </c>
      <c r="C1" s="18"/>
      <c r="D1" s="19"/>
      <c r="E1" s="19"/>
      <c r="F1" s="19"/>
      <c r="G1" s="20"/>
      <c r="H1" s="19"/>
      <c r="I1" s="19"/>
      <c r="J1" s="19"/>
      <c r="K1" s="21"/>
    </row>
    <row r="2" spans="1:11" ht="15.75">
      <c r="A2" s="23"/>
      <c r="B2" s="17" t="s">
        <v>36</v>
      </c>
      <c r="C2" s="18"/>
      <c r="D2" s="19"/>
      <c r="E2" s="19"/>
      <c r="F2" s="19"/>
      <c r="G2" s="20"/>
      <c r="H2" s="19"/>
      <c r="I2" s="19"/>
      <c r="J2" s="19"/>
      <c r="K2" s="21"/>
    </row>
    <row r="3" spans="1:11" ht="15.75">
      <c r="A3" s="23"/>
      <c r="B3" s="17" t="s">
        <v>37</v>
      </c>
      <c r="C3" s="18"/>
      <c r="D3" s="19"/>
      <c r="E3" s="19"/>
      <c r="F3" s="19"/>
      <c r="G3" s="20"/>
      <c r="H3" s="19"/>
      <c r="I3" s="19"/>
      <c r="J3" s="19"/>
      <c r="K3" s="21"/>
    </row>
    <row r="4" spans="1:11" ht="15.75">
      <c r="A4" s="23"/>
      <c r="B4" s="24" t="s">
        <v>38</v>
      </c>
      <c r="C4" s="18"/>
      <c r="D4" s="19"/>
      <c r="E4" s="19"/>
      <c r="F4" s="19"/>
      <c r="G4" s="20"/>
      <c r="H4" s="19"/>
      <c r="I4" s="19"/>
      <c r="J4" s="19"/>
      <c r="K4" s="21"/>
    </row>
    <row r="5" spans="1:11" ht="15.75">
      <c r="A5" s="23"/>
      <c r="B5" s="17" t="s">
        <v>39</v>
      </c>
      <c r="C5" s="18"/>
      <c r="D5" s="19"/>
      <c r="E5" s="19"/>
      <c r="F5" s="19"/>
      <c r="G5" s="20"/>
      <c r="H5" s="19"/>
      <c r="I5" s="19"/>
      <c r="J5" s="19"/>
      <c r="K5" s="21"/>
    </row>
    <row r="6" spans="1:11" ht="15.75">
      <c r="A6" s="23"/>
      <c r="B6" s="24" t="s">
        <v>40</v>
      </c>
      <c r="C6" s="18"/>
      <c r="D6" s="19"/>
      <c r="E6" s="19"/>
      <c r="F6" s="19"/>
      <c r="G6" s="20"/>
      <c r="H6" s="19"/>
      <c r="I6" s="19"/>
      <c r="J6" s="19"/>
      <c r="K6" s="21"/>
    </row>
    <row r="7" spans="1:11" ht="15.75">
      <c r="A7" s="23"/>
      <c r="B7" s="25"/>
      <c r="C7" s="26"/>
      <c r="D7" s="21"/>
      <c r="E7" s="21"/>
      <c r="F7" s="21"/>
      <c r="G7" s="27"/>
      <c r="H7" s="21"/>
      <c r="I7" s="21"/>
      <c r="J7" s="21"/>
      <c r="K7" s="21"/>
    </row>
    <row r="8" spans="1:11" ht="15.75">
      <c r="A8" s="28"/>
      <c r="B8" s="19"/>
      <c r="C8" s="18"/>
      <c r="D8" s="19"/>
      <c r="E8" s="19"/>
      <c r="F8" s="19"/>
      <c r="G8" s="20"/>
      <c r="H8" s="19"/>
      <c r="I8" s="19"/>
      <c r="J8" s="19"/>
      <c r="K8" s="19"/>
    </row>
    <row r="9" spans="1:11" ht="15.75">
      <c r="A9" s="23"/>
      <c r="B9" s="29" t="s">
        <v>41</v>
      </c>
      <c r="C9" s="26"/>
      <c r="D9" s="29" t="s">
        <v>42</v>
      </c>
      <c r="E9" s="29" t="s">
        <v>43</v>
      </c>
      <c r="F9" s="29" t="s">
        <v>44</v>
      </c>
      <c r="G9" s="29" t="s">
        <v>45</v>
      </c>
      <c r="H9" s="29" t="s">
        <v>46</v>
      </c>
      <c r="I9" s="29" t="s">
        <v>47</v>
      </c>
      <c r="J9" s="29" t="s">
        <v>48</v>
      </c>
      <c r="K9" s="29" t="s">
        <v>49</v>
      </c>
    </row>
    <row r="10" spans="1:11" ht="15.75">
      <c r="A10" s="23"/>
      <c r="B10" s="25"/>
      <c r="C10" s="26"/>
      <c r="D10" s="25"/>
      <c r="E10" s="25"/>
      <c r="F10" s="25"/>
      <c r="G10" s="30"/>
      <c r="H10" s="25"/>
      <c r="I10" s="25"/>
      <c r="J10" s="25"/>
      <c r="K10" s="25"/>
    </row>
    <row r="11" spans="1:11" ht="15.75">
      <c r="A11" s="23"/>
      <c r="B11" s="25"/>
      <c r="C11" s="26"/>
      <c r="D11" s="31"/>
      <c r="E11" s="32" t="s">
        <v>1</v>
      </c>
      <c r="F11" s="32" t="s">
        <v>2</v>
      </c>
      <c r="G11" s="33" t="s">
        <v>2</v>
      </c>
      <c r="H11" s="32" t="s">
        <v>2</v>
      </c>
      <c r="I11" s="32" t="s">
        <v>3</v>
      </c>
      <c r="J11" s="32" t="s">
        <v>4</v>
      </c>
      <c r="K11" s="25"/>
    </row>
    <row r="12" spans="1:11" ht="15.75">
      <c r="A12" s="23"/>
      <c r="B12" s="25"/>
      <c r="C12" s="26"/>
      <c r="D12" s="32" t="s">
        <v>6</v>
      </c>
      <c r="E12" s="32" t="s">
        <v>7</v>
      </c>
      <c r="F12" s="32" t="s">
        <v>8</v>
      </c>
      <c r="G12" s="33" t="s">
        <v>9</v>
      </c>
      <c r="H12" s="32" t="s">
        <v>10</v>
      </c>
      <c r="I12" s="32" t="s">
        <v>11</v>
      </c>
      <c r="J12" s="32" t="s">
        <v>12</v>
      </c>
      <c r="K12" s="25"/>
    </row>
    <row r="13" spans="1:11" ht="15.75">
      <c r="A13" s="23"/>
      <c r="B13" s="34" t="s">
        <v>50</v>
      </c>
      <c r="C13" s="35"/>
      <c r="D13" s="36" t="s">
        <v>14</v>
      </c>
      <c r="E13" s="36" t="s">
        <v>15</v>
      </c>
      <c r="F13" s="36" t="s">
        <v>16</v>
      </c>
      <c r="G13" s="37" t="s">
        <v>17</v>
      </c>
      <c r="H13" s="36" t="s">
        <v>17</v>
      </c>
      <c r="I13" s="36" t="s">
        <v>18</v>
      </c>
      <c r="J13" s="36" t="s">
        <v>19</v>
      </c>
      <c r="K13" s="34" t="s">
        <v>51</v>
      </c>
    </row>
    <row r="14" spans="1:11" ht="15.75">
      <c r="A14" s="23"/>
      <c r="B14" s="21"/>
      <c r="C14" s="23"/>
      <c r="D14" s="21"/>
      <c r="E14" s="21"/>
      <c r="F14" s="21"/>
      <c r="G14" s="27"/>
      <c r="H14" s="21"/>
      <c r="I14" s="21"/>
      <c r="J14" s="21"/>
      <c r="K14" s="21"/>
    </row>
    <row r="15" spans="1:11" ht="15.75">
      <c r="A15" s="23"/>
      <c r="B15" s="21"/>
      <c r="C15" s="23"/>
      <c r="D15" s="38"/>
      <c r="E15" s="21"/>
      <c r="F15" s="21"/>
      <c r="G15" s="27"/>
      <c r="H15" s="21"/>
      <c r="I15" s="21"/>
      <c r="J15" s="21"/>
      <c r="K15" s="21"/>
    </row>
    <row r="16" spans="1:11" ht="15.75">
      <c r="A16" s="39">
        <v>1</v>
      </c>
      <c r="B16" s="27" t="s">
        <v>52</v>
      </c>
      <c r="C16" s="39"/>
      <c r="D16" s="40">
        <v>69587573.312795997</v>
      </c>
      <c r="E16" s="40">
        <v>19268452.758709002</v>
      </c>
      <c r="F16" s="40">
        <v>28793590.487508014</v>
      </c>
      <c r="G16" s="41">
        <v>8759113.0141130015</v>
      </c>
      <c r="H16" s="40">
        <v>0</v>
      </c>
      <c r="I16" s="41">
        <v>4769558.9889639998</v>
      </c>
      <c r="J16" s="41">
        <v>171532.64266599983</v>
      </c>
      <c r="K16" s="38">
        <v>131349821.20475602</v>
      </c>
    </row>
    <row r="17" spans="1:11" ht="15.75">
      <c r="A17" s="39">
        <v>2</v>
      </c>
      <c r="B17" s="27"/>
      <c r="C17" s="39"/>
      <c r="D17" s="41"/>
      <c r="E17" s="42"/>
      <c r="F17" s="42"/>
      <c r="G17" s="42"/>
      <c r="H17" s="42"/>
      <c r="I17" s="42"/>
      <c r="J17" s="42"/>
      <c r="K17" s="27"/>
    </row>
    <row r="18" spans="1:11" ht="15.75">
      <c r="A18" s="39">
        <v>3</v>
      </c>
      <c r="B18" s="27" t="s">
        <v>53</v>
      </c>
      <c r="C18" s="39"/>
      <c r="D18" s="40">
        <v>0</v>
      </c>
      <c r="E18" s="43">
        <v>0</v>
      </c>
      <c r="F18" s="43">
        <v>533854.04754599999</v>
      </c>
      <c r="G18" s="41">
        <v>2245399.2289469996</v>
      </c>
      <c r="H18" s="40">
        <v>11490152.732678002</v>
      </c>
      <c r="I18" s="40">
        <v>0</v>
      </c>
      <c r="J18" s="40">
        <v>0</v>
      </c>
      <c r="K18" s="38">
        <v>14269406.009171002</v>
      </c>
    </row>
    <row r="19" spans="1:11" ht="15.75">
      <c r="A19" s="39">
        <v>4</v>
      </c>
      <c r="B19" s="27"/>
      <c r="C19" s="39"/>
      <c r="D19" s="42"/>
      <c r="E19" s="42"/>
      <c r="F19" s="42"/>
      <c r="G19" s="42"/>
      <c r="H19" s="42"/>
      <c r="I19" s="42"/>
      <c r="J19" s="42"/>
      <c r="K19" s="27"/>
    </row>
    <row r="20" spans="1:11" ht="15.75">
      <c r="A20" s="39">
        <v>5</v>
      </c>
      <c r="B20" s="27" t="s">
        <v>54</v>
      </c>
      <c r="C20" s="39"/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8">
        <v>0</v>
      </c>
    </row>
    <row r="21" spans="1:11" ht="15.75">
      <c r="A21" s="39">
        <v>6</v>
      </c>
      <c r="B21" s="21"/>
      <c r="C21" s="44"/>
      <c r="D21" s="45"/>
      <c r="E21" s="45"/>
      <c r="F21" s="45"/>
      <c r="G21" s="42"/>
      <c r="H21" s="45"/>
      <c r="I21" s="45"/>
      <c r="J21" s="45"/>
      <c r="K21" s="21"/>
    </row>
    <row r="22" spans="1:11" ht="15.75">
      <c r="A22" s="39">
        <v>7</v>
      </c>
      <c r="B22" s="46" t="s">
        <v>23</v>
      </c>
      <c r="C22" s="47"/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9">
        <v>0</v>
      </c>
    </row>
    <row r="23" spans="1:11" ht="15.75">
      <c r="A23" s="39">
        <v>8</v>
      </c>
      <c r="B23" s="50"/>
      <c r="C23" s="44"/>
      <c r="D23" s="51"/>
      <c r="E23" s="51"/>
      <c r="F23" s="51"/>
      <c r="G23" s="52"/>
      <c r="H23" s="51"/>
      <c r="I23" s="51"/>
      <c r="J23" s="51"/>
      <c r="K23" s="21"/>
    </row>
    <row r="24" spans="1:11" ht="15.75">
      <c r="A24" s="39">
        <v>9</v>
      </c>
      <c r="B24" s="46" t="s">
        <v>55</v>
      </c>
      <c r="C24" s="47"/>
      <c r="D24" s="41">
        <v>69587573.312795997</v>
      </c>
      <c r="E24" s="41">
        <v>19268452.758709002</v>
      </c>
      <c r="F24" s="41">
        <v>29327444.535054013</v>
      </c>
      <c r="G24" s="41">
        <v>11004512.24306</v>
      </c>
      <c r="H24" s="41">
        <v>11490152.732678002</v>
      </c>
      <c r="I24" s="41">
        <v>4769558.9889639998</v>
      </c>
      <c r="J24" s="41">
        <v>171532.64266599983</v>
      </c>
      <c r="K24" s="38">
        <v>145619227.213927</v>
      </c>
    </row>
    <row r="25" spans="1:11" ht="15.75">
      <c r="A25" s="39">
        <v>10</v>
      </c>
      <c r="B25" s="46"/>
      <c r="C25" s="47"/>
      <c r="D25" s="42"/>
      <c r="E25" s="42"/>
      <c r="F25" s="42"/>
      <c r="G25" s="42"/>
      <c r="H25" s="42"/>
      <c r="I25" s="42"/>
      <c r="J25" s="42"/>
      <c r="K25" s="38"/>
    </row>
    <row r="26" spans="1:11" ht="15.75">
      <c r="A26" s="39">
        <v>11</v>
      </c>
      <c r="B26" s="46" t="s">
        <v>56</v>
      </c>
      <c r="C26" s="47"/>
      <c r="D26" s="41">
        <v>1724927.9887686002</v>
      </c>
      <c r="E26" s="41">
        <v>595729.14975529991</v>
      </c>
      <c r="F26" s="41">
        <v>981962.22261010017</v>
      </c>
      <c r="G26" s="41">
        <v>422493.48878500005</v>
      </c>
      <c r="H26" s="41">
        <v>479698.73047480005</v>
      </c>
      <c r="I26" s="41">
        <v>162896.54249220001</v>
      </c>
      <c r="J26" s="41">
        <v>14191.225617799999</v>
      </c>
      <c r="K26" s="38">
        <v>4381899.3485038001</v>
      </c>
    </row>
    <row r="27" spans="1:11" ht="15.75">
      <c r="A27" s="39">
        <v>12</v>
      </c>
      <c r="B27" s="46"/>
      <c r="C27" s="47"/>
      <c r="D27" s="42"/>
      <c r="E27" s="42"/>
      <c r="F27" s="42"/>
      <c r="G27" s="42"/>
      <c r="H27" s="42"/>
      <c r="I27" s="42"/>
      <c r="J27" s="42"/>
      <c r="K27" s="27"/>
    </row>
    <row r="28" spans="1:11" ht="15.75">
      <c r="A28" s="39">
        <v>13</v>
      </c>
      <c r="B28" s="46" t="s">
        <v>57</v>
      </c>
      <c r="C28" s="47"/>
      <c r="D28" s="53">
        <v>0.39364847331730179</v>
      </c>
      <c r="E28" s="53">
        <v>0.13595226689967482</v>
      </c>
      <c r="F28" s="53">
        <v>0.22409511139168253</v>
      </c>
      <c r="G28" s="53">
        <v>9.6417889865329856E-2</v>
      </c>
      <c r="H28" s="53">
        <v>0.10947278618770494</v>
      </c>
      <c r="I28" s="53">
        <v>3.7174870880551159E-2</v>
      </c>
      <c r="J28" s="53">
        <v>3.2386014577549787E-3</v>
      </c>
      <c r="K28" s="54">
        <v>1</v>
      </c>
    </row>
    <row r="29" spans="1:11" ht="15.75">
      <c r="A29" s="39">
        <v>14</v>
      </c>
      <c r="B29" s="46"/>
      <c r="C29" s="47"/>
      <c r="D29" s="55"/>
      <c r="E29" s="55"/>
      <c r="F29" s="55"/>
      <c r="G29" s="55"/>
      <c r="H29" s="55"/>
      <c r="I29" s="55"/>
      <c r="J29" s="55"/>
      <c r="K29" s="56"/>
    </row>
    <row r="30" spans="1:11" ht="15.75">
      <c r="A30" s="39">
        <v>15</v>
      </c>
      <c r="B30" s="21"/>
      <c r="C30" s="44"/>
      <c r="D30" s="57"/>
      <c r="E30" s="58"/>
      <c r="F30" s="58"/>
      <c r="G30" s="57"/>
      <c r="H30" s="58"/>
      <c r="I30" s="58"/>
      <c r="J30" s="58"/>
      <c r="K30" s="59"/>
    </row>
    <row r="31" spans="1:11" ht="15.75">
      <c r="A31" s="60">
        <v>16</v>
      </c>
      <c r="B31" s="61" t="s">
        <v>58</v>
      </c>
      <c r="C31" s="60"/>
      <c r="D31" s="62">
        <v>0.42986524523464786</v>
      </c>
      <c r="E31" s="62">
        <v>0.13439073648238098</v>
      </c>
      <c r="F31" s="62">
        <v>0.21433542262855332</v>
      </c>
      <c r="G31" s="62">
        <v>8.745349578408107E-2</v>
      </c>
      <c r="H31" s="62">
        <v>9.6328837771136933E-2</v>
      </c>
      <c r="I31" s="62">
        <v>3.5273739368692297E-2</v>
      </c>
      <c r="J31" s="62">
        <v>2.3525227305076475E-3</v>
      </c>
      <c r="K31" s="63">
        <v>0.99999999999999978</v>
      </c>
    </row>
    <row r="32" spans="1:11" ht="15.75">
      <c r="A32" s="39">
        <v>17</v>
      </c>
      <c r="B32" s="21"/>
      <c r="C32" s="64" t="s">
        <v>59</v>
      </c>
      <c r="D32" s="65"/>
      <c r="E32" s="66"/>
      <c r="F32" s="66"/>
      <c r="G32" s="65"/>
      <c r="H32" s="66"/>
      <c r="I32" s="66"/>
      <c r="J32" s="66"/>
      <c r="K32" s="66"/>
    </row>
    <row r="33" spans="1:13" ht="15.75">
      <c r="A33" s="39">
        <v>18</v>
      </c>
      <c r="B33" s="22" t="s">
        <v>60</v>
      </c>
      <c r="D33" s="67">
        <f t="shared" ref="D33:J33" si="0">$C$46*D31</f>
        <v>55772733.751642562</v>
      </c>
      <c r="E33" s="67">
        <f t="shared" si="0"/>
        <v>17436484.683537412</v>
      </c>
      <c r="F33" s="67">
        <f t="shared" si="0"/>
        <v>27808883.347344801</v>
      </c>
      <c r="G33" s="67">
        <f t="shared" si="0"/>
        <v>11346626.855942929</v>
      </c>
      <c r="H33" s="67">
        <f t="shared" si="0"/>
        <v>12498155.366531491</v>
      </c>
      <c r="I33" s="67">
        <f t="shared" si="0"/>
        <v>4576580.4424617374</v>
      </c>
      <c r="J33" s="67">
        <f t="shared" si="0"/>
        <v>305227.33658467606</v>
      </c>
      <c r="K33" s="67">
        <f>C46</f>
        <v>129744691.78404559</v>
      </c>
    </row>
    <row r="34" spans="1:13" ht="15.75">
      <c r="A34" s="39"/>
      <c r="B34" s="68"/>
      <c r="D34" s="67"/>
      <c r="E34" s="67"/>
      <c r="F34" s="67"/>
      <c r="G34" s="67"/>
      <c r="H34" s="67"/>
      <c r="I34" s="67"/>
      <c r="J34" s="67"/>
      <c r="K34" s="67"/>
    </row>
    <row r="36" spans="1:13">
      <c r="I36"/>
      <c r="J36"/>
      <c r="K36"/>
      <c r="L36"/>
      <c r="M36"/>
    </row>
    <row r="37" spans="1:13">
      <c r="I37"/>
      <c r="J37"/>
      <c r="K37"/>
      <c r="L37"/>
      <c r="M37"/>
    </row>
    <row r="38" spans="1:13">
      <c r="I38"/>
      <c r="J38"/>
      <c r="K38"/>
      <c r="L38"/>
      <c r="M38"/>
    </row>
    <row r="39" spans="1:13">
      <c r="D39" s="22" t="s">
        <v>59</v>
      </c>
      <c r="G39" s="22" t="s">
        <v>59</v>
      </c>
      <c r="I39"/>
      <c r="J39"/>
      <c r="K39"/>
      <c r="L39"/>
      <c r="M39"/>
    </row>
    <row r="40" spans="1:13">
      <c r="I40"/>
      <c r="J40"/>
      <c r="K40"/>
      <c r="L40"/>
      <c r="M40"/>
    </row>
    <row r="41" spans="1:13">
      <c r="I41"/>
      <c r="J41"/>
      <c r="K41"/>
      <c r="L41"/>
      <c r="M41"/>
    </row>
    <row r="42" spans="1:13">
      <c r="I42"/>
      <c r="J42"/>
      <c r="K42"/>
      <c r="L42"/>
      <c r="M42"/>
    </row>
    <row r="43" spans="1:13">
      <c r="B43" s="69" t="s">
        <v>61</v>
      </c>
      <c r="C43" s="70"/>
      <c r="D43" s="70"/>
      <c r="I43"/>
      <c r="J43"/>
      <c r="K43"/>
      <c r="L43"/>
      <c r="M43"/>
    </row>
    <row r="44" spans="1:13">
      <c r="I44"/>
      <c r="J44"/>
      <c r="K44"/>
      <c r="L44"/>
      <c r="M44"/>
    </row>
    <row r="45" spans="1:13">
      <c r="I45"/>
      <c r="J45"/>
      <c r="K45"/>
      <c r="L45"/>
      <c r="M45"/>
    </row>
    <row r="46" spans="1:13" ht="15.75">
      <c r="C46" s="67">
        <v>129744691.78404559</v>
      </c>
      <c r="I46"/>
      <c r="J46"/>
      <c r="K46"/>
      <c r="L46"/>
      <c r="M46"/>
    </row>
    <row r="47" spans="1:13">
      <c r="I47"/>
      <c r="J47"/>
      <c r="K47"/>
      <c r="L47"/>
      <c r="M47"/>
    </row>
    <row r="48" spans="1:13">
      <c r="I48"/>
      <c r="J48"/>
      <c r="K48"/>
      <c r="L48"/>
      <c r="M48"/>
    </row>
    <row r="49" spans="9:13">
      <c r="I49"/>
      <c r="J49"/>
      <c r="K49"/>
      <c r="L49"/>
      <c r="M49"/>
    </row>
    <row r="50" spans="9:13">
      <c r="I50"/>
      <c r="J50"/>
      <c r="K50"/>
      <c r="L50"/>
      <c r="M50"/>
    </row>
    <row r="51" spans="9:13">
      <c r="I51"/>
      <c r="J51"/>
      <c r="K51"/>
      <c r="L51"/>
      <c r="M51"/>
    </row>
    <row r="52" spans="9:13">
      <c r="I52"/>
      <c r="J52"/>
      <c r="K52"/>
      <c r="L52"/>
      <c r="M52"/>
    </row>
    <row r="53" spans="9:13">
      <c r="I53"/>
      <c r="J53"/>
      <c r="K53"/>
      <c r="L53"/>
      <c r="M53"/>
    </row>
  </sheetData>
  <printOptions horizontalCentered="1"/>
  <pageMargins left="0" right="0" top="0.25" bottom="0.05" header="0.5" footer="0.25"/>
  <pageSetup scale="54" orientation="landscape" r:id="rId1"/>
  <headerFooter alignWithMargins="0">
    <oddHeader>&amp;LWA -  UE-161204
WUTC 1&amp;R&amp;"-,Bold"Attachment WUTC 1</oddHeader>
    <oddFooter>&amp;L&amp;F&amp;CPage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206"/>
  <sheetViews>
    <sheetView topLeftCell="A59" zoomScale="75" zoomScaleNormal="75" workbookViewId="0">
      <selection activeCell="A88" sqref="A88"/>
    </sheetView>
  </sheetViews>
  <sheetFormatPr defaultColWidth="9.28515625" defaultRowHeight="12.75"/>
  <cols>
    <col min="1" max="1" width="4.7109375" style="72" customWidth="1"/>
    <col min="2" max="2" width="3.28515625" style="72" customWidth="1"/>
    <col min="3" max="3" width="48.5703125" style="72" customWidth="1"/>
    <col min="4" max="4" width="7.7109375" style="72" customWidth="1"/>
    <col min="5" max="5" width="19.28515625" style="72" customWidth="1"/>
    <col min="6" max="6" width="19" style="72" customWidth="1"/>
    <col min="7" max="7" width="17.7109375" style="72" customWidth="1"/>
    <col min="8" max="8" width="18.7109375" style="72" customWidth="1"/>
    <col min="9" max="9" width="18.42578125" style="72" customWidth="1"/>
    <col min="10" max="10" width="21.28515625" style="72" customWidth="1"/>
    <col min="11" max="11" width="17.7109375" style="72" customWidth="1"/>
    <col min="12" max="12" width="16.5703125" style="72" customWidth="1"/>
    <col min="13" max="13" width="13.42578125" style="72" hidden="1" customWidth="1"/>
    <col min="14" max="14" width="13.5703125" style="72" hidden="1" customWidth="1"/>
    <col min="15" max="15" width="14.28515625" style="72" customWidth="1"/>
    <col min="16" max="16" width="11.42578125" style="72" customWidth="1"/>
    <col min="17" max="17" width="11.7109375" style="72" customWidth="1"/>
    <col min="18" max="18" width="9.7109375" style="72" customWidth="1"/>
    <col min="19" max="19" width="11.7109375" style="72" customWidth="1"/>
    <col min="20" max="20" width="9.7109375" style="72" customWidth="1"/>
    <col min="21" max="21" width="10.7109375" style="72" customWidth="1"/>
    <col min="22" max="22" width="9.7109375" style="72" customWidth="1"/>
    <col min="23" max="23" width="8.28515625" style="72" customWidth="1"/>
    <col min="24" max="24" width="7.28515625" style="72" customWidth="1"/>
    <col min="25" max="25" width="9.7109375" style="72" customWidth="1"/>
    <col min="26" max="26" width="8.28515625" style="72" customWidth="1"/>
    <col min="27" max="27" width="10.7109375" style="72" customWidth="1"/>
    <col min="28" max="28" width="8.28515625" style="72" customWidth="1"/>
    <col min="29" max="30" width="9.7109375" style="72" customWidth="1"/>
    <col min="31" max="16384" width="9.28515625" style="72"/>
  </cols>
  <sheetData>
    <row r="1" spans="1:30">
      <c r="C1" s="73" t="s">
        <v>62</v>
      </c>
    </row>
    <row r="2" spans="1:30">
      <c r="A2" s="74"/>
      <c r="B2" s="75"/>
      <c r="C2" s="75" t="s">
        <v>35</v>
      </c>
      <c r="D2" s="76"/>
      <c r="E2" s="77"/>
      <c r="F2" s="75"/>
      <c r="G2" s="76"/>
      <c r="H2" s="76"/>
      <c r="I2" s="76"/>
      <c r="J2" s="75"/>
      <c r="K2" s="75"/>
      <c r="L2" s="75"/>
      <c r="M2" s="75"/>
      <c r="N2" s="75"/>
    </row>
    <row r="3" spans="1:30">
      <c r="A3" s="74"/>
      <c r="B3" s="75"/>
      <c r="C3" s="76" t="s">
        <v>63</v>
      </c>
      <c r="D3" s="76"/>
      <c r="E3" s="77"/>
      <c r="F3" s="75"/>
      <c r="G3" s="76"/>
      <c r="H3" s="75"/>
      <c r="I3" s="75"/>
      <c r="J3" s="75"/>
      <c r="K3" s="75"/>
      <c r="L3" s="75"/>
      <c r="M3" s="75"/>
      <c r="N3" s="75"/>
    </row>
    <row r="4" spans="1:30">
      <c r="A4" s="74"/>
      <c r="B4" s="75"/>
      <c r="C4" s="75" t="s">
        <v>37</v>
      </c>
      <c r="D4" s="76"/>
      <c r="E4" s="77"/>
      <c r="F4" s="75"/>
      <c r="G4" s="76"/>
      <c r="H4" s="75"/>
      <c r="I4" s="75"/>
      <c r="J4" s="75"/>
      <c r="K4" s="75"/>
      <c r="L4" s="75"/>
      <c r="M4" s="75"/>
      <c r="N4" s="75"/>
    </row>
    <row r="5" spans="1:30">
      <c r="A5" s="74"/>
      <c r="B5" s="75"/>
      <c r="C5" s="78" t="s">
        <v>38</v>
      </c>
      <c r="D5" s="76"/>
      <c r="E5" s="77"/>
      <c r="F5" s="75"/>
      <c r="G5" s="76"/>
      <c r="H5" s="75"/>
      <c r="I5" s="75"/>
      <c r="J5" s="75"/>
      <c r="K5" s="75"/>
      <c r="L5" s="75"/>
      <c r="M5" s="75"/>
      <c r="N5" s="75"/>
    </row>
    <row r="6" spans="1:30">
      <c r="A6" s="74"/>
      <c r="B6" s="79"/>
      <c r="C6" s="75" t="s">
        <v>39</v>
      </c>
      <c r="D6" s="76"/>
      <c r="E6" s="77"/>
      <c r="F6" s="75"/>
      <c r="G6" s="76"/>
      <c r="H6" s="75"/>
      <c r="I6" s="75"/>
      <c r="J6" s="75"/>
      <c r="K6" s="75"/>
      <c r="L6" s="75"/>
      <c r="M6" s="75"/>
      <c r="N6" s="75"/>
    </row>
    <row r="7" spans="1:30">
      <c r="A7" s="74"/>
      <c r="E7" s="80"/>
      <c r="F7" s="81"/>
      <c r="G7" s="81"/>
      <c r="H7" s="81"/>
      <c r="I7" s="81"/>
      <c r="J7" s="81"/>
      <c r="K7" s="81"/>
      <c r="L7" s="81"/>
      <c r="M7" s="81"/>
      <c r="N7" s="81"/>
    </row>
    <row r="8" spans="1:30">
      <c r="A8" s="74"/>
      <c r="E8" s="80"/>
      <c r="F8" s="81"/>
      <c r="G8" s="81"/>
      <c r="H8" s="81"/>
      <c r="I8" s="81"/>
      <c r="J8" s="81"/>
      <c r="K8" s="81"/>
      <c r="L8" s="81"/>
      <c r="M8" s="81"/>
      <c r="N8" s="81"/>
    </row>
    <row r="9" spans="1:30">
      <c r="A9" s="74"/>
      <c r="B9" s="73"/>
      <c r="C9" s="82" t="s">
        <v>41</v>
      </c>
      <c r="D9" s="82" t="s">
        <v>42</v>
      </c>
      <c r="E9" s="82" t="s">
        <v>43</v>
      </c>
      <c r="F9" s="83" t="s">
        <v>44</v>
      </c>
      <c r="G9" s="82" t="s">
        <v>45</v>
      </c>
      <c r="H9" s="83" t="s">
        <v>46</v>
      </c>
      <c r="I9" s="82" t="s">
        <v>47</v>
      </c>
      <c r="J9" s="84" t="s">
        <v>48</v>
      </c>
      <c r="K9" s="84" t="s">
        <v>49</v>
      </c>
      <c r="L9" s="84" t="s">
        <v>64</v>
      </c>
      <c r="M9" s="82" t="s">
        <v>65</v>
      </c>
      <c r="N9" s="83" t="s">
        <v>66</v>
      </c>
      <c r="O9" s="84"/>
    </row>
    <row r="10" spans="1:30">
      <c r="A10" s="74"/>
      <c r="B10" s="73"/>
      <c r="C10" s="73"/>
      <c r="D10" s="73"/>
      <c r="E10" s="82" t="s">
        <v>0</v>
      </c>
      <c r="F10" s="85"/>
      <c r="G10" s="84" t="s">
        <v>1</v>
      </c>
      <c r="H10" s="84" t="s">
        <v>2</v>
      </c>
      <c r="I10" s="84" t="s">
        <v>2</v>
      </c>
      <c r="J10" s="84" t="s">
        <v>2</v>
      </c>
      <c r="K10" s="82" t="s">
        <v>3</v>
      </c>
      <c r="L10" s="84" t="s">
        <v>4</v>
      </c>
      <c r="M10" s="86"/>
      <c r="N10" s="86"/>
      <c r="O10" s="87" t="s">
        <v>67</v>
      </c>
    </row>
    <row r="11" spans="1:30">
      <c r="A11" s="74"/>
      <c r="B11" s="73"/>
      <c r="C11" s="73"/>
      <c r="D11" s="82"/>
      <c r="E11" s="82" t="s">
        <v>5</v>
      </c>
      <c r="F11" s="84" t="s">
        <v>6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11</v>
      </c>
      <c r="L11" s="84" t="s">
        <v>12</v>
      </c>
      <c r="M11" s="86" t="s">
        <v>127</v>
      </c>
      <c r="N11" s="86" t="s">
        <v>127</v>
      </c>
      <c r="O11" s="88"/>
    </row>
    <row r="12" spans="1:30">
      <c r="A12" s="74"/>
      <c r="B12" s="89"/>
      <c r="C12" s="90" t="s">
        <v>68</v>
      </c>
      <c r="D12" s="90"/>
      <c r="E12" s="90" t="s">
        <v>13</v>
      </c>
      <c r="F12" s="91" t="s">
        <v>14</v>
      </c>
      <c r="G12" s="91" t="s">
        <v>15</v>
      </c>
      <c r="H12" s="91" t="s">
        <v>16</v>
      </c>
      <c r="I12" s="91" t="s">
        <v>17</v>
      </c>
      <c r="J12" s="91" t="s">
        <v>17</v>
      </c>
      <c r="K12" s="91" t="s">
        <v>18</v>
      </c>
      <c r="L12" s="91" t="s">
        <v>19</v>
      </c>
      <c r="M12" s="92" t="s">
        <v>127</v>
      </c>
      <c r="N12" s="92" t="s">
        <v>127</v>
      </c>
      <c r="O12" s="93">
        <v>0</v>
      </c>
    </row>
    <row r="13" spans="1:30">
      <c r="A13" s="74"/>
      <c r="B13" s="73"/>
      <c r="C13" s="73"/>
      <c r="D13" s="73"/>
      <c r="E13" s="94"/>
      <c r="F13" s="85"/>
      <c r="G13" s="85"/>
      <c r="H13" s="85"/>
      <c r="I13" s="85"/>
      <c r="J13" s="85"/>
      <c r="K13" s="85"/>
      <c r="L13" s="85"/>
      <c r="M13" s="85"/>
      <c r="N13" s="85"/>
    </row>
    <row r="14" spans="1:30">
      <c r="A14" s="74">
        <v>14</v>
      </c>
      <c r="B14" s="73"/>
      <c r="C14" s="73" t="s">
        <v>69</v>
      </c>
      <c r="D14" s="73"/>
      <c r="E14" s="94"/>
      <c r="F14" s="85"/>
      <c r="G14" s="85"/>
      <c r="H14" s="85"/>
      <c r="I14" s="85"/>
      <c r="J14" s="85"/>
      <c r="K14" s="85"/>
      <c r="L14" s="85"/>
      <c r="M14" s="85"/>
      <c r="N14" s="85"/>
    </row>
    <row r="15" spans="1:30">
      <c r="A15" s="74">
        <v>15</v>
      </c>
      <c r="B15" s="73"/>
      <c r="C15" s="73" t="s">
        <v>70</v>
      </c>
      <c r="D15" s="73"/>
      <c r="E15" s="95">
        <v>164123428.48374227</v>
      </c>
      <c r="F15" s="96">
        <v>70653866.654282212</v>
      </c>
      <c r="G15" s="96">
        <v>22064496.523654107</v>
      </c>
      <c r="H15" s="96">
        <v>35123584.26172182</v>
      </c>
      <c r="I15" s="96">
        <v>14327716.17804233</v>
      </c>
      <c r="J15" s="96">
        <v>15771376.910209648</v>
      </c>
      <c r="K15" s="96">
        <v>5790076.3694610968</v>
      </c>
      <c r="L15" s="96">
        <v>392311.58637107455</v>
      </c>
      <c r="M15" s="96">
        <v>0</v>
      </c>
      <c r="N15" s="96">
        <v>0</v>
      </c>
      <c r="O15" s="97">
        <v>0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</row>
    <row r="16" spans="1:30">
      <c r="A16" s="74">
        <v>16</v>
      </c>
      <c r="B16" s="73"/>
      <c r="C16" s="73" t="s">
        <v>71</v>
      </c>
      <c r="D16" s="73"/>
      <c r="E16" s="95">
        <v>25065872.590786684</v>
      </c>
      <c r="F16" s="96">
        <v>10774947.468258956</v>
      </c>
      <c r="G16" s="96">
        <v>3368621.0780493496</v>
      </c>
      <c r="H16" s="96">
        <v>5372504.3952997345</v>
      </c>
      <c r="I16" s="96">
        <v>2192098.1829426768</v>
      </c>
      <c r="J16" s="96">
        <v>2414566.3743898789</v>
      </c>
      <c r="K16" s="96">
        <v>884167.05681625754</v>
      </c>
      <c r="L16" s="96">
        <v>58968.035029834304</v>
      </c>
      <c r="M16" s="96">
        <v>0</v>
      </c>
      <c r="N16" s="96">
        <v>0</v>
      </c>
      <c r="O16" s="97">
        <v>0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</row>
    <row r="17" spans="1:30">
      <c r="A17" s="74">
        <v>17</v>
      </c>
      <c r="B17" s="73"/>
      <c r="C17" s="73" t="s">
        <v>72</v>
      </c>
      <c r="D17" s="73"/>
      <c r="E17" s="95">
        <v>3742810.2307245503</v>
      </c>
      <c r="F17" s="96">
        <v>1615936.0796678488</v>
      </c>
      <c r="G17" s="96">
        <v>503146.78293151164</v>
      </c>
      <c r="H17" s="96">
        <v>798670.14083370136</v>
      </c>
      <c r="I17" s="96">
        <v>325694.29994695709</v>
      </c>
      <c r="J17" s="96">
        <v>358177.96377184056</v>
      </c>
      <c r="K17" s="96">
        <v>132009.40550818475</v>
      </c>
      <c r="L17" s="96">
        <v>9175.5580645061818</v>
      </c>
      <c r="M17" s="96">
        <v>0</v>
      </c>
      <c r="N17" s="96">
        <v>0</v>
      </c>
      <c r="O17" s="97">
        <v>0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1:30">
      <c r="A18" s="74">
        <v>18</v>
      </c>
      <c r="B18" s="73"/>
      <c r="C18" s="73" t="s">
        <v>73</v>
      </c>
      <c r="D18" s="73"/>
      <c r="E18" s="95">
        <v>10770766.119686207</v>
      </c>
      <c r="F18" s="96">
        <v>4629994.3470899211</v>
      </c>
      <c r="G18" s="96">
        <v>1447495.8191174716</v>
      </c>
      <c r="H18" s="96">
        <v>2308508.6218920797</v>
      </c>
      <c r="I18" s="96">
        <v>941936.39766959066</v>
      </c>
      <c r="J18" s="96">
        <v>1037588.4444798541</v>
      </c>
      <c r="K18" s="96">
        <v>379904.02226039721</v>
      </c>
      <c r="L18" s="96">
        <v>25338.467176888207</v>
      </c>
      <c r="M18" s="96">
        <v>0</v>
      </c>
      <c r="N18" s="96">
        <v>0</v>
      </c>
      <c r="O18" s="97">
        <v>0</v>
      </c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</row>
    <row r="19" spans="1:30">
      <c r="A19" s="74">
        <v>19</v>
      </c>
      <c r="B19" s="73"/>
      <c r="C19" s="73" t="s">
        <v>74</v>
      </c>
      <c r="D19" s="73"/>
      <c r="E19" s="95">
        <v>-851839.0946429082</v>
      </c>
      <c r="F19" s="96">
        <v>-366177.31264428992</v>
      </c>
      <c r="G19" s="96">
        <v>-114479.64929836808</v>
      </c>
      <c r="H19" s="96">
        <v>-182575.48930095864</v>
      </c>
      <c r="I19" s="96">
        <v>-74495.930863778034</v>
      </c>
      <c r="J19" s="96">
        <v>-82060.866547106169</v>
      </c>
      <c r="K19" s="96">
        <v>-30045.875546587784</v>
      </c>
      <c r="L19" s="96">
        <v>-2003.9704418192612</v>
      </c>
      <c r="M19" s="96">
        <v>0</v>
      </c>
      <c r="N19" s="96">
        <v>0</v>
      </c>
      <c r="O19" s="97">
        <v>0</v>
      </c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</row>
    <row r="20" spans="1:30">
      <c r="A20" s="74">
        <v>20</v>
      </c>
      <c r="B20" s="73"/>
      <c r="C20" s="73" t="s">
        <v>75</v>
      </c>
      <c r="D20" s="73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7">
        <v>0</v>
      </c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>
      <c r="A21" s="74">
        <v>21</v>
      </c>
      <c r="B21" s="73"/>
      <c r="C21" s="73" t="s">
        <v>76</v>
      </c>
      <c r="D21" s="73"/>
      <c r="E21" s="95">
        <v>2363337.1989260223</v>
      </c>
      <c r="F21" s="96">
        <v>1015920.1072331518</v>
      </c>
      <c r="G21" s="96">
        <v>317611.64216142846</v>
      </c>
      <c r="H21" s="96">
        <v>506536.32615670841</v>
      </c>
      <c r="I21" s="96">
        <v>206681.05712240399</v>
      </c>
      <c r="J21" s="96">
        <v>227669.16863351851</v>
      </c>
      <c r="K21" s="96">
        <v>83359.094223445398</v>
      </c>
      <c r="L21" s="96">
        <v>5559.8033953642844</v>
      </c>
      <c r="M21" s="96">
        <v>0</v>
      </c>
      <c r="N21" s="96">
        <v>0</v>
      </c>
      <c r="O21" s="97">
        <v>0</v>
      </c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>
      <c r="A22" s="74">
        <v>22</v>
      </c>
      <c r="B22" s="73"/>
      <c r="C22" s="73" t="s">
        <v>77</v>
      </c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7">
        <v>0</v>
      </c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30">
      <c r="A23" s="74">
        <v>23</v>
      </c>
      <c r="B23" s="73"/>
      <c r="C23" s="73" t="s">
        <v>78</v>
      </c>
      <c r="E23" s="95">
        <v>-780927.50425648782</v>
      </c>
      <c r="F23" s="96">
        <v>-335693.59312769666</v>
      </c>
      <c r="G23" s="96">
        <v>-104949.42243637711</v>
      </c>
      <c r="H23" s="96">
        <v>-167380.42666707566</v>
      </c>
      <c r="I23" s="96">
        <v>-68294.84020116771</v>
      </c>
      <c r="J23" s="96">
        <v>-75225.83886854205</v>
      </c>
      <c r="K23" s="96">
        <v>-27546.233250986694</v>
      </c>
      <c r="L23" s="96">
        <v>-1837.1497046419952</v>
      </c>
      <c r="M23" s="96">
        <v>0</v>
      </c>
      <c r="N23" s="96">
        <v>0</v>
      </c>
      <c r="O23" s="97">
        <v>0</v>
      </c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</row>
    <row r="24" spans="1:30">
      <c r="A24" s="74">
        <v>24</v>
      </c>
      <c r="B24" s="73"/>
      <c r="D24" s="7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7"/>
    </row>
    <row r="25" spans="1:30">
      <c r="A25" s="74">
        <v>25</v>
      </c>
      <c r="B25" s="73"/>
      <c r="C25" s="73" t="s">
        <v>79</v>
      </c>
      <c r="D25" s="73"/>
      <c r="E25" s="98">
        <v>204433448.02496636</v>
      </c>
      <c r="F25" s="98">
        <v>87988793.750760108</v>
      </c>
      <c r="G25" s="98">
        <v>27481942.77417912</v>
      </c>
      <c r="H25" s="98">
        <v>43759847.829935998</v>
      </c>
      <c r="I25" s="98">
        <v>17851335.344659012</v>
      </c>
      <c r="J25" s="98">
        <v>19652092.156069089</v>
      </c>
      <c r="K25" s="98">
        <v>7211923.8394718077</v>
      </c>
      <c r="L25" s="98">
        <v>487512.32989120617</v>
      </c>
      <c r="M25" s="98">
        <v>0</v>
      </c>
      <c r="N25" s="98">
        <v>0</v>
      </c>
      <c r="O25" s="97">
        <v>0</v>
      </c>
    </row>
    <row r="26" spans="1:30">
      <c r="A26" s="74">
        <v>26</v>
      </c>
      <c r="B26" s="73"/>
      <c r="C26" s="73"/>
      <c r="D26" s="73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7"/>
    </row>
    <row r="27" spans="1:30">
      <c r="A27" s="74">
        <v>27</v>
      </c>
      <c r="B27" s="73"/>
      <c r="C27" s="73"/>
      <c r="D27" s="73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</row>
    <row r="28" spans="1:30">
      <c r="A28" s="74">
        <v>28</v>
      </c>
      <c r="B28" s="73"/>
      <c r="C28" s="73" t="s">
        <v>80</v>
      </c>
      <c r="D28" s="7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7"/>
    </row>
    <row r="29" spans="1:30">
      <c r="A29" s="74">
        <v>29</v>
      </c>
      <c r="B29" s="73"/>
      <c r="C29" s="73" t="s">
        <v>81</v>
      </c>
      <c r="D29" s="73"/>
      <c r="E29" s="95">
        <v>922962509.40717101</v>
      </c>
      <c r="F29" s="96">
        <v>396749505.44869947</v>
      </c>
      <c r="G29" s="96">
        <v>124037611.38485618</v>
      </c>
      <c r="H29" s="96">
        <v>197823559.52409607</v>
      </c>
      <c r="I29" s="96">
        <v>80716297.925304919</v>
      </c>
      <c r="J29" s="96">
        <v>88907905.837524831</v>
      </c>
      <c r="K29" s="96">
        <v>32556339.003902763</v>
      </c>
      <c r="L29" s="96">
        <v>2171290.2827867479</v>
      </c>
      <c r="M29" s="96">
        <v>0</v>
      </c>
      <c r="N29" s="96">
        <v>0</v>
      </c>
      <c r="O29" s="97">
        <v>0</v>
      </c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</row>
    <row r="30" spans="1:30">
      <c r="A30" s="74">
        <v>30</v>
      </c>
      <c r="B30" s="73"/>
      <c r="C30" s="73" t="s">
        <v>82</v>
      </c>
      <c r="D30" s="73"/>
      <c r="E30" s="95">
        <v>234061.84233843297</v>
      </c>
      <c r="F30" s="96">
        <v>100615.05125688398</v>
      </c>
      <c r="G30" s="96">
        <v>31455.74337428495</v>
      </c>
      <c r="H30" s="96">
        <v>50167.743898825844</v>
      </c>
      <c r="I30" s="96">
        <v>20469.526342158395</v>
      </c>
      <c r="J30" s="96">
        <v>22546.905239032341</v>
      </c>
      <c r="K30" s="96">
        <v>8256.2364228018323</v>
      </c>
      <c r="L30" s="96">
        <v>550.63580444566082</v>
      </c>
      <c r="M30" s="96">
        <v>0</v>
      </c>
      <c r="N30" s="96">
        <v>0</v>
      </c>
      <c r="O30" s="97">
        <v>0</v>
      </c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</row>
    <row r="31" spans="1:30">
      <c r="A31" s="74">
        <v>31</v>
      </c>
      <c r="B31" s="73"/>
      <c r="C31" s="73" t="s">
        <v>83</v>
      </c>
      <c r="D31" s="73"/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7">
        <v>0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</row>
    <row r="32" spans="1:30">
      <c r="A32" s="74">
        <v>32</v>
      </c>
      <c r="B32" s="73"/>
      <c r="C32" s="73" t="s">
        <v>84</v>
      </c>
      <c r="D32" s="73"/>
      <c r="E32" s="95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7">
        <v>0</v>
      </c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</row>
    <row r="33" spans="1:30">
      <c r="A33" s="74">
        <v>33</v>
      </c>
      <c r="B33" s="73"/>
      <c r="C33" s="73" t="s">
        <v>85</v>
      </c>
      <c r="D33" s="73"/>
      <c r="E33" s="95">
        <v>-1.1424125411778406E-9</v>
      </c>
      <c r="F33" s="96">
        <v>-3.8054580782043688E-10</v>
      </c>
      <c r="G33" s="96">
        <v>-1.5277686326921569E-10</v>
      </c>
      <c r="H33" s="96">
        <v>-3.0499079071398079E-10</v>
      </c>
      <c r="I33" s="96">
        <v>-1.2500512112088928E-10</v>
      </c>
      <c r="J33" s="96">
        <v>-1.3821483385421442E-10</v>
      </c>
      <c r="K33" s="96">
        <v>-4.3610617094881047E-11</v>
      </c>
      <c r="L33" s="96">
        <v>2.7314926957776764E-12</v>
      </c>
      <c r="M33" s="96">
        <v>0</v>
      </c>
      <c r="N33" s="96">
        <v>0</v>
      </c>
      <c r="O33" s="97">
        <v>0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</row>
    <row r="34" spans="1:30">
      <c r="A34" s="74">
        <v>34</v>
      </c>
      <c r="B34" s="73"/>
      <c r="C34" s="73" t="s">
        <v>86</v>
      </c>
      <c r="D34" s="73"/>
      <c r="E34" s="95">
        <v>-9.1968104243278503E-9</v>
      </c>
      <c r="F34" s="96">
        <v>-3.9533891684302572E-9</v>
      </c>
      <c r="G34" s="96">
        <v>-1.2359661262142584E-9</v>
      </c>
      <c r="H34" s="96">
        <v>-1.9712022491329946E-9</v>
      </c>
      <c r="I34" s="96">
        <v>-8.0429322167094846E-10</v>
      </c>
      <c r="J34" s="96">
        <v>-8.8591805937697854E-10</v>
      </c>
      <c r="K34" s="96">
        <v>-3.2440589393101302E-10</v>
      </c>
      <c r="L34" s="96">
        <v>-2.1635705571400949E-11</v>
      </c>
      <c r="M34" s="96">
        <v>0</v>
      </c>
      <c r="N34" s="96">
        <v>0</v>
      </c>
      <c r="O34" s="97">
        <v>0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</row>
    <row r="35" spans="1:30">
      <c r="A35" s="74">
        <v>35</v>
      </c>
      <c r="B35" s="73"/>
      <c r="C35" s="73" t="s">
        <v>87</v>
      </c>
      <c r="D35" s="73"/>
      <c r="E35" s="95">
        <v>1.0690272833703779E-4</v>
      </c>
      <c r="F35" s="96">
        <v>4.5953767532853679E-5</v>
      </c>
      <c r="G35" s="96">
        <v>1.4366736393190405E-5</v>
      </c>
      <c r="H35" s="96">
        <v>2.2913041458264412E-5</v>
      </c>
      <c r="I35" s="96">
        <v>9.3490173019298979E-6</v>
      </c>
      <c r="J35" s="96">
        <v>1.0297815575270438E-5</v>
      </c>
      <c r="K35" s="96">
        <v>3.7708589771627878E-6</v>
      </c>
      <c r="L35" s="96">
        <v>2.5149109836616535E-7</v>
      </c>
      <c r="M35" s="96">
        <v>0</v>
      </c>
      <c r="N35" s="96">
        <v>0</v>
      </c>
      <c r="O35" s="97">
        <v>0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</row>
    <row r="36" spans="1:30">
      <c r="A36" s="74">
        <v>36</v>
      </c>
      <c r="B36" s="73"/>
      <c r="C36" s="73" t="s">
        <v>88</v>
      </c>
      <c r="D36" s="73"/>
      <c r="E36" s="95">
        <v>8005060.382654503</v>
      </c>
      <c r="F36" s="96">
        <v>3441097.2445079419</v>
      </c>
      <c r="G36" s="96">
        <v>1075805.9604108687</v>
      </c>
      <c r="H36" s="96">
        <v>1715768.0002833414</v>
      </c>
      <c r="I36" s="96">
        <v>700070.51442578994</v>
      </c>
      <c r="J36" s="96">
        <v>771118.16294888104</v>
      </c>
      <c r="K36" s="96">
        <v>282368.41356839915</v>
      </c>
      <c r="L36" s="96">
        <v>18832.086509280962</v>
      </c>
      <c r="M36" s="96">
        <v>0</v>
      </c>
      <c r="N36" s="96">
        <v>0</v>
      </c>
      <c r="O36" s="97">
        <v>0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</row>
    <row r="37" spans="1:30">
      <c r="A37" s="74">
        <v>37</v>
      </c>
      <c r="B37" s="73"/>
      <c r="C37" s="73" t="s">
        <v>89</v>
      </c>
      <c r="E37" s="95">
        <v>21926355.482585583</v>
      </c>
      <c r="F37" s="96">
        <v>9439126.4598426931</v>
      </c>
      <c r="G37" s="96">
        <v>2947744.8697693846</v>
      </c>
      <c r="H37" s="96">
        <v>4692396.4571051393</v>
      </c>
      <c r="I37" s="96">
        <v>1914136.2148943171</v>
      </c>
      <c r="J37" s="96">
        <v>2107004.58659596</v>
      </c>
      <c r="K37" s="96">
        <v>773535.34422843531</v>
      </c>
      <c r="L37" s="96">
        <v>52411.550149656738</v>
      </c>
      <c r="M37" s="96">
        <v>0</v>
      </c>
      <c r="N37" s="96">
        <v>0</v>
      </c>
      <c r="O37" s="97">
        <v>0</v>
      </c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</row>
    <row r="38" spans="1:30">
      <c r="A38" s="74">
        <v>38</v>
      </c>
      <c r="B38" s="73"/>
      <c r="C38" s="73" t="s">
        <v>90</v>
      </c>
      <c r="D38" s="73"/>
      <c r="E38" s="95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7">
        <v>0</v>
      </c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</row>
    <row r="39" spans="1:30">
      <c r="A39" s="74">
        <v>39</v>
      </c>
      <c r="B39" s="73"/>
      <c r="C39" s="73" t="s">
        <v>91</v>
      </c>
      <c r="D39" s="73"/>
      <c r="E39" s="95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7">
        <v>0</v>
      </c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</row>
    <row r="40" spans="1:30">
      <c r="A40" s="74">
        <v>40</v>
      </c>
      <c r="B40" s="73"/>
      <c r="C40" s="73"/>
      <c r="D40" s="7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7"/>
    </row>
    <row r="41" spans="1:30">
      <c r="A41" s="74">
        <v>41</v>
      </c>
      <c r="B41" s="73"/>
      <c r="C41" s="73" t="s">
        <v>92</v>
      </c>
      <c r="D41" s="73"/>
      <c r="E41" s="98">
        <v>953127987.11485648</v>
      </c>
      <c r="F41" s="98">
        <v>409730344.20435297</v>
      </c>
      <c r="G41" s="98">
        <v>128092617.95842507</v>
      </c>
      <c r="H41" s="98">
        <v>204281891.72540629</v>
      </c>
      <c r="I41" s="98">
        <v>83350974.18097651</v>
      </c>
      <c r="J41" s="98">
        <v>91808575.492318988</v>
      </c>
      <c r="K41" s="98">
        <v>33620498.998126172</v>
      </c>
      <c r="L41" s="98">
        <v>2243084.5552503825</v>
      </c>
      <c r="M41" s="98">
        <v>0</v>
      </c>
      <c r="N41" s="98">
        <v>0</v>
      </c>
      <c r="O41" s="97">
        <v>0</v>
      </c>
    </row>
    <row r="42" spans="1:30">
      <c r="A42" s="74">
        <v>42</v>
      </c>
      <c r="B42" s="73"/>
      <c r="C42" s="73"/>
      <c r="D42" s="7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</row>
    <row r="43" spans="1:30">
      <c r="A43" s="74">
        <v>43</v>
      </c>
      <c r="B43" s="73"/>
      <c r="C43" s="73" t="s">
        <v>93</v>
      </c>
      <c r="D43" s="73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7"/>
    </row>
    <row r="44" spans="1:30">
      <c r="A44" s="74">
        <v>44</v>
      </c>
      <c r="B44" s="73"/>
      <c r="C44" s="73" t="s">
        <v>94</v>
      </c>
      <c r="D44" s="73"/>
      <c r="E44" s="95">
        <v>-301811038.44339371</v>
      </c>
      <c r="F44" s="96">
        <v>-129738076.0549932</v>
      </c>
      <c r="G44" s="96">
        <v>-40560607.734919883</v>
      </c>
      <c r="H44" s="96">
        <v>-64688796.478727356</v>
      </c>
      <c r="I44" s="96">
        <v>-26394430.378098466</v>
      </c>
      <c r="J44" s="96">
        <v>-29073106.559752047</v>
      </c>
      <c r="K44" s="96">
        <v>-10646003.908646643</v>
      </c>
      <c r="L44" s="96">
        <v>-710017.32825620123</v>
      </c>
      <c r="M44" s="96">
        <v>0</v>
      </c>
      <c r="N44" s="96">
        <v>0</v>
      </c>
      <c r="O44" s="97">
        <v>0</v>
      </c>
    </row>
    <row r="45" spans="1:30">
      <c r="A45" s="74">
        <v>45</v>
      </c>
      <c r="B45" s="73"/>
      <c r="C45" s="73" t="s">
        <v>95</v>
      </c>
      <c r="D45" s="73"/>
      <c r="E45" s="95">
        <v>-25430234.202521347</v>
      </c>
      <c r="F45" s="96">
        <v>-10952535.816706041</v>
      </c>
      <c r="G45" s="96">
        <v>-3418678.4987596371</v>
      </c>
      <c r="H45" s="96">
        <v>-5441841.8625686569</v>
      </c>
      <c r="I45" s="96">
        <v>-2218909.8978698701</v>
      </c>
      <c r="J45" s="96">
        <v>-2438907.2068054616</v>
      </c>
      <c r="K45" s="96">
        <v>-898263.48864416417</v>
      </c>
      <c r="L45" s="96">
        <v>-61097.431167517512</v>
      </c>
      <c r="M45" s="96">
        <v>0</v>
      </c>
      <c r="N45" s="96">
        <v>0</v>
      </c>
      <c r="O45" s="97">
        <v>0</v>
      </c>
    </row>
    <row r="46" spans="1:30">
      <c r="A46" s="74">
        <v>46</v>
      </c>
      <c r="B46" s="73"/>
      <c r="C46" s="73" t="s">
        <v>96</v>
      </c>
      <c r="D46" s="73"/>
      <c r="E46" s="95">
        <v>-127355651.29978621</v>
      </c>
      <c r="F46" s="96">
        <v>-54737810.16888836</v>
      </c>
      <c r="G46" s="96">
        <v>-17115162.948932689</v>
      </c>
      <c r="H46" s="96">
        <v>-27300591.040425725</v>
      </c>
      <c r="I46" s="96">
        <v>-11139566.548334751</v>
      </c>
      <c r="J46" s="96">
        <v>-12271207.629864791</v>
      </c>
      <c r="K46" s="96">
        <v>-4492148.3262688732</v>
      </c>
      <c r="L46" s="96">
        <v>-299164.63707097864</v>
      </c>
      <c r="M46" s="96">
        <v>0</v>
      </c>
      <c r="N46" s="96">
        <v>0</v>
      </c>
      <c r="O46" s="97">
        <v>0</v>
      </c>
    </row>
    <row r="47" spans="1:30">
      <c r="A47" s="74">
        <v>47</v>
      </c>
      <c r="B47" s="73"/>
      <c r="C47" s="73" t="s">
        <v>97</v>
      </c>
      <c r="D47" s="73"/>
      <c r="E47" s="95">
        <v>-127556.2439771496</v>
      </c>
      <c r="F47" s="96">
        <v>-54827.507710148275</v>
      </c>
      <c r="G47" s="96">
        <v>-17142.144051980547</v>
      </c>
      <c r="H47" s="96">
        <v>-27341.696759210627</v>
      </c>
      <c r="I47" s="96">
        <v>-11156.321392841959</v>
      </c>
      <c r="J47" s="96">
        <v>-12289.648178556599</v>
      </c>
      <c r="K47" s="96">
        <v>-4499.1193311989819</v>
      </c>
      <c r="L47" s="96">
        <v>-299.80655321258035</v>
      </c>
      <c r="M47" s="96">
        <v>0</v>
      </c>
      <c r="N47" s="96">
        <v>0</v>
      </c>
      <c r="O47" s="97">
        <v>0</v>
      </c>
    </row>
    <row r="48" spans="1:30">
      <c r="A48" s="74">
        <v>48</v>
      </c>
      <c r="B48" s="73"/>
      <c r="C48" s="73" t="s">
        <v>98</v>
      </c>
      <c r="D48" s="73"/>
      <c r="E48" s="95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7">
        <v>0</v>
      </c>
    </row>
    <row r="49" spans="1:15">
      <c r="A49" s="74">
        <v>49</v>
      </c>
      <c r="B49" s="73"/>
      <c r="C49" s="73" t="s">
        <v>99</v>
      </c>
      <c r="D49" s="73"/>
      <c r="E49" s="95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7">
        <v>0</v>
      </c>
    </row>
    <row r="50" spans="1:15">
      <c r="A50" s="74">
        <v>50</v>
      </c>
      <c r="B50" s="73"/>
      <c r="C50" s="73" t="s">
        <v>100</v>
      </c>
      <c r="D50" s="73"/>
      <c r="E50" s="95">
        <v>-4365022.9333607201</v>
      </c>
      <c r="F50" s="96">
        <v>-1876371.6537039676</v>
      </c>
      <c r="G50" s="96">
        <v>-586618.64677683008</v>
      </c>
      <c r="H50" s="96">
        <v>-935579.03520519729</v>
      </c>
      <c r="I50" s="96">
        <v>-381736.51470007893</v>
      </c>
      <c r="J50" s="96">
        <v>-420477.5860149971</v>
      </c>
      <c r="K50" s="96">
        <v>-153970.68128973077</v>
      </c>
      <c r="L50" s="96">
        <v>-10268.815669918262</v>
      </c>
      <c r="M50" s="96">
        <v>0</v>
      </c>
      <c r="N50" s="96">
        <v>0</v>
      </c>
      <c r="O50" s="97">
        <v>0</v>
      </c>
    </row>
    <row r="51" spans="1:15">
      <c r="A51" s="74">
        <v>51</v>
      </c>
      <c r="B51" s="73"/>
      <c r="C51" s="73"/>
      <c r="D51" s="7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7"/>
    </row>
    <row r="52" spans="1:15">
      <c r="A52" s="74">
        <v>52</v>
      </c>
      <c r="B52" s="73"/>
      <c r="C52" s="73" t="s">
        <v>101</v>
      </c>
      <c r="D52" s="73"/>
      <c r="E52" s="98">
        <v>-459089503.12303907</v>
      </c>
      <c r="F52" s="98">
        <v>-197359621.20200172</v>
      </c>
      <c r="G52" s="98">
        <v>-61698209.973441027</v>
      </c>
      <c r="H52" s="98">
        <v>-98394150.113686144</v>
      </c>
      <c r="I52" s="98">
        <v>-40145799.66039601</v>
      </c>
      <c r="J52" s="98">
        <v>-44215988.630615845</v>
      </c>
      <c r="K52" s="98">
        <v>-16194885.524180612</v>
      </c>
      <c r="L52" s="98">
        <v>-1080848.0187178282</v>
      </c>
      <c r="M52" s="98">
        <v>0</v>
      </c>
      <c r="N52" s="98">
        <v>0</v>
      </c>
      <c r="O52" s="97">
        <v>0</v>
      </c>
    </row>
    <row r="53" spans="1:15">
      <c r="A53" s="74">
        <v>53</v>
      </c>
      <c r="B53" s="73"/>
      <c r="C53" s="73"/>
      <c r="D53" s="73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7"/>
    </row>
    <row r="54" spans="1:15" ht="13.5" thickBot="1">
      <c r="A54" s="74">
        <v>54</v>
      </c>
      <c r="B54" s="73"/>
      <c r="C54" s="73" t="s">
        <v>102</v>
      </c>
      <c r="D54" s="73"/>
      <c r="E54" s="99">
        <v>494038483.99181741</v>
      </c>
      <c r="F54" s="99">
        <v>212370723.00235125</v>
      </c>
      <c r="G54" s="99">
        <v>66394407.984984048</v>
      </c>
      <c r="H54" s="99">
        <v>105887741.61172014</v>
      </c>
      <c r="I54" s="99">
        <v>43205174.5205805</v>
      </c>
      <c r="J54" s="99">
        <v>47592586.861703143</v>
      </c>
      <c r="K54" s="99">
        <v>17425613.473945558</v>
      </c>
      <c r="L54" s="99">
        <v>1162236.5365325543</v>
      </c>
      <c r="M54" s="99">
        <v>0</v>
      </c>
      <c r="N54" s="99">
        <v>0</v>
      </c>
      <c r="O54" s="97">
        <v>0</v>
      </c>
    </row>
    <row r="55" spans="1:15" ht="13.5" thickTop="1">
      <c r="A55" s="74">
        <v>55</v>
      </c>
      <c r="B55" s="73"/>
      <c r="C55" s="73"/>
      <c r="D55" s="73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7"/>
    </row>
    <row r="56" spans="1:15">
      <c r="A56" s="74">
        <v>56</v>
      </c>
      <c r="B56" s="73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1:15">
      <c r="A57" s="74">
        <v>57</v>
      </c>
      <c r="B57" s="73"/>
      <c r="C57" s="73" t="s">
        <v>103</v>
      </c>
      <c r="D57" s="100">
        <v>5.7814269910793088E-2</v>
      </c>
      <c r="E57" s="96">
        <v>28562474.259821963</v>
      </c>
      <c r="F57" s="96">
        <v>12278058.30080821</v>
      </c>
      <c r="G57" s="96">
        <v>3838544.2238111836</v>
      </c>
      <c r="H57" s="96">
        <v>6121822.4737843052</v>
      </c>
      <c r="I57" s="96">
        <v>2497875.6212757616</v>
      </c>
      <c r="J57" s="96">
        <v>2751530.6625753706</v>
      </c>
      <c r="K57" s="96">
        <v>1007449.1207438413</v>
      </c>
      <c r="L57" s="96">
        <v>67193.856823278431</v>
      </c>
      <c r="M57" s="96">
        <v>0</v>
      </c>
      <c r="N57" s="96">
        <v>0</v>
      </c>
      <c r="O57" s="97">
        <v>0</v>
      </c>
    </row>
    <row r="58" spans="1:15">
      <c r="A58" s="74">
        <v>58</v>
      </c>
      <c r="B58" s="73"/>
      <c r="C58" s="73" t="s">
        <v>79</v>
      </c>
      <c r="D58" s="100"/>
      <c r="E58" s="101">
        <v>204433448.02496636</v>
      </c>
      <c r="F58" s="101">
        <v>87988793.750760108</v>
      </c>
      <c r="G58" s="101">
        <v>27481942.77417912</v>
      </c>
      <c r="H58" s="101">
        <v>43759847.829935998</v>
      </c>
      <c r="I58" s="101">
        <v>17851335.344659012</v>
      </c>
      <c r="J58" s="101">
        <v>19652092.156069089</v>
      </c>
      <c r="K58" s="101">
        <v>7211923.8394718077</v>
      </c>
      <c r="L58" s="101">
        <v>487512.32989120617</v>
      </c>
      <c r="M58" s="101">
        <v>0</v>
      </c>
      <c r="N58" s="101">
        <v>0</v>
      </c>
      <c r="O58" s="97">
        <v>0</v>
      </c>
    </row>
    <row r="59" spans="1:15">
      <c r="A59" s="74">
        <v>59</v>
      </c>
      <c r="B59" s="73"/>
      <c r="C59" s="73" t="s">
        <v>104</v>
      </c>
      <c r="D59" s="100"/>
      <c r="E59" s="102">
        <v>-24773501.480580281</v>
      </c>
      <c r="F59" s="103">
        <v>-10694374.664091039</v>
      </c>
      <c r="G59" s="103">
        <v>-3330229.7153219664</v>
      </c>
      <c r="H59" s="103">
        <v>-5283851.2714757342</v>
      </c>
      <c r="I59" s="103">
        <v>-2155573.5152746108</v>
      </c>
      <c r="J59" s="103">
        <v>-2374263.3057667967</v>
      </c>
      <c r="K59" s="103">
        <v>-874387.99076028145</v>
      </c>
      <c r="L59" s="103">
        <v>-60821.017889851915</v>
      </c>
      <c r="M59" s="103">
        <v>0</v>
      </c>
      <c r="N59" s="103">
        <v>0</v>
      </c>
      <c r="O59" s="97">
        <v>0</v>
      </c>
    </row>
    <row r="60" spans="1:15">
      <c r="A60" s="74">
        <v>60</v>
      </c>
      <c r="D60" s="104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</row>
    <row r="61" spans="1:15">
      <c r="A61" s="74">
        <v>61</v>
      </c>
      <c r="B61" s="73"/>
      <c r="C61" s="73" t="s">
        <v>105</v>
      </c>
      <c r="D61" s="100"/>
      <c r="E61" s="101">
        <v>208222420.80420804</v>
      </c>
      <c r="F61" s="101">
        <v>89572477.387477279</v>
      </c>
      <c r="G61" s="101">
        <v>27990257.282668337</v>
      </c>
      <c r="H61" s="101">
        <v>44597819.032244571</v>
      </c>
      <c r="I61" s="101">
        <v>18193637.450660162</v>
      </c>
      <c r="J61" s="101">
        <v>20029359.512877665</v>
      </c>
      <c r="K61" s="101">
        <v>7344984.969455367</v>
      </c>
      <c r="L61" s="101">
        <v>493885.16882463265</v>
      </c>
      <c r="M61" s="101">
        <v>0</v>
      </c>
      <c r="N61" s="101">
        <v>0</v>
      </c>
      <c r="O61" s="97">
        <v>0</v>
      </c>
    </row>
    <row r="62" spans="1:15">
      <c r="A62" s="74">
        <v>62</v>
      </c>
      <c r="D62" s="104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>
        <v>0</v>
      </c>
    </row>
    <row r="63" spans="1:15">
      <c r="A63" s="74">
        <v>63</v>
      </c>
      <c r="D63" s="104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1:15">
      <c r="A64" s="74">
        <v>64</v>
      </c>
      <c r="C64" s="73" t="s">
        <v>106</v>
      </c>
      <c r="D64" s="100">
        <v>7.7644921002354053E-2</v>
      </c>
      <c r="E64" s="96">
        <v>38359579.06166742</v>
      </c>
      <c r="F64" s="96">
        <v>16489508.010730378</v>
      </c>
      <c r="G64" s="96">
        <v>5155188.5629921518</v>
      </c>
      <c r="H64" s="96">
        <v>8221645.3325596889</v>
      </c>
      <c r="I64" s="96">
        <v>3354662.3625433929</v>
      </c>
      <c r="J64" s="96">
        <v>3695322.647174614</v>
      </c>
      <c r="K64" s="96">
        <v>1353010.3816020591</v>
      </c>
      <c r="L64" s="96">
        <v>90241.764065119758</v>
      </c>
      <c r="M64" s="96">
        <v>0</v>
      </c>
      <c r="N64" s="96">
        <v>0</v>
      </c>
      <c r="O64" s="97">
        <v>0</v>
      </c>
    </row>
    <row r="65" spans="1:15">
      <c r="A65" s="74">
        <v>65</v>
      </c>
      <c r="C65" s="73" t="s">
        <v>107</v>
      </c>
      <c r="D65" s="100"/>
      <c r="E65" s="101">
        <v>210453432.021709</v>
      </c>
      <c r="F65" s="101">
        <v>90576584.773679674</v>
      </c>
      <c r="G65" s="101">
        <v>28290975.443685539</v>
      </c>
      <c r="H65" s="101">
        <v>45050116.767698206</v>
      </c>
      <c r="I65" s="101">
        <v>18377801.333884809</v>
      </c>
      <c r="J65" s="101">
        <v>20232019.875375628</v>
      </c>
      <c r="K65" s="101">
        <v>7424259.3510679286</v>
      </c>
      <c r="L65" s="101">
        <v>501674.4763171745</v>
      </c>
      <c r="M65" s="101">
        <v>0</v>
      </c>
      <c r="N65" s="101">
        <v>0</v>
      </c>
      <c r="O65" s="97">
        <v>0</v>
      </c>
    </row>
    <row r="66" spans="1:15">
      <c r="A66" s="74">
        <v>66</v>
      </c>
      <c r="C66" s="73" t="s">
        <v>104</v>
      </c>
      <c r="D66" s="73"/>
      <c r="E66" s="102">
        <v>-24773501.480580281</v>
      </c>
      <c r="F66" s="102">
        <v>-10694374.664091039</v>
      </c>
      <c r="G66" s="102">
        <v>-3330229.7153219664</v>
      </c>
      <c r="H66" s="102">
        <v>-5283851.2714757342</v>
      </c>
      <c r="I66" s="102">
        <v>-2155573.5152746108</v>
      </c>
      <c r="J66" s="102">
        <v>-2374263.3057667967</v>
      </c>
      <c r="K66" s="102">
        <v>-874387.99076028145</v>
      </c>
      <c r="L66" s="102">
        <v>-60821.017889851915</v>
      </c>
      <c r="M66" s="102">
        <v>0</v>
      </c>
      <c r="N66" s="102">
        <v>0</v>
      </c>
      <c r="O66" s="97">
        <v>0</v>
      </c>
    </row>
    <row r="67" spans="1:15">
      <c r="A67" s="74">
        <v>67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</row>
    <row r="68" spans="1:15">
      <c r="A68" s="74">
        <v>68</v>
      </c>
      <c r="C68" s="73" t="s">
        <v>108</v>
      </c>
      <c r="D68" s="73"/>
      <c r="E68" s="101">
        <v>224039509.60279614</v>
      </c>
      <c r="F68" s="101">
        <v>96371718.120319024</v>
      </c>
      <c r="G68" s="101">
        <v>30115934.291355725</v>
      </c>
      <c r="H68" s="101">
        <v>47987910.828782164</v>
      </c>
      <c r="I68" s="101">
        <v>19576890.181153592</v>
      </c>
      <c r="J68" s="101">
        <v>21553079.216783449</v>
      </c>
      <c r="K68" s="101">
        <v>7902881.7419097051</v>
      </c>
      <c r="L68" s="101">
        <v>531095.22249244235</v>
      </c>
      <c r="M68" s="101">
        <v>0</v>
      </c>
      <c r="N68" s="101">
        <v>0</v>
      </c>
      <c r="O68" s="97">
        <v>0</v>
      </c>
    </row>
    <row r="69" spans="1:15">
      <c r="C69" s="73" t="s">
        <v>109</v>
      </c>
      <c r="F69" s="105"/>
      <c r="G69" s="105"/>
      <c r="H69" s="105"/>
      <c r="I69" s="105"/>
      <c r="K69" s="105"/>
      <c r="L69" s="105"/>
    </row>
    <row r="70" spans="1:15">
      <c r="A70" s="74"/>
      <c r="B70" s="75"/>
      <c r="C70" s="75" t="s">
        <v>35</v>
      </c>
      <c r="D70" s="76"/>
      <c r="E70" s="77"/>
      <c r="F70" s="75"/>
      <c r="G70" s="76"/>
      <c r="H70" s="76"/>
      <c r="I70" s="76"/>
      <c r="J70" s="75"/>
      <c r="K70" s="75"/>
      <c r="L70" s="75"/>
      <c r="M70" s="75"/>
      <c r="N70" s="75"/>
    </row>
    <row r="71" spans="1:15">
      <c r="A71" s="74"/>
      <c r="B71" s="75"/>
      <c r="C71" s="76" t="s">
        <v>128</v>
      </c>
      <c r="D71" s="76"/>
      <c r="E71" s="77"/>
      <c r="F71" s="75"/>
      <c r="G71" s="76"/>
      <c r="H71" s="75"/>
      <c r="I71" s="75"/>
      <c r="J71" s="75"/>
      <c r="K71" s="75"/>
      <c r="L71" s="75"/>
      <c r="M71" s="75"/>
      <c r="N71" s="75"/>
    </row>
    <row r="72" spans="1:15">
      <c r="A72" s="74"/>
      <c r="B72" s="75"/>
      <c r="C72" s="75" t="s">
        <v>37</v>
      </c>
      <c r="D72" s="76"/>
      <c r="E72" s="77"/>
      <c r="F72" s="75"/>
      <c r="G72" s="76"/>
      <c r="H72" s="75"/>
      <c r="I72" s="75"/>
      <c r="J72" s="75"/>
      <c r="K72" s="75"/>
      <c r="L72" s="75"/>
      <c r="M72" s="75"/>
      <c r="N72" s="75"/>
    </row>
    <row r="73" spans="1:15">
      <c r="A73" s="74"/>
      <c r="B73" s="75"/>
      <c r="C73" s="78" t="s">
        <v>38</v>
      </c>
      <c r="D73" s="76"/>
      <c r="E73" s="77"/>
      <c r="F73" s="75"/>
      <c r="G73" s="76"/>
      <c r="H73" s="75"/>
      <c r="I73" s="75"/>
      <c r="J73" s="75"/>
      <c r="K73" s="75"/>
      <c r="L73" s="75"/>
      <c r="M73" s="75"/>
      <c r="N73" s="75"/>
    </row>
    <row r="74" spans="1:15">
      <c r="A74" s="74"/>
      <c r="B74" s="79"/>
      <c r="C74" s="75" t="s">
        <v>39</v>
      </c>
      <c r="D74" s="76"/>
      <c r="E74" s="77"/>
      <c r="F74" s="75"/>
      <c r="G74" s="76"/>
      <c r="H74" s="75"/>
      <c r="I74" s="75"/>
      <c r="J74" s="75"/>
      <c r="K74" s="75"/>
      <c r="L74" s="75"/>
      <c r="M74" s="75"/>
      <c r="N74" s="75"/>
    </row>
    <row r="75" spans="1:15">
      <c r="A75" s="74"/>
      <c r="E75" s="80"/>
      <c r="F75" s="81"/>
      <c r="G75" s="81"/>
      <c r="H75" s="81"/>
      <c r="I75" s="81"/>
      <c r="J75" s="81"/>
      <c r="K75" s="81"/>
      <c r="L75" s="81"/>
      <c r="M75" s="81"/>
      <c r="N75" s="81"/>
    </row>
    <row r="76" spans="1:15">
      <c r="A76" s="74"/>
      <c r="E76" s="80"/>
      <c r="F76" s="81"/>
      <c r="G76" s="81"/>
      <c r="H76" s="81"/>
      <c r="I76" s="81"/>
      <c r="J76" s="81"/>
      <c r="K76" s="81"/>
      <c r="L76" s="81"/>
      <c r="M76" s="81"/>
      <c r="N76" s="81"/>
    </row>
    <row r="77" spans="1:15">
      <c r="A77" s="74"/>
      <c r="B77" s="73"/>
      <c r="C77" s="82" t="s">
        <v>41</v>
      </c>
      <c r="D77" s="82" t="s">
        <v>42</v>
      </c>
      <c r="E77" s="82" t="s">
        <v>43</v>
      </c>
      <c r="F77" s="83" t="s">
        <v>44</v>
      </c>
      <c r="G77" s="82" t="s">
        <v>45</v>
      </c>
      <c r="H77" s="83" t="s">
        <v>46</v>
      </c>
      <c r="I77" s="82" t="s">
        <v>47</v>
      </c>
      <c r="J77" s="84" t="s">
        <v>48</v>
      </c>
      <c r="K77" s="84" t="s">
        <v>49</v>
      </c>
      <c r="L77" s="84" t="s">
        <v>64</v>
      </c>
      <c r="M77" s="83" t="s">
        <v>66</v>
      </c>
      <c r="N77" s="82" t="s">
        <v>110</v>
      </c>
      <c r="O77" s="84"/>
    </row>
    <row r="78" spans="1:15">
      <c r="A78" s="74"/>
      <c r="B78" s="73"/>
      <c r="C78" s="73"/>
      <c r="D78" s="73"/>
      <c r="E78" s="82" t="s">
        <v>0</v>
      </c>
      <c r="F78" s="85"/>
      <c r="G78" s="84" t="s">
        <v>1</v>
      </c>
      <c r="H78" s="84" t="s">
        <v>2</v>
      </c>
      <c r="I78" s="84" t="s">
        <v>2</v>
      </c>
      <c r="J78" s="86" t="s">
        <v>2</v>
      </c>
      <c r="K78" s="82" t="s">
        <v>3</v>
      </c>
      <c r="L78" s="84" t="s">
        <v>4</v>
      </c>
      <c r="M78" s="86"/>
      <c r="N78" s="86"/>
      <c r="O78" s="87" t="s">
        <v>67</v>
      </c>
    </row>
    <row r="79" spans="1:15">
      <c r="A79" s="74"/>
      <c r="B79" s="73"/>
      <c r="C79" s="73"/>
      <c r="D79" s="82"/>
      <c r="E79" s="82" t="s">
        <v>5</v>
      </c>
      <c r="F79" s="84" t="s">
        <v>6</v>
      </c>
      <c r="G79" s="84" t="s">
        <v>7</v>
      </c>
      <c r="H79" s="84" t="s">
        <v>8</v>
      </c>
      <c r="I79" s="84" t="s">
        <v>9</v>
      </c>
      <c r="J79" s="86" t="s">
        <v>10</v>
      </c>
      <c r="K79" s="84" t="s">
        <v>11</v>
      </c>
      <c r="L79" s="84" t="s">
        <v>12</v>
      </c>
      <c r="M79" s="86" t="s">
        <v>127</v>
      </c>
      <c r="N79" s="86" t="s">
        <v>127</v>
      </c>
      <c r="O79" s="88"/>
    </row>
    <row r="80" spans="1:15">
      <c r="A80" s="74"/>
      <c r="B80" s="89"/>
      <c r="C80" s="90" t="s">
        <v>68</v>
      </c>
      <c r="D80" s="90"/>
      <c r="E80" s="90" t="s">
        <v>13</v>
      </c>
      <c r="F80" s="91" t="s">
        <v>14</v>
      </c>
      <c r="G80" s="91" t="s">
        <v>15</v>
      </c>
      <c r="H80" s="91" t="s">
        <v>16</v>
      </c>
      <c r="I80" s="91" t="s">
        <v>17</v>
      </c>
      <c r="J80" s="92" t="s">
        <v>17</v>
      </c>
      <c r="K80" s="91" t="s">
        <v>18</v>
      </c>
      <c r="L80" s="91" t="s">
        <v>19</v>
      </c>
      <c r="M80" s="92" t="s">
        <v>127</v>
      </c>
      <c r="N80" s="92" t="s">
        <v>127</v>
      </c>
      <c r="O80" s="106">
        <v>0</v>
      </c>
    </row>
    <row r="81" spans="1:30">
      <c r="A81" s="74">
        <v>13</v>
      </c>
      <c r="B81" s="73"/>
      <c r="C81" s="73"/>
      <c r="D81" s="73"/>
      <c r="E81" s="94"/>
      <c r="F81" s="85"/>
      <c r="G81" s="85"/>
      <c r="H81" s="85"/>
      <c r="I81" s="85"/>
      <c r="J81" s="85"/>
      <c r="K81" s="85"/>
      <c r="L81" s="85"/>
      <c r="M81" s="85"/>
      <c r="N81" s="85"/>
    </row>
    <row r="82" spans="1:30">
      <c r="A82" s="74">
        <v>14</v>
      </c>
      <c r="B82" s="73"/>
      <c r="C82" s="73" t="s">
        <v>69</v>
      </c>
      <c r="D82" s="73"/>
      <c r="E82" s="94"/>
      <c r="F82" s="85"/>
      <c r="G82" s="85"/>
      <c r="H82" s="85"/>
      <c r="I82" s="85"/>
      <c r="J82" s="85"/>
      <c r="K82" s="85"/>
      <c r="L82" s="85"/>
      <c r="M82" s="85"/>
      <c r="N82" s="85"/>
    </row>
    <row r="83" spans="1:30">
      <c r="A83" s="74">
        <v>15</v>
      </c>
      <c r="B83" s="73"/>
      <c r="C83" s="73" t="s">
        <v>70</v>
      </c>
      <c r="D83" s="73"/>
      <c r="E83" s="95">
        <v>70573074.24800916</v>
      </c>
      <c r="F83" s="96">
        <v>31062247.896545231</v>
      </c>
      <c r="G83" s="96">
        <v>9458367.6822324414</v>
      </c>
      <c r="H83" s="96">
        <v>14919602.51374118</v>
      </c>
      <c r="I83" s="96">
        <v>5992335.3875423418</v>
      </c>
      <c r="J83" s="96">
        <v>6534509.6549330316</v>
      </c>
      <c r="K83" s="96">
        <v>2453980.5469228998</v>
      </c>
      <c r="L83" s="96">
        <v>152030.56609205515</v>
      </c>
      <c r="M83" s="96">
        <v>0</v>
      </c>
      <c r="N83" s="96">
        <v>0</v>
      </c>
      <c r="O83" s="97">
        <v>0</v>
      </c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</row>
    <row r="84" spans="1:30">
      <c r="A84" s="74">
        <v>16</v>
      </c>
      <c r="B84" s="73"/>
      <c r="C84" s="73" t="s">
        <v>71</v>
      </c>
      <c r="D84" s="73"/>
      <c r="E84" s="95">
        <v>10778325.214038275</v>
      </c>
      <c r="F84" s="96">
        <v>5128047.281117199</v>
      </c>
      <c r="G84" s="96">
        <v>1427172.299671049</v>
      </c>
      <c r="H84" s="96">
        <v>2176832.9262002194</v>
      </c>
      <c r="I84" s="96">
        <v>820124.14905891137</v>
      </c>
      <c r="J84" s="96">
        <v>858681.36125781492</v>
      </c>
      <c r="K84" s="96">
        <v>354217.19347589236</v>
      </c>
      <c r="L84" s="96">
        <v>13250.003257189032</v>
      </c>
      <c r="M84" s="96">
        <v>0</v>
      </c>
      <c r="N84" s="96">
        <v>0</v>
      </c>
      <c r="O84" s="97">
        <v>0</v>
      </c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</row>
    <row r="85" spans="1:30">
      <c r="A85" s="74">
        <v>17</v>
      </c>
      <c r="B85" s="73"/>
      <c r="C85" s="73" t="s">
        <v>72</v>
      </c>
      <c r="D85" s="73"/>
      <c r="E85" s="95">
        <v>1609408.3992115562</v>
      </c>
      <c r="F85" s="96">
        <v>694832.58952079562</v>
      </c>
      <c r="G85" s="96">
        <v>216353.97573992852</v>
      </c>
      <c r="H85" s="96">
        <v>343433.52987263672</v>
      </c>
      <c r="I85" s="96">
        <v>140053.48075822592</v>
      </c>
      <c r="J85" s="96">
        <v>154023.75559389591</v>
      </c>
      <c r="K85" s="96">
        <v>56765.09028018386</v>
      </c>
      <c r="L85" s="96">
        <v>3945.977445889821</v>
      </c>
      <c r="M85" s="96">
        <v>0</v>
      </c>
      <c r="N85" s="96">
        <v>0</v>
      </c>
      <c r="O85" s="97">
        <v>0</v>
      </c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</row>
    <row r="86" spans="1:30">
      <c r="A86" s="74">
        <v>18</v>
      </c>
      <c r="B86" s="73"/>
      <c r="C86" s="73" t="s">
        <v>73</v>
      </c>
      <c r="D86" s="73"/>
      <c r="E86" s="95">
        <v>4631429.4314650679</v>
      </c>
      <c r="F86" s="96">
        <v>1990897.5692486656</v>
      </c>
      <c r="G86" s="96">
        <v>622423.20222051255</v>
      </c>
      <c r="H86" s="96">
        <v>992658.70741359401</v>
      </c>
      <c r="I86" s="96">
        <v>405032.65099792392</v>
      </c>
      <c r="J86" s="96">
        <v>446163.03112633713</v>
      </c>
      <c r="K86" s="96">
        <v>163358.72957197076</v>
      </c>
      <c r="L86" s="96">
        <v>10895.540886061928</v>
      </c>
      <c r="M86" s="96">
        <v>0</v>
      </c>
      <c r="N86" s="96">
        <v>0</v>
      </c>
      <c r="O86" s="97">
        <v>0</v>
      </c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</row>
    <row r="87" spans="1:30">
      <c r="A87" s="74">
        <v>19</v>
      </c>
      <c r="B87" s="73"/>
      <c r="C87" s="73" t="s">
        <v>74</v>
      </c>
      <c r="D87" s="73"/>
      <c r="E87" s="95">
        <v>-366290.81069645053</v>
      </c>
      <c r="F87" s="96">
        <v>-157456.24443704466</v>
      </c>
      <c r="G87" s="96">
        <v>-49226.249198298276</v>
      </c>
      <c r="H87" s="96">
        <v>-78507.460399412215</v>
      </c>
      <c r="I87" s="96">
        <v>-32033.250271424553</v>
      </c>
      <c r="J87" s="96">
        <v>-35286.172615255651</v>
      </c>
      <c r="K87" s="96">
        <v>-12919.726485032748</v>
      </c>
      <c r="L87" s="96">
        <v>-861.7072899822823</v>
      </c>
      <c r="M87" s="96">
        <v>0</v>
      </c>
      <c r="N87" s="96">
        <v>0</v>
      </c>
      <c r="O87" s="97">
        <v>0</v>
      </c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</row>
    <row r="88" spans="1:30">
      <c r="A88" s="74">
        <v>20</v>
      </c>
      <c r="B88" s="73"/>
      <c r="C88" s="73" t="s">
        <v>75</v>
      </c>
      <c r="D88" s="73"/>
      <c r="E88" s="95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7">
        <v>0</v>
      </c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0">
      <c r="A89" s="74">
        <v>21</v>
      </c>
      <c r="B89" s="73"/>
      <c r="C89" s="73" t="s">
        <v>76</v>
      </c>
      <c r="D89" s="73"/>
      <c r="E89" s="95">
        <v>1016234.9955381891</v>
      </c>
      <c r="F89" s="96">
        <v>436845.64611025527</v>
      </c>
      <c r="G89" s="96">
        <v>136573.00612941419</v>
      </c>
      <c r="H89" s="96">
        <v>217810.62024738477</v>
      </c>
      <c r="I89" s="96">
        <v>88872.854562633671</v>
      </c>
      <c r="J89" s="96">
        <v>97897.742512412951</v>
      </c>
      <c r="K89" s="96">
        <v>35844.410516081523</v>
      </c>
      <c r="L89" s="96">
        <v>2390.7154600066406</v>
      </c>
      <c r="M89" s="96">
        <v>0</v>
      </c>
      <c r="N89" s="96">
        <v>0</v>
      </c>
      <c r="O89" s="97">
        <v>0</v>
      </c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</row>
    <row r="90" spans="1:30">
      <c r="A90" s="74">
        <v>22</v>
      </c>
      <c r="B90" s="73"/>
      <c r="C90" s="73" t="s">
        <v>77</v>
      </c>
      <c r="E90" s="95">
        <v>0</v>
      </c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7">
        <v>0</v>
      </c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</row>
    <row r="91" spans="1:30">
      <c r="A91" s="74">
        <v>23</v>
      </c>
      <c r="B91" s="73"/>
      <c r="C91" s="73" t="s">
        <v>78</v>
      </c>
      <c r="E91" s="95">
        <v>-335798.82683028973</v>
      </c>
      <c r="F91" s="96">
        <v>-160469.36882912408</v>
      </c>
      <c r="G91" s="96">
        <v>-44433.169678231352</v>
      </c>
      <c r="H91" s="96">
        <v>-67629.266115619495</v>
      </c>
      <c r="I91" s="96">
        <v>-25376.472405188604</v>
      </c>
      <c r="J91" s="96">
        <v>-26496.362338647992</v>
      </c>
      <c r="K91" s="96">
        <v>-10998.632142437273</v>
      </c>
      <c r="L91" s="96">
        <v>-395.55532104096443</v>
      </c>
      <c r="M91" s="96">
        <v>0</v>
      </c>
      <c r="N91" s="96">
        <v>0</v>
      </c>
      <c r="O91" s="97">
        <v>0</v>
      </c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</row>
    <row r="92" spans="1:30">
      <c r="A92" s="74">
        <v>24</v>
      </c>
      <c r="B92" s="73"/>
      <c r="D92" s="73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7"/>
    </row>
    <row r="93" spans="1:30">
      <c r="A93" s="74">
        <v>25</v>
      </c>
      <c r="B93" s="73"/>
      <c r="C93" s="73" t="s">
        <v>79</v>
      </c>
      <c r="D93" s="73"/>
      <c r="E93" s="98">
        <v>87906382.650735512</v>
      </c>
      <c r="F93" s="98">
        <v>38994945.36927598</v>
      </c>
      <c r="G93" s="98">
        <v>11767230.747116813</v>
      </c>
      <c r="H93" s="98">
        <v>18504201.570959985</v>
      </c>
      <c r="I93" s="98">
        <v>7389008.8002434224</v>
      </c>
      <c r="J93" s="98">
        <v>8029493.0104695894</v>
      </c>
      <c r="K93" s="98">
        <v>3040247.6121395584</v>
      </c>
      <c r="L93" s="98">
        <v>181255.54053017931</v>
      </c>
      <c r="M93" s="98">
        <v>0</v>
      </c>
      <c r="N93" s="98">
        <v>0</v>
      </c>
      <c r="O93" s="97">
        <v>0</v>
      </c>
    </row>
    <row r="94" spans="1:30">
      <c r="A94" s="74">
        <v>26</v>
      </c>
      <c r="B94" s="73"/>
      <c r="C94" s="73"/>
      <c r="D94" s="73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7"/>
    </row>
    <row r="95" spans="1:30">
      <c r="A95" s="74">
        <v>27</v>
      </c>
      <c r="B95" s="73"/>
      <c r="C95" s="73"/>
      <c r="D95" s="73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7"/>
    </row>
    <row r="96" spans="1:30">
      <c r="A96" s="74">
        <v>28</v>
      </c>
      <c r="B96" s="73"/>
      <c r="C96" s="73" t="s">
        <v>80</v>
      </c>
      <c r="D96" s="73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7"/>
    </row>
    <row r="97" spans="1:30">
      <c r="A97" s="74">
        <v>29</v>
      </c>
      <c r="B97" s="73"/>
      <c r="C97" s="73" t="s">
        <v>81</v>
      </c>
      <c r="D97" s="73"/>
      <c r="E97" s="95">
        <v>396873879.04508352</v>
      </c>
      <c r="F97" s="96">
        <v>187763432.52339181</v>
      </c>
      <c r="G97" s="96">
        <v>52596249.131547309</v>
      </c>
      <c r="H97" s="96">
        <v>80439548.477376938</v>
      </c>
      <c r="I97" s="96">
        <v>30460272.593678508</v>
      </c>
      <c r="J97" s="96">
        <v>32002202.045826357</v>
      </c>
      <c r="K97" s="96">
        <v>13098383.643710557</v>
      </c>
      <c r="L97" s="96">
        <v>513790.62955202628</v>
      </c>
      <c r="M97" s="96">
        <v>0</v>
      </c>
      <c r="N97" s="96">
        <v>0</v>
      </c>
      <c r="O97" s="97">
        <v>0</v>
      </c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</row>
    <row r="98" spans="1:30">
      <c r="A98" s="74">
        <v>30</v>
      </c>
      <c r="B98" s="73"/>
      <c r="C98" s="73" t="s">
        <v>82</v>
      </c>
      <c r="D98" s="73"/>
      <c r="E98" s="95">
        <v>100646.59220552618</v>
      </c>
      <c r="F98" s="96">
        <v>48096.341724819264</v>
      </c>
      <c r="G98" s="96">
        <v>13317.637679729123</v>
      </c>
      <c r="H98" s="96">
        <v>20270.038558942906</v>
      </c>
      <c r="I98" s="96">
        <v>7605.9094484883535</v>
      </c>
      <c r="J98" s="96">
        <v>7941.5660870534593</v>
      </c>
      <c r="K98" s="96">
        <v>3296.5417256145861</v>
      </c>
      <c r="L98" s="96">
        <v>118.55698087848374</v>
      </c>
      <c r="M98" s="96">
        <v>0</v>
      </c>
      <c r="N98" s="96">
        <v>0</v>
      </c>
      <c r="O98" s="97">
        <v>0</v>
      </c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</row>
    <row r="99" spans="1:30">
      <c r="A99" s="74">
        <v>31</v>
      </c>
      <c r="B99" s="73"/>
      <c r="C99" s="73" t="s">
        <v>83</v>
      </c>
      <c r="D99" s="73"/>
      <c r="E99" s="95">
        <v>0</v>
      </c>
      <c r="F99" s="96">
        <v>0</v>
      </c>
      <c r="G99" s="96">
        <v>0</v>
      </c>
      <c r="H99" s="96">
        <v>0</v>
      </c>
      <c r="I99" s="96">
        <v>0</v>
      </c>
      <c r="J99" s="96">
        <v>0</v>
      </c>
      <c r="K99" s="96">
        <v>0</v>
      </c>
      <c r="L99" s="96">
        <v>0</v>
      </c>
      <c r="M99" s="96">
        <v>0</v>
      </c>
      <c r="N99" s="96">
        <v>0</v>
      </c>
      <c r="O99" s="97">
        <v>0</v>
      </c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</row>
    <row r="100" spans="1:30">
      <c r="A100" s="74">
        <v>32</v>
      </c>
      <c r="B100" s="73"/>
      <c r="C100" s="73" t="s">
        <v>84</v>
      </c>
      <c r="D100" s="73"/>
      <c r="E100" s="95">
        <v>0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v>0</v>
      </c>
      <c r="L100" s="96">
        <v>0</v>
      </c>
      <c r="M100" s="96">
        <v>0</v>
      </c>
      <c r="N100" s="96">
        <v>0</v>
      </c>
      <c r="O100" s="97">
        <v>0</v>
      </c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</row>
    <row r="101" spans="1:30">
      <c r="A101" s="74">
        <v>33</v>
      </c>
      <c r="B101" s="73"/>
      <c r="C101" s="73" t="s">
        <v>85</v>
      </c>
      <c r="D101" s="73"/>
      <c r="E101" s="95">
        <v>-4.9123739270647149E-10</v>
      </c>
      <c r="F101" s="96">
        <v>-1.6363469736278792E-10</v>
      </c>
      <c r="G101" s="96">
        <v>-6.5694051205762768E-11</v>
      </c>
      <c r="H101" s="96">
        <v>-1.3114604000701177E-10</v>
      </c>
      <c r="I101" s="96">
        <v>-5.37522020819824E-11</v>
      </c>
      <c r="J101" s="96">
        <v>-5.9432378557312225E-11</v>
      </c>
      <c r="K101" s="96">
        <v>-1.8752565350798852E-11</v>
      </c>
      <c r="L101" s="96">
        <v>1.1745418591844006E-12</v>
      </c>
      <c r="M101" s="96">
        <v>0</v>
      </c>
      <c r="N101" s="96">
        <v>0</v>
      </c>
      <c r="O101" s="97">
        <v>0</v>
      </c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</row>
    <row r="102" spans="1:30">
      <c r="A102" s="74">
        <v>34</v>
      </c>
      <c r="B102" s="73"/>
      <c r="C102" s="73" t="s">
        <v>86</v>
      </c>
      <c r="D102" s="73"/>
      <c r="E102" s="95">
        <v>-3.9546284824609755E-9</v>
      </c>
      <c r="F102" s="96">
        <v>-1.8898122501628334E-9</v>
      </c>
      <c r="G102" s="96">
        <v>-5.232796077169174E-10</v>
      </c>
      <c r="H102" s="96">
        <v>-7.964549029348704E-10</v>
      </c>
      <c r="I102" s="96">
        <v>-2.988531005460072E-10</v>
      </c>
      <c r="J102" s="96">
        <v>-3.1204179649793819E-10</v>
      </c>
      <c r="K102" s="96">
        <v>-1.2952845710975498E-10</v>
      </c>
      <c r="L102" s="96">
        <v>-4.6583674926540645E-12</v>
      </c>
      <c r="M102" s="96">
        <v>0</v>
      </c>
      <c r="N102" s="96">
        <v>0</v>
      </c>
      <c r="O102" s="97">
        <v>0</v>
      </c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</row>
    <row r="103" spans="1:30">
      <c r="A103" s="74">
        <v>35</v>
      </c>
      <c r="B103" s="73"/>
      <c r="C103" s="73" t="s">
        <v>87</v>
      </c>
      <c r="D103" s="73"/>
      <c r="E103" s="95">
        <v>4.596817318492625E-5</v>
      </c>
      <c r="F103" s="96">
        <v>1.9760082374553956E-5</v>
      </c>
      <c r="G103" s="96">
        <v>6.1776982730260108E-6</v>
      </c>
      <c r="H103" s="96">
        <v>9.8526179768956555E-6</v>
      </c>
      <c r="I103" s="96">
        <v>4.0200867625844408E-6</v>
      </c>
      <c r="J103" s="96">
        <v>4.4280743667570183E-6</v>
      </c>
      <c r="K103" s="96">
        <v>1.6214713373111196E-6</v>
      </c>
      <c r="L103" s="96">
        <v>1.0814209379805019E-7</v>
      </c>
      <c r="M103" s="96">
        <v>0</v>
      </c>
      <c r="N103" s="96">
        <v>0</v>
      </c>
      <c r="O103" s="97">
        <v>0</v>
      </c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</row>
    <row r="104" spans="1:30">
      <c r="A104" s="74">
        <v>36</v>
      </c>
      <c r="B104" s="73"/>
      <c r="C104" s="73" t="s">
        <v>88</v>
      </c>
      <c r="D104" s="73"/>
      <c r="E104" s="95">
        <v>3442175.9645414357</v>
      </c>
      <c r="F104" s="96">
        <v>1479671.8151384145</v>
      </c>
      <c r="G104" s="96">
        <v>462596.56297667354</v>
      </c>
      <c r="H104" s="96">
        <v>737780.24012183666</v>
      </c>
      <c r="I104" s="96">
        <v>301030.32120308961</v>
      </c>
      <c r="J104" s="96">
        <v>331580.81006801879</v>
      </c>
      <c r="K104" s="96">
        <v>121418.41783441162</v>
      </c>
      <c r="L104" s="96">
        <v>8097.7971989908128</v>
      </c>
      <c r="M104" s="96">
        <v>0</v>
      </c>
      <c r="N104" s="96">
        <v>0</v>
      </c>
      <c r="O104" s="97">
        <v>0</v>
      </c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</row>
    <row r="105" spans="1:30">
      <c r="A105" s="74">
        <v>37</v>
      </c>
      <c r="B105" s="73"/>
      <c r="C105" s="73" t="s">
        <v>89</v>
      </c>
      <c r="E105" s="95">
        <v>9428332.8575117998</v>
      </c>
      <c r="F105" s="96">
        <v>4058824.3777323575</v>
      </c>
      <c r="G105" s="96">
        <v>1267530.2940008354</v>
      </c>
      <c r="H105" s="96">
        <v>2017730.4765552098</v>
      </c>
      <c r="I105" s="96">
        <v>823078.57240455633</v>
      </c>
      <c r="J105" s="96">
        <v>906011.97223626275</v>
      </c>
      <c r="K105" s="96">
        <v>332620.19801822712</v>
      </c>
      <c r="L105" s="96">
        <v>22536.966564352395</v>
      </c>
      <c r="M105" s="96">
        <v>0</v>
      </c>
      <c r="N105" s="96">
        <v>0</v>
      </c>
      <c r="O105" s="97">
        <v>0</v>
      </c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</row>
    <row r="106" spans="1:30">
      <c r="A106" s="74">
        <v>38</v>
      </c>
      <c r="B106" s="73"/>
      <c r="C106" s="73" t="s">
        <v>90</v>
      </c>
      <c r="D106" s="73"/>
      <c r="E106" s="95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v>0</v>
      </c>
      <c r="K106" s="96">
        <v>0</v>
      </c>
      <c r="L106" s="96">
        <v>0</v>
      </c>
      <c r="M106" s="96">
        <v>0</v>
      </c>
      <c r="N106" s="96">
        <v>0</v>
      </c>
      <c r="O106" s="97">
        <v>0</v>
      </c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</row>
    <row r="107" spans="1:30">
      <c r="A107" s="74">
        <v>39</v>
      </c>
      <c r="B107" s="73"/>
      <c r="C107" s="73" t="s">
        <v>91</v>
      </c>
      <c r="D107" s="73"/>
      <c r="E107" s="95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7">
        <v>0</v>
      </c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</row>
    <row r="108" spans="1:30">
      <c r="A108" s="74">
        <v>40</v>
      </c>
      <c r="B108" s="73"/>
      <c r="C108" s="73"/>
      <c r="D108" s="73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7"/>
    </row>
    <row r="109" spans="1:30">
      <c r="A109" s="74">
        <v>41</v>
      </c>
      <c r="B109" s="73"/>
      <c r="C109" s="73" t="s">
        <v>92</v>
      </c>
      <c r="D109" s="73"/>
      <c r="E109" s="98">
        <v>409845034.45938826</v>
      </c>
      <c r="F109" s="98">
        <v>193350025.05800715</v>
      </c>
      <c r="G109" s="98">
        <v>54339693.626210719</v>
      </c>
      <c r="H109" s="98">
        <v>83215329.232622787</v>
      </c>
      <c r="I109" s="98">
        <v>31591987.396738663</v>
      </c>
      <c r="J109" s="98">
        <v>33247736.394222122</v>
      </c>
      <c r="K109" s="98">
        <v>13555718.801290434</v>
      </c>
      <c r="L109" s="98">
        <v>544543.95029635611</v>
      </c>
      <c r="M109" s="98">
        <v>0</v>
      </c>
      <c r="N109" s="98">
        <v>0</v>
      </c>
      <c r="O109" s="97">
        <v>0</v>
      </c>
    </row>
    <row r="110" spans="1:30">
      <c r="A110" s="74">
        <v>42</v>
      </c>
      <c r="B110" s="73"/>
      <c r="C110" s="73"/>
      <c r="D110" s="73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7"/>
    </row>
    <row r="111" spans="1:30">
      <c r="A111" s="74">
        <v>43</v>
      </c>
      <c r="B111" s="73"/>
      <c r="C111" s="73" t="s">
        <v>93</v>
      </c>
      <c r="D111" s="73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7"/>
    </row>
    <row r="112" spans="1:30">
      <c r="A112" s="74">
        <v>44</v>
      </c>
      <c r="B112" s="73"/>
      <c r="C112" s="73" t="s">
        <v>94</v>
      </c>
      <c r="D112" s="73"/>
      <c r="E112" s="95">
        <v>-129778746.53065932</v>
      </c>
      <c r="F112" s="96">
        <v>-61842772.962508842</v>
      </c>
      <c r="G112" s="96">
        <v>-17179975.337604389</v>
      </c>
      <c r="H112" s="96">
        <v>-26184374.383310147</v>
      </c>
      <c r="I112" s="96">
        <v>-9850769.2645157017</v>
      </c>
      <c r="J112" s="96">
        <v>-10303783.61619</v>
      </c>
      <c r="K112" s="96">
        <v>-4259914.8019329067</v>
      </c>
      <c r="L112" s="96">
        <v>-157156.16459733166</v>
      </c>
      <c r="M112" s="96">
        <v>0</v>
      </c>
      <c r="N112" s="96">
        <v>0</v>
      </c>
      <c r="O112" s="97">
        <v>0</v>
      </c>
    </row>
    <row r="113" spans="1:15">
      <c r="A113" s="74">
        <v>45</v>
      </c>
      <c r="B113" s="73"/>
      <c r="C113" s="73" t="s">
        <v>95</v>
      </c>
      <c r="D113" s="73"/>
      <c r="E113" s="95">
        <v>-10935000.707084177</v>
      </c>
      <c r="F113" s="96">
        <v>-4713154.6889967658</v>
      </c>
      <c r="G113" s="96">
        <v>-1469878.0758381635</v>
      </c>
      <c r="H113" s="96">
        <v>-2339031.4973069588</v>
      </c>
      <c r="I113" s="96">
        <v>-953249.02172452782</v>
      </c>
      <c r="J113" s="96">
        <v>-1047436.5320876191</v>
      </c>
      <c r="K113" s="96">
        <v>-386066.19951359008</v>
      </c>
      <c r="L113" s="96">
        <v>-26184.691616553122</v>
      </c>
      <c r="M113" s="96">
        <v>0</v>
      </c>
      <c r="N113" s="96">
        <v>0</v>
      </c>
      <c r="O113" s="97">
        <v>0</v>
      </c>
    </row>
    <row r="114" spans="1:15">
      <c r="A114" s="74">
        <v>46</v>
      </c>
      <c r="B114" s="73"/>
      <c r="C114" s="73" t="s">
        <v>96</v>
      </c>
      <c r="D114" s="73"/>
      <c r="E114" s="95">
        <v>-54762930.058908075</v>
      </c>
      <c r="F114" s="96">
        <v>-23537258.372621991</v>
      </c>
      <c r="G114" s="96">
        <v>-7359520.0680410573</v>
      </c>
      <c r="H114" s="96">
        <v>-11739254.147383064</v>
      </c>
      <c r="I114" s="96">
        <v>-4790013.6157839438</v>
      </c>
      <c r="J114" s="96">
        <v>-5276619.2808418609</v>
      </c>
      <c r="K114" s="96">
        <v>-1931623.7802956156</v>
      </c>
      <c r="L114" s="96">
        <v>-128640.7939405208</v>
      </c>
      <c r="M114" s="96">
        <v>0</v>
      </c>
      <c r="N114" s="96">
        <v>0</v>
      </c>
      <c r="O114" s="97">
        <v>0</v>
      </c>
    </row>
    <row r="115" spans="1:15">
      <c r="A115" s="74">
        <v>47</v>
      </c>
      <c r="B115" s="73"/>
      <c r="C115" s="73" t="s">
        <v>97</v>
      </c>
      <c r="D115" s="73"/>
      <c r="E115" s="95">
        <v>-54849.184910174328</v>
      </c>
      <c r="F115" s="96">
        <v>-23575.828315363757</v>
      </c>
      <c r="G115" s="96">
        <v>-7371.1219423516359</v>
      </c>
      <c r="H115" s="96">
        <v>-11756.92960646057</v>
      </c>
      <c r="I115" s="96">
        <v>-4797.2181989220426</v>
      </c>
      <c r="J115" s="96">
        <v>-5284.5487167793372</v>
      </c>
      <c r="K115" s="96">
        <v>-1934.6213124155622</v>
      </c>
      <c r="L115" s="96">
        <v>-128.91681788140957</v>
      </c>
      <c r="M115" s="96">
        <v>0</v>
      </c>
      <c r="N115" s="96">
        <v>0</v>
      </c>
      <c r="O115" s="97">
        <v>0</v>
      </c>
    </row>
    <row r="116" spans="1:15">
      <c r="A116" s="74">
        <v>48</v>
      </c>
      <c r="B116" s="73"/>
      <c r="C116" s="73" t="s">
        <v>98</v>
      </c>
      <c r="D116" s="73"/>
      <c r="E116" s="95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7">
        <v>0</v>
      </c>
    </row>
    <row r="117" spans="1:15">
      <c r="A117" s="74">
        <v>49</v>
      </c>
      <c r="B117" s="73"/>
      <c r="C117" s="73" t="s">
        <v>99</v>
      </c>
      <c r="D117" s="73"/>
      <c r="E117" s="95">
        <v>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  <c r="N117" s="96">
        <v>0</v>
      </c>
      <c r="O117" s="97">
        <v>0</v>
      </c>
    </row>
    <row r="118" spans="1:15">
      <c r="A118" s="74">
        <v>50</v>
      </c>
      <c r="B118" s="73"/>
      <c r="C118" s="73" t="s">
        <v>100</v>
      </c>
      <c r="D118" s="73"/>
      <c r="E118" s="95">
        <v>-1876959.8613451095</v>
      </c>
      <c r="F118" s="96">
        <v>-858690.66133996961</v>
      </c>
      <c r="G118" s="96">
        <v>-250010.40528779072</v>
      </c>
      <c r="H118" s="96">
        <v>-388326.22793966904</v>
      </c>
      <c r="I118" s="96">
        <v>-151312.55210074782</v>
      </c>
      <c r="J118" s="96">
        <v>-161987.42585010279</v>
      </c>
      <c r="K118" s="96">
        <v>-63485.579824835484</v>
      </c>
      <c r="L118" s="96">
        <v>-3147.0090019940462</v>
      </c>
      <c r="M118" s="96">
        <v>0</v>
      </c>
      <c r="N118" s="96">
        <v>0</v>
      </c>
      <c r="O118" s="97">
        <v>0</v>
      </c>
    </row>
    <row r="119" spans="1:15">
      <c r="A119" s="74">
        <v>51</v>
      </c>
      <c r="B119" s="73"/>
      <c r="C119" s="73"/>
      <c r="D119" s="73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7"/>
    </row>
    <row r="120" spans="1:15">
      <c r="A120" s="74">
        <v>52</v>
      </c>
      <c r="B120" s="73"/>
      <c r="C120" s="73" t="s">
        <v>101</v>
      </c>
      <c r="D120" s="73"/>
      <c r="E120" s="98">
        <v>-197408486.34290686</v>
      </c>
      <c r="F120" s="98">
        <v>-90975452.513782933</v>
      </c>
      <c r="G120" s="98">
        <v>-26266755.008713752</v>
      </c>
      <c r="H120" s="98">
        <v>-40662743.185546294</v>
      </c>
      <c r="I120" s="98">
        <v>-15750141.672323842</v>
      </c>
      <c r="J120" s="98">
        <v>-16795111.403686363</v>
      </c>
      <c r="K120" s="98">
        <v>-6643024.982879363</v>
      </c>
      <c r="L120" s="98">
        <v>-315257.575974281</v>
      </c>
      <c r="M120" s="98">
        <v>0</v>
      </c>
      <c r="N120" s="98">
        <v>0</v>
      </c>
      <c r="O120" s="97">
        <v>0</v>
      </c>
    </row>
    <row r="121" spans="1:15">
      <c r="A121" s="74">
        <v>53</v>
      </c>
      <c r="B121" s="73"/>
      <c r="C121" s="73"/>
      <c r="D121" s="73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7"/>
    </row>
    <row r="122" spans="1:15" ht="13.5" thickBot="1">
      <c r="A122" s="74">
        <v>54</v>
      </c>
      <c r="B122" s="73"/>
      <c r="C122" s="73" t="s">
        <v>102</v>
      </c>
      <c r="D122" s="73"/>
      <c r="E122" s="99">
        <v>212436548.11648139</v>
      </c>
      <c r="F122" s="99">
        <v>102374572.54422422</v>
      </c>
      <c r="G122" s="99">
        <v>28072938.617496967</v>
      </c>
      <c r="H122" s="99">
        <v>42552586.047076494</v>
      </c>
      <c r="I122" s="99">
        <v>15841845.724414822</v>
      </c>
      <c r="J122" s="99">
        <v>16452624.990535758</v>
      </c>
      <c r="K122" s="99">
        <v>6912693.8184110709</v>
      </c>
      <c r="L122" s="99">
        <v>229286.37432207511</v>
      </c>
      <c r="M122" s="99">
        <v>0</v>
      </c>
      <c r="N122" s="99">
        <v>0</v>
      </c>
      <c r="O122" s="97">
        <v>0</v>
      </c>
    </row>
    <row r="123" spans="1:15" ht="13.5" thickTop="1">
      <c r="A123" s="74">
        <v>55</v>
      </c>
      <c r="B123" s="73"/>
      <c r="C123" s="73"/>
      <c r="D123" s="73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7"/>
    </row>
    <row r="124" spans="1:15">
      <c r="A124" s="74">
        <v>56</v>
      </c>
      <c r="B124" s="73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</row>
    <row r="125" spans="1:15">
      <c r="A125" s="74">
        <v>57</v>
      </c>
      <c r="B125" s="73"/>
      <c r="C125" s="73" t="s">
        <v>103</v>
      </c>
      <c r="D125" s="100">
        <v>5.7814269910793088E-2</v>
      </c>
      <c r="E125" s="96">
        <v>12281863.931723438</v>
      </c>
      <c r="F125" s="96">
        <v>5918711.1690738462</v>
      </c>
      <c r="G125" s="96">
        <v>1623016.4504210963</v>
      </c>
      <c r="H125" s="96">
        <v>2460146.6951279282</v>
      </c>
      <c r="I125" s="96">
        <v>915884.744596462</v>
      </c>
      <c r="J125" s="96">
        <v>951196.50194389396</v>
      </c>
      <c r="K125" s="96">
        <v>399652.34622828854</v>
      </c>
      <c r="L125" s="96">
        <v>13256.024331923587</v>
      </c>
      <c r="M125" s="96">
        <v>0</v>
      </c>
      <c r="N125" s="96">
        <v>0</v>
      </c>
      <c r="O125" s="97">
        <v>0</v>
      </c>
    </row>
    <row r="126" spans="1:15">
      <c r="A126" s="74">
        <v>58</v>
      </c>
      <c r="B126" s="73"/>
      <c r="C126" s="73" t="s">
        <v>79</v>
      </c>
      <c r="D126" s="100"/>
      <c r="E126" s="101">
        <v>87906382.650735512</v>
      </c>
      <c r="F126" s="101">
        <v>38994945.36927598</v>
      </c>
      <c r="G126" s="101">
        <v>11767230.747116813</v>
      </c>
      <c r="H126" s="101">
        <v>18504201.570959985</v>
      </c>
      <c r="I126" s="101">
        <v>7389008.8002434224</v>
      </c>
      <c r="J126" s="101">
        <v>8029493.0104695894</v>
      </c>
      <c r="K126" s="101">
        <v>3040247.6121395584</v>
      </c>
      <c r="L126" s="101">
        <v>181255.54053017931</v>
      </c>
      <c r="M126" s="101">
        <v>0</v>
      </c>
      <c r="N126" s="101">
        <v>0</v>
      </c>
      <c r="O126" s="97">
        <v>0</v>
      </c>
    </row>
    <row r="127" spans="1:15">
      <c r="A127" s="74">
        <v>59</v>
      </c>
      <c r="B127" s="73"/>
      <c r="C127" s="73" t="s">
        <v>104</v>
      </c>
      <c r="D127" s="100"/>
      <c r="E127" s="102">
        <v>-10652605.636649519</v>
      </c>
      <c r="F127" s="103">
        <v>-4664165.024488478</v>
      </c>
      <c r="G127" s="103">
        <v>-1429171.0467093047</v>
      </c>
      <c r="H127" s="103">
        <v>-2254382.5048165461</v>
      </c>
      <c r="I127" s="103">
        <v>-910663.24609815748</v>
      </c>
      <c r="J127" s="103">
        <v>-997131.22031488013</v>
      </c>
      <c r="K127" s="103">
        <v>-372544.13121511997</v>
      </c>
      <c r="L127" s="103">
        <v>-24548.463007034348</v>
      </c>
      <c r="M127" s="103">
        <v>0</v>
      </c>
      <c r="N127" s="103">
        <v>0</v>
      </c>
      <c r="O127" s="97">
        <v>0</v>
      </c>
    </row>
    <row r="128" spans="1:15">
      <c r="A128" s="74">
        <v>60</v>
      </c>
      <c r="D128" s="104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</row>
    <row r="129" spans="1:15">
      <c r="A129" s="74">
        <v>61</v>
      </c>
      <c r="B129" s="73"/>
      <c r="C129" s="73" t="s">
        <v>105</v>
      </c>
      <c r="D129" s="100"/>
      <c r="E129" s="101">
        <v>89535640.945809424</v>
      </c>
      <c r="F129" s="101">
        <v>40249491.513861343</v>
      </c>
      <c r="G129" s="101">
        <v>11961076.150828606</v>
      </c>
      <c r="H129" s="101">
        <v>18709965.761271365</v>
      </c>
      <c r="I129" s="101">
        <v>7394230.2987417262</v>
      </c>
      <c r="J129" s="101">
        <v>7983558.2920986032</v>
      </c>
      <c r="K129" s="101">
        <v>3067355.8271527272</v>
      </c>
      <c r="L129" s="101">
        <v>169963.10185506853</v>
      </c>
      <c r="M129" s="101">
        <v>0</v>
      </c>
      <c r="N129" s="101">
        <v>0</v>
      </c>
      <c r="O129" s="97">
        <v>0</v>
      </c>
    </row>
    <row r="130" spans="1:15">
      <c r="A130" s="74">
        <v>62</v>
      </c>
      <c r="D130" s="104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>
        <v>0</v>
      </c>
    </row>
    <row r="131" spans="1:15">
      <c r="A131" s="74">
        <v>63</v>
      </c>
      <c r="D131" s="104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</row>
    <row r="132" spans="1:15">
      <c r="A132" s="74">
        <v>64</v>
      </c>
      <c r="C132" s="73" t="s">
        <v>106</v>
      </c>
      <c r="D132" s="100">
        <v>7.7644921002354053E-2</v>
      </c>
      <c r="E132" s="96">
        <v>16494618.996516984</v>
      </c>
      <c r="F132" s="96">
        <v>7948865.5978460535</v>
      </c>
      <c r="G132" s="96">
        <v>2179721.1012594863</v>
      </c>
      <c r="H132" s="96">
        <v>3303992.1820711275</v>
      </c>
      <c r="I132" s="96">
        <v>1230038.8598036692</v>
      </c>
      <c r="J132" s="96">
        <v>1277462.767671505</v>
      </c>
      <c r="K132" s="96">
        <v>536735.56544398877</v>
      </c>
      <c r="L132" s="96">
        <v>17802.922421153704</v>
      </c>
      <c r="M132" s="96">
        <v>0</v>
      </c>
      <c r="N132" s="96">
        <v>0</v>
      </c>
      <c r="O132" s="97">
        <v>0</v>
      </c>
    </row>
    <row r="133" spans="1:15">
      <c r="A133" s="74">
        <v>65</v>
      </c>
      <c r="C133" s="73" t="s">
        <v>107</v>
      </c>
      <c r="D133" s="100"/>
      <c r="E133" s="101">
        <v>90494975.769334838</v>
      </c>
      <c r="F133" s="101">
        <v>40242405.452567399</v>
      </c>
      <c r="G133" s="101">
        <v>12109306.611032039</v>
      </c>
      <c r="H133" s="101">
        <v>19022715.604428794</v>
      </c>
      <c r="I133" s="101">
        <v>7582045.7008696133</v>
      </c>
      <c r="J133" s="101">
        <v>8229972.4110765141</v>
      </c>
      <c r="K133" s="101">
        <v>3124480.5363137517</v>
      </c>
      <c r="L133" s="101">
        <v>184049.4530467453</v>
      </c>
      <c r="M133" s="101">
        <v>0</v>
      </c>
      <c r="N133" s="101">
        <v>0</v>
      </c>
      <c r="O133" s="97">
        <v>0</v>
      </c>
    </row>
    <row r="134" spans="1:15">
      <c r="A134" s="74">
        <v>66</v>
      </c>
      <c r="C134" s="73" t="s">
        <v>104</v>
      </c>
      <c r="D134" s="100"/>
      <c r="E134" s="102">
        <v>-10652605.636649519</v>
      </c>
      <c r="F134" s="102">
        <v>-4664165.024488478</v>
      </c>
      <c r="G134" s="102">
        <v>-1429171.0467093047</v>
      </c>
      <c r="H134" s="102">
        <v>-2254382.5048165461</v>
      </c>
      <c r="I134" s="102">
        <v>-910663.24609815748</v>
      </c>
      <c r="J134" s="102">
        <v>-997131.22031488013</v>
      </c>
      <c r="K134" s="102">
        <v>-372544.13121511997</v>
      </c>
      <c r="L134" s="102">
        <v>-24548.463007034348</v>
      </c>
      <c r="M134" s="102">
        <v>0</v>
      </c>
      <c r="N134" s="102">
        <v>0</v>
      </c>
      <c r="O134" s="97">
        <v>0</v>
      </c>
    </row>
    <row r="135" spans="1:15">
      <c r="A135" s="74">
        <v>67</v>
      </c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</row>
    <row r="136" spans="1:15">
      <c r="A136" s="74">
        <v>68</v>
      </c>
      <c r="C136" s="73" t="s">
        <v>108</v>
      </c>
      <c r="D136" s="73"/>
      <c r="E136" s="101">
        <v>96336989.129202306</v>
      </c>
      <c r="F136" s="101">
        <v>43527106.025924973</v>
      </c>
      <c r="G136" s="101">
        <v>12859856.665582221</v>
      </c>
      <c r="H136" s="101">
        <v>20072325.281683374</v>
      </c>
      <c r="I136" s="101">
        <v>7901421.3145751245</v>
      </c>
      <c r="J136" s="101">
        <v>8510303.9584331382</v>
      </c>
      <c r="K136" s="101">
        <v>3288671.9705426209</v>
      </c>
      <c r="L136" s="101">
        <v>177303.91246086464</v>
      </c>
      <c r="M136" s="101">
        <v>0</v>
      </c>
      <c r="N136" s="101">
        <v>0</v>
      </c>
      <c r="O136" s="97">
        <v>0</v>
      </c>
    </row>
    <row r="137" spans="1:15">
      <c r="C137" s="73" t="s">
        <v>111</v>
      </c>
      <c r="E137" s="107"/>
      <c r="F137" s="108"/>
      <c r="G137" s="108"/>
      <c r="H137" s="108"/>
      <c r="I137" s="108"/>
      <c r="J137" s="108">
        <v>8.8338903212135347E-2</v>
      </c>
      <c r="K137" s="108"/>
      <c r="L137" s="108"/>
      <c r="M137" s="108">
        <v>0</v>
      </c>
      <c r="N137" s="108">
        <v>0</v>
      </c>
    </row>
    <row r="138" spans="1:15">
      <c r="A138" s="74"/>
      <c r="B138" s="75"/>
      <c r="C138" s="75" t="s">
        <v>35</v>
      </c>
      <c r="D138" s="76"/>
      <c r="E138" s="77"/>
      <c r="F138" s="75"/>
      <c r="G138" s="76"/>
      <c r="H138" s="76"/>
      <c r="I138" s="76"/>
      <c r="J138" s="75"/>
      <c r="K138" s="75"/>
      <c r="L138" s="75"/>
      <c r="M138" s="75"/>
      <c r="N138" s="75"/>
    </row>
    <row r="139" spans="1:15">
      <c r="A139" s="74"/>
      <c r="B139" s="75"/>
      <c r="C139" s="76" t="s">
        <v>129</v>
      </c>
      <c r="D139" s="76"/>
      <c r="E139" s="77"/>
      <c r="F139" s="75"/>
      <c r="G139" s="76"/>
      <c r="H139" s="75"/>
      <c r="I139" s="75"/>
      <c r="J139" s="75"/>
      <c r="K139" s="75"/>
      <c r="L139" s="75"/>
      <c r="M139" s="75"/>
      <c r="N139" s="75"/>
    </row>
    <row r="140" spans="1:15">
      <c r="A140" s="74"/>
      <c r="B140" s="75"/>
      <c r="C140" s="75" t="s">
        <v>37</v>
      </c>
      <c r="D140" s="76"/>
      <c r="E140" s="77"/>
      <c r="F140" s="75"/>
      <c r="G140" s="76"/>
      <c r="H140" s="75"/>
      <c r="I140" s="75"/>
      <c r="J140" s="75"/>
      <c r="K140" s="75"/>
      <c r="L140" s="75"/>
      <c r="M140" s="75"/>
      <c r="N140" s="75"/>
    </row>
    <row r="141" spans="1:15">
      <c r="A141" s="74"/>
      <c r="B141" s="75"/>
      <c r="C141" s="78" t="s">
        <v>38</v>
      </c>
      <c r="D141" s="76"/>
      <c r="E141" s="77"/>
      <c r="F141" s="75"/>
      <c r="G141" s="76"/>
      <c r="H141" s="75"/>
      <c r="I141" s="75"/>
      <c r="J141" s="75"/>
      <c r="K141" s="75"/>
      <c r="L141" s="75"/>
      <c r="M141" s="75"/>
      <c r="N141" s="75"/>
    </row>
    <row r="142" spans="1:15">
      <c r="A142" s="74"/>
      <c r="B142" s="79"/>
      <c r="C142" s="75" t="s">
        <v>39</v>
      </c>
      <c r="D142" s="76"/>
      <c r="E142" s="77"/>
      <c r="F142" s="75"/>
      <c r="G142" s="76"/>
      <c r="H142" s="75"/>
      <c r="I142" s="75"/>
      <c r="J142" s="75"/>
      <c r="K142" s="75"/>
      <c r="L142" s="75"/>
      <c r="M142" s="75"/>
      <c r="N142" s="75"/>
    </row>
    <row r="143" spans="1:15">
      <c r="A143" s="74"/>
      <c r="E143" s="80"/>
      <c r="F143" s="81"/>
      <c r="G143" s="81"/>
      <c r="H143" s="81"/>
      <c r="I143" s="81"/>
      <c r="J143" s="81"/>
      <c r="K143" s="81"/>
      <c r="L143" s="81"/>
      <c r="M143" s="81"/>
      <c r="N143" s="81"/>
    </row>
    <row r="144" spans="1:15">
      <c r="A144" s="74"/>
      <c r="E144" s="80"/>
      <c r="F144" s="81"/>
      <c r="G144" s="81"/>
      <c r="H144" s="81"/>
      <c r="I144" s="81"/>
      <c r="J144" s="81"/>
      <c r="K144" s="81"/>
      <c r="L144" s="81"/>
      <c r="M144" s="81"/>
      <c r="N144" s="81"/>
    </row>
    <row r="145" spans="1:30">
      <c r="A145" s="74"/>
      <c r="B145" s="73"/>
      <c r="C145" s="82" t="s">
        <v>41</v>
      </c>
      <c r="D145" s="82" t="s">
        <v>42</v>
      </c>
      <c r="E145" s="82" t="s">
        <v>43</v>
      </c>
      <c r="F145" s="83" t="s">
        <v>44</v>
      </c>
      <c r="G145" s="82" t="s">
        <v>45</v>
      </c>
      <c r="H145" s="83" t="s">
        <v>46</v>
      </c>
      <c r="I145" s="82" t="s">
        <v>47</v>
      </c>
      <c r="J145" s="84" t="s">
        <v>48</v>
      </c>
      <c r="K145" s="84" t="s">
        <v>49</v>
      </c>
      <c r="L145" s="84" t="s">
        <v>64</v>
      </c>
      <c r="M145" s="83" t="s">
        <v>66</v>
      </c>
      <c r="N145" s="82" t="s">
        <v>110</v>
      </c>
      <c r="O145" s="84"/>
    </row>
    <row r="146" spans="1:30">
      <c r="A146" s="74"/>
      <c r="B146" s="73"/>
      <c r="C146" s="73"/>
      <c r="D146" s="73"/>
      <c r="E146" s="82" t="s">
        <v>0</v>
      </c>
      <c r="F146" s="85"/>
      <c r="G146" s="84" t="s">
        <v>1</v>
      </c>
      <c r="H146" s="84" t="s">
        <v>2</v>
      </c>
      <c r="I146" s="84" t="s">
        <v>2</v>
      </c>
      <c r="J146" s="86" t="s">
        <v>2</v>
      </c>
      <c r="K146" s="82" t="s">
        <v>3</v>
      </c>
      <c r="L146" s="84" t="s">
        <v>4</v>
      </c>
      <c r="M146" s="86">
        <v>0</v>
      </c>
      <c r="N146" s="86">
        <v>0</v>
      </c>
      <c r="O146" s="87" t="s">
        <v>67</v>
      </c>
    </row>
    <row r="147" spans="1:30">
      <c r="A147" s="74"/>
      <c r="B147" s="73"/>
      <c r="C147" s="73"/>
      <c r="D147" s="82"/>
      <c r="E147" s="82" t="s">
        <v>5</v>
      </c>
      <c r="F147" s="84" t="s">
        <v>6</v>
      </c>
      <c r="G147" s="84" t="s">
        <v>7</v>
      </c>
      <c r="H147" s="84" t="s">
        <v>8</v>
      </c>
      <c r="I147" s="84" t="s">
        <v>9</v>
      </c>
      <c r="J147" s="86" t="s">
        <v>10</v>
      </c>
      <c r="K147" s="84" t="s">
        <v>11</v>
      </c>
      <c r="L147" s="84" t="s">
        <v>12</v>
      </c>
      <c r="M147" s="86" t="s">
        <v>127</v>
      </c>
      <c r="N147" s="86" t="s">
        <v>127</v>
      </c>
      <c r="O147" s="88"/>
    </row>
    <row r="148" spans="1:30">
      <c r="A148" s="74"/>
      <c r="B148" s="89"/>
      <c r="C148" s="90" t="s">
        <v>68</v>
      </c>
      <c r="D148" s="90"/>
      <c r="E148" s="90" t="s">
        <v>13</v>
      </c>
      <c r="F148" s="91" t="s">
        <v>14</v>
      </c>
      <c r="G148" s="91" t="s">
        <v>15</v>
      </c>
      <c r="H148" s="91" t="s">
        <v>16</v>
      </c>
      <c r="I148" s="91" t="s">
        <v>17</v>
      </c>
      <c r="J148" s="92" t="s">
        <v>17</v>
      </c>
      <c r="K148" s="91" t="s">
        <v>18</v>
      </c>
      <c r="L148" s="91" t="s">
        <v>19</v>
      </c>
      <c r="M148" s="92" t="s">
        <v>127</v>
      </c>
      <c r="N148" s="92" t="s">
        <v>127</v>
      </c>
      <c r="O148" s="106">
        <v>0</v>
      </c>
    </row>
    <row r="149" spans="1:30">
      <c r="A149" s="74">
        <v>13</v>
      </c>
      <c r="B149" s="73"/>
      <c r="C149" s="73"/>
      <c r="D149" s="73"/>
      <c r="E149" s="94"/>
      <c r="F149" s="85"/>
      <c r="G149" s="85"/>
      <c r="H149" s="85"/>
      <c r="I149" s="85"/>
      <c r="J149" s="85"/>
      <c r="K149" s="85"/>
      <c r="L149" s="85"/>
      <c r="M149" s="85"/>
      <c r="N149" s="85"/>
    </row>
    <row r="150" spans="1:30">
      <c r="A150" s="74">
        <v>14</v>
      </c>
      <c r="B150" s="73"/>
      <c r="C150" s="73" t="s">
        <v>69</v>
      </c>
      <c r="D150" s="73"/>
      <c r="E150" s="94"/>
      <c r="F150" s="85"/>
      <c r="G150" s="85"/>
      <c r="H150" s="85"/>
      <c r="I150" s="85"/>
      <c r="J150" s="85"/>
      <c r="K150" s="85"/>
      <c r="L150" s="85"/>
      <c r="M150" s="85"/>
      <c r="N150" s="85"/>
    </row>
    <row r="151" spans="1:30">
      <c r="A151" s="74">
        <v>15</v>
      </c>
      <c r="B151" s="73"/>
      <c r="C151" s="73" t="s">
        <v>70</v>
      </c>
      <c r="D151" s="73"/>
      <c r="E151" s="95">
        <v>93550354.235733107</v>
      </c>
      <c r="F151" s="96">
        <v>39591618.757736988</v>
      </c>
      <c r="G151" s="96">
        <v>12606128.841421666</v>
      </c>
      <c r="H151" s="96">
        <v>20203981.747980636</v>
      </c>
      <c r="I151" s="96">
        <v>8335380.7904999852</v>
      </c>
      <c r="J151" s="96">
        <v>9236867.2552766167</v>
      </c>
      <c r="K151" s="96">
        <v>3336095.8225381975</v>
      </c>
      <c r="L151" s="96">
        <v>240281.02027901937</v>
      </c>
      <c r="M151" s="96">
        <v>0</v>
      </c>
      <c r="N151" s="96">
        <v>0</v>
      </c>
      <c r="O151" s="97">
        <v>0</v>
      </c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</row>
    <row r="152" spans="1:30">
      <c r="A152" s="74">
        <v>16</v>
      </c>
      <c r="B152" s="73"/>
      <c r="C152" s="73" t="s">
        <v>71</v>
      </c>
      <c r="D152" s="73"/>
      <c r="E152" s="95">
        <v>14287547.376748413</v>
      </c>
      <c r="F152" s="96">
        <v>5646900.1871417575</v>
      </c>
      <c r="G152" s="96">
        <v>1941448.7783783004</v>
      </c>
      <c r="H152" s="96">
        <v>3195671.4690995156</v>
      </c>
      <c r="I152" s="96">
        <v>1371974.0338837653</v>
      </c>
      <c r="J152" s="96">
        <v>1555885.0131320637</v>
      </c>
      <c r="K152" s="96">
        <v>529949.86334036512</v>
      </c>
      <c r="L152" s="96">
        <v>45718.03177264527</v>
      </c>
      <c r="M152" s="96">
        <v>0</v>
      </c>
      <c r="N152" s="96">
        <v>0</v>
      </c>
      <c r="O152" s="97">
        <v>0</v>
      </c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</row>
    <row r="153" spans="1:30">
      <c r="A153" s="74">
        <v>17</v>
      </c>
      <c r="B153" s="73"/>
      <c r="C153" s="73" t="s">
        <v>72</v>
      </c>
      <c r="D153" s="73"/>
      <c r="E153" s="95">
        <v>2133401.8315129937</v>
      </c>
      <c r="F153" s="96">
        <v>921103.49014705303</v>
      </c>
      <c r="G153" s="96">
        <v>286792.8071915831</v>
      </c>
      <c r="H153" s="96">
        <v>455236.61096106464</v>
      </c>
      <c r="I153" s="96">
        <v>185640.81918873123</v>
      </c>
      <c r="J153" s="96">
        <v>204154.20817794462</v>
      </c>
      <c r="K153" s="96">
        <v>75244.315228000894</v>
      </c>
      <c r="L153" s="96">
        <v>5229.5806186163591</v>
      </c>
      <c r="M153" s="96">
        <v>0</v>
      </c>
      <c r="N153" s="96">
        <v>0</v>
      </c>
      <c r="O153" s="97">
        <v>0</v>
      </c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</row>
    <row r="154" spans="1:30">
      <c r="A154" s="74">
        <v>18</v>
      </c>
      <c r="B154" s="73"/>
      <c r="C154" s="73" t="s">
        <v>73</v>
      </c>
      <c r="D154" s="73"/>
      <c r="E154" s="95">
        <v>6139336.688221138</v>
      </c>
      <c r="F154" s="96">
        <v>2639096.7778412551</v>
      </c>
      <c r="G154" s="96">
        <v>825072.61689695879</v>
      </c>
      <c r="H154" s="96">
        <v>1315849.9144784855</v>
      </c>
      <c r="I154" s="96">
        <v>536903.74667166662</v>
      </c>
      <c r="J154" s="96">
        <v>591425.41335351684</v>
      </c>
      <c r="K154" s="96">
        <v>216545.29268842642</v>
      </c>
      <c r="L154" s="96">
        <v>14442.926290826279</v>
      </c>
      <c r="M154" s="96">
        <v>0</v>
      </c>
      <c r="N154" s="96">
        <v>0</v>
      </c>
      <c r="O154" s="97">
        <v>0</v>
      </c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</row>
    <row r="155" spans="1:30">
      <c r="A155" s="74">
        <v>19</v>
      </c>
      <c r="B155" s="73"/>
      <c r="C155" s="73" t="s">
        <v>74</v>
      </c>
      <c r="D155" s="73"/>
      <c r="E155" s="95">
        <v>-485548.28394645773</v>
      </c>
      <c r="F155" s="96">
        <v>-208721.06820724526</v>
      </c>
      <c r="G155" s="96">
        <v>-65253.400100069812</v>
      </c>
      <c r="H155" s="96">
        <v>-104068.02890154642</v>
      </c>
      <c r="I155" s="96">
        <v>-42462.680592353485</v>
      </c>
      <c r="J155" s="96">
        <v>-46774.693931850517</v>
      </c>
      <c r="K155" s="96">
        <v>-17126.149061555039</v>
      </c>
      <c r="L155" s="96">
        <v>-1142.263151836979</v>
      </c>
      <c r="M155" s="96">
        <v>0</v>
      </c>
      <c r="N155" s="96">
        <v>0</v>
      </c>
      <c r="O155" s="97">
        <v>0</v>
      </c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</row>
    <row r="156" spans="1:30">
      <c r="A156" s="74">
        <v>20</v>
      </c>
      <c r="B156" s="73"/>
      <c r="C156" s="73" t="s">
        <v>75</v>
      </c>
      <c r="D156" s="73"/>
      <c r="E156" s="95">
        <v>0</v>
      </c>
      <c r="F156" s="96">
        <v>0</v>
      </c>
      <c r="G156" s="96">
        <v>0</v>
      </c>
      <c r="H156" s="96">
        <v>0</v>
      </c>
      <c r="I156" s="96">
        <v>0</v>
      </c>
      <c r="J156" s="96">
        <v>0</v>
      </c>
      <c r="K156" s="96">
        <v>0</v>
      </c>
      <c r="L156" s="96">
        <v>0</v>
      </c>
      <c r="M156" s="96">
        <v>0</v>
      </c>
      <c r="N156" s="96">
        <v>0</v>
      </c>
      <c r="O156" s="97">
        <v>0</v>
      </c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</row>
    <row r="157" spans="1:30">
      <c r="A157" s="74">
        <v>21</v>
      </c>
      <c r="B157" s="73"/>
      <c r="C157" s="73" t="s">
        <v>76</v>
      </c>
      <c r="D157" s="73"/>
      <c r="E157" s="95">
        <v>1347102.2033878341</v>
      </c>
      <c r="F157" s="96">
        <v>579074.46112289745</v>
      </c>
      <c r="G157" s="96">
        <v>181038.63603201439</v>
      </c>
      <c r="H157" s="96">
        <v>288725.70590932434</v>
      </c>
      <c r="I157" s="96">
        <v>117808.20255977043</v>
      </c>
      <c r="J157" s="96">
        <v>129771.42612110567</v>
      </c>
      <c r="K157" s="96">
        <v>47514.683707363962</v>
      </c>
      <c r="L157" s="96">
        <v>3169.0879353576438</v>
      </c>
      <c r="M157" s="96">
        <v>0</v>
      </c>
      <c r="N157" s="96">
        <v>0</v>
      </c>
      <c r="O157" s="97">
        <v>0</v>
      </c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</row>
    <row r="158" spans="1:30">
      <c r="A158" s="74">
        <v>22</v>
      </c>
      <c r="B158" s="73"/>
      <c r="C158" s="73" t="s">
        <v>77</v>
      </c>
      <c r="E158" s="95">
        <v>0</v>
      </c>
      <c r="F158" s="96">
        <v>0</v>
      </c>
      <c r="G158" s="96">
        <v>0</v>
      </c>
      <c r="H158" s="96">
        <v>0</v>
      </c>
      <c r="I158" s="96">
        <v>0</v>
      </c>
      <c r="J158" s="96">
        <v>0</v>
      </c>
      <c r="K158" s="96">
        <v>0</v>
      </c>
      <c r="L158" s="96">
        <v>0</v>
      </c>
      <c r="M158" s="96">
        <v>0</v>
      </c>
      <c r="N158" s="96">
        <v>0</v>
      </c>
      <c r="O158" s="97">
        <v>0</v>
      </c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</row>
    <row r="159" spans="1:30">
      <c r="A159" s="74">
        <v>23</v>
      </c>
      <c r="B159" s="73"/>
      <c r="C159" s="73" t="s">
        <v>78</v>
      </c>
      <c r="E159" s="95">
        <v>-445128.67742619803</v>
      </c>
      <c r="F159" s="96">
        <v>-175224.22429857255</v>
      </c>
      <c r="G159" s="96">
        <v>-60516.252758145733</v>
      </c>
      <c r="H159" s="96">
        <v>-99751.160551456182</v>
      </c>
      <c r="I159" s="96">
        <v>-42918.367795979102</v>
      </c>
      <c r="J159" s="96">
        <v>-48729.476529894062</v>
      </c>
      <c r="K159" s="96">
        <v>-16547.601108549417</v>
      </c>
      <c r="L159" s="96">
        <v>-1441.5943836010308</v>
      </c>
      <c r="M159" s="96">
        <v>0</v>
      </c>
      <c r="N159" s="96">
        <v>0</v>
      </c>
      <c r="O159" s="97">
        <v>0</v>
      </c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</row>
    <row r="160" spans="1:30">
      <c r="A160" s="74">
        <v>24</v>
      </c>
      <c r="B160" s="73"/>
      <c r="D160" s="73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7"/>
    </row>
    <row r="161" spans="1:30">
      <c r="A161" s="74">
        <v>25</v>
      </c>
      <c r="B161" s="73"/>
      <c r="C161" s="73" t="s">
        <v>79</v>
      </c>
      <c r="D161" s="73"/>
      <c r="E161" s="98">
        <v>116527065.37423082</v>
      </c>
      <c r="F161" s="98">
        <v>48993848.381484136</v>
      </c>
      <c r="G161" s="98">
        <v>15714712.027062308</v>
      </c>
      <c r="H161" s="98">
        <v>25255646.25897602</v>
      </c>
      <c r="I161" s="98">
        <v>10462326.544415586</v>
      </c>
      <c r="J161" s="98">
        <v>11622599.145599505</v>
      </c>
      <c r="K161" s="98">
        <v>4171676.2273322493</v>
      </c>
      <c r="L161" s="98">
        <v>306256.78936102689</v>
      </c>
      <c r="M161" s="98">
        <v>0</v>
      </c>
      <c r="N161" s="98">
        <v>0</v>
      </c>
      <c r="O161" s="97">
        <v>0</v>
      </c>
    </row>
    <row r="162" spans="1:30">
      <c r="A162" s="74">
        <v>26</v>
      </c>
      <c r="B162" s="73"/>
      <c r="C162" s="73"/>
      <c r="D162" s="73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7"/>
    </row>
    <row r="163" spans="1:30">
      <c r="A163" s="74">
        <v>27</v>
      </c>
      <c r="B163" s="73"/>
      <c r="C163" s="73"/>
      <c r="D163" s="73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7"/>
    </row>
    <row r="164" spans="1:30">
      <c r="A164" s="74">
        <v>28</v>
      </c>
      <c r="B164" s="73"/>
      <c r="C164" s="73" t="s">
        <v>80</v>
      </c>
      <c r="D164" s="73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7"/>
    </row>
    <row r="165" spans="1:30">
      <c r="A165" s="74">
        <v>29</v>
      </c>
      <c r="B165" s="73"/>
      <c r="C165" s="73" t="s">
        <v>81</v>
      </c>
      <c r="D165" s="73"/>
      <c r="E165" s="95">
        <v>526088630.36208749</v>
      </c>
      <c r="F165" s="96">
        <v>208986072.92530772</v>
      </c>
      <c r="G165" s="96">
        <v>71441362.253308892</v>
      </c>
      <c r="H165" s="96">
        <v>117384011.04671913</v>
      </c>
      <c r="I165" s="96">
        <v>50256025.331626415</v>
      </c>
      <c r="J165" s="96">
        <v>56905703.791698456</v>
      </c>
      <c r="K165" s="96">
        <v>19457955.360192209</v>
      </c>
      <c r="L165" s="96">
        <v>1657499.6532347219</v>
      </c>
      <c r="M165" s="96">
        <v>0</v>
      </c>
      <c r="N165" s="96">
        <v>0</v>
      </c>
      <c r="O165" s="97">
        <v>0</v>
      </c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</row>
    <row r="166" spans="1:30">
      <c r="A166" s="74">
        <v>30</v>
      </c>
      <c r="B166" s="73"/>
      <c r="C166" s="73" t="s">
        <v>82</v>
      </c>
      <c r="D166" s="73"/>
      <c r="E166" s="95">
        <v>133415.2501329068</v>
      </c>
      <c r="F166" s="96">
        <v>52518.709532064706</v>
      </c>
      <c r="G166" s="96">
        <v>18138.105694555823</v>
      </c>
      <c r="H166" s="96">
        <v>29897.705339882938</v>
      </c>
      <c r="I166" s="96">
        <v>12863.616893670043</v>
      </c>
      <c r="J166" s="96">
        <v>14605.33915197888</v>
      </c>
      <c r="K166" s="96">
        <v>4959.6946971872458</v>
      </c>
      <c r="L166" s="96">
        <v>432.0788235671771</v>
      </c>
      <c r="M166" s="96">
        <v>0</v>
      </c>
      <c r="N166" s="96">
        <v>0</v>
      </c>
      <c r="O166" s="97">
        <v>0</v>
      </c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</row>
    <row r="167" spans="1:30">
      <c r="A167" s="74">
        <v>31</v>
      </c>
      <c r="B167" s="73"/>
      <c r="C167" s="73" t="s">
        <v>83</v>
      </c>
      <c r="D167" s="73"/>
      <c r="E167" s="95">
        <v>0</v>
      </c>
      <c r="F167" s="96">
        <v>0</v>
      </c>
      <c r="G167" s="96">
        <v>0</v>
      </c>
      <c r="H167" s="96">
        <v>0</v>
      </c>
      <c r="I167" s="96">
        <v>0</v>
      </c>
      <c r="J167" s="96">
        <v>0</v>
      </c>
      <c r="K167" s="96">
        <v>0</v>
      </c>
      <c r="L167" s="96">
        <v>0</v>
      </c>
      <c r="M167" s="96">
        <v>0</v>
      </c>
      <c r="N167" s="96">
        <v>0</v>
      </c>
      <c r="O167" s="97">
        <v>0</v>
      </c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</row>
    <row r="168" spans="1:30">
      <c r="A168" s="74">
        <v>32</v>
      </c>
      <c r="B168" s="73"/>
      <c r="C168" s="73" t="s">
        <v>84</v>
      </c>
      <c r="D168" s="73"/>
      <c r="E168" s="95">
        <v>0</v>
      </c>
      <c r="F168" s="96">
        <v>0</v>
      </c>
      <c r="G168" s="96">
        <v>0</v>
      </c>
      <c r="H168" s="96">
        <v>0</v>
      </c>
      <c r="I168" s="96">
        <v>0</v>
      </c>
      <c r="J168" s="96">
        <v>0</v>
      </c>
      <c r="K168" s="96">
        <v>0</v>
      </c>
      <c r="L168" s="96">
        <v>0</v>
      </c>
      <c r="M168" s="96">
        <v>0</v>
      </c>
      <c r="N168" s="96">
        <v>0</v>
      </c>
      <c r="O168" s="97">
        <v>0</v>
      </c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</row>
    <row r="169" spans="1:30">
      <c r="A169" s="74">
        <v>33</v>
      </c>
      <c r="B169" s="73"/>
      <c r="C169" s="73" t="s">
        <v>85</v>
      </c>
      <c r="D169" s="73"/>
      <c r="E169" s="95">
        <v>-6.5117514847136912E-10</v>
      </c>
      <c r="F169" s="96">
        <v>-2.1691111045764908E-10</v>
      </c>
      <c r="G169" s="96">
        <v>-8.708281206345294E-11</v>
      </c>
      <c r="H169" s="96">
        <v>-1.7384475070696905E-10</v>
      </c>
      <c r="I169" s="96">
        <v>-7.125291903890689E-11</v>
      </c>
      <c r="J169" s="96">
        <v>-7.8782455296902225E-11</v>
      </c>
      <c r="K169" s="96">
        <v>-2.4858051744082198E-11</v>
      </c>
      <c r="L169" s="96">
        <v>1.5569508365932758E-12</v>
      </c>
      <c r="M169" s="96">
        <v>0</v>
      </c>
      <c r="N169" s="96">
        <v>0</v>
      </c>
      <c r="O169" s="97">
        <v>0</v>
      </c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</row>
    <row r="170" spans="1:30">
      <c r="A170" s="74">
        <v>34</v>
      </c>
      <c r="B170" s="73"/>
      <c r="C170" s="73" t="s">
        <v>86</v>
      </c>
      <c r="D170" s="73"/>
      <c r="E170" s="95">
        <v>-5.2421819418668748E-9</v>
      </c>
      <c r="F170" s="96">
        <v>-2.0635769182674238E-9</v>
      </c>
      <c r="G170" s="96">
        <v>-7.1268651849734107E-10</v>
      </c>
      <c r="H170" s="96">
        <v>-1.1747473461981239E-9</v>
      </c>
      <c r="I170" s="96">
        <v>-5.0544012112494142E-10</v>
      </c>
      <c r="J170" s="96">
        <v>-5.7387626287904015E-10</v>
      </c>
      <c r="K170" s="96">
        <v>-1.9487743682125802E-10</v>
      </c>
      <c r="L170" s="96">
        <v>-1.6977338078746884E-11</v>
      </c>
      <c r="M170" s="96">
        <v>0</v>
      </c>
      <c r="N170" s="96">
        <v>0</v>
      </c>
      <c r="O170" s="97">
        <v>0</v>
      </c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</row>
    <row r="171" spans="1:30">
      <c r="A171" s="74">
        <v>35</v>
      </c>
      <c r="B171" s="73"/>
      <c r="C171" s="73" t="s">
        <v>87</v>
      </c>
      <c r="D171" s="73"/>
      <c r="E171" s="95">
        <v>6.0934555152111547E-5</v>
      </c>
      <c r="F171" s="96">
        <v>2.619368515829973E-5</v>
      </c>
      <c r="G171" s="96">
        <v>8.1890381201643931E-6</v>
      </c>
      <c r="H171" s="96">
        <v>1.3060423481368762E-5</v>
      </c>
      <c r="I171" s="96">
        <v>5.3289305393454588E-6</v>
      </c>
      <c r="J171" s="96">
        <v>5.8697412085134208E-6</v>
      </c>
      <c r="K171" s="96">
        <v>2.1493876398516682E-6</v>
      </c>
      <c r="L171" s="96">
        <v>1.433490045681152E-7</v>
      </c>
      <c r="M171" s="96">
        <v>0</v>
      </c>
      <c r="N171" s="96">
        <v>0</v>
      </c>
      <c r="O171" s="97">
        <v>0</v>
      </c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</row>
    <row r="172" spans="1:30">
      <c r="A172" s="74">
        <v>36</v>
      </c>
      <c r="B172" s="73"/>
      <c r="C172" s="73" t="s">
        <v>88</v>
      </c>
      <c r="D172" s="73"/>
      <c r="E172" s="95">
        <v>4562884.4181130668</v>
      </c>
      <c r="F172" s="96">
        <v>1961425.4293695269</v>
      </c>
      <c r="G172" s="96">
        <v>613209.39743419527</v>
      </c>
      <c r="H172" s="96">
        <v>977987.76016150473</v>
      </c>
      <c r="I172" s="96">
        <v>399040.19322270033</v>
      </c>
      <c r="J172" s="96">
        <v>439537.35288086219</v>
      </c>
      <c r="K172" s="96">
        <v>160949.99573398754</v>
      </c>
      <c r="L172" s="96">
        <v>10734.289310290149</v>
      </c>
      <c r="M172" s="96">
        <v>0</v>
      </c>
      <c r="N172" s="96">
        <v>0</v>
      </c>
      <c r="O172" s="97">
        <v>0</v>
      </c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</row>
    <row r="173" spans="1:30">
      <c r="A173" s="74">
        <v>37</v>
      </c>
      <c r="B173" s="73"/>
      <c r="C173" s="73" t="s">
        <v>89</v>
      </c>
      <c r="E173" s="95">
        <v>12498022.625073783</v>
      </c>
      <c r="F173" s="96">
        <v>5380302.0821103351</v>
      </c>
      <c r="G173" s="96">
        <v>1680214.5757685495</v>
      </c>
      <c r="H173" s="96">
        <v>2674665.9805499297</v>
      </c>
      <c r="I173" s="96">
        <v>1091057.6424897609</v>
      </c>
      <c r="J173" s="96">
        <v>1200992.6143596973</v>
      </c>
      <c r="K173" s="96">
        <v>440915.14621020813</v>
      </c>
      <c r="L173" s="96">
        <v>29874.583585304343</v>
      </c>
      <c r="M173" s="96">
        <v>0</v>
      </c>
      <c r="N173" s="96">
        <v>0</v>
      </c>
      <c r="O173" s="97">
        <v>0</v>
      </c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</row>
    <row r="174" spans="1:30">
      <c r="A174" s="74">
        <v>38</v>
      </c>
      <c r="B174" s="73"/>
      <c r="C174" s="73" t="s">
        <v>90</v>
      </c>
      <c r="D174" s="73"/>
      <c r="E174" s="95">
        <v>0</v>
      </c>
      <c r="F174" s="96">
        <v>0</v>
      </c>
      <c r="G174" s="96">
        <v>0</v>
      </c>
      <c r="H174" s="96">
        <v>0</v>
      </c>
      <c r="I174" s="96">
        <v>0</v>
      </c>
      <c r="J174" s="96">
        <v>0</v>
      </c>
      <c r="K174" s="96">
        <v>0</v>
      </c>
      <c r="L174" s="96">
        <v>0</v>
      </c>
      <c r="M174" s="96">
        <v>0</v>
      </c>
      <c r="N174" s="96">
        <v>0</v>
      </c>
      <c r="O174" s="97">
        <v>0</v>
      </c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</row>
    <row r="175" spans="1:30">
      <c r="A175" s="74">
        <v>39</v>
      </c>
      <c r="B175" s="73"/>
      <c r="C175" s="73" t="s">
        <v>91</v>
      </c>
      <c r="D175" s="73"/>
      <c r="E175" s="95">
        <v>0</v>
      </c>
      <c r="F175" s="96">
        <v>0</v>
      </c>
      <c r="G175" s="96">
        <v>0</v>
      </c>
      <c r="H175" s="96">
        <v>0</v>
      </c>
      <c r="I175" s="96">
        <v>0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97">
        <v>0</v>
      </c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</row>
    <row r="176" spans="1:30">
      <c r="A176" s="74">
        <v>40</v>
      </c>
      <c r="B176" s="73"/>
      <c r="C176" s="73"/>
      <c r="D176" s="73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7"/>
    </row>
    <row r="177" spans="1:15">
      <c r="A177" s="74">
        <v>41</v>
      </c>
      <c r="B177" s="73"/>
      <c r="C177" s="73" t="s">
        <v>92</v>
      </c>
      <c r="D177" s="73"/>
      <c r="E177" s="98">
        <v>543282952.65546811</v>
      </c>
      <c r="F177" s="98">
        <v>216380319.14634585</v>
      </c>
      <c r="G177" s="98">
        <v>73752924.332214385</v>
      </c>
      <c r="H177" s="98">
        <v>121066562.4927835</v>
      </c>
      <c r="I177" s="98">
        <v>51758986.784237877</v>
      </c>
      <c r="J177" s="98">
        <v>58560839.09809687</v>
      </c>
      <c r="K177" s="98">
        <v>20064780.196835741</v>
      </c>
      <c r="L177" s="98">
        <v>1698540.6049540271</v>
      </c>
      <c r="M177" s="98">
        <v>0</v>
      </c>
      <c r="N177" s="98">
        <v>0</v>
      </c>
      <c r="O177" s="97">
        <v>0</v>
      </c>
    </row>
    <row r="178" spans="1:15">
      <c r="A178" s="74">
        <v>42</v>
      </c>
      <c r="B178" s="73"/>
      <c r="C178" s="73"/>
      <c r="D178" s="73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7"/>
    </row>
    <row r="179" spans="1:15">
      <c r="A179" s="74">
        <v>43</v>
      </c>
      <c r="B179" s="73"/>
      <c r="C179" s="73" t="s">
        <v>93</v>
      </c>
      <c r="D179" s="73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7"/>
    </row>
    <row r="180" spans="1:15">
      <c r="A180" s="74">
        <v>44</v>
      </c>
      <c r="B180" s="73"/>
      <c r="C180" s="73" t="s">
        <v>94</v>
      </c>
      <c r="D180" s="73"/>
      <c r="E180" s="95">
        <v>-172032291.91273445</v>
      </c>
      <c r="F180" s="96">
        <v>-67895303.092484355</v>
      </c>
      <c r="G180" s="96">
        <v>-23380632.397315491</v>
      </c>
      <c r="H180" s="96">
        <v>-38504422.095417209</v>
      </c>
      <c r="I180" s="96">
        <v>-16543661.113582766</v>
      </c>
      <c r="J180" s="96">
        <v>-18769322.943562049</v>
      </c>
      <c r="K180" s="96">
        <v>-6386089.1067137346</v>
      </c>
      <c r="L180" s="96">
        <v>-552861.16365886957</v>
      </c>
      <c r="M180" s="96">
        <v>0</v>
      </c>
      <c r="N180" s="96">
        <v>0</v>
      </c>
      <c r="O180" s="97">
        <v>0</v>
      </c>
    </row>
    <row r="181" spans="1:15">
      <c r="A181" s="74">
        <v>45</v>
      </c>
      <c r="B181" s="73"/>
      <c r="C181" s="73" t="s">
        <v>95</v>
      </c>
      <c r="D181" s="73"/>
      <c r="E181" s="95">
        <v>-14495233.495437168</v>
      </c>
      <c r="F181" s="96">
        <v>-6239381.1277092714</v>
      </c>
      <c r="G181" s="96">
        <v>-1948800.4229214739</v>
      </c>
      <c r="H181" s="96">
        <v>-3102810.3652616977</v>
      </c>
      <c r="I181" s="96">
        <v>-1265660.8761453424</v>
      </c>
      <c r="J181" s="96">
        <v>-1391470.6747178421</v>
      </c>
      <c r="K181" s="96">
        <v>-512197.28913057392</v>
      </c>
      <c r="L181" s="96">
        <v>-34912.739550964383</v>
      </c>
      <c r="M181" s="96">
        <v>0</v>
      </c>
      <c r="N181" s="96">
        <v>0</v>
      </c>
      <c r="O181" s="97">
        <v>0</v>
      </c>
    </row>
    <row r="182" spans="1:15">
      <c r="A182" s="74">
        <v>46</v>
      </c>
      <c r="B182" s="73"/>
      <c r="C182" s="73" t="s">
        <v>96</v>
      </c>
      <c r="D182" s="73"/>
      <c r="E182" s="95">
        <v>-72592721.240878165</v>
      </c>
      <c r="F182" s="96">
        <v>-31200551.79626637</v>
      </c>
      <c r="G182" s="96">
        <v>-9755642.880891636</v>
      </c>
      <c r="H182" s="96">
        <v>-15561336.893042667</v>
      </c>
      <c r="I182" s="96">
        <v>-6349552.9325508103</v>
      </c>
      <c r="J182" s="96">
        <v>-6994588.3490229342</v>
      </c>
      <c r="K182" s="96">
        <v>-2560524.5459732586</v>
      </c>
      <c r="L182" s="96">
        <v>-170523.84313045783</v>
      </c>
      <c r="M182" s="96">
        <v>0</v>
      </c>
      <c r="N182" s="96">
        <v>0</v>
      </c>
      <c r="O182" s="97">
        <v>0</v>
      </c>
    </row>
    <row r="183" spans="1:15">
      <c r="A183" s="74">
        <v>47</v>
      </c>
      <c r="B183" s="73"/>
      <c r="C183" s="73" t="s">
        <v>97</v>
      </c>
      <c r="D183" s="73"/>
      <c r="E183" s="95">
        <v>-72707.059066975286</v>
      </c>
      <c r="F183" s="96">
        <v>-31251.679394784522</v>
      </c>
      <c r="G183" s="96">
        <v>-9771.0221096289133</v>
      </c>
      <c r="H183" s="96">
        <v>-15584.767152750061</v>
      </c>
      <c r="I183" s="96">
        <v>-6359.1031939199174</v>
      </c>
      <c r="J183" s="96">
        <v>-7005.0994617772631</v>
      </c>
      <c r="K183" s="96">
        <v>-2564.4980187834203</v>
      </c>
      <c r="L183" s="96">
        <v>-170.88973533117084</v>
      </c>
      <c r="M183" s="96">
        <v>0</v>
      </c>
      <c r="N183" s="96">
        <v>0</v>
      </c>
      <c r="O183" s="97">
        <v>0</v>
      </c>
    </row>
    <row r="184" spans="1:15">
      <c r="A184" s="74">
        <v>48</v>
      </c>
      <c r="B184" s="73"/>
      <c r="C184" s="73" t="s">
        <v>98</v>
      </c>
      <c r="D184" s="73"/>
      <c r="E184" s="95">
        <v>0</v>
      </c>
      <c r="F184" s="96">
        <v>0</v>
      </c>
      <c r="G184" s="96">
        <v>0</v>
      </c>
      <c r="H184" s="96">
        <v>0</v>
      </c>
      <c r="I184" s="96">
        <v>0</v>
      </c>
      <c r="J184" s="96">
        <v>0</v>
      </c>
      <c r="K184" s="96">
        <v>0</v>
      </c>
      <c r="L184" s="96">
        <v>0</v>
      </c>
      <c r="M184" s="96">
        <v>0</v>
      </c>
      <c r="N184" s="96">
        <v>0</v>
      </c>
      <c r="O184" s="97">
        <v>0</v>
      </c>
    </row>
    <row r="185" spans="1:15">
      <c r="A185" s="74">
        <v>49</v>
      </c>
      <c r="B185" s="73"/>
      <c r="C185" s="73" t="s">
        <v>99</v>
      </c>
      <c r="D185" s="73"/>
      <c r="E185" s="95">
        <v>0</v>
      </c>
      <c r="F185" s="96">
        <v>0</v>
      </c>
      <c r="G185" s="96">
        <v>0</v>
      </c>
      <c r="H185" s="96">
        <v>0</v>
      </c>
      <c r="I185" s="96">
        <v>0</v>
      </c>
      <c r="J185" s="96">
        <v>0</v>
      </c>
      <c r="K185" s="96">
        <v>0</v>
      </c>
      <c r="L185" s="96">
        <v>0</v>
      </c>
      <c r="M185" s="96">
        <v>0</v>
      </c>
      <c r="N185" s="96">
        <v>0</v>
      </c>
      <c r="O185" s="97">
        <v>0</v>
      </c>
    </row>
    <row r="186" spans="1:15">
      <c r="A186" s="74">
        <v>50</v>
      </c>
      <c r="B186" s="73"/>
      <c r="C186" s="73" t="s">
        <v>100</v>
      </c>
      <c r="D186" s="73"/>
      <c r="E186" s="95">
        <v>-2488063.0720156105</v>
      </c>
      <c r="F186" s="96">
        <v>-1017680.9923639982</v>
      </c>
      <c r="G186" s="96">
        <v>-336608.24148903933</v>
      </c>
      <c r="H186" s="96">
        <v>-547252.80726552836</v>
      </c>
      <c r="I186" s="96">
        <v>-230423.96259933111</v>
      </c>
      <c r="J186" s="96">
        <v>-258490.16016489427</v>
      </c>
      <c r="K186" s="96">
        <v>-90485.10146489527</v>
      </c>
      <c r="L186" s="96">
        <v>-7121.8066679242147</v>
      </c>
      <c r="M186" s="96">
        <v>0</v>
      </c>
      <c r="N186" s="96">
        <v>0</v>
      </c>
      <c r="O186" s="97">
        <v>0</v>
      </c>
    </row>
    <row r="187" spans="1:15">
      <c r="A187" s="74">
        <v>51</v>
      </c>
      <c r="B187" s="73"/>
      <c r="C187" s="73"/>
      <c r="D187" s="73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7"/>
    </row>
    <row r="188" spans="1:15">
      <c r="A188" s="74">
        <v>52</v>
      </c>
      <c r="B188" s="73"/>
      <c r="C188" s="73" t="s">
        <v>101</v>
      </c>
      <c r="D188" s="73"/>
      <c r="E188" s="98">
        <v>-261681016.78013238</v>
      </c>
      <c r="F188" s="98">
        <v>-106384168.68821879</v>
      </c>
      <c r="G188" s="98">
        <v>-35431454.964727268</v>
      </c>
      <c r="H188" s="98">
        <v>-57731406.92813985</v>
      </c>
      <c r="I188" s="98">
        <v>-24395657.988072168</v>
      </c>
      <c r="J188" s="98">
        <v>-27420877.226929501</v>
      </c>
      <c r="K188" s="98">
        <v>-9551860.5413012449</v>
      </c>
      <c r="L188" s="98">
        <v>-765590.44274354703</v>
      </c>
      <c r="M188" s="98">
        <v>0</v>
      </c>
      <c r="N188" s="98">
        <v>0</v>
      </c>
      <c r="O188" s="97">
        <v>0</v>
      </c>
    </row>
    <row r="189" spans="1:15">
      <c r="A189" s="74">
        <v>53</v>
      </c>
      <c r="B189" s="73"/>
      <c r="C189" s="73"/>
      <c r="D189" s="73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7"/>
    </row>
    <row r="190" spans="1:15" ht="13.5" thickBot="1">
      <c r="A190" s="74">
        <v>54</v>
      </c>
      <c r="B190" s="73"/>
      <c r="C190" s="73" t="s">
        <v>102</v>
      </c>
      <c r="D190" s="73"/>
      <c r="E190" s="99">
        <v>281601935.87533569</v>
      </c>
      <c r="F190" s="99">
        <v>109996150.45812707</v>
      </c>
      <c r="G190" s="99">
        <v>38321469.367487118</v>
      </c>
      <c r="H190" s="99">
        <v>63335155.564643651</v>
      </c>
      <c r="I190" s="99">
        <v>27363328.796165708</v>
      </c>
      <c r="J190" s="99">
        <v>31139961.871167369</v>
      </c>
      <c r="K190" s="99">
        <v>10512919.655534497</v>
      </c>
      <c r="L190" s="99">
        <v>932950.16221048008</v>
      </c>
      <c r="M190" s="99">
        <v>0</v>
      </c>
      <c r="N190" s="99">
        <v>0</v>
      </c>
      <c r="O190" s="97">
        <v>0</v>
      </c>
    </row>
    <row r="191" spans="1:15" ht="13.5" thickTop="1">
      <c r="A191" s="74">
        <v>55</v>
      </c>
      <c r="B191" s="73"/>
      <c r="C191" s="73"/>
      <c r="D191" s="73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7"/>
    </row>
    <row r="192" spans="1:15">
      <c r="A192" s="74">
        <v>56</v>
      </c>
      <c r="B192" s="73"/>
      <c r="D192" s="108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</row>
    <row r="193" spans="1:15">
      <c r="A193" s="74">
        <v>57</v>
      </c>
      <c r="B193" s="73"/>
      <c r="C193" s="73" t="s">
        <v>103</v>
      </c>
      <c r="D193" s="109">
        <v>5.7814269910793088E-2</v>
      </c>
      <c r="E193" s="96">
        <v>16280610.328098506</v>
      </c>
      <c r="F193" s="96">
        <v>6359347.1317343647</v>
      </c>
      <c r="G193" s="96">
        <v>2215527.7733900896</v>
      </c>
      <c r="H193" s="96">
        <v>3661675.778656377</v>
      </c>
      <c r="I193" s="96">
        <v>1581990.8766793013</v>
      </c>
      <c r="J193" s="96">
        <v>1800334.1606314757</v>
      </c>
      <c r="K193" s="96">
        <v>607796.77451555326</v>
      </c>
      <c r="L193" s="96">
        <v>53937.832491354886</v>
      </c>
      <c r="M193" s="96">
        <v>0</v>
      </c>
      <c r="N193" s="96">
        <v>0</v>
      </c>
      <c r="O193" s="97">
        <v>0</v>
      </c>
    </row>
    <row r="194" spans="1:15">
      <c r="A194" s="74">
        <v>58</v>
      </c>
      <c r="B194" s="73"/>
      <c r="C194" s="73" t="s">
        <v>79</v>
      </c>
      <c r="D194" s="109"/>
      <c r="E194" s="101">
        <v>116527065.37423082</v>
      </c>
      <c r="F194" s="101">
        <v>48993848.381484136</v>
      </c>
      <c r="G194" s="101">
        <v>15714712.027062308</v>
      </c>
      <c r="H194" s="101">
        <v>25255646.25897602</v>
      </c>
      <c r="I194" s="101">
        <v>10462326.544415586</v>
      </c>
      <c r="J194" s="101">
        <v>11622599.145599505</v>
      </c>
      <c r="K194" s="101">
        <v>4171676.2273322493</v>
      </c>
      <c r="L194" s="101">
        <v>306256.78936102689</v>
      </c>
      <c r="M194" s="101">
        <v>0</v>
      </c>
      <c r="N194" s="101">
        <v>0</v>
      </c>
      <c r="O194" s="97">
        <v>0</v>
      </c>
    </row>
    <row r="195" spans="1:15">
      <c r="A195" s="74">
        <v>59</v>
      </c>
      <c r="B195" s="73"/>
      <c r="C195" s="73" t="s">
        <v>104</v>
      </c>
      <c r="D195" s="109"/>
      <c r="E195" s="102">
        <v>-14120895.843930762</v>
      </c>
      <c r="F195" s="103">
        <v>-6030209.6396025615</v>
      </c>
      <c r="G195" s="103">
        <v>-1901058.6686126622</v>
      </c>
      <c r="H195" s="103">
        <v>-3029468.7666591885</v>
      </c>
      <c r="I195" s="103">
        <v>-1244910.2691764534</v>
      </c>
      <c r="J195" s="103">
        <v>-1377132.0854519168</v>
      </c>
      <c r="K195" s="103">
        <v>-501843.85954516154</v>
      </c>
      <c r="L195" s="103">
        <v>-36272.554882817567</v>
      </c>
      <c r="M195" s="103">
        <v>0</v>
      </c>
      <c r="N195" s="103">
        <v>0</v>
      </c>
      <c r="O195" s="97">
        <v>0</v>
      </c>
    </row>
    <row r="196" spans="1:15">
      <c r="A196" s="74">
        <v>60</v>
      </c>
      <c r="D196" s="108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</row>
    <row r="197" spans="1:15">
      <c r="A197" s="74">
        <v>61</v>
      </c>
      <c r="B197" s="73"/>
      <c r="C197" s="73" t="s">
        <v>105</v>
      </c>
      <c r="D197" s="109"/>
      <c r="E197" s="101">
        <v>118686779.85839856</v>
      </c>
      <c r="F197" s="101">
        <v>49322985.873615935</v>
      </c>
      <c r="G197" s="101">
        <v>16029181.131839734</v>
      </c>
      <c r="H197" s="101">
        <v>25887853.270973209</v>
      </c>
      <c r="I197" s="101">
        <v>10799407.151918434</v>
      </c>
      <c r="J197" s="101">
        <v>12045801.220779065</v>
      </c>
      <c r="K197" s="101">
        <v>4277629.1423026407</v>
      </c>
      <c r="L197" s="101">
        <v>323922.06696956424</v>
      </c>
      <c r="M197" s="101">
        <v>0</v>
      </c>
      <c r="N197" s="101">
        <v>0</v>
      </c>
      <c r="O197" s="97">
        <v>0</v>
      </c>
    </row>
    <row r="198" spans="1:15">
      <c r="A198" s="74">
        <v>62</v>
      </c>
      <c r="D198" s="108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>
        <v>0</v>
      </c>
    </row>
    <row r="199" spans="1:15">
      <c r="A199" s="74">
        <v>63</v>
      </c>
      <c r="D199" s="108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</row>
    <row r="200" spans="1:15">
      <c r="A200" s="74">
        <v>64</v>
      </c>
      <c r="C200" s="73" t="s">
        <v>106</v>
      </c>
      <c r="D200" s="109">
        <v>7.7644921002354053E-2</v>
      </c>
      <c r="E200" s="96">
        <v>21864960.06515041</v>
      </c>
      <c r="F200" s="96">
        <v>8540642.4128843267</v>
      </c>
      <c r="G200" s="96">
        <v>2975467.4617326679</v>
      </c>
      <c r="H200" s="96">
        <v>4917653.150488561</v>
      </c>
      <c r="I200" s="96">
        <v>2124623.5027397261</v>
      </c>
      <c r="J200" s="96">
        <v>2417859.8795031076</v>
      </c>
      <c r="K200" s="96">
        <v>816274.81615807116</v>
      </c>
      <c r="L200" s="96">
        <v>72438.841643966123</v>
      </c>
      <c r="M200" s="96">
        <v>0</v>
      </c>
      <c r="N200" s="96">
        <v>0</v>
      </c>
      <c r="O200" s="97">
        <v>0</v>
      </c>
    </row>
    <row r="201" spans="1:15">
      <c r="A201" s="74">
        <v>65</v>
      </c>
      <c r="C201" s="73" t="s">
        <v>107</v>
      </c>
      <c r="D201" s="109"/>
      <c r="E201" s="101">
        <v>119958456.25237411</v>
      </c>
      <c r="F201" s="101">
        <v>50334179.321112283</v>
      </c>
      <c r="G201" s="101">
        <v>16181668.8326535</v>
      </c>
      <c r="H201" s="101">
        <v>26027401.163269415</v>
      </c>
      <c r="I201" s="101">
        <v>10795755.633015195</v>
      </c>
      <c r="J201" s="101">
        <v>12002047.464299122</v>
      </c>
      <c r="K201" s="101">
        <v>4299778.8147541778</v>
      </c>
      <c r="L201" s="101">
        <v>317625.02327042929</v>
      </c>
      <c r="M201" s="101">
        <v>0</v>
      </c>
      <c r="N201" s="101">
        <v>0</v>
      </c>
      <c r="O201" s="97">
        <v>0</v>
      </c>
    </row>
    <row r="202" spans="1:15">
      <c r="A202" s="74">
        <v>66</v>
      </c>
      <c r="C202" s="73" t="s">
        <v>104</v>
      </c>
      <c r="D202" s="109"/>
      <c r="E202" s="102">
        <v>-14120895.843930762</v>
      </c>
      <c r="F202" s="102">
        <v>-6030209.6396025615</v>
      </c>
      <c r="G202" s="102">
        <v>-1901058.6686126622</v>
      </c>
      <c r="H202" s="102">
        <v>-3029468.7666591885</v>
      </c>
      <c r="I202" s="102">
        <v>-1244910.2691764534</v>
      </c>
      <c r="J202" s="102">
        <v>-1377132.0854519168</v>
      </c>
      <c r="K202" s="102">
        <v>-501843.85954516154</v>
      </c>
      <c r="L202" s="102">
        <v>-36272.554882817567</v>
      </c>
      <c r="M202" s="102">
        <v>0</v>
      </c>
      <c r="N202" s="102">
        <v>0</v>
      </c>
      <c r="O202" s="97">
        <v>0</v>
      </c>
    </row>
    <row r="203" spans="1:15">
      <c r="A203" s="74">
        <v>67</v>
      </c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</row>
    <row r="204" spans="1:15">
      <c r="A204" s="74">
        <v>68</v>
      </c>
      <c r="C204" s="73" t="s">
        <v>108</v>
      </c>
      <c r="D204" s="73"/>
      <c r="E204" s="101">
        <v>127702520.47359376</v>
      </c>
      <c r="F204" s="101">
        <v>52844612.094394043</v>
      </c>
      <c r="G204" s="101">
        <v>17256077.625773504</v>
      </c>
      <c r="H204" s="101">
        <v>27915585.547098789</v>
      </c>
      <c r="I204" s="101">
        <v>11675468.866578467</v>
      </c>
      <c r="J204" s="101">
        <v>13042775.258350313</v>
      </c>
      <c r="K204" s="101">
        <v>4614209.771367087</v>
      </c>
      <c r="L204" s="101">
        <v>353791.31003157783</v>
      </c>
      <c r="M204" s="101">
        <v>0</v>
      </c>
      <c r="N204" s="101">
        <v>0</v>
      </c>
      <c r="O204" s="97">
        <v>0</v>
      </c>
    </row>
    <row r="205" spans="1:15">
      <c r="E205" s="107"/>
      <c r="F205" s="107"/>
      <c r="G205" s="107"/>
      <c r="H205" s="107"/>
      <c r="I205" s="107"/>
      <c r="K205" s="107"/>
      <c r="L205" s="107"/>
    </row>
    <row r="206" spans="1:15">
      <c r="C206" s="72" t="s">
        <v>32</v>
      </c>
      <c r="E206" s="72">
        <v>0</v>
      </c>
      <c r="F206" s="72">
        <v>0</v>
      </c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</row>
  </sheetData>
  <printOptions horizontalCentered="1" verticalCentered="1"/>
  <pageMargins left="0.75" right="1" top="1" bottom="1" header="0.5" footer="0.5"/>
  <pageSetup scale="17" orientation="landscape" horizontalDpi="300" r:id="rId1"/>
  <headerFooter alignWithMargins="0">
    <oddFooter>&amp;LExhibit No.____(JRS-3)&amp;R&amp;F.xls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224"/>
  <sheetViews>
    <sheetView topLeftCell="A47" zoomScale="75" zoomScaleNormal="75" workbookViewId="0">
      <selection activeCell="G64" sqref="G64"/>
    </sheetView>
  </sheetViews>
  <sheetFormatPr defaultColWidth="9.28515625" defaultRowHeight="12.75"/>
  <cols>
    <col min="1" max="1" width="4.7109375" style="110" customWidth="1"/>
    <col min="2" max="2" width="3.28515625" style="110" customWidth="1"/>
    <col min="3" max="3" width="48.5703125" style="110" customWidth="1"/>
    <col min="4" max="4" width="8.42578125" style="110" customWidth="1"/>
    <col min="5" max="5" width="15.7109375" style="110" customWidth="1"/>
    <col min="6" max="6" width="15.28515625" style="110" customWidth="1"/>
    <col min="7" max="7" width="17.7109375" style="110" customWidth="1"/>
    <col min="8" max="9" width="18.28515625" style="110" customWidth="1"/>
    <col min="10" max="10" width="21.28515625" style="110" customWidth="1"/>
    <col min="11" max="12" width="16.5703125" style="110" customWidth="1"/>
    <col min="13" max="14" width="13" style="110" hidden="1" customWidth="1"/>
    <col min="15" max="15" width="12.7109375" style="110" customWidth="1"/>
    <col min="16" max="16" width="11.42578125" style="110" customWidth="1"/>
    <col min="17" max="17" width="6.28515625" style="110" customWidth="1"/>
    <col min="18" max="18" width="5.7109375" style="110" customWidth="1"/>
    <col min="19" max="19" width="13.28515625" style="110" customWidth="1"/>
    <col min="20" max="16384" width="9.28515625" style="110"/>
  </cols>
  <sheetData>
    <row r="1" spans="1:15">
      <c r="A1" s="72"/>
      <c r="C1" s="73" t="s">
        <v>112</v>
      </c>
    </row>
    <row r="2" spans="1:15">
      <c r="A2" s="74"/>
      <c r="B2" s="75"/>
      <c r="C2" s="75" t="s">
        <v>35</v>
      </c>
      <c r="D2" s="76"/>
      <c r="E2" s="77"/>
      <c r="F2" s="75"/>
      <c r="G2" s="76"/>
      <c r="H2" s="76"/>
      <c r="I2" s="76"/>
      <c r="J2" s="75"/>
      <c r="K2" s="75"/>
      <c r="L2" s="75"/>
      <c r="M2" s="75"/>
      <c r="N2" s="75"/>
    </row>
    <row r="3" spans="1:15">
      <c r="A3" s="74"/>
      <c r="B3" s="75"/>
      <c r="C3" s="76" t="s">
        <v>113</v>
      </c>
      <c r="D3" s="76"/>
      <c r="E3" s="77"/>
      <c r="F3" s="75"/>
      <c r="G3" s="76"/>
      <c r="H3" s="75"/>
      <c r="I3" s="75"/>
      <c r="J3" s="75"/>
      <c r="K3" s="75"/>
      <c r="L3" s="75"/>
      <c r="M3" s="75"/>
      <c r="N3" s="75"/>
    </row>
    <row r="4" spans="1:15">
      <c r="A4" s="74"/>
      <c r="B4" s="75"/>
      <c r="C4" s="75" t="s">
        <v>37</v>
      </c>
      <c r="D4" s="76"/>
      <c r="E4" s="77"/>
      <c r="F4" s="75"/>
      <c r="G4" s="76"/>
      <c r="H4" s="75"/>
      <c r="I4" s="75"/>
      <c r="J4" s="75"/>
      <c r="K4" s="75"/>
      <c r="L4" s="75"/>
      <c r="M4" s="75"/>
      <c r="N4" s="75"/>
    </row>
    <row r="5" spans="1:15">
      <c r="A5" s="74"/>
      <c r="B5" s="75"/>
      <c r="C5" s="78" t="s">
        <v>38</v>
      </c>
      <c r="D5" s="76"/>
      <c r="E5" s="77"/>
      <c r="F5" s="75"/>
      <c r="G5" s="76"/>
      <c r="H5" s="75"/>
      <c r="I5" s="75"/>
      <c r="J5" s="75"/>
      <c r="K5" s="75"/>
      <c r="L5" s="75"/>
      <c r="M5" s="75"/>
      <c r="N5" s="75"/>
    </row>
    <row r="6" spans="1:15">
      <c r="A6" s="74"/>
      <c r="B6" s="79"/>
      <c r="C6" s="75" t="s">
        <v>39</v>
      </c>
      <c r="D6" s="76"/>
      <c r="E6" s="77"/>
      <c r="F6" s="75"/>
      <c r="G6" s="76"/>
      <c r="H6" s="75"/>
      <c r="I6" s="75"/>
      <c r="J6" s="75"/>
      <c r="K6" s="75"/>
      <c r="L6" s="75"/>
      <c r="M6" s="75"/>
      <c r="N6" s="75"/>
    </row>
    <row r="7" spans="1:15">
      <c r="A7" s="74"/>
      <c r="B7" s="72"/>
      <c r="D7" s="72"/>
      <c r="E7" s="80"/>
      <c r="F7" s="81"/>
      <c r="G7" s="81"/>
      <c r="H7" s="81"/>
      <c r="I7" s="81"/>
      <c r="J7" s="81"/>
      <c r="K7" s="81"/>
      <c r="L7" s="81"/>
      <c r="M7" s="81"/>
      <c r="N7" s="81"/>
    </row>
    <row r="8" spans="1:15">
      <c r="A8" s="74"/>
      <c r="B8" s="72"/>
      <c r="C8" s="72"/>
      <c r="D8" s="72"/>
      <c r="E8" s="80"/>
      <c r="F8" s="81"/>
      <c r="G8" s="81"/>
      <c r="H8" s="81"/>
      <c r="I8" s="81"/>
      <c r="J8" s="81"/>
      <c r="K8" s="81"/>
      <c r="L8" s="81"/>
      <c r="M8" s="81"/>
      <c r="N8" s="81"/>
    </row>
    <row r="9" spans="1:15">
      <c r="A9" s="74"/>
      <c r="B9" s="73"/>
      <c r="C9" s="82" t="s">
        <v>41</v>
      </c>
      <c r="D9" s="82" t="s">
        <v>42</v>
      </c>
      <c r="E9" s="82" t="s">
        <v>43</v>
      </c>
      <c r="F9" s="83" t="s">
        <v>44</v>
      </c>
      <c r="G9" s="82" t="s">
        <v>45</v>
      </c>
      <c r="H9" s="83" t="s">
        <v>46</v>
      </c>
      <c r="I9" s="82" t="s">
        <v>47</v>
      </c>
      <c r="J9" s="84" t="s">
        <v>48</v>
      </c>
      <c r="K9" s="84" t="s">
        <v>49</v>
      </c>
      <c r="L9" s="84" t="s">
        <v>64</v>
      </c>
      <c r="M9" s="82" t="s">
        <v>65</v>
      </c>
      <c r="N9" s="83" t="s">
        <v>66</v>
      </c>
      <c r="O9" s="84"/>
    </row>
    <row r="10" spans="1:15">
      <c r="A10" s="74"/>
      <c r="B10" s="73"/>
      <c r="C10" s="73"/>
      <c r="D10" s="73"/>
      <c r="E10" s="82" t="s">
        <v>0</v>
      </c>
      <c r="F10" s="85"/>
      <c r="G10" s="84" t="s">
        <v>1</v>
      </c>
      <c r="H10" s="84" t="s">
        <v>2</v>
      </c>
      <c r="I10" s="84" t="s">
        <v>2</v>
      </c>
      <c r="J10" s="86" t="s">
        <v>2</v>
      </c>
      <c r="K10" s="82" t="s">
        <v>3</v>
      </c>
      <c r="L10" s="86" t="s">
        <v>4</v>
      </c>
      <c r="M10" s="86"/>
      <c r="N10" s="86"/>
      <c r="O10" s="111" t="s">
        <v>67</v>
      </c>
    </row>
    <row r="11" spans="1:15">
      <c r="A11" s="74"/>
      <c r="B11" s="73"/>
      <c r="C11" s="73"/>
      <c r="D11" s="82"/>
      <c r="E11" s="82" t="s">
        <v>5</v>
      </c>
      <c r="F11" s="84" t="s">
        <v>6</v>
      </c>
      <c r="G11" s="84" t="s">
        <v>7</v>
      </c>
      <c r="H11" s="84" t="s">
        <v>8</v>
      </c>
      <c r="I11" s="84" t="s">
        <v>9</v>
      </c>
      <c r="J11" s="86" t="s">
        <v>10</v>
      </c>
      <c r="K11" s="84" t="s">
        <v>11</v>
      </c>
      <c r="L11" s="86" t="s">
        <v>12</v>
      </c>
      <c r="M11" s="86" t="s">
        <v>127</v>
      </c>
      <c r="N11" s="86" t="s">
        <v>127</v>
      </c>
      <c r="O11" s="112"/>
    </row>
    <row r="12" spans="1:15">
      <c r="A12" s="74"/>
      <c r="B12" s="89"/>
      <c r="C12" s="90" t="s">
        <v>68</v>
      </c>
      <c r="D12" s="90"/>
      <c r="E12" s="90" t="s">
        <v>13</v>
      </c>
      <c r="F12" s="91" t="s">
        <v>14</v>
      </c>
      <c r="G12" s="91" t="s">
        <v>15</v>
      </c>
      <c r="H12" s="91" t="s">
        <v>16</v>
      </c>
      <c r="I12" s="91" t="s">
        <v>17</v>
      </c>
      <c r="J12" s="92" t="s">
        <v>17</v>
      </c>
      <c r="K12" s="91" t="s">
        <v>18</v>
      </c>
      <c r="L12" s="92" t="s">
        <v>19</v>
      </c>
      <c r="M12" s="92" t="s">
        <v>127</v>
      </c>
      <c r="N12" s="92" t="s">
        <v>127</v>
      </c>
      <c r="O12" s="106">
        <v>0</v>
      </c>
    </row>
    <row r="13" spans="1:15">
      <c r="A13" s="74"/>
      <c r="B13" s="73"/>
      <c r="C13" s="73"/>
      <c r="D13" s="73"/>
      <c r="E13" s="94"/>
      <c r="F13" s="85"/>
      <c r="G13" s="85"/>
      <c r="H13" s="85"/>
      <c r="I13" s="85"/>
      <c r="J13" s="85"/>
      <c r="K13" s="85"/>
      <c r="L13" s="85"/>
      <c r="M13" s="85"/>
      <c r="N13" s="85"/>
    </row>
    <row r="14" spans="1:15">
      <c r="A14" s="74">
        <v>14</v>
      </c>
      <c r="B14" s="73"/>
      <c r="C14" s="73" t="s">
        <v>69</v>
      </c>
      <c r="D14" s="73"/>
      <c r="E14" s="94"/>
      <c r="F14" s="85"/>
      <c r="G14" s="85"/>
      <c r="H14" s="85"/>
      <c r="I14" s="85"/>
      <c r="J14" s="85"/>
      <c r="K14" s="85"/>
      <c r="L14" s="85"/>
      <c r="M14" s="85"/>
      <c r="N14" s="85"/>
    </row>
    <row r="15" spans="1:15">
      <c r="A15" s="74">
        <v>15</v>
      </c>
      <c r="B15" s="73"/>
      <c r="C15" s="73" t="s">
        <v>70</v>
      </c>
      <c r="D15" s="73"/>
      <c r="E15" s="95">
        <v>33193544.214499872</v>
      </c>
      <c r="F15" s="95">
        <v>14283919.883459613</v>
      </c>
      <c r="G15" s="95">
        <v>4466866.7970942594</v>
      </c>
      <c r="H15" s="95">
        <v>7107221.8007714786</v>
      </c>
      <c r="I15" s="95">
        <v>2897737.9932712121</v>
      </c>
      <c r="J15" s="95">
        <v>3184878.1291964208</v>
      </c>
      <c r="K15" s="95">
        <v>1173162.5249027906</v>
      </c>
      <c r="L15" s="95">
        <v>79757.085804101342</v>
      </c>
      <c r="M15" s="95">
        <v>0</v>
      </c>
      <c r="N15" s="95">
        <v>0</v>
      </c>
      <c r="O15" s="97">
        <v>0</v>
      </c>
    </row>
    <row r="16" spans="1:15">
      <c r="A16" s="74">
        <v>16</v>
      </c>
      <c r="B16" s="73"/>
      <c r="C16" s="73" t="s">
        <v>71</v>
      </c>
      <c r="D16" s="73"/>
      <c r="E16" s="95">
        <v>5916134.0440152427</v>
      </c>
      <c r="F16" s="95">
        <v>2543140.4116716618</v>
      </c>
      <c r="G16" s="95">
        <v>795073.61130369559</v>
      </c>
      <c r="H16" s="95">
        <v>1268037.0906511794</v>
      </c>
      <c r="I16" s="95">
        <v>517386.60367634561</v>
      </c>
      <c r="J16" s="95">
        <v>569894.31655824464</v>
      </c>
      <c r="K16" s="95">
        <v>208684.17033884127</v>
      </c>
      <c r="L16" s="95">
        <v>13917.839815275991</v>
      </c>
      <c r="M16" s="95">
        <v>0</v>
      </c>
      <c r="N16" s="95">
        <v>0</v>
      </c>
      <c r="O16" s="97">
        <v>0</v>
      </c>
    </row>
    <row r="17" spans="1:15">
      <c r="A17" s="74">
        <v>17</v>
      </c>
      <c r="B17" s="73"/>
      <c r="C17" s="73" t="s">
        <v>72</v>
      </c>
      <c r="D17" s="73"/>
      <c r="E17" s="95">
        <v>729560.92125738377</v>
      </c>
      <c r="F17" s="95">
        <v>313612.88432992098</v>
      </c>
      <c r="G17" s="95">
        <v>98046.22951654419</v>
      </c>
      <c r="H17" s="95">
        <v>156370.74839097809</v>
      </c>
      <c r="I17" s="95">
        <v>63802.652951412922</v>
      </c>
      <c r="J17" s="95">
        <v>70277.755627963721</v>
      </c>
      <c r="K17" s="95">
        <v>25734.341790016006</v>
      </c>
      <c r="L17" s="95">
        <v>1716.3086505480956</v>
      </c>
      <c r="M17" s="95">
        <v>0</v>
      </c>
      <c r="N17" s="95">
        <v>0</v>
      </c>
      <c r="O17" s="97">
        <v>0</v>
      </c>
    </row>
    <row r="18" spans="1:15">
      <c r="A18" s="74">
        <v>18</v>
      </c>
      <c r="B18" s="73"/>
      <c r="C18" s="73" t="s">
        <v>73</v>
      </c>
      <c r="D18" s="73"/>
      <c r="E18" s="95">
        <v>4741833.5842012828</v>
      </c>
      <c r="F18" s="95">
        <v>2040664.8983319141</v>
      </c>
      <c r="G18" s="95">
        <v>633395.07058662083</v>
      </c>
      <c r="H18" s="95">
        <v>1018541.8209337841</v>
      </c>
      <c r="I18" s="95">
        <v>415635.92154130386</v>
      </c>
      <c r="J18" s="95">
        <v>457923.97867600102</v>
      </c>
      <c r="K18" s="95">
        <v>164593.99643045556</v>
      </c>
      <c r="L18" s="95">
        <v>11077.897701204331</v>
      </c>
      <c r="M18" s="95">
        <v>0</v>
      </c>
      <c r="N18" s="95">
        <v>0</v>
      </c>
      <c r="O18" s="97">
        <v>0</v>
      </c>
    </row>
    <row r="19" spans="1:15">
      <c r="A19" s="74">
        <v>19</v>
      </c>
      <c r="B19" s="73"/>
      <c r="C19" s="73" t="s">
        <v>74</v>
      </c>
      <c r="D19" s="73"/>
      <c r="E19" s="95">
        <v>-1067872.6456468652</v>
      </c>
      <c r="F19" s="95">
        <v>-459562.77991722332</v>
      </c>
      <c r="G19" s="95">
        <v>-142642.13573850007</v>
      </c>
      <c r="H19" s="95">
        <v>-229378.13605403953</v>
      </c>
      <c r="I19" s="95">
        <v>-93602.237042012668</v>
      </c>
      <c r="J19" s="95">
        <v>-103125.6120508177</v>
      </c>
      <c r="K19" s="95">
        <v>-37066.974895827625</v>
      </c>
      <c r="L19" s="95">
        <v>-2494.7699484445338</v>
      </c>
      <c r="M19" s="95">
        <v>0</v>
      </c>
      <c r="N19" s="95">
        <v>0</v>
      </c>
      <c r="O19" s="97">
        <v>0</v>
      </c>
    </row>
    <row r="20" spans="1:15">
      <c r="A20" s="74">
        <v>20</v>
      </c>
      <c r="B20" s="73"/>
      <c r="C20" s="73" t="s">
        <v>75</v>
      </c>
      <c r="D20" s="73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7">
        <v>0</v>
      </c>
    </row>
    <row r="21" spans="1:15">
      <c r="A21" s="74">
        <v>21</v>
      </c>
      <c r="B21" s="73"/>
      <c r="C21" s="73" t="s">
        <v>76</v>
      </c>
      <c r="D21" s="73"/>
      <c r="E21" s="95">
        <v>4218062.9383646417</v>
      </c>
      <c r="F21" s="95">
        <v>1815258.3435138362</v>
      </c>
      <c r="G21" s="95">
        <v>563431.89298877597</v>
      </c>
      <c r="H21" s="95">
        <v>906036.33167756919</v>
      </c>
      <c r="I21" s="95">
        <v>369725.85506745783</v>
      </c>
      <c r="J21" s="95">
        <v>407342.88303098944</v>
      </c>
      <c r="K21" s="95">
        <v>146413.3702485406</v>
      </c>
      <c r="L21" s="95">
        <v>9854.2618374734902</v>
      </c>
      <c r="M21" s="95">
        <v>0</v>
      </c>
      <c r="N21" s="95">
        <v>0</v>
      </c>
      <c r="O21" s="97">
        <v>0</v>
      </c>
    </row>
    <row r="22" spans="1:15">
      <c r="A22" s="74">
        <v>22</v>
      </c>
      <c r="B22" s="73"/>
      <c r="C22" s="73" t="s">
        <v>77</v>
      </c>
      <c r="D22" s="72"/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7">
        <v>0</v>
      </c>
    </row>
    <row r="23" spans="1:15">
      <c r="A23" s="74">
        <v>23</v>
      </c>
      <c r="B23" s="73"/>
      <c r="C23" s="73" t="s">
        <v>78</v>
      </c>
      <c r="D23" s="72"/>
      <c r="E23" s="95">
        <v>14631.408422786786</v>
      </c>
      <c r="F23" s="95">
        <v>6289.5339697895342</v>
      </c>
      <c r="G23" s="95">
        <v>1966.3257537128286</v>
      </c>
      <c r="H23" s="95">
        <v>3136.0291079489807</v>
      </c>
      <c r="I23" s="95">
        <v>1279.5678148173527</v>
      </c>
      <c r="J23" s="95">
        <v>1409.426568321875</v>
      </c>
      <c r="K23" s="95">
        <v>516.10448730227029</v>
      </c>
      <c r="L23" s="95">
        <v>34.420720893946971</v>
      </c>
      <c r="M23" s="95">
        <v>0</v>
      </c>
      <c r="N23" s="95">
        <v>0</v>
      </c>
      <c r="O23" s="97">
        <v>0</v>
      </c>
    </row>
    <row r="24" spans="1:15">
      <c r="A24" s="74">
        <v>24</v>
      </c>
      <c r="B24" s="73"/>
      <c r="C24" s="72"/>
      <c r="D24" s="7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7"/>
    </row>
    <row r="25" spans="1:15">
      <c r="A25" s="74">
        <v>25</v>
      </c>
      <c r="B25" s="73"/>
      <c r="C25" s="73" t="s">
        <v>79</v>
      </c>
      <c r="D25" s="73"/>
      <c r="E25" s="98">
        <v>47745894.465114348</v>
      </c>
      <c r="F25" s="98">
        <v>20543323.175359514</v>
      </c>
      <c r="G25" s="98">
        <v>6416137.7915051086</v>
      </c>
      <c r="H25" s="98">
        <v>10229965.685478898</v>
      </c>
      <c r="I25" s="98">
        <v>4171966.357280537</v>
      </c>
      <c r="J25" s="98">
        <v>4588600.8776071239</v>
      </c>
      <c r="K25" s="98">
        <v>1682037.5333021185</v>
      </c>
      <c r="L25" s="98">
        <v>113863.04458105266</v>
      </c>
      <c r="M25" s="98">
        <v>0</v>
      </c>
      <c r="N25" s="98">
        <v>0</v>
      </c>
      <c r="O25" s="97">
        <v>0</v>
      </c>
    </row>
    <row r="26" spans="1:15">
      <c r="A26" s="74">
        <v>26</v>
      </c>
      <c r="B26" s="73"/>
      <c r="C26" s="73"/>
      <c r="D26" s="73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7"/>
    </row>
    <row r="27" spans="1:15">
      <c r="A27" s="74">
        <v>27</v>
      </c>
      <c r="B27" s="73"/>
      <c r="C27" s="73"/>
      <c r="D27" s="73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</row>
    <row r="28" spans="1:15">
      <c r="A28" s="74">
        <v>28</v>
      </c>
      <c r="B28" s="73"/>
      <c r="C28" s="73" t="s">
        <v>80</v>
      </c>
      <c r="D28" s="7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7"/>
    </row>
    <row r="29" spans="1:15">
      <c r="A29" s="74">
        <v>29</v>
      </c>
      <c r="B29" s="73"/>
      <c r="C29" s="73" t="s">
        <v>81</v>
      </c>
      <c r="D29" s="73"/>
      <c r="E29" s="95">
        <v>331585546.47457141</v>
      </c>
      <c r="F29" s="95">
        <v>142537102.2515564</v>
      </c>
      <c r="G29" s="95">
        <v>44562025.797630429</v>
      </c>
      <c r="H29" s="95">
        <v>71070528.241147071</v>
      </c>
      <c r="I29" s="95">
        <v>28998315.190676153</v>
      </c>
      <c r="J29" s="95">
        <v>31941250.313602775</v>
      </c>
      <c r="K29" s="95">
        <v>11696262.144769441</v>
      </c>
      <c r="L29" s="95">
        <v>780062.53518922918</v>
      </c>
      <c r="M29" s="95">
        <v>0</v>
      </c>
      <c r="N29" s="95">
        <v>0</v>
      </c>
      <c r="O29" s="97">
        <v>0</v>
      </c>
    </row>
    <row r="30" spans="1:15">
      <c r="A30" s="74">
        <v>30</v>
      </c>
      <c r="B30" s="73"/>
      <c r="C30" s="73" t="s">
        <v>82</v>
      </c>
      <c r="D30" s="73"/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7">
        <v>0</v>
      </c>
    </row>
    <row r="31" spans="1:15">
      <c r="A31" s="74">
        <v>31</v>
      </c>
      <c r="B31" s="73"/>
      <c r="C31" s="73" t="s">
        <v>83</v>
      </c>
      <c r="D31" s="73"/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7">
        <v>0</v>
      </c>
    </row>
    <row r="32" spans="1:15">
      <c r="A32" s="74">
        <v>32</v>
      </c>
      <c r="B32" s="73"/>
      <c r="C32" s="73" t="s">
        <v>84</v>
      </c>
      <c r="D32" s="73"/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7">
        <v>0</v>
      </c>
    </row>
    <row r="33" spans="1:15">
      <c r="A33" s="74">
        <v>33</v>
      </c>
      <c r="B33" s="73"/>
      <c r="C33" s="73" t="s">
        <v>85</v>
      </c>
      <c r="D33" s="73"/>
      <c r="E33" s="95">
        <v>-4.2101931336602837E-10</v>
      </c>
      <c r="F33" s="95">
        <v>-1.3219567930814423E-10</v>
      </c>
      <c r="G33" s="95">
        <v>-5.6248846826473107E-11</v>
      </c>
      <c r="H33" s="95">
        <v>-1.1677836527972251E-10</v>
      </c>
      <c r="I33" s="95">
        <v>-4.7896261839625562E-11</v>
      </c>
      <c r="J33" s="95">
        <v>-5.2988080896526975E-11</v>
      </c>
      <c r="K33" s="95">
        <v>-1.6313321949958647E-11</v>
      </c>
      <c r="L33" s="95">
        <v>1.4012427344225066E-12</v>
      </c>
      <c r="M33" s="95">
        <v>0</v>
      </c>
      <c r="N33" s="95">
        <v>0</v>
      </c>
      <c r="O33" s="97">
        <v>0</v>
      </c>
    </row>
    <row r="34" spans="1:15">
      <c r="A34" s="74">
        <v>34</v>
      </c>
      <c r="B34" s="73"/>
      <c r="C34" s="73" t="s">
        <v>86</v>
      </c>
      <c r="D34" s="73"/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7">
        <v>0</v>
      </c>
    </row>
    <row r="35" spans="1:15">
      <c r="A35" s="74">
        <v>35</v>
      </c>
      <c r="B35" s="73"/>
      <c r="C35" s="73" t="s">
        <v>87</v>
      </c>
      <c r="D35" s="73"/>
      <c r="E35" s="95">
        <v>8.1837669396858908E-7</v>
      </c>
      <c r="F35" s="95">
        <v>3.5179169824712797E-7</v>
      </c>
      <c r="G35" s="95">
        <v>1.0998224662245483E-7</v>
      </c>
      <c r="H35" s="95">
        <v>1.754071145711158E-7</v>
      </c>
      <c r="I35" s="95">
        <v>7.1569902755772228E-8</v>
      </c>
      <c r="J35" s="95">
        <v>7.8833275788979592E-8</v>
      </c>
      <c r="K35" s="95">
        <v>2.8867206208460075E-8</v>
      </c>
      <c r="L35" s="95">
        <v>1.9252497746788067E-9</v>
      </c>
      <c r="M35" s="95">
        <v>0</v>
      </c>
      <c r="N35" s="95">
        <v>0</v>
      </c>
      <c r="O35" s="97">
        <v>0</v>
      </c>
    </row>
    <row r="36" spans="1:15">
      <c r="A36" s="74">
        <v>36</v>
      </c>
      <c r="B36" s="73"/>
      <c r="C36" s="73" t="s">
        <v>88</v>
      </c>
      <c r="D36" s="73"/>
      <c r="E36" s="95">
        <v>20089.051237634983</v>
      </c>
      <c r="F36" s="95">
        <v>8635.5849367973697</v>
      </c>
      <c r="G36" s="95">
        <v>2699.7823910580528</v>
      </c>
      <c r="H36" s="95">
        <v>4305.7952872251562</v>
      </c>
      <c r="I36" s="95">
        <v>1756.8577577167</v>
      </c>
      <c r="J36" s="95">
        <v>1935.1549576461978</v>
      </c>
      <c r="K36" s="95">
        <v>708.61595752064193</v>
      </c>
      <c r="L36" s="95">
        <v>47.259949670869091</v>
      </c>
      <c r="M36" s="95">
        <v>0</v>
      </c>
      <c r="N36" s="95">
        <v>0</v>
      </c>
      <c r="O36" s="97">
        <v>0</v>
      </c>
    </row>
    <row r="37" spans="1:15">
      <c r="A37" s="74">
        <v>37</v>
      </c>
      <c r="B37" s="73"/>
      <c r="C37" s="73" t="s">
        <v>89</v>
      </c>
      <c r="D37" s="72"/>
      <c r="E37" s="95">
        <v>4644674.1161298417</v>
      </c>
      <c r="F37" s="95">
        <v>1998706.5114485805</v>
      </c>
      <c r="G37" s="95">
        <v>625035.41226551472</v>
      </c>
      <c r="H37" s="95">
        <v>994492.45077050244</v>
      </c>
      <c r="I37" s="95">
        <v>405471.8762690468</v>
      </c>
      <c r="J37" s="95">
        <v>445650.54319341929</v>
      </c>
      <c r="K37" s="95">
        <v>164157.14990294</v>
      </c>
      <c r="L37" s="95">
        <v>11160.172279838538</v>
      </c>
      <c r="M37" s="95">
        <v>0</v>
      </c>
      <c r="N37" s="95">
        <v>0</v>
      </c>
      <c r="O37" s="97">
        <v>0</v>
      </c>
    </row>
    <row r="38" spans="1:15">
      <c r="A38" s="74">
        <v>38</v>
      </c>
      <c r="B38" s="73"/>
      <c r="C38" s="73" t="s">
        <v>90</v>
      </c>
      <c r="D38" s="73"/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7">
        <v>0</v>
      </c>
    </row>
    <row r="39" spans="1:15">
      <c r="A39" s="74">
        <v>39</v>
      </c>
      <c r="B39" s="73"/>
      <c r="C39" s="73" t="s">
        <v>91</v>
      </c>
      <c r="D39" s="73"/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7">
        <v>0</v>
      </c>
    </row>
    <row r="40" spans="1:15">
      <c r="A40" s="74">
        <v>40</v>
      </c>
      <c r="B40" s="73"/>
      <c r="C40" s="73"/>
      <c r="D40" s="7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7"/>
    </row>
    <row r="41" spans="1:15">
      <c r="A41" s="74">
        <v>41</v>
      </c>
      <c r="B41" s="73"/>
      <c r="C41" s="73" t="s">
        <v>92</v>
      </c>
      <c r="D41" s="73"/>
      <c r="E41" s="98">
        <v>336250309.6419397</v>
      </c>
      <c r="F41" s="98">
        <v>144544444.34794214</v>
      </c>
      <c r="G41" s="98">
        <v>45189760.992287114</v>
      </c>
      <c r="H41" s="98">
        <v>72069326.487204969</v>
      </c>
      <c r="I41" s="98">
        <v>29405543.924702987</v>
      </c>
      <c r="J41" s="98">
        <v>32388836.011753917</v>
      </c>
      <c r="K41" s="98">
        <v>11861127.91062993</v>
      </c>
      <c r="L41" s="98">
        <v>791269.96741874062</v>
      </c>
      <c r="M41" s="98">
        <v>0</v>
      </c>
      <c r="N41" s="98">
        <v>0</v>
      </c>
      <c r="O41" s="97">
        <v>0</v>
      </c>
    </row>
    <row r="42" spans="1:15">
      <c r="A42" s="74">
        <v>42</v>
      </c>
      <c r="B42" s="73"/>
      <c r="C42" s="73"/>
      <c r="D42" s="7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</row>
    <row r="43" spans="1:15">
      <c r="A43" s="74">
        <v>43</v>
      </c>
      <c r="B43" s="73"/>
      <c r="C43" s="73" t="s">
        <v>93</v>
      </c>
      <c r="D43" s="73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7"/>
    </row>
    <row r="44" spans="1:15">
      <c r="A44" s="74">
        <v>44</v>
      </c>
      <c r="B44" s="73"/>
      <c r="C44" s="73" t="s">
        <v>94</v>
      </c>
      <c r="D44" s="73"/>
      <c r="E44" s="95">
        <v>-122330892.22936937</v>
      </c>
      <c r="F44" s="95">
        <v>-52585798.987951159</v>
      </c>
      <c r="G44" s="95">
        <v>-16440138.70125173</v>
      </c>
      <c r="H44" s="95">
        <v>-26219843.486509893</v>
      </c>
      <c r="I44" s="95">
        <v>-10698264.167844031</v>
      </c>
      <c r="J44" s="95">
        <v>-11783992.671961358</v>
      </c>
      <c r="K44" s="95">
        <v>-4315068.0092383614</v>
      </c>
      <c r="L44" s="95">
        <v>-287786.2046128728</v>
      </c>
      <c r="M44" s="95">
        <v>0</v>
      </c>
      <c r="N44" s="95">
        <v>0</v>
      </c>
      <c r="O44" s="97">
        <v>0</v>
      </c>
    </row>
    <row r="45" spans="1:15">
      <c r="A45" s="74">
        <v>45</v>
      </c>
      <c r="B45" s="73"/>
      <c r="C45" s="73" t="s">
        <v>95</v>
      </c>
      <c r="D45" s="73"/>
      <c r="E45" s="95">
        <v>-6568381.0638698721</v>
      </c>
      <c r="F45" s="95">
        <v>-2847686.0317091993</v>
      </c>
      <c r="G45" s="95">
        <v>-883986.92944264738</v>
      </c>
      <c r="H45" s="95">
        <v>-1397739.3726052793</v>
      </c>
      <c r="I45" s="95">
        <v>-568602.24103690055</v>
      </c>
      <c r="J45" s="95">
        <v>-620321.83173916675</v>
      </c>
      <c r="K45" s="95">
        <v>-233125.6252781433</v>
      </c>
      <c r="L45" s="95">
        <v>-16919.032058537876</v>
      </c>
      <c r="M45" s="95">
        <v>0</v>
      </c>
      <c r="N45" s="95">
        <v>0</v>
      </c>
      <c r="O45" s="97">
        <v>0</v>
      </c>
    </row>
    <row r="46" spans="1:15">
      <c r="A46" s="74">
        <v>46</v>
      </c>
      <c r="B46" s="73"/>
      <c r="C46" s="73" t="s">
        <v>96</v>
      </c>
      <c r="D46" s="73"/>
      <c r="E46" s="95">
        <v>-53188085.249591164</v>
      </c>
      <c r="F46" s="95">
        <v>-22856034.291909125</v>
      </c>
      <c r="G46" s="95">
        <v>-7147646.910615921</v>
      </c>
      <c r="H46" s="95">
        <v>-11403465.628516931</v>
      </c>
      <c r="I46" s="95">
        <v>-4653315.4165126914</v>
      </c>
      <c r="J46" s="95">
        <v>-5127140.8535872968</v>
      </c>
      <c r="K46" s="95">
        <v>-1875806.2298445199</v>
      </c>
      <c r="L46" s="95">
        <v>-124675.91860470243</v>
      </c>
      <c r="M46" s="95">
        <v>0</v>
      </c>
      <c r="N46" s="95">
        <v>0</v>
      </c>
      <c r="O46" s="97">
        <v>0</v>
      </c>
    </row>
    <row r="47" spans="1:15">
      <c r="A47" s="74">
        <v>47</v>
      </c>
      <c r="B47" s="73"/>
      <c r="C47" s="73" t="s">
        <v>97</v>
      </c>
      <c r="D47" s="73"/>
      <c r="E47" s="95">
        <v>-48902.269365710148</v>
      </c>
      <c r="F47" s="95">
        <v>-21015.555152030924</v>
      </c>
      <c r="G47" s="95">
        <v>-6571.7086313396576</v>
      </c>
      <c r="H47" s="95">
        <v>-10483.92476931352</v>
      </c>
      <c r="I47" s="95">
        <v>-4278.0799654641114</v>
      </c>
      <c r="J47" s="95">
        <v>-4713.6911768153368</v>
      </c>
      <c r="K47" s="95">
        <v>-1724.6198582980037</v>
      </c>
      <c r="L47" s="95">
        <v>-114.68981244860966</v>
      </c>
      <c r="M47" s="95">
        <v>0</v>
      </c>
      <c r="N47" s="95">
        <v>0</v>
      </c>
      <c r="O47" s="97">
        <v>0</v>
      </c>
    </row>
    <row r="48" spans="1:15">
      <c r="A48" s="74">
        <v>48</v>
      </c>
      <c r="B48" s="73"/>
      <c r="C48" s="73" t="s">
        <v>98</v>
      </c>
      <c r="D48" s="73"/>
      <c r="E48" s="95">
        <v>-311072.54126489762</v>
      </c>
      <c r="F48" s="95">
        <v>-44761.568765391414</v>
      </c>
      <c r="G48" s="95">
        <v>-166185.172607571</v>
      </c>
      <c r="H48" s="95">
        <v>-1528.3409248975572</v>
      </c>
      <c r="I48" s="95">
        <v>0</v>
      </c>
      <c r="J48" s="95">
        <v>0</v>
      </c>
      <c r="K48" s="95">
        <v>-96155.682860911489</v>
      </c>
      <c r="L48" s="95">
        <v>-2441.7761061261394</v>
      </c>
      <c r="M48" s="95">
        <v>0</v>
      </c>
      <c r="N48" s="95">
        <v>0</v>
      </c>
      <c r="O48" s="97">
        <v>0</v>
      </c>
    </row>
    <row r="49" spans="1:19">
      <c r="A49" s="74">
        <v>49</v>
      </c>
      <c r="B49" s="73"/>
      <c r="C49" s="73" t="s">
        <v>99</v>
      </c>
      <c r="D49" s="73"/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7">
        <v>0</v>
      </c>
    </row>
    <row r="50" spans="1:19">
      <c r="A50" s="74">
        <v>50</v>
      </c>
      <c r="B50" s="73"/>
      <c r="C50" s="73" t="s">
        <v>100</v>
      </c>
      <c r="D50" s="73"/>
      <c r="E50" s="95">
        <v>-1041049.6737209263</v>
      </c>
      <c r="F50" s="95">
        <v>-447511.07329549617</v>
      </c>
      <c r="G50" s="95">
        <v>-139907.43236609772</v>
      </c>
      <c r="H50" s="95">
        <v>-223133.82179429225</v>
      </c>
      <c r="I50" s="95">
        <v>-91043.433251772003</v>
      </c>
      <c r="J50" s="95">
        <v>-100283.10513155814</v>
      </c>
      <c r="K50" s="95">
        <v>-36721.714860694112</v>
      </c>
      <c r="L50" s="95">
        <v>-2449.0930210160491</v>
      </c>
      <c r="M50" s="95">
        <v>0</v>
      </c>
      <c r="N50" s="95">
        <v>0</v>
      </c>
      <c r="O50" s="97">
        <v>0</v>
      </c>
    </row>
    <row r="51" spans="1:19">
      <c r="A51" s="74">
        <v>51</v>
      </c>
      <c r="B51" s="73"/>
      <c r="C51" s="73"/>
      <c r="D51" s="7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7"/>
    </row>
    <row r="52" spans="1:19">
      <c r="A52" s="74">
        <v>52</v>
      </c>
      <c r="B52" s="73"/>
      <c r="C52" s="73" t="s">
        <v>101</v>
      </c>
      <c r="D52" s="73"/>
      <c r="E52" s="98">
        <v>-183488383.02718192</v>
      </c>
      <c r="F52" s="98">
        <v>-78802807.508782387</v>
      </c>
      <c r="G52" s="98">
        <v>-24784436.85491531</v>
      </c>
      <c r="H52" s="98">
        <v>-39256194.575120606</v>
      </c>
      <c r="I52" s="98">
        <v>-16015503.338610861</v>
      </c>
      <c r="J52" s="98">
        <v>-17636452.153596196</v>
      </c>
      <c r="K52" s="98">
        <v>-6558601.8819409292</v>
      </c>
      <c r="L52" s="98">
        <v>-434386.71421570389</v>
      </c>
      <c r="M52" s="98">
        <v>0</v>
      </c>
      <c r="N52" s="98">
        <v>0</v>
      </c>
      <c r="O52" s="97">
        <v>0</v>
      </c>
    </row>
    <row r="53" spans="1:19">
      <c r="A53" s="74">
        <v>53</v>
      </c>
      <c r="B53" s="73"/>
      <c r="C53" s="73"/>
      <c r="D53" s="73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7"/>
    </row>
    <row r="54" spans="1:19" ht="13.5" thickBot="1">
      <c r="A54" s="74">
        <v>54</v>
      </c>
      <c r="B54" s="73"/>
      <c r="C54" s="73" t="s">
        <v>102</v>
      </c>
      <c r="D54" s="73"/>
      <c r="E54" s="99">
        <v>152761926.61475778</v>
      </c>
      <c r="F54" s="99">
        <v>65741636.839159757</v>
      </c>
      <c r="G54" s="99">
        <v>20405324.137371805</v>
      </c>
      <c r="H54" s="99">
        <v>32813131.912084363</v>
      </c>
      <c r="I54" s="99">
        <v>13390040.586092126</v>
      </c>
      <c r="J54" s="99">
        <v>14752383.85815772</v>
      </c>
      <c r="K54" s="99">
        <v>5302526.0286890008</v>
      </c>
      <c r="L54" s="99">
        <v>356883.25320303673</v>
      </c>
      <c r="M54" s="99">
        <v>0</v>
      </c>
      <c r="N54" s="99">
        <v>0</v>
      </c>
      <c r="O54" s="97">
        <v>0</v>
      </c>
    </row>
    <row r="55" spans="1:19" ht="13.5" thickTop="1">
      <c r="A55" s="74">
        <v>55</v>
      </c>
      <c r="B55" s="73"/>
      <c r="C55" s="73"/>
      <c r="D55" s="73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7"/>
    </row>
    <row r="56" spans="1:19">
      <c r="A56" s="74">
        <v>56</v>
      </c>
      <c r="B56" s="73"/>
      <c r="C56" s="72"/>
      <c r="D56" s="72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1:19">
      <c r="A57" s="74">
        <v>57</v>
      </c>
      <c r="B57" s="73"/>
      <c r="C57" s="73" t="s">
        <v>103</v>
      </c>
      <c r="D57" s="100">
        <v>5.7814269910793088E-2</v>
      </c>
      <c r="E57" s="96">
        <v>8831819.2573983725</v>
      </c>
      <c r="F57" s="96">
        <v>3800804.7365965205</v>
      </c>
      <c r="G57" s="96">
        <v>1179718.9172952347</v>
      </c>
      <c r="H57" s="96">
        <v>1897067.2649837034</v>
      </c>
      <c r="I57" s="96">
        <v>774135.4205608042</v>
      </c>
      <c r="J57" s="96">
        <v>852898.30220315757</v>
      </c>
      <c r="K57" s="96">
        <v>306561.67103163165</v>
      </c>
      <c r="L57" s="96">
        <v>20632.944727322276</v>
      </c>
      <c r="M57" s="96">
        <v>0</v>
      </c>
      <c r="N57" s="96">
        <v>0</v>
      </c>
      <c r="O57" s="97">
        <v>0</v>
      </c>
    </row>
    <row r="58" spans="1:19">
      <c r="A58" s="74">
        <v>58</v>
      </c>
      <c r="B58" s="73"/>
      <c r="C58" s="73" t="s">
        <v>79</v>
      </c>
      <c r="D58" s="100"/>
      <c r="E58" s="101">
        <v>47745894.465114348</v>
      </c>
      <c r="F58" s="101">
        <v>20543323.175359514</v>
      </c>
      <c r="G58" s="101">
        <v>6416137.7915051086</v>
      </c>
      <c r="H58" s="101">
        <v>10229965.685478898</v>
      </c>
      <c r="I58" s="101">
        <v>4171966.357280537</v>
      </c>
      <c r="J58" s="101">
        <v>4588600.8776071239</v>
      </c>
      <c r="K58" s="101">
        <v>1682037.5333021185</v>
      </c>
      <c r="L58" s="101">
        <v>113863.04458105266</v>
      </c>
      <c r="M58" s="101">
        <v>0</v>
      </c>
      <c r="N58" s="101">
        <v>0</v>
      </c>
      <c r="O58" s="97">
        <v>0</v>
      </c>
    </row>
    <row r="59" spans="1:19">
      <c r="A59" s="74">
        <v>59</v>
      </c>
      <c r="B59" s="73"/>
      <c r="C59" s="73" t="s">
        <v>104</v>
      </c>
      <c r="D59" s="100"/>
      <c r="E59" s="102">
        <v>-4770935.6961953435</v>
      </c>
      <c r="F59" s="113">
        <v>-2070746.5779015487</v>
      </c>
      <c r="G59" s="113">
        <v>-641557.70314954873</v>
      </c>
      <c r="H59" s="113">
        <v>-1011132.4284169732</v>
      </c>
      <c r="I59" s="113">
        <v>-412408.1216630952</v>
      </c>
      <c r="J59" s="113">
        <v>-454228.80772009812</v>
      </c>
      <c r="K59" s="113">
        <v>-168518.19990493392</v>
      </c>
      <c r="L59" s="113">
        <v>-12343.857439147092</v>
      </c>
      <c r="M59" s="113">
        <v>0</v>
      </c>
      <c r="N59" s="113">
        <v>0</v>
      </c>
      <c r="O59" s="97">
        <v>0</v>
      </c>
      <c r="P59" s="72"/>
      <c r="Q59" s="72"/>
      <c r="R59" s="72"/>
      <c r="S59" s="72"/>
    </row>
    <row r="60" spans="1:19">
      <c r="A60" s="74">
        <v>60</v>
      </c>
      <c r="D60" s="114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97"/>
    </row>
    <row r="61" spans="1:19">
      <c r="A61" s="74">
        <v>61</v>
      </c>
      <c r="B61" s="73"/>
      <c r="C61" s="73" t="s">
        <v>105</v>
      </c>
      <c r="D61" s="100"/>
      <c r="E61" s="101">
        <v>51806778.02631738</v>
      </c>
      <c r="F61" s="101">
        <v>22273381.334054485</v>
      </c>
      <c r="G61" s="101">
        <v>6954299.0056507951</v>
      </c>
      <c r="H61" s="101">
        <v>11115900.522045629</v>
      </c>
      <c r="I61" s="101">
        <v>4533693.6561782453</v>
      </c>
      <c r="J61" s="101">
        <v>4987270.3720901841</v>
      </c>
      <c r="K61" s="101">
        <v>1820081.004428816</v>
      </c>
      <c r="L61" s="101">
        <v>122152.13186922784</v>
      </c>
      <c r="M61" s="101">
        <v>0</v>
      </c>
      <c r="N61" s="101">
        <v>0</v>
      </c>
      <c r="O61" s="97">
        <v>0</v>
      </c>
      <c r="P61" s="72"/>
      <c r="Q61" s="72"/>
      <c r="R61" s="72"/>
      <c r="S61" s="72"/>
    </row>
    <row r="62" spans="1:19">
      <c r="A62" s="74">
        <v>62</v>
      </c>
      <c r="D62" s="114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97">
        <v>0</v>
      </c>
    </row>
    <row r="63" spans="1:19">
      <c r="A63" s="74">
        <v>63</v>
      </c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97"/>
    </row>
    <row r="64" spans="1:19">
      <c r="A64" s="74">
        <v>64</v>
      </c>
      <c r="C64" s="73" t="s">
        <v>106</v>
      </c>
      <c r="D64" s="100">
        <v>7.7644921002354053E-2</v>
      </c>
      <c r="E64" s="96">
        <v>11861187.724170275</v>
      </c>
      <c r="F64" s="96">
        <v>5104504.1989420084</v>
      </c>
      <c r="G64" s="96">
        <v>1584369.7806736622</v>
      </c>
      <c r="H64" s="96">
        <v>2547773.0351536134</v>
      </c>
      <c r="I64" s="96">
        <v>1039668.6435254377</v>
      </c>
      <c r="J64" s="96">
        <v>1145447.6792630593</v>
      </c>
      <c r="K64" s="96">
        <v>411714.21461048361</v>
      </c>
      <c r="L64" s="96">
        <v>27710.172002012907</v>
      </c>
      <c r="M64" s="96">
        <v>0</v>
      </c>
      <c r="N64" s="96">
        <v>0</v>
      </c>
      <c r="O64" s="97">
        <v>0</v>
      </c>
    </row>
    <row r="65" spans="1:15">
      <c r="A65" s="74">
        <v>65</v>
      </c>
      <c r="C65" s="73" t="s">
        <v>107</v>
      </c>
      <c r="D65" s="100"/>
      <c r="E65" s="101">
        <v>49607337.213666797</v>
      </c>
      <c r="F65" s="101">
        <v>21344401.663200475</v>
      </c>
      <c r="G65" s="101">
        <v>6664781.8318697028</v>
      </c>
      <c r="H65" s="101">
        <v>10629802.004701804</v>
      </c>
      <c r="I65" s="101">
        <v>4335127.3916046247</v>
      </c>
      <c r="J65" s="101">
        <v>4768362.4095880706</v>
      </c>
      <c r="K65" s="101">
        <v>1746650.1553332955</v>
      </c>
      <c r="L65" s="101">
        <v>118211.75736882671</v>
      </c>
      <c r="M65" s="101">
        <v>0</v>
      </c>
      <c r="N65" s="101">
        <v>0</v>
      </c>
      <c r="O65" s="97">
        <v>0</v>
      </c>
    </row>
    <row r="66" spans="1:15">
      <c r="A66" s="74">
        <v>66</v>
      </c>
      <c r="C66" s="73" t="s">
        <v>104</v>
      </c>
      <c r="D66" s="100"/>
      <c r="E66" s="102">
        <v>-4770935.6961953435</v>
      </c>
      <c r="F66" s="102">
        <v>-2070746.5779015487</v>
      </c>
      <c r="G66" s="102">
        <v>-641557.70314954873</v>
      </c>
      <c r="H66" s="102">
        <v>-1011132.4284169732</v>
      </c>
      <c r="I66" s="102">
        <v>-412408.1216630952</v>
      </c>
      <c r="J66" s="102">
        <v>-454228.80772009812</v>
      </c>
      <c r="K66" s="102">
        <v>-168518.19990493392</v>
      </c>
      <c r="L66" s="102">
        <v>-12343.857439147092</v>
      </c>
      <c r="M66" s="102">
        <v>0</v>
      </c>
      <c r="N66" s="102">
        <v>0</v>
      </c>
      <c r="O66" s="97">
        <v>0</v>
      </c>
    </row>
    <row r="67" spans="1:15">
      <c r="A67" s="74">
        <v>67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97"/>
    </row>
    <row r="68" spans="1:15">
      <c r="A68" s="74">
        <v>68</v>
      </c>
      <c r="C68" s="73" t="s">
        <v>108</v>
      </c>
      <c r="D68" s="73"/>
      <c r="E68" s="101">
        <v>56697589.24164173</v>
      </c>
      <c r="F68" s="101">
        <v>24378159.284240935</v>
      </c>
      <c r="G68" s="101">
        <v>7607593.9093938163</v>
      </c>
      <c r="H68" s="101">
        <v>12166442.611438444</v>
      </c>
      <c r="I68" s="101">
        <v>4962387.9134669667</v>
      </c>
      <c r="J68" s="101">
        <v>5459581.2811310319</v>
      </c>
      <c r="K68" s="101">
        <v>1989846.1700388449</v>
      </c>
      <c r="L68" s="101">
        <v>133578.07193169251</v>
      </c>
      <c r="M68" s="101">
        <v>0</v>
      </c>
      <c r="N68" s="101">
        <v>0</v>
      </c>
      <c r="O68" s="97">
        <v>0</v>
      </c>
    </row>
    <row r="69" spans="1:15">
      <c r="C69" s="116" t="s">
        <v>114</v>
      </c>
    </row>
    <row r="70" spans="1:15">
      <c r="A70" s="74"/>
      <c r="B70" s="75"/>
      <c r="C70" s="75" t="s">
        <v>35</v>
      </c>
      <c r="D70" s="76"/>
      <c r="E70" s="77"/>
      <c r="F70" s="75"/>
      <c r="G70" s="76"/>
      <c r="H70" s="76"/>
      <c r="I70" s="76"/>
      <c r="J70" s="75"/>
      <c r="K70" s="75"/>
      <c r="L70" s="75"/>
      <c r="M70" s="75"/>
      <c r="N70" s="75"/>
    </row>
    <row r="71" spans="1:15">
      <c r="A71" s="74"/>
      <c r="B71" s="75"/>
      <c r="C71" s="76" t="s">
        <v>130</v>
      </c>
      <c r="D71" s="76"/>
      <c r="E71" s="77"/>
      <c r="F71" s="75"/>
      <c r="G71" s="76"/>
      <c r="H71" s="75"/>
      <c r="I71" s="75"/>
      <c r="J71" s="75"/>
      <c r="K71" s="75"/>
      <c r="L71" s="75"/>
      <c r="M71" s="75"/>
      <c r="N71" s="75"/>
    </row>
    <row r="72" spans="1:15">
      <c r="A72" s="74"/>
      <c r="B72" s="75"/>
      <c r="C72" s="75" t="s">
        <v>37</v>
      </c>
      <c r="D72" s="76"/>
      <c r="E72" s="77"/>
      <c r="F72" s="75"/>
      <c r="G72" s="76"/>
      <c r="H72" s="75"/>
      <c r="I72" s="75"/>
      <c r="J72" s="75"/>
      <c r="K72" s="75"/>
      <c r="L72" s="75"/>
      <c r="M72" s="75"/>
      <c r="N72" s="75"/>
    </row>
    <row r="73" spans="1:15">
      <c r="A73" s="74"/>
      <c r="B73" s="75"/>
      <c r="C73" s="78" t="s">
        <v>38</v>
      </c>
      <c r="D73" s="76"/>
      <c r="E73" s="77"/>
      <c r="F73" s="75"/>
      <c r="G73" s="76"/>
      <c r="H73" s="75"/>
      <c r="I73" s="75"/>
      <c r="J73" s="75"/>
      <c r="K73" s="75"/>
      <c r="L73" s="75"/>
      <c r="M73" s="75"/>
      <c r="N73" s="75"/>
    </row>
    <row r="74" spans="1:15">
      <c r="A74" s="74"/>
      <c r="B74" s="79"/>
      <c r="C74" s="75" t="s">
        <v>39</v>
      </c>
      <c r="D74" s="76"/>
      <c r="E74" s="77"/>
      <c r="F74" s="75"/>
      <c r="G74" s="76"/>
      <c r="H74" s="75"/>
      <c r="I74" s="75"/>
      <c r="J74" s="75"/>
      <c r="K74" s="75"/>
      <c r="L74" s="75"/>
      <c r="M74" s="75"/>
      <c r="N74" s="75"/>
    </row>
    <row r="75" spans="1:15">
      <c r="A75" s="74"/>
      <c r="B75" s="72"/>
      <c r="D75" s="72"/>
      <c r="E75" s="80"/>
      <c r="F75" s="81"/>
      <c r="G75" s="81"/>
      <c r="H75" s="81"/>
      <c r="I75" s="81"/>
      <c r="J75" s="81"/>
      <c r="K75" s="81"/>
      <c r="L75" s="81"/>
      <c r="M75" s="81"/>
      <c r="N75" s="81"/>
    </row>
    <row r="76" spans="1:15">
      <c r="A76" s="74"/>
      <c r="B76" s="72"/>
      <c r="C76" s="72"/>
      <c r="D76" s="72"/>
      <c r="E76" s="80"/>
      <c r="F76" s="81"/>
      <c r="G76" s="81"/>
      <c r="H76" s="81"/>
      <c r="I76" s="81"/>
      <c r="J76" s="81"/>
      <c r="K76" s="81"/>
      <c r="L76" s="81"/>
      <c r="M76" s="81"/>
      <c r="N76" s="81"/>
    </row>
    <row r="77" spans="1:15">
      <c r="A77" s="74"/>
      <c r="B77" s="73"/>
      <c r="C77" s="82" t="s">
        <v>41</v>
      </c>
      <c r="D77" s="82" t="s">
        <v>42</v>
      </c>
      <c r="E77" s="82" t="s">
        <v>43</v>
      </c>
      <c r="F77" s="83" t="s">
        <v>44</v>
      </c>
      <c r="G77" s="82" t="s">
        <v>45</v>
      </c>
      <c r="H77" s="83" t="s">
        <v>46</v>
      </c>
      <c r="I77" s="82" t="s">
        <v>47</v>
      </c>
      <c r="J77" s="84" t="s">
        <v>48</v>
      </c>
      <c r="K77" s="84" t="s">
        <v>49</v>
      </c>
      <c r="L77" s="84" t="s">
        <v>64</v>
      </c>
      <c r="M77" s="83" t="s">
        <v>66</v>
      </c>
      <c r="N77" s="82" t="s">
        <v>110</v>
      </c>
      <c r="O77" s="84"/>
    </row>
    <row r="78" spans="1:15">
      <c r="A78" s="74"/>
      <c r="B78" s="73"/>
      <c r="C78" s="73"/>
      <c r="D78" s="73"/>
      <c r="E78" s="82" t="s">
        <v>0</v>
      </c>
      <c r="F78" s="85"/>
      <c r="G78" s="84" t="s">
        <v>1</v>
      </c>
      <c r="H78" s="84" t="s">
        <v>2</v>
      </c>
      <c r="I78" s="84" t="s">
        <v>2</v>
      </c>
      <c r="J78" s="84" t="s">
        <v>2</v>
      </c>
      <c r="K78" s="82" t="s">
        <v>3</v>
      </c>
      <c r="L78" s="84" t="s">
        <v>4</v>
      </c>
      <c r="M78" s="84"/>
      <c r="N78" s="84"/>
      <c r="O78" s="111" t="s">
        <v>67</v>
      </c>
    </row>
    <row r="79" spans="1:15">
      <c r="A79" s="74"/>
      <c r="B79" s="73"/>
      <c r="C79" s="73"/>
      <c r="D79" s="82"/>
      <c r="E79" s="82" t="s">
        <v>5</v>
      </c>
      <c r="F79" s="84" t="s">
        <v>6</v>
      </c>
      <c r="G79" s="84" t="s">
        <v>7</v>
      </c>
      <c r="H79" s="84" t="s">
        <v>8</v>
      </c>
      <c r="I79" s="84" t="s">
        <v>9</v>
      </c>
      <c r="J79" s="84" t="s">
        <v>10</v>
      </c>
      <c r="K79" s="84" t="s">
        <v>11</v>
      </c>
      <c r="L79" s="84" t="s">
        <v>12</v>
      </c>
      <c r="M79" s="86" t="s">
        <v>127</v>
      </c>
      <c r="N79" s="86" t="s">
        <v>127</v>
      </c>
      <c r="O79" s="112"/>
    </row>
    <row r="80" spans="1:15">
      <c r="A80" s="74"/>
      <c r="B80" s="89"/>
      <c r="C80" s="90" t="s">
        <v>68</v>
      </c>
      <c r="D80" s="90"/>
      <c r="E80" s="90" t="s">
        <v>13</v>
      </c>
      <c r="F80" s="91" t="s">
        <v>14</v>
      </c>
      <c r="G80" s="91" t="s">
        <v>15</v>
      </c>
      <c r="H80" s="91" t="s">
        <v>16</v>
      </c>
      <c r="I80" s="91" t="s">
        <v>17</v>
      </c>
      <c r="J80" s="91" t="s">
        <v>17</v>
      </c>
      <c r="K80" s="91" t="s">
        <v>18</v>
      </c>
      <c r="L80" s="91" t="s">
        <v>19</v>
      </c>
      <c r="M80" s="92" t="s">
        <v>127</v>
      </c>
      <c r="N80" s="92" t="s">
        <v>127</v>
      </c>
      <c r="O80" s="106">
        <v>0</v>
      </c>
    </row>
    <row r="81" spans="1:15">
      <c r="A81" s="74">
        <v>13</v>
      </c>
      <c r="B81" s="73"/>
      <c r="C81" s="73"/>
      <c r="D81" s="73"/>
      <c r="E81" s="94"/>
      <c r="F81" s="85"/>
      <c r="G81" s="85"/>
      <c r="H81" s="85"/>
      <c r="I81" s="85"/>
      <c r="J81" s="85"/>
      <c r="K81" s="85"/>
      <c r="L81" s="85"/>
      <c r="M81" s="85"/>
      <c r="N81" s="85"/>
    </row>
    <row r="82" spans="1:15">
      <c r="A82" s="74">
        <v>14</v>
      </c>
      <c r="B82" s="73"/>
      <c r="C82" s="73" t="s">
        <v>69</v>
      </c>
      <c r="D82" s="73"/>
      <c r="E82" s="94"/>
      <c r="F82" s="85"/>
      <c r="G82" s="85"/>
      <c r="H82" s="85"/>
      <c r="I82" s="85"/>
      <c r="J82" s="85"/>
      <c r="K82" s="85"/>
      <c r="L82" s="85"/>
      <c r="M82" s="85"/>
      <c r="N82" s="85"/>
    </row>
    <row r="83" spans="1:15">
      <c r="A83" s="74">
        <v>15</v>
      </c>
      <c r="B83" s="73"/>
      <c r="C83" s="73" t="s">
        <v>70</v>
      </c>
      <c r="D83" s="73"/>
      <c r="E83" s="95">
        <v>14273224.012234945</v>
      </c>
      <c r="F83" s="95">
        <v>6142085.5498876348</v>
      </c>
      <c r="G83" s="95">
        <v>1920752.7227505322</v>
      </c>
      <c r="H83" s="95">
        <v>3056105.3743317365</v>
      </c>
      <c r="I83" s="95">
        <v>1246027.3371066209</v>
      </c>
      <c r="J83" s="95">
        <v>1369497.5955544603</v>
      </c>
      <c r="K83" s="95">
        <v>504459.88570819993</v>
      </c>
      <c r="L83" s="95">
        <v>34295.546895763575</v>
      </c>
      <c r="M83" s="95">
        <v>0</v>
      </c>
      <c r="N83" s="95">
        <v>0</v>
      </c>
      <c r="O83" s="97">
        <v>0</v>
      </c>
    </row>
    <row r="84" spans="1:15">
      <c r="A84" s="74">
        <v>16</v>
      </c>
      <c r="B84" s="73"/>
      <c r="C84" s="73" t="s">
        <v>71</v>
      </c>
      <c r="D84" s="73"/>
      <c r="E84" s="95">
        <v>2543937.638926554</v>
      </c>
      <c r="F84" s="95">
        <v>1093550.3770188144</v>
      </c>
      <c r="G84" s="95">
        <v>341881.65286058903</v>
      </c>
      <c r="H84" s="95">
        <v>545255.94898000697</v>
      </c>
      <c r="I84" s="95">
        <v>222476.23958082858</v>
      </c>
      <c r="J84" s="95">
        <v>245054.55612004513</v>
      </c>
      <c r="K84" s="95">
        <v>89734.193245701725</v>
      </c>
      <c r="L84" s="95">
        <v>5984.6711205686752</v>
      </c>
      <c r="M84" s="95">
        <v>0</v>
      </c>
      <c r="N84" s="95">
        <v>0</v>
      </c>
      <c r="O84" s="97">
        <v>0</v>
      </c>
    </row>
    <row r="85" spans="1:15">
      <c r="A85" s="74">
        <v>17</v>
      </c>
      <c r="B85" s="73"/>
      <c r="C85" s="73" t="s">
        <v>72</v>
      </c>
      <c r="D85" s="73"/>
      <c r="E85" s="95">
        <v>313711.19614067505</v>
      </c>
      <c r="F85" s="95">
        <v>135527.70821661295</v>
      </c>
      <c r="G85" s="95">
        <v>42130.811116182478</v>
      </c>
      <c r="H85" s="95">
        <v>67057.747156734695</v>
      </c>
      <c r="I85" s="95">
        <v>27268.270368921323</v>
      </c>
      <c r="J85" s="95">
        <v>29974.762953082674</v>
      </c>
      <c r="K85" s="95">
        <v>11030.377787424708</v>
      </c>
      <c r="L85" s="95">
        <v>721.51854171626997</v>
      </c>
      <c r="M85" s="95">
        <v>0</v>
      </c>
      <c r="N85" s="95">
        <v>0</v>
      </c>
      <c r="O85" s="97">
        <v>0</v>
      </c>
    </row>
    <row r="86" spans="1:15">
      <c r="A86" s="74">
        <v>18</v>
      </c>
      <c r="B86" s="73"/>
      <c r="C86" s="73" t="s">
        <v>73</v>
      </c>
      <c r="D86" s="73"/>
      <c r="E86" s="95">
        <v>2038988.4412065516</v>
      </c>
      <c r="F86" s="95">
        <v>877485.90628272307</v>
      </c>
      <c r="G86" s="95">
        <v>272359.88035224692</v>
      </c>
      <c r="H86" s="95">
        <v>437972.98300152714</v>
      </c>
      <c r="I86" s="95">
        <v>178723.44626276064</v>
      </c>
      <c r="J86" s="95">
        <v>196907.31083068042</v>
      </c>
      <c r="K86" s="95">
        <v>70775.418465095892</v>
      </c>
      <c r="L86" s="95">
        <v>4763.4960115178619</v>
      </c>
      <c r="M86" s="95">
        <v>0</v>
      </c>
      <c r="N86" s="95">
        <v>0</v>
      </c>
      <c r="O86" s="97">
        <v>0</v>
      </c>
    </row>
    <row r="87" spans="1:15">
      <c r="A87" s="74">
        <v>19</v>
      </c>
      <c r="B87" s="73"/>
      <c r="C87" s="73" t="s">
        <v>74</v>
      </c>
      <c r="D87" s="73"/>
      <c r="E87" s="95">
        <v>-459185.23762815207</v>
      </c>
      <c r="F87" s="95">
        <v>-197611.99536440603</v>
      </c>
      <c r="G87" s="95">
        <v>-61336.118367555035</v>
      </c>
      <c r="H87" s="95">
        <v>-98632.598503236994</v>
      </c>
      <c r="I87" s="95">
        <v>-40248.961928065452</v>
      </c>
      <c r="J87" s="95">
        <v>-44344.013181851609</v>
      </c>
      <c r="K87" s="95">
        <v>-15938.79920520588</v>
      </c>
      <c r="L87" s="95">
        <v>-1072.7510778311496</v>
      </c>
      <c r="M87" s="95">
        <v>0</v>
      </c>
      <c r="N87" s="95">
        <v>0</v>
      </c>
      <c r="O87" s="97">
        <v>0</v>
      </c>
    </row>
    <row r="88" spans="1:15">
      <c r="A88" s="74">
        <v>20</v>
      </c>
      <c r="B88" s="73"/>
      <c r="C88" s="73" t="s">
        <v>75</v>
      </c>
      <c r="D88" s="73"/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7">
        <v>0</v>
      </c>
    </row>
    <row r="89" spans="1:15">
      <c r="A89" s="74">
        <v>21</v>
      </c>
      <c r="B89" s="73"/>
      <c r="C89" s="73" t="s">
        <v>76</v>
      </c>
      <c r="D89" s="73"/>
      <c r="E89" s="95">
        <v>1813767.0634967957</v>
      </c>
      <c r="F89" s="95">
        <v>780561.08771094924</v>
      </c>
      <c r="G89" s="95">
        <v>242275.71398517367</v>
      </c>
      <c r="H89" s="95">
        <v>389595.62262135471</v>
      </c>
      <c r="I89" s="95">
        <v>158982.11767900686</v>
      </c>
      <c r="J89" s="95">
        <v>175157.43970332542</v>
      </c>
      <c r="K89" s="95">
        <v>62957.749206872439</v>
      </c>
      <c r="L89" s="95">
        <v>4237.3325901136013</v>
      </c>
      <c r="M89" s="95">
        <v>0</v>
      </c>
      <c r="N89" s="95">
        <v>0</v>
      </c>
      <c r="O89" s="97">
        <v>0</v>
      </c>
    </row>
    <row r="90" spans="1:15">
      <c r="A90" s="74">
        <v>22</v>
      </c>
      <c r="B90" s="73"/>
      <c r="C90" s="73" t="s">
        <v>77</v>
      </c>
      <c r="D90" s="72"/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7">
        <v>0</v>
      </c>
    </row>
    <row r="91" spans="1:15">
      <c r="A91" s="74">
        <v>23</v>
      </c>
      <c r="B91" s="73"/>
      <c r="C91" s="73" t="s">
        <v>78</v>
      </c>
      <c r="D91" s="72"/>
      <c r="E91" s="95">
        <v>6291.5056217983183</v>
      </c>
      <c r="F91" s="95">
        <v>3006.5439645657348</v>
      </c>
      <c r="G91" s="95">
        <v>832.49706219549853</v>
      </c>
      <c r="H91" s="95">
        <v>1267.0976607656644</v>
      </c>
      <c r="I91" s="95">
        <v>475.45198506409042</v>
      </c>
      <c r="J91" s="95">
        <v>496.43417216302271</v>
      </c>
      <c r="K91" s="95">
        <v>206.06967751917708</v>
      </c>
      <c r="L91" s="95">
        <v>7.4110995251308793</v>
      </c>
      <c r="M91" s="95">
        <v>0</v>
      </c>
      <c r="N91" s="95">
        <v>0</v>
      </c>
      <c r="O91" s="97">
        <v>0</v>
      </c>
    </row>
    <row r="92" spans="1:15">
      <c r="A92" s="74">
        <v>24</v>
      </c>
      <c r="B92" s="73"/>
      <c r="C92" s="72"/>
      <c r="D92" s="73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7"/>
    </row>
    <row r="93" spans="1:15">
      <c r="A93" s="74">
        <v>25</v>
      </c>
      <c r="B93" s="73"/>
      <c r="C93" s="73" t="s">
        <v>79</v>
      </c>
      <c r="D93" s="73"/>
      <c r="E93" s="98">
        <v>20530734.61999917</v>
      </c>
      <c r="F93" s="98">
        <v>8834605.1777168959</v>
      </c>
      <c r="G93" s="98">
        <v>2758897.159759365</v>
      </c>
      <c r="H93" s="98">
        <v>4398622.1752488893</v>
      </c>
      <c r="I93" s="98">
        <v>1793703.9010551372</v>
      </c>
      <c r="J93" s="98">
        <v>1972744.0861519051</v>
      </c>
      <c r="K93" s="98">
        <v>723224.894885608</v>
      </c>
      <c r="L93" s="98">
        <v>48937.225181373964</v>
      </c>
      <c r="M93" s="98">
        <v>0</v>
      </c>
      <c r="N93" s="98">
        <v>0</v>
      </c>
      <c r="O93" s="97">
        <v>0</v>
      </c>
    </row>
    <row r="94" spans="1:15">
      <c r="A94" s="74">
        <v>26</v>
      </c>
      <c r="B94" s="73"/>
      <c r="C94" s="73"/>
      <c r="D94" s="73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7"/>
    </row>
    <row r="95" spans="1:15">
      <c r="A95" s="74">
        <v>27</v>
      </c>
      <c r="B95" s="73"/>
      <c r="C95" s="73"/>
      <c r="D95" s="73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7"/>
    </row>
    <row r="96" spans="1:15">
      <c r="A96" s="74">
        <v>28</v>
      </c>
      <c r="B96" s="73"/>
      <c r="C96" s="73" t="s">
        <v>80</v>
      </c>
      <c r="D96" s="73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7"/>
    </row>
    <row r="97" spans="1:15">
      <c r="A97" s="74">
        <v>29</v>
      </c>
      <c r="B97" s="73"/>
      <c r="C97" s="73" t="s">
        <v>81</v>
      </c>
      <c r="D97" s="73"/>
      <c r="E97" s="95">
        <v>142581778.2705749</v>
      </c>
      <c r="F97" s="95">
        <v>67519575.682809576</v>
      </c>
      <c r="G97" s="95">
        <v>18893115.422980085</v>
      </c>
      <c r="H97" s="95">
        <v>28881837.139778383</v>
      </c>
      <c r="I97" s="95">
        <v>10927562.568330487</v>
      </c>
      <c r="J97" s="95">
        <v>11474217.451991692</v>
      </c>
      <c r="K97" s="95">
        <v>4702432.5197475757</v>
      </c>
      <c r="L97" s="95">
        <v>183037.48493713402</v>
      </c>
      <c r="M97" s="95">
        <v>0</v>
      </c>
      <c r="N97" s="95">
        <v>0</v>
      </c>
      <c r="O97" s="97">
        <v>0</v>
      </c>
    </row>
    <row r="98" spans="1:15">
      <c r="A98" s="74">
        <v>30</v>
      </c>
      <c r="B98" s="73"/>
      <c r="C98" s="73" t="s">
        <v>82</v>
      </c>
      <c r="D98" s="73"/>
      <c r="E98" s="95">
        <v>0</v>
      </c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7">
        <v>0</v>
      </c>
    </row>
    <row r="99" spans="1:15">
      <c r="A99" s="74">
        <v>31</v>
      </c>
      <c r="B99" s="73"/>
      <c r="C99" s="73" t="s">
        <v>83</v>
      </c>
      <c r="D99" s="73"/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7">
        <v>0</v>
      </c>
    </row>
    <row r="100" spans="1:15">
      <c r="A100" s="74">
        <v>32</v>
      </c>
      <c r="B100" s="73"/>
      <c r="C100" s="73" t="s">
        <v>84</v>
      </c>
      <c r="D100" s="73"/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7">
        <v>0</v>
      </c>
    </row>
    <row r="101" spans="1:15">
      <c r="A101" s="74">
        <v>33</v>
      </c>
      <c r="B101" s="73"/>
      <c r="C101" s="73" t="s">
        <v>85</v>
      </c>
      <c r="D101" s="73"/>
      <c r="E101" s="95">
        <v>-1.810383047473922E-10</v>
      </c>
      <c r="F101" s="95">
        <v>-5.6844142102502012E-11</v>
      </c>
      <c r="G101" s="95">
        <v>-2.4187004135383434E-11</v>
      </c>
      <c r="H101" s="95">
        <v>-5.0214697070280675E-11</v>
      </c>
      <c r="I101" s="95">
        <v>-2.0595392591038989E-11</v>
      </c>
      <c r="J101" s="95">
        <v>-2.2784874785506598E-11</v>
      </c>
      <c r="K101" s="95">
        <v>-7.0147284384822179E-12</v>
      </c>
      <c r="L101" s="95">
        <v>6.0253437580167782E-13</v>
      </c>
      <c r="M101" s="95">
        <v>0</v>
      </c>
      <c r="N101" s="95">
        <v>0</v>
      </c>
      <c r="O101" s="97">
        <v>0</v>
      </c>
    </row>
    <row r="102" spans="1:15">
      <c r="A102" s="74">
        <v>34</v>
      </c>
      <c r="B102" s="73"/>
      <c r="C102" s="73" t="s">
        <v>86</v>
      </c>
      <c r="D102" s="73"/>
      <c r="E102" s="95">
        <v>0</v>
      </c>
      <c r="F102" s="95">
        <v>0</v>
      </c>
      <c r="G102" s="95"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7">
        <v>0</v>
      </c>
    </row>
    <row r="103" spans="1:15">
      <c r="A103" s="74">
        <v>35</v>
      </c>
      <c r="B103" s="73"/>
      <c r="C103" s="73" t="s">
        <v>87</v>
      </c>
      <c r="D103" s="73"/>
      <c r="E103" s="95">
        <v>3.5190197840649328E-7</v>
      </c>
      <c r="F103" s="95">
        <v>1.5127014191116532E-7</v>
      </c>
      <c r="G103" s="95">
        <v>4.7292378479576051E-8</v>
      </c>
      <c r="H103" s="95">
        <v>7.5425136966067261E-8</v>
      </c>
      <c r="I103" s="95">
        <v>3.0775129553834783E-8</v>
      </c>
      <c r="J103" s="95">
        <v>3.3898413233089947E-8</v>
      </c>
      <c r="K103" s="95">
        <v>1.2412913805248076E-8</v>
      </c>
      <c r="L103" s="95">
        <v>8.2786445751195217E-10</v>
      </c>
      <c r="M103" s="95">
        <v>0</v>
      </c>
      <c r="N103" s="95">
        <v>0</v>
      </c>
      <c r="O103" s="97">
        <v>0</v>
      </c>
    </row>
    <row r="104" spans="1:15">
      <c r="A104" s="74">
        <v>36</v>
      </c>
      <c r="B104" s="73"/>
      <c r="C104" s="73" t="s">
        <v>88</v>
      </c>
      <c r="D104" s="73"/>
      <c r="E104" s="95">
        <v>8638.2920321830425</v>
      </c>
      <c r="F104" s="95">
        <v>3713.3015228228692</v>
      </c>
      <c r="G104" s="95">
        <v>1160.9064281549627</v>
      </c>
      <c r="H104" s="95">
        <v>1851.4919735068172</v>
      </c>
      <c r="I104" s="95">
        <v>755.44883581818101</v>
      </c>
      <c r="J104" s="95">
        <v>832.116631787865</v>
      </c>
      <c r="K104" s="95">
        <v>304.70486173387604</v>
      </c>
      <c r="L104" s="95">
        <v>20.321778358473708</v>
      </c>
      <c r="M104" s="95">
        <v>0</v>
      </c>
      <c r="N104" s="95">
        <v>0</v>
      </c>
      <c r="O104" s="97">
        <v>0</v>
      </c>
    </row>
    <row r="105" spans="1:15">
      <c r="A105" s="74">
        <v>37</v>
      </c>
      <c r="B105" s="73"/>
      <c r="C105" s="73" t="s">
        <v>89</v>
      </c>
      <c r="D105" s="72"/>
      <c r="E105" s="95">
        <v>1997209.869935832</v>
      </c>
      <c r="F105" s="95">
        <v>859443.79992288968</v>
      </c>
      <c r="G105" s="95">
        <v>268765.22727417131</v>
      </c>
      <c r="H105" s="95">
        <v>427631.75383131608</v>
      </c>
      <c r="I105" s="95">
        <v>174352.90679569013</v>
      </c>
      <c r="J105" s="95">
        <v>191629.73357317032</v>
      </c>
      <c r="K105" s="95">
        <v>70587.574458264207</v>
      </c>
      <c r="L105" s="95">
        <v>4798.8740803305709</v>
      </c>
      <c r="M105" s="95">
        <v>0</v>
      </c>
      <c r="N105" s="95">
        <v>0</v>
      </c>
      <c r="O105" s="97">
        <v>0</v>
      </c>
    </row>
    <row r="106" spans="1:15">
      <c r="A106" s="74">
        <v>38</v>
      </c>
      <c r="B106" s="73"/>
      <c r="C106" s="73" t="s">
        <v>90</v>
      </c>
      <c r="D106" s="73"/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7">
        <v>0</v>
      </c>
    </row>
    <row r="107" spans="1:15">
      <c r="A107" s="74">
        <v>39</v>
      </c>
      <c r="B107" s="73"/>
      <c r="C107" s="73" t="s">
        <v>91</v>
      </c>
      <c r="D107" s="73"/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7">
        <v>0</v>
      </c>
    </row>
    <row r="108" spans="1:15">
      <c r="A108" s="74">
        <v>40</v>
      </c>
      <c r="B108" s="73"/>
      <c r="C108" s="73"/>
      <c r="D108" s="73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7"/>
    </row>
    <row r="109" spans="1:15">
      <c r="A109" s="74">
        <v>41</v>
      </c>
      <c r="B109" s="73"/>
      <c r="C109" s="73" t="s">
        <v>92</v>
      </c>
      <c r="D109" s="73"/>
      <c r="E109" s="98">
        <v>144587626.43254328</v>
      </c>
      <c r="F109" s="98">
        <v>68382732.78425543</v>
      </c>
      <c r="G109" s="98">
        <v>19163041.55668246</v>
      </c>
      <c r="H109" s="98">
        <v>29311320.385583282</v>
      </c>
      <c r="I109" s="98">
        <v>11102670.923962027</v>
      </c>
      <c r="J109" s="98">
        <v>11666679.302196683</v>
      </c>
      <c r="K109" s="98">
        <v>4773324.7990675857</v>
      </c>
      <c r="L109" s="98">
        <v>187856.68079582389</v>
      </c>
      <c r="M109" s="98">
        <v>0</v>
      </c>
      <c r="N109" s="98">
        <v>0</v>
      </c>
      <c r="O109" s="97">
        <v>0</v>
      </c>
    </row>
    <row r="110" spans="1:15">
      <c r="A110" s="74">
        <v>42</v>
      </c>
      <c r="B110" s="73"/>
      <c r="C110" s="73"/>
      <c r="D110" s="73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7"/>
    </row>
    <row r="111" spans="1:15">
      <c r="A111" s="74">
        <v>43</v>
      </c>
      <c r="B111" s="73"/>
      <c r="C111" s="73" t="s">
        <v>93</v>
      </c>
      <c r="D111" s="73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7"/>
    </row>
    <row r="112" spans="1:15">
      <c r="A112" s="74">
        <v>44</v>
      </c>
      <c r="B112" s="73"/>
      <c r="C112" s="73" t="s">
        <v>94</v>
      </c>
      <c r="D112" s="73"/>
      <c r="E112" s="95">
        <v>-52602283.658628829</v>
      </c>
      <c r="F112" s="95">
        <v>-22611893.564819001</v>
      </c>
      <c r="G112" s="95">
        <v>-7069259.6415382437</v>
      </c>
      <c r="H112" s="95">
        <v>-11274532.699199252</v>
      </c>
      <c r="I112" s="95">
        <v>-4600253.5921729337</v>
      </c>
      <c r="J112" s="95">
        <v>-5067116.8489433844</v>
      </c>
      <c r="K112" s="95">
        <v>-1855479.2439724954</v>
      </c>
      <c r="L112" s="95">
        <v>-123748.06798353529</v>
      </c>
      <c r="M112" s="95">
        <v>0</v>
      </c>
      <c r="N112" s="95">
        <v>0</v>
      </c>
      <c r="O112" s="97">
        <v>0</v>
      </c>
    </row>
    <row r="113" spans="1:19">
      <c r="A113" s="74">
        <v>45</v>
      </c>
      <c r="B113" s="73"/>
      <c r="C113" s="73" t="s">
        <v>95</v>
      </c>
      <c r="D113" s="73"/>
      <c r="E113" s="95">
        <v>-2824403.8574640448</v>
      </c>
      <c r="F113" s="95">
        <v>-1224504.9936349555</v>
      </c>
      <c r="G113" s="95">
        <v>-380114.37966033845</v>
      </c>
      <c r="H113" s="95">
        <v>-601027.93022027006</v>
      </c>
      <c r="I113" s="95">
        <v>-244498.96364586722</v>
      </c>
      <c r="J113" s="95">
        <v>-266738.38764784171</v>
      </c>
      <c r="K113" s="95">
        <v>-100244.0188696016</v>
      </c>
      <c r="L113" s="95">
        <v>-7275.1837851712871</v>
      </c>
      <c r="M113" s="95">
        <v>0</v>
      </c>
      <c r="N113" s="95">
        <v>0</v>
      </c>
      <c r="O113" s="97">
        <v>0</v>
      </c>
    </row>
    <row r="114" spans="1:19">
      <c r="A114" s="74">
        <v>46</v>
      </c>
      <c r="B114" s="73"/>
      <c r="C114" s="73" t="s">
        <v>96</v>
      </c>
      <c r="D114" s="73"/>
      <c r="E114" s="95">
        <v>-22870876.657324206</v>
      </c>
      <c r="F114" s="95">
        <v>-9828094.7455209251</v>
      </c>
      <c r="G114" s="95">
        <v>-3073488.1715648468</v>
      </c>
      <c r="H114" s="95">
        <v>-4903490.2202622797</v>
      </c>
      <c r="I114" s="95">
        <v>-2000925.6291004573</v>
      </c>
      <c r="J114" s="95">
        <v>-2204670.567042537</v>
      </c>
      <c r="K114" s="95">
        <v>-806596.67883314355</v>
      </c>
      <c r="L114" s="95">
        <v>-53610.645000022043</v>
      </c>
      <c r="M114" s="95">
        <v>0</v>
      </c>
      <c r="N114" s="95">
        <v>0</v>
      </c>
      <c r="O114" s="97">
        <v>0</v>
      </c>
    </row>
    <row r="115" spans="1:19">
      <c r="A115" s="74">
        <v>47</v>
      </c>
      <c r="B115" s="73"/>
      <c r="C115" s="73" t="s">
        <v>97</v>
      </c>
      <c r="D115" s="73"/>
      <c r="E115" s="95">
        <v>-21027.975827255363</v>
      </c>
      <c r="F115" s="95">
        <v>-9036.6887153732969</v>
      </c>
      <c r="G115" s="95">
        <v>-2825.8347114760527</v>
      </c>
      <c r="H115" s="95">
        <v>-4508.0876508048132</v>
      </c>
      <c r="I115" s="95">
        <v>-1839.5743851495679</v>
      </c>
      <c r="J115" s="95">
        <v>-2026.8872060305946</v>
      </c>
      <c r="K115" s="95">
        <v>-741.58653906814152</v>
      </c>
      <c r="L115" s="95">
        <v>-49.316619352902151</v>
      </c>
      <c r="M115" s="95">
        <v>0</v>
      </c>
      <c r="N115" s="95">
        <v>0</v>
      </c>
      <c r="O115" s="97">
        <v>0</v>
      </c>
    </row>
    <row r="116" spans="1:19">
      <c r="A116" s="74">
        <v>48</v>
      </c>
      <c r="B116" s="73"/>
      <c r="C116" s="73" t="s">
        <v>98</v>
      </c>
      <c r="D116" s="73"/>
      <c r="E116" s="95">
        <v>-133761.19274390597</v>
      </c>
      <c r="F116" s="95">
        <v>-19247.474569118305</v>
      </c>
      <c r="G116" s="95">
        <v>-71459.624221255537</v>
      </c>
      <c r="H116" s="95">
        <v>-657.18659770594957</v>
      </c>
      <c r="I116" s="95">
        <v>0</v>
      </c>
      <c r="J116" s="95">
        <v>0</v>
      </c>
      <c r="K116" s="95">
        <v>-41346.943630191941</v>
      </c>
      <c r="L116" s="95">
        <v>-1049.9637256342401</v>
      </c>
      <c r="M116" s="95">
        <v>0</v>
      </c>
      <c r="N116" s="95">
        <v>0</v>
      </c>
      <c r="O116" s="97">
        <v>0</v>
      </c>
    </row>
    <row r="117" spans="1:19">
      <c r="A117" s="74">
        <v>49</v>
      </c>
      <c r="B117" s="73"/>
      <c r="C117" s="73" t="s">
        <v>99</v>
      </c>
      <c r="D117" s="73"/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7">
        <v>0</v>
      </c>
    </row>
    <row r="118" spans="1:19">
      <c r="A118" s="74">
        <v>50</v>
      </c>
      <c r="B118" s="73"/>
      <c r="C118" s="73" t="s">
        <v>100</v>
      </c>
      <c r="D118" s="73"/>
      <c r="E118" s="95">
        <v>-447651.35969999828</v>
      </c>
      <c r="F118" s="95">
        <v>-199253.1615460793</v>
      </c>
      <c r="G118" s="95">
        <v>-59865.996679594064</v>
      </c>
      <c r="H118" s="95">
        <v>-94108.774837963952</v>
      </c>
      <c r="I118" s="95">
        <v>-37459.744800620487</v>
      </c>
      <c r="J118" s="95">
        <v>-40645.357184484645</v>
      </c>
      <c r="K118" s="95">
        <v>-15432.155803876869</v>
      </c>
      <c r="L118" s="95">
        <v>-886.16884737909527</v>
      </c>
      <c r="M118" s="95">
        <v>0</v>
      </c>
      <c r="N118" s="95">
        <v>0</v>
      </c>
      <c r="O118" s="97">
        <v>0</v>
      </c>
    </row>
    <row r="119" spans="1:19">
      <c r="A119" s="74">
        <v>51</v>
      </c>
      <c r="B119" s="73"/>
      <c r="C119" s="73"/>
      <c r="D119" s="73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7"/>
    </row>
    <row r="120" spans="1:19">
      <c r="A120" s="74">
        <v>52</v>
      </c>
      <c r="B120" s="73"/>
      <c r="C120" s="73" t="s">
        <v>101</v>
      </c>
      <c r="D120" s="73"/>
      <c r="E120" s="98">
        <v>-78900004.701688245</v>
      </c>
      <c r="F120" s="98">
        <v>-33892030.628805459</v>
      </c>
      <c r="G120" s="98">
        <v>-10657013.648375755</v>
      </c>
      <c r="H120" s="98">
        <v>-16878324.898768276</v>
      </c>
      <c r="I120" s="98">
        <v>-6884977.5041050287</v>
      </c>
      <c r="J120" s="98">
        <v>-7581198.0480242791</v>
      </c>
      <c r="K120" s="98">
        <v>-2819840.6276483778</v>
      </c>
      <c r="L120" s="98">
        <v>-186619.34596109486</v>
      </c>
      <c r="M120" s="98">
        <v>0</v>
      </c>
      <c r="N120" s="98">
        <v>0</v>
      </c>
      <c r="O120" s="97">
        <v>0</v>
      </c>
    </row>
    <row r="121" spans="1:19">
      <c r="A121" s="74">
        <v>53</v>
      </c>
      <c r="B121" s="73"/>
      <c r="C121" s="73"/>
      <c r="D121" s="73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7"/>
    </row>
    <row r="122" spans="1:19" ht="13.5" thickBot="1">
      <c r="A122" s="74">
        <v>54</v>
      </c>
      <c r="B122" s="73"/>
      <c r="C122" s="73" t="s">
        <v>102</v>
      </c>
      <c r="D122" s="73"/>
      <c r="E122" s="99">
        <v>65687621.730855033</v>
      </c>
      <c r="F122" s="99">
        <v>34490702.155449972</v>
      </c>
      <c r="G122" s="99">
        <v>8506027.9083067048</v>
      </c>
      <c r="H122" s="99">
        <v>12432995.486815006</v>
      </c>
      <c r="I122" s="99">
        <v>4217693.4198569981</v>
      </c>
      <c r="J122" s="99">
        <v>4085481.2541724043</v>
      </c>
      <c r="K122" s="99">
        <v>1953484.1714192079</v>
      </c>
      <c r="L122" s="99">
        <v>1237.3348347290303</v>
      </c>
      <c r="M122" s="99">
        <v>0</v>
      </c>
      <c r="N122" s="99">
        <v>0</v>
      </c>
      <c r="O122" s="97">
        <v>0</v>
      </c>
    </row>
    <row r="123" spans="1:19" ht="13.5" thickTop="1">
      <c r="A123" s="74">
        <v>55</v>
      </c>
      <c r="B123" s="73"/>
      <c r="C123" s="73"/>
      <c r="D123" s="73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7"/>
    </row>
    <row r="124" spans="1:19">
      <c r="A124" s="74">
        <v>56</v>
      </c>
      <c r="B124" s="73"/>
      <c r="C124" s="72"/>
      <c r="D124" s="108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</row>
    <row r="125" spans="1:19">
      <c r="A125" s="74">
        <v>57</v>
      </c>
      <c r="B125" s="73"/>
      <c r="C125" s="73" t="s">
        <v>103</v>
      </c>
      <c r="D125" s="109">
        <v>5.7814269910793088E-2</v>
      </c>
      <c r="E125" s="96">
        <v>3797681.8925457303</v>
      </c>
      <c r="F125" s="96">
        <v>1994054.7638279577</v>
      </c>
      <c r="G125" s="96">
        <v>491769.7933595826</v>
      </c>
      <c r="H125" s="96">
        <v>718804.556874395</v>
      </c>
      <c r="I125" s="96">
        <v>243842.86577658844</v>
      </c>
      <c r="J125" s="96">
        <v>236199.11594420884</v>
      </c>
      <c r="K125" s="96">
        <v>112939.26115289208</v>
      </c>
      <c r="L125" s="96">
        <v>71.535610105050708</v>
      </c>
      <c r="M125" s="96">
        <v>0</v>
      </c>
      <c r="N125" s="96">
        <v>0</v>
      </c>
      <c r="O125" s="97">
        <v>0</v>
      </c>
    </row>
    <row r="126" spans="1:19">
      <c r="A126" s="74">
        <v>58</v>
      </c>
      <c r="B126" s="73"/>
      <c r="C126" s="73" t="s">
        <v>79</v>
      </c>
      <c r="D126" s="109"/>
      <c r="E126" s="101">
        <v>20530734.61999917</v>
      </c>
      <c r="F126" s="101">
        <v>8834605.1777168959</v>
      </c>
      <c r="G126" s="101">
        <v>2758897.159759365</v>
      </c>
      <c r="H126" s="101">
        <v>4398622.1752488893</v>
      </c>
      <c r="I126" s="101">
        <v>1793703.9010551372</v>
      </c>
      <c r="J126" s="101">
        <v>1972744.0861519051</v>
      </c>
      <c r="K126" s="101">
        <v>723224.894885608</v>
      </c>
      <c r="L126" s="101">
        <v>48937.225181373964</v>
      </c>
      <c r="M126" s="101">
        <v>0</v>
      </c>
      <c r="N126" s="101">
        <v>0</v>
      </c>
      <c r="O126" s="97">
        <v>0</v>
      </c>
    </row>
    <row r="127" spans="1:19">
      <c r="A127" s="74">
        <v>59</v>
      </c>
      <c r="B127" s="73"/>
      <c r="C127" s="73" t="s">
        <v>104</v>
      </c>
      <c r="D127" s="109"/>
      <c r="E127" s="102">
        <v>-2051502.349363998</v>
      </c>
      <c r="F127" s="113">
        <v>-986790.13815519668</v>
      </c>
      <c r="G127" s="113">
        <v>-271714.74032410979</v>
      </c>
      <c r="H127" s="113">
        <v>-408817.41499720601</v>
      </c>
      <c r="I127" s="113">
        <v>-153482.16054385222</v>
      </c>
      <c r="J127" s="113">
        <v>-160343.69081217962</v>
      </c>
      <c r="K127" s="113">
        <v>-67404.110302247558</v>
      </c>
      <c r="L127" s="113">
        <v>-2950.0942292062505</v>
      </c>
      <c r="M127" s="113">
        <v>0</v>
      </c>
      <c r="N127" s="113">
        <v>0</v>
      </c>
      <c r="O127" s="97">
        <v>0</v>
      </c>
      <c r="P127" s="72"/>
      <c r="Q127" s="72"/>
      <c r="R127" s="72"/>
      <c r="S127" s="72"/>
    </row>
    <row r="128" spans="1:19">
      <c r="A128" s="74">
        <v>60</v>
      </c>
      <c r="D128" s="117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97"/>
    </row>
    <row r="129" spans="1:19">
      <c r="A129" s="74">
        <v>61</v>
      </c>
      <c r="B129" s="73"/>
      <c r="C129" s="73" t="s">
        <v>105</v>
      </c>
      <c r="D129" s="109"/>
      <c r="E129" s="101">
        <v>22276914.163180903</v>
      </c>
      <c r="F129" s="101">
        <v>9841869.8033896573</v>
      </c>
      <c r="G129" s="101">
        <v>2978952.212794838</v>
      </c>
      <c r="H129" s="101">
        <v>4708609.3171260785</v>
      </c>
      <c r="I129" s="101">
        <v>1884064.6062878734</v>
      </c>
      <c r="J129" s="101">
        <v>2048599.5112839343</v>
      </c>
      <c r="K129" s="101">
        <v>768760.04573625256</v>
      </c>
      <c r="L129" s="101">
        <v>46058.66656227276</v>
      </c>
      <c r="M129" s="101">
        <v>0</v>
      </c>
      <c r="N129" s="101">
        <v>0</v>
      </c>
      <c r="O129" s="97">
        <v>0</v>
      </c>
      <c r="P129" s="72"/>
      <c r="Q129" s="72"/>
      <c r="R129" s="72"/>
      <c r="S129" s="72"/>
    </row>
    <row r="130" spans="1:19">
      <c r="A130" s="74">
        <v>62</v>
      </c>
      <c r="D130" s="117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97">
        <v>0</v>
      </c>
    </row>
    <row r="131" spans="1:19">
      <c r="A131" s="74">
        <v>63</v>
      </c>
      <c r="D131" s="117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97"/>
    </row>
    <row r="132" spans="1:19">
      <c r="A132" s="74">
        <v>64</v>
      </c>
      <c r="C132" s="73" t="s">
        <v>106</v>
      </c>
      <c r="D132" s="109">
        <v>7.7644921002354053E-2</v>
      </c>
      <c r="E132" s="96">
        <v>5100310.2001247546</v>
      </c>
      <c r="F132" s="96">
        <v>2678027.8441756358</v>
      </c>
      <c r="G132" s="96">
        <v>660449.864984293</v>
      </c>
      <c r="H132" s="96">
        <v>965358.95239637559</v>
      </c>
      <c r="I132" s="96">
        <v>327482.47239694512</v>
      </c>
      <c r="J132" s="96">
        <v>317216.86923681467</v>
      </c>
      <c r="K132" s="96">
        <v>151678.12416919347</v>
      </c>
      <c r="L132" s="96">
        <v>96.072765495996364</v>
      </c>
      <c r="M132" s="96">
        <v>0</v>
      </c>
      <c r="N132" s="96">
        <v>0</v>
      </c>
      <c r="O132" s="97">
        <v>0</v>
      </c>
    </row>
    <row r="133" spans="1:19">
      <c r="A133" s="74">
        <v>65</v>
      </c>
      <c r="C133" s="73" t="s">
        <v>107</v>
      </c>
      <c r="D133" s="109"/>
      <c r="E133" s="101">
        <v>21331154.920071136</v>
      </c>
      <c r="F133" s="101">
        <v>9254883.1150438692</v>
      </c>
      <c r="G133" s="101">
        <v>2862545.2631826214</v>
      </c>
      <c r="H133" s="101">
        <v>4550121.372755615</v>
      </c>
      <c r="I133" s="101">
        <v>1845097.5631147234</v>
      </c>
      <c r="J133" s="101">
        <v>2022526.709502189</v>
      </c>
      <c r="K133" s="101">
        <v>747028.59405255062</v>
      </c>
      <c r="L133" s="101">
        <v>48952.30241957512</v>
      </c>
      <c r="M133" s="101">
        <v>0</v>
      </c>
      <c r="N133" s="101">
        <v>0</v>
      </c>
      <c r="O133" s="97">
        <v>0</v>
      </c>
    </row>
    <row r="134" spans="1:19">
      <c r="A134" s="74">
        <v>66</v>
      </c>
      <c r="C134" s="73" t="s">
        <v>104</v>
      </c>
      <c r="D134" s="109"/>
      <c r="E134" s="102">
        <v>-2051502.349363998</v>
      </c>
      <c r="F134" s="102">
        <v>-986790.13815519668</v>
      </c>
      <c r="G134" s="102">
        <v>-271714.74032410979</v>
      </c>
      <c r="H134" s="102">
        <v>-408817.41499720601</v>
      </c>
      <c r="I134" s="102">
        <v>-153482.16054385222</v>
      </c>
      <c r="J134" s="102">
        <v>-160343.69081217962</v>
      </c>
      <c r="K134" s="102">
        <v>-67404.110302247558</v>
      </c>
      <c r="L134" s="102">
        <v>-2950.0942292062505</v>
      </c>
      <c r="M134" s="102">
        <v>0</v>
      </c>
      <c r="N134" s="102">
        <v>0</v>
      </c>
      <c r="O134" s="97">
        <v>0</v>
      </c>
    </row>
    <row r="135" spans="1:19">
      <c r="A135" s="74">
        <v>67</v>
      </c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97"/>
    </row>
    <row r="136" spans="1:19">
      <c r="A136" s="74">
        <v>68</v>
      </c>
      <c r="C136" s="73" t="s">
        <v>108</v>
      </c>
      <c r="D136" s="73"/>
      <c r="E136" s="101">
        <v>24379962.770831894</v>
      </c>
      <c r="F136" s="101">
        <v>10946120.821064308</v>
      </c>
      <c r="G136" s="101">
        <v>3251280.3878428047</v>
      </c>
      <c r="H136" s="101">
        <v>5106662.910154785</v>
      </c>
      <c r="I136" s="101">
        <v>2019097.8749678165</v>
      </c>
      <c r="J136" s="101">
        <v>2179399.8879268239</v>
      </c>
      <c r="K136" s="101">
        <v>831302.60791949648</v>
      </c>
      <c r="L136" s="101">
        <v>46098.280955864866</v>
      </c>
      <c r="M136" s="101">
        <v>0</v>
      </c>
      <c r="N136" s="101">
        <v>0</v>
      </c>
      <c r="O136" s="97">
        <v>0</v>
      </c>
    </row>
    <row r="137" spans="1:19">
      <c r="C137" s="116" t="s">
        <v>115</v>
      </c>
    </row>
    <row r="138" spans="1:19">
      <c r="A138" s="74"/>
      <c r="B138" s="75"/>
      <c r="C138" s="75" t="s">
        <v>35</v>
      </c>
      <c r="D138" s="76"/>
      <c r="E138" s="77"/>
      <c r="F138" s="75"/>
      <c r="G138" s="76"/>
      <c r="H138" s="76"/>
      <c r="I138" s="76"/>
      <c r="J138" s="75"/>
      <c r="K138" s="75"/>
      <c r="L138" s="75"/>
      <c r="M138" s="75"/>
      <c r="N138" s="75"/>
    </row>
    <row r="139" spans="1:19">
      <c r="A139" s="74"/>
      <c r="B139" s="75"/>
      <c r="C139" s="76" t="s">
        <v>131</v>
      </c>
      <c r="D139" s="76"/>
      <c r="E139" s="77"/>
      <c r="F139" s="75"/>
      <c r="G139" s="76"/>
      <c r="H139" s="75"/>
      <c r="I139" s="75"/>
      <c r="J139" s="75"/>
      <c r="K139" s="75"/>
      <c r="L139" s="75"/>
      <c r="M139" s="75"/>
      <c r="N139" s="75"/>
    </row>
    <row r="140" spans="1:19">
      <c r="A140" s="74"/>
      <c r="B140" s="75"/>
      <c r="C140" s="75" t="s">
        <v>37</v>
      </c>
      <c r="D140" s="76"/>
      <c r="E140" s="77"/>
      <c r="F140" s="75"/>
      <c r="G140" s="76"/>
      <c r="H140" s="75"/>
      <c r="I140" s="75"/>
      <c r="J140" s="75"/>
      <c r="K140" s="75"/>
      <c r="L140" s="75"/>
      <c r="M140" s="75"/>
      <c r="N140" s="75"/>
    </row>
    <row r="141" spans="1:19">
      <c r="A141" s="74"/>
      <c r="B141" s="75"/>
      <c r="C141" s="78" t="s">
        <v>38</v>
      </c>
      <c r="D141" s="76"/>
      <c r="E141" s="77"/>
      <c r="F141" s="75"/>
      <c r="G141" s="76"/>
      <c r="H141" s="75"/>
      <c r="I141" s="75"/>
      <c r="J141" s="75"/>
      <c r="K141" s="75"/>
      <c r="L141" s="75"/>
      <c r="M141" s="75"/>
      <c r="N141" s="75"/>
    </row>
    <row r="142" spans="1:19">
      <c r="A142" s="74"/>
      <c r="B142" s="79"/>
      <c r="C142" s="75" t="s">
        <v>39</v>
      </c>
      <c r="D142" s="76"/>
      <c r="E142" s="77"/>
      <c r="F142" s="75"/>
      <c r="G142" s="76"/>
      <c r="H142" s="75"/>
      <c r="I142" s="75"/>
      <c r="J142" s="75"/>
      <c r="K142" s="75"/>
      <c r="L142" s="75"/>
      <c r="M142" s="75"/>
      <c r="N142" s="75"/>
    </row>
    <row r="143" spans="1:19">
      <c r="A143" s="74"/>
      <c r="B143" s="72"/>
      <c r="D143" s="72"/>
      <c r="E143" s="80"/>
      <c r="F143" s="81"/>
      <c r="G143" s="81"/>
      <c r="H143" s="81"/>
      <c r="I143" s="81"/>
      <c r="J143" s="81"/>
      <c r="K143" s="81"/>
      <c r="L143" s="81"/>
      <c r="M143" s="81"/>
      <c r="N143" s="81"/>
    </row>
    <row r="144" spans="1:19">
      <c r="A144" s="74"/>
      <c r="B144" s="72"/>
      <c r="C144" s="72"/>
      <c r="D144" s="72"/>
      <c r="E144" s="80"/>
      <c r="F144" s="81"/>
      <c r="G144" s="81"/>
      <c r="H144" s="81"/>
      <c r="I144" s="81"/>
      <c r="J144" s="81"/>
      <c r="K144" s="81"/>
      <c r="L144" s="81"/>
      <c r="M144" s="81"/>
      <c r="N144" s="81"/>
    </row>
    <row r="145" spans="1:15">
      <c r="A145" s="74"/>
      <c r="B145" s="73"/>
      <c r="C145" s="82" t="s">
        <v>41</v>
      </c>
      <c r="D145" s="82" t="s">
        <v>42</v>
      </c>
      <c r="E145" s="82" t="s">
        <v>43</v>
      </c>
      <c r="F145" s="83" t="s">
        <v>44</v>
      </c>
      <c r="G145" s="82" t="s">
        <v>45</v>
      </c>
      <c r="H145" s="83" t="s">
        <v>46</v>
      </c>
      <c r="I145" s="82" t="s">
        <v>47</v>
      </c>
      <c r="J145" s="84" t="s">
        <v>48</v>
      </c>
      <c r="K145" s="84" t="s">
        <v>49</v>
      </c>
      <c r="L145" s="84" t="s">
        <v>64</v>
      </c>
      <c r="M145" s="83" t="s">
        <v>66</v>
      </c>
      <c r="N145" s="82" t="s">
        <v>110</v>
      </c>
      <c r="O145" s="84"/>
    </row>
    <row r="146" spans="1:15">
      <c r="A146" s="74"/>
      <c r="B146" s="73"/>
      <c r="C146" s="73"/>
      <c r="D146" s="73"/>
      <c r="E146" s="82" t="s">
        <v>0</v>
      </c>
      <c r="F146" s="85"/>
      <c r="G146" s="84" t="s">
        <v>1</v>
      </c>
      <c r="H146" s="84" t="s">
        <v>2</v>
      </c>
      <c r="I146" s="84" t="s">
        <v>2</v>
      </c>
      <c r="J146" s="86" t="s">
        <v>2</v>
      </c>
      <c r="K146" s="82" t="s">
        <v>3</v>
      </c>
      <c r="L146" s="84" t="s">
        <v>4</v>
      </c>
      <c r="M146" s="84"/>
      <c r="N146" s="84"/>
      <c r="O146" s="111" t="s">
        <v>67</v>
      </c>
    </row>
    <row r="147" spans="1:15">
      <c r="A147" s="74"/>
      <c r="B147" s="73"/>
      <c r="C147" s="73"/>
      <c r="D147" s="82"/>
      <c r="E147" s="82" t="s">
        <v>5</v>
      </c>
      <c r="F147" s="84" t="s">
        <v>6</v>
      </c>
      <c r="G147" s="84" t="s">
        <v>7</v>
      </c>
      <c r="H147" s="84" t="s">
        <v>8</v>
      </c>
      <c r="I147" s="84" t="s">
        <v>9</v>
      </c>
      <c r="J147" s="86" t="s">
        <v>10</v>
      </c>
      <c r="K147" s="84" t="s">
        <v>11</v>
      </c>
      <c r="L147" s="84" t="s">
        <v>12</v>
      </c>
      <c r="M147" s="86" t="s">
        <v>127</v>
      </c>
      <c r="N147" s="86" t="s">
        <v>127</v>
      </c>
      <c r="O147" s="112"/>
    </row>
    <row r="148" spans="1:15">
      <c r="A148" s="74"/>
      <c r="B148" s="89"/>
      <c r="C148" s="90" t="s">
        <v>68</v>
      </c>
      <c r="D148" s="90"/>
      <c r="E148" s="90" t="s">
        <v>13</v>
      </c>
      <c r="F148" s="91" t="s">
        <v>14</v>
      </c>
      <c r="G148" s="91" t="s">
        <v>15</v>
      </c>
      <c r="H148" s="91" t="s">
        <v>16</v>
      </c>
      <c r="I148" s="91" t="s">
        <v>17</v>
      </c>
      <c r="J148" s="92" t="s">
        <v>17</v>
      </c>
      <c r="K148" s="91" t="s">
        <v>18</v>
      </c>
      <c r="L148" s="91" t="s">
        <v>19</v>
      </c>
      <c r="M148" s="92" t="s">
        <v>127</v>
      </c>
      <c r="N148" s="92" t="s">
        <v>127</v>
      </c>
      <c r="O148" s="106">
        <v>0</v>
      </c>
    </row>
    <row r="149" spans="1:15">
      <c r="A149" s="74">
        <v>13</v>
      </c>
      <c r="B149" s="73"/>
      <c r="C149" s="73"/>
      <c r="D149" s="73"/>
      <c r="E149" s="94"/>
      <c r="F149" s="85"/>
      <c r="G149" s="85"/>
      <c r="H149" s="85"/>
      <c r="I149" s="85"/>
      <c r="J149" s="85"/>
      <c r="K149" s="85"/>
      <c r="L149" s="85"/>
      <c r="M149" s="85"/>
      <c r="N149" s="85"/>
    </row>
    <row r="150" spans="1:15">
      <c r="A150" s="74">
        <v>14</v>
      </c>
      <c r="B150" s="73"/>
      <c r="C150" s="73" t="s">
        <v>69</v>
      </c>
      <c r="D150" s="73"/>
      <c r="E150" s="94"/>
      <c r="F150" s="85"/>
      <c r="G150" s="85"/>
      <c r="H150" s="85"/>
      <c r="I150" s="85"/>
      <c r="J150" s="85"/>
      <c r="K150" s="85"/>
      <c r="L150" s="85"/>
      <c r="M150" s="85"/>
      <c r="N150" s="85"/>
    </row>
    <row r="151" spans="1:15">
      <c r="A151" s="74">
        <v>15</v>
      </c>
      <c r="B151" s="73"/>
      <c r="C151" s="73" t="s">
        <v>70</v>
      </c>
      <c r="D151" s="73"/>
      <c r="E151" s="95">
        <v>18920320.202264924</v>
      </c>
      <c r="F151" s="95">
        <v>8141834.3335719798</v>
      </c>
      <c r="G151" s="95">
        <v>2546114.0743437284</v>
      </c>
      <c r="H151" s="95">
        <v>4051116.4264397435</v>
      </c>
      <c r="I151" s="95">
        <v>1651710.6561645907</v>
      </c>
      <c r="J151" s="95">
        <v>1815380.5336419598</v>
      </c>
      <c r="K151" s="95">
        <v>668702.63919459062</v>
      </c>
      <c r="L151" s="95">
        <v>45461.538908337767</v>
      </c>
      <c r="M151" s="95">
        <v>0</v>
      </c>
      <c r="N151" s="95">
        <v>0</v>
      </c>
      <c r="O151" s="97">
        <v>0</v>
      </c>
    </row>
    <row r="152" spans="1:15">
      <c r="A152" s="74">
        <v>16</v>
      </c>
      <c r="B152" s="73"/>
      <c r="C152" s="73" t="s">
        <v>71</v>
      </c>
      <c r="D152" s="73"/>
      <c r="E152" s="95">
        <v>3372196.4050886887</v>
      </c>
      <c r="F152" s="95">
        <v>1449590.0346528473</v>
      </c>
      <c r="G152" s="95">
        <v>453191.95844310656</v>
      </c>
      <c r="H152" s="95">
        <v>722781.14167117223</v>
      </c>
      <c r="I152" s="95">
        <v>294910.36409551703</v>
      </c>
      <c r="J152" s="95">
        <v>324839.76043819945</v>
      </c>
      <c r="K152" s="95">
        <v>118949.97709313955</v>
      </c>
      <c r="L152" s="95">
        <v>7933.1686947073149</v>
      </c>
      <c r="M152" s="95">
        <v>0</v>
      </c>
      <c r="N152" s="95">
        <v>0</v>
      </c>
      <c r="O152" s="97">
        <v>0</v>
      </c>
    </row>
    <row r="153" spans="1:15">
      <c r="A153" s="74">
        <v>17</v>
      </c>
      <c r="B153" s="73"/>
      <c r="C153" s="73" t="s">
        <v>72</v>
      </c>
      <c r="D153" s="73"/>
      <c r="E153" s="95">
        <v>415849.72511670884</v>
      </c>
      <c r="F153" s="95">
        <v>178085.17611330803</v>
      </c>
      <c r="G153" s="95">
        <v>55915.418400361712</v>
      </c>
      <c r="H153" s="95">
        <v>89313.001234243377</v>
      </c>
      <c r="I153" s="95">
        <v>36534.382582491606</v>
      </c>
      <c r="J153" s="95">
        <v>40302.992674881061</v>
      </c>
      <c r="K153" s="95">
        <v>14703.9640025913</v>
      </c>
      <c r="L153" s="95">
        <v>994.79010883182559</v>
      </c>
      <c r="M153" s="95">
        <v>0</v>
      </c>
      <c r="N153" s="95">
        <v>0</v>
      </c>
      <c r="O153" s="97">
        <v>0</v>
      </c>
    </row>
    <row r="154" spans="1:15">
      <c r="A154" s="74">
        <v>18</v>
      </c>
      <c r="B154" s="73"/>
      <c r="C154" s="73" t="s">
        <v>73</v>
      </c>
      <c r="D154" s="73"/>
      <c r="E154" s="95">
        <v>2702845.1429947312</v>
      </c>
      <c r="F154" s="95">
        <v>1163178.9920491911</v>
      </c>
      <c r="G154" s="95">
        <v>361035.19023437385</v>
      </c>
      <c r="H154" s="95">
        <v>580568.83793225698</v>
      </c>
      <c r="I154" s="95">
        <v>236912.47527854319</v>
      </c>
      <c r="J154" s="95">
        <v>261016.66784532057</v>
      </c>
      <c r="K154" s="95">
        <v>93818.577965359669</v>
      </c>
      <c r="L154" s="95">
        <v>6314.4016896864678</v>
      </c>
      <c r="M154" s="95">
        <v>0</v>
      </c>
      <c r="N154" s="95">
        <v>0</v>
      </c>
      <c r="O154" s="97">
        <v>0</v>
      </c>
    </row>
    <row r="155" spans="1:15">
      <c r="A155" s="74">
        <v>19</v>
      </c>
      <c r="B155" s="73"/>
      <c r="C155" s="73" t="s">
        <v>74</v>
      </c>
      <c r="D155" s="73"/>
      <c r="E155" s="95">
        <v>-608687.40801871323</v>
      </c>
      <c r="F155" s="95">
        <v>-261950.78455281732</v>
      </c>
      <c r="G155" s="95">
        <v>-81306.017370945046</v>
      </c>
      <c r="H155" s="95">
        <v>-130745.53755080253</v>
      </c>
      <c r="I155" s="95">
        <v>-53353.275113947224</v>
      </c>
      <c r="J155" s="95">
        <v>-58781.598868966095</v>
      </c>
      <c r="K155" s="95">
        <v>-21128.175690621749</v>
      </c>
      <c r="L155" s="95">
        <v>-1422.0188706133845</v>
      </c>
      <c r="M155" s="95">
        <v>0</v>
      </c>
      <c r="N155" s="95">
        <v>0</v>
      </c>
      <c r="O155" s="97">
        <v>0</v>
      </c>
    </row>
    <row r="156" spans="1:15">
      <c r="A156" s="74">
        <v>20</v>
      </c>
      <c r="B156" s="73"/>
      <c r="C156" s="73" t="s">
        <v>75</v>
      </c>
      <c r="D156" s="73"/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7">
        <v>0</v>
      </c>
    </row>
    <row r="157" spans="1:15">
      <c r="A157" s="74">
        <v>21</v>
      </c>
      <c r="B157" s="73"/>
      <c r="C157" s="73" t="s">
        <v>76</v>
      </c>
      <c r="D157" s="73"/>
      <c r="E157" s="95">
        <v>2404295.8748678458</v>
      </c>
      <c r="F157" s="95">
        <v>1034697.2558028866</v>
      </c>
      <c r="G157" s="95">
        <v>321156.17900360224</v>
      </c>
      <c r="H157" s="95">
        <v>516440.70905621455</v>
      </c>
      <c r="I157" s="95">
        <v>210743.73738845097</v>
      </c>
      <c r="J157" s="95">
        <v>232185.44332766393</v>
      </c>
      <c r="K157" s="95">
        <v>83455.621041668157</v>
      </c>
      <c r="L157" s="95">
        <v>5616.9292473598898</v>
      </c>
      <c r="M157" s="95">
        <v>0</v>
      </c>
      <c r="N157" s="95">
        <v>0</v>
      </c>
      <c r="O157" s="97">
        <v>0</v>
      </c>
    </row>
    <row r="158" spans="1:15">
      <c r="A158" s="74">
        <v>22</v>
      </c>
      <c r="B158" s="73"/>
      <c r="C158" s="73" t="s">
        <v>77</v>
      </c>
      <c r="D158" s="72"/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7">
        <v>0</v>
      </c>
    </row>
    <row r="159" spans="1:15">
      <c r="A159" s="74">
        <v>23</v>
      </c>
      <c r="B159" s="73"/>
      <c r="C159" s="73" t="s">
        <v>78</v>
      </c>
      <c r="D159" s="72"/>
      <c r="E159" s="95">
        <v>8339.9028009884696</v>
      </c>
      <c r="F159" s="95">
        <v>3282.9900052237999</v>
      </c>
      <c r="G159" s="95">
        <v>1133.8286915173301</v>
      </c>
      <c r="H159" s="95">
        <v>1868.9314471833163</v>
      </c>
      <c r="I159" s="95">
        <v>804.11582975326223</v>
      </c>
      <c r="J159" s="95">
        <v>912.99239615885222</v>
      </c>
      <c r="K159" s="95">
        <v>310.03480978309329</v>
      </c>
      <c r="L159" s="95">
        <v>27.009621368816088</v>
      </c>
      <c r="M159" s="95">
        <v>0</v>
      </c>
      <c r="N159" s="95">
        <v>0</v>
      </c>
      <c r="O159" s="97">
        <v>0</v>
      </c>
    </row>
    <row r="160" spans="1:15">
      <c r="A160" s="74">
        <v>24</v>
      </c>
      <c r="B160" s="73"/>
      <c r="C160" s="72"/>
      <c r="D160" s="73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7"/>
    </row>
    <row r="161" spans="1:15">
      <c r="A161" s="74">
        <v>25</v>
      </c>
      <c r="B161" s="73"/>
      <c r="C161" s="73" t="s">
        <v>79</v>
      </c>
      <c r="D161" s="73"/>
      <c r="E161" s="98">
        <v>27215159.845115174</v>
      </c>
      <c r="F161" s="98">
        <v>11708717.997642618</v>
      </c>
      <c r="G161" s="98">
        <v>3657240.6317457454</v>
      </c>
      <c r="H161" s="98">
        <v>5831343.5102300122</v>
      </c>
      <c r="I161" s="98">
        <v>2378262.4562253994</v>
      </c>
      <c r="J161" s="98">
        <v>2615856.7914552172</v>
      </c>
      <c r="K161" s="98">
        <v>958812.63841651066</v>
      </c>
      <c r="L161" s="98">
        <v>64925.819399678701</v>
      </c>
      <c r="M161" s="98">
        <v>0</v>
      </c>
      <c r="N161" s="98">
        <v>0</v>
      </c>
      <c r="O161" s="97">
        <v>0</v>
      </c>
    </row>
    <row r="162" spans="1:15">
      <c r="A162" s="74">
        <v>26</v>
      </c>
      <c r="B162" s="73"/>
      <c r="C162" s="73"/>
      <c r="D162" s="73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7"/>
    </row>
    <row r="163" spans="1:15">
      <c r="A163" s="74">
        <v>27</v>
      </c>
      <c r="B163" s="73"/>
      <c r="C163" s="73"/>
      <c r="D163" s="73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7"/>
    </row>
    <row r="164" spans="1:15">
      <c r="A164" s="74">
        <v>28</v>
      </c>
      <c r="B164" s="73"/>
      <c r="C164" s="73" t="s">
        <v>80</v>
      </c>
      <c r="D164" s="73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7"/>
    </row>
    <row r="165" spans="1:15">
      <c r="A165" s="74">
        <v>29</v>
      </c>
      <c r="B165" s="73"/>
      <c r="C165" s="73" t="s">
        <v>81</v>
      </c>
      <c r="D165" s="73"/>
      <c r="E165" s="95">
        <v>189003768.2039966</v>
      </c>
      <c r="F165" s="95">
        <v>75017526.568746805</v>
      </c>
      <c r="G165" s="95">
        <v>25668910.374650341</v>
      </c>
      <c r="H165" s="95">
        <v>42188691.101368703</v>
      </c>
      <c r="I165" s="95">
        <v>18070752.622345664</v>
      </c>
      <c r="J165" s="95">
        <v>20467032.861611087</v>
      </c>
      <c r="K165" s="95">
        <v>6993829.6250218637</v>
      </c>
      <c r="L165" s="95">
        <v>597025.05025209533</v>
      </c>
      <c r="M165" s="95">
        <v>0</v>
      </c>
      <c r="N165" s="95">
        <v>0</v>
      </c>
      <c r="O165" s="97">
        <v>0</v>
      </c>
    </row>
    <row r="166" spans="1:15">
      <c r="A166" s="74">
        <v>30</v>
      </c>
      <c r="B166" s="73"/>
      <c r="C166" s="73" t="s">
        <v>82</v>
      </c>
      <c r="D166" s="73"/>
      <c r="E166" s="95">
        <v>0</v>
      </c>
      <c r="F166" s="95">
        <v>0</v>
      </c>
      <c r="G166" s="95">
        <v>0</v>
      </c>
      <c r="H166" s="95">
        <v>0</v>
      </c>
      <c r="I166" s="95">
        <v>0</v>
      </c>
      <c r="J166" s="95">
        <v>0</v>
      </c>
      <c r="K166" s="95">
        <v>0</v>
      </c>
      <c r="L166" s="95">
        <v>0</v>
      </c>
      <c r="M166" s="95">
        <v>0</v>
      </c>
      <c r="N166" s="95">
        <v>0</v>
      </c>
      <c r="O166" s="97">
        <v>0</v>
      </c>
    </row>
    <row r="167" spans="1:15">
      <c r="A167" s="74">
        <v>31</v>
      </c>
      <c r="B167" s="73"/>
      <c r="C167" s="73" t="s">
        <v>83</v>
      </c>
      <c r="D167" s="73"/>
      <c r="E167" s="95">
        <v>0</v>
      </c>
      <c r="F167" s="95">
        <v>0</v>
      </c>
      <c r="G167" s="95">
        <v>0</v>
      </c>
      <c r="H167" s="95">
        <v>0</v>
      </c>
      <c r="I167" s="95">
        <v>0</v>
      </c>
      <c r="J167" s="95">
        <v>0</v>
      </c>
      <c r="K167" s="95">
        <v>0</v>
      </c>
      <c r="L167" s="95">
        <v>0</v>
      </c>
      <c r="M167" s="95">
        <v>0</v>
      </c>
      <c r="N167" s="95">
        <v>0</v>
      </c>
      <c r="O167" s="97">
        <v>0</v>
      </c>
    </row>
    <row r="168" spans="1:15">
      <c r="A168" s="74">
        <v>32</v>
      </c>
      <c r="B168" s="73"/>
      <c r="C168" s="73" t="s">
        <v>84</v>
      </c>
      <c r="D168" s="73"/>
      <c r="E168" s="95">
        <v>0</v>
      </c>
      <c r="F168" s="95">
        <v>0</v>
      </c>
      <c r="G168" s="95">
        <v>0</v>
      </c>
      <c r="H168" s="95">
        <v>0</v>
      </c>
      <c r="I168" s="95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7">
        <v>0</v>
      </c>
    </row>
    <row r="169" spans="1:15">
      <c r="A169" s="74">
        <v>33</v>
      </c>
      <c r="B169" s="73"/>
      <c r="C169" s="73" t="s">
        <v>85</v>
      </c>
      <c r="D169" s="73"/>
      <c r="E169" s="95">
        <v>-2.3998100861863617E-10</v>
      </c>
      <c r="F169" s="95">
        <v>-7.5351537205642198E-11</v>
      </c>
      <c r="G169" s="95">
        <v>-3.2061842691089666E-11</v>
      </c>
      <c r="H169" s="95">
        <v>-6.6563668209441832E-11</v>
      </c>
      <c r="I169" s="95">
        <v>-2.7300869248586569E-11</v>
      </c>
      <c r="J169" s="95">
        <v>-3.0203206111020381E-11</v>
      </c>
      <c r="K169" s="95">
        <v>-9.2985935114764285E-12</v>
      </c>
      <c r="L169" s="95">
        <v>7.9870835862082898E-13</v>
      </c>
      <c r="M169" s="95">
        <v>0</v>
      </c>
      <c r="N169" s="95">
        <v>0</v>
      </c>
      <c r="O169" s="97">
        <v>0</v>
      </c>
    </row>
    <row r="170" spans="1:15">
      <c r="A170" s="74">
        <v>34</v>
      </c>
      <c r="B170" s="73"/>
      <c r="C170" s="73" t="s">
        <v>86</v>
      </c>
      <c r="D170" s="73"/>
      <c r="E170" s="95">
        <v>0</v>
      </c>
      <c r="F170" s="95">
        <v>0</v>
      </c>
      <c r="G170" s="95">
        <v>0</v>
      </c>
      <c r="H170" s="95">
        <v>0</v>
      </c>
      <c r="I170" s="95">
        <v>0</v>
      </c>
      <c r="J170" s="95">
        <v>0</v>
      </c>
      <c r="K170" s="95">
        <v>0</v>
      </c>
      <c r="L170" s="95">
        <v>0</v>
      </c>
      <c r="M170" s="95">
        <v>0</v>
      </c>
      <c r="N170" s="95">
        <v>0</v>
      </c>
      <c r="O170" s="97">
        <v>0</v>
      </c>
    </row>
    <row r="171" spans="1:15">
      <c r="A171" s="74">
        <v>35</v>
      </c>
      <c r="B171" s="73"/>
      <c r="C171" s="73" t="s">
        <v>87</v>
      </c>
      <c r="D171" s="73"/>
      <c r="E171" s="95">
        <v>4.6647471556209585E-7</v>
      </c>
      <c r="F171" s="95">
        <v>2.0052155633596271E-7</v>
      </c>
      <c r="G171" s="95">
        <v>6.2689868142878773E-8</v>
      </c>
      <c r="H171" s="95">
        <v>9.9981977605048536E-8</v>
      </c>
      <c r="I171" s="95">
        <v>4.0794773201937445E-8</v>
      </c>
      <c r="J171" s="95">
        <v>4.4934862555889652E-8</v>
      </c>
      <c r="K171" s="95">
        <v>1.6454292403212002E-8</v>
      </c>
      <c r="L171" s="95">
        <v>1.0973853171668546E-9</v>
      </c>
      <c r="M171" s="95">
        <v>0</v>
      </c>
      <c r="N171" s="95">
        <v>0</v>
      </c>
      <c r="O171" s="97">
        <v>0</v>
      </c>
    </row>
    <row r="172" spans="1:15">
      <c r="A172" s="74">
        <v>36</v>
      </c>
      <c r="B172" s="73"/>
      <c r="C172" s="73" t="s">
        <v>88</v>
      </c>
      <c r="D172" s="73"/>
      <c r="E172" s="95">
        <v>11450.759205451941</v>
      </c>
      <c r="F172" s="95">
        <v>4922.2834139745019</v>
      </c>
      <c r="G172" s="95">
        <v>1538.8759629030903</v>
      </c>
      <c r="H172" s="95">
        <v>2454.3033137183393</v>
      </c>
      <c r="I172" s="95">
        <v>1001.408921898519</v>
      </c>
      <c r="J172" s="95">
        <v>1103.0383258583329</v>
      </c>
      <c r="K172" s="95">
        <v>403.91109578676594</v>
      </c>
      <c r="L172" s="95">
        <v>26.938171312395379</v>
      </c>
      <c r="M172" s="95">
        <v>0</v>
      </c>
      <c r="N172" s="95">
        <v>0</v>
      </c>
      <c r="O172" s="97">
        <v>0</v>
      </c>
    </row>
    <row r="173" spans="1:15">
      <c r="A173" s="74">
        <v>37</v>
      </c>
      <c r="B173" s="73"/>
      <c r="C173" s="73" t="s">
        <v>89</v>
      </c>
      <c r="D173" s="72"/>
      <c r="E173" s="95">
        <v>2647464.2461940101</v>
      </c>
      <c r="F173" s="95">
        <v>1139262.711525691</v>
      </c>
      <c r="G173" s="95">
        <v>356270.18499134341</v>
      </c>
      <c r="H173" s="95">
        <v>566860.69693918643</v>
      </c>
      <c r="I173" s="95">
        <v>231118.96947335673</v>
      </c>
      <c r="J173" s="95">
        <v>254020.80962024903</v>
      </c>
      <c r="K173" s="95">
        <v>93569.575444675807</v>
      </c>
      <c r="L173" s="95">
        <v>6361.2981995079672</v>
      </c>
      <c r="M173" s="95">
        <v>0</v>
      </c>
      <c r="N173" s="95">
        <v>0</v>
      </c>
      <c r="O173" s="97">
        <v>0</v>
      </c>
    </row>
    <row r="174" spans="1:15">
      <c r="A174" s="74">
        <v>38</v>
      </c>
      <c r="B174" s="73"/>
      <c r="C174" s="73" t="s">
        <v>90</v>
      </c>
      <c r="D174" s="73"/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7">
        <v>0</v>
      </c>
    </row>
    <row r="175" spans="1:15">
      <c r="A175" s="74">
        <v>39</v>
      </c>
      <c r="B175" s="73"/>
      <c r="C175" s="73" t="s">
        <v>91</v>
      </c>
      <c r="D175" s="73"/>
      <c r="E175" s="95"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7">
        <v>0</v>
      </c>
    </row>
    <row r="176" spans="1:15">
      <c r="A176" s="74">
        <v>40</v>
      </c>
      <c r="B176" s="73"/>
      <c r="C176" s="73"/>
      <c r="D176" s="73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7"/>
    </row>
    <row r="177" spans="1:15">
      <c r="A177" s="74">
        <v>41</v>
      </c>
      <c r="B177" s="73"/>
      <c r="C177" s="73" t="s">
        <v>92</v>
      </c>
      <c r="D177" s="73"/>
      <c r="E177" s="98">
        <v>191662683.20939654</v>
      </c>
      <c r="F177" s="98">
        <v>76161711.563686669</v>
      </c>
      <c r="G177" s="98">
        <v>26026719.435604651</v>
      </c>
      <c r="H177" s="98">
        <v>42758006.101621702</v>
      </c>
      <c r="I177" s="98">
        <v>18302873.00074096</v>
      </c>
      <c r="J177" s="98">
        <v>20722156.709557239</v>
      </c>
      <c r="K177" s="98">
        <v>7087803.1115623433</v>
      </c>
      <c r="L177" s="98">
        <v>603413.28662291681</v>
      </c>
      <c r="M177" s="98">
        <v>0</v>
      </c>
      <c r="N177" s="98">
        <v>0</v>
      </c>
      <c r="O177" s="97">
        <v>0</v>
      </c>
    </row>
    <row r="178" spans="1:15">
      <c r="A178" s="74">
        <v>42</v>
      </c>
      <c r="B178" s="73"/>
      <c r="C178" s="73"/>
      <c r="D178" s="73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7"/>
    </row>
    <row r="179" spans="1:15">
      <c r="A179" s="74">
        <v>43</v>
      </c>
      <c r="B179" s="73"/>
      <c r="C179" s="73" t="s">
        <v>93</v>
      </c>
      <c r="D179" s="73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7"/>
    </row>
    <row r="180" spans="1:15">
      <c r="A180" s="74">
        <v>44</v>
      </c>
      <c r="B180" s="73"/>
      <c r="C180" s="73" t="s">
        <v>94</v>
      </c>
      <c r="D180" s="73"/>
      <c r="E180" s="95">
        <v>-69728608.570740551</v>
      </c>
      <c r="F180" s="95">
        <v>-29973905.423132163</v>
      </c>
      <c r="G180" s="95">
        <v>-9370879.0597134884</v>
      </c>
      <c r="H180" s="95">
        <v>-14945310.787310641</v>
      </c>
      <c r="I180" s="95">
        <v>-6098010.5756710991</v>
      </c>
      <c r="J180" s="95">
        <v>-6716875.8230179753</v>
      </c>
      <c r="K180" s="95">
        <v>-2459588.7652658666</v>
      </c>
      <c r="L180" s="95">
        <v>-164038.13662933753</v>
      </c>
      <c r="M180" s="95">
        <v>0</v>
      </c>
      <c r="N180" s="95">
        <v>0</v>
      </c>
      <c r="O180" s="97">
        <v>0</v>
      </c>
    </row>
    <row r="181" spans="1:15">
      <c r="A181" s="74">
        <v>45</v>
      </c>
      <c r="B181" s="73"/>
      <c r="C181" s="73" t="s">
        <v>95</v>
      </c>
      <c r="D181" s="73"/>
      <c r="E181" s="95">
        <v>-3743977.2064058278</v>
      </c>
      <c r="F181" s="95">
        <v>-1623181.0380742438</v>
      </c>
      <c r="G181" s="95">
        <v>-503872.5497823091</v>
      </c>
      <c r="H181" s="95">
        <v>-796711.44238500937</v>
      </c>
      <c r="I181" s="95">
        <v>-324103.27739103331</v>
      </c>
      <c r="J181" s="95">
        <v>-353583.44409132504</v>
      </c>
      <c r="K181" s="95">
        <v>-132881.60640854167</v>
      </c>
      <c r="L181" s="95">
        <v>-9643.8482733665915</v>
      </c>
      <c r="M181" s="95">
        <v>0</v>
      </c>
      <c r="N181" s="95">
        <v>0</v>
      </c>
      <c r="O181" s="97">
        <v>0</v>
      </c>
    </row>
    <row r="182" spans="1:15">
      <c r="A182" s="74">
        <v>46</v>
      </c>
      <c r="B182" s="73"/>
      <c r="C182" s="73" t="s">
        <v>96</v>
      </c>
      <c r="D182" s="73"/>
      <c r="E182" s="95">
        <v>-30317208.592266973</v>
      </c>
      <c r="F182" s="95">
        <v>-13027939.546388201</v>
      </c>
      <c r="G182" s="95">
        <v>-4074158.7390510757</v>
      </c>
      <c r="H182" s="95">
        <v>-6499975.4082546514</v>
      </c>
      <c r="I182" s="95">
        <v>-2652389.7874122346</v>
      </c>
      <c r="J182" s="95">
        <v>-2922470.2865447593</v>
      </c>
      <c r="K182" s="95">
        <v>-1069209.5510113765</v>
      </c>
      <c r="L182" s="95">
        <v>-71065.273604680391</v>
      </c>
      <c r="M182" s="95">
        <v>0</v>
      </c>
      <c r="N182" s="95">
        <v>0</v>
      </c>
      <c r="O182" s="97">
        <v>0</v>
      </c>
    </row>
    <row r="183" spans="1:15">
      <c r="A183" s="74">
        <v>47</v>
      </c>
      <c r="B183" s="73"/>
      <c r="C183" s="73" t="s">
        <v>97</v>
      </c>
      <c r="D183" s="73"/>
      <c r="E183" s="95">
        <v>-27874.293538454785</v>
      </c>
      <c r="F183" s="95">
        <v>-11978.866436657627</v>
      </c>
      <c r="G183" s="95">
        <v>-3745.8739198636049</v>
      </c>
      <c r="H183" s="95">
        <v>-5975.8371185087062</v>
      </c>
      <c r="I183" s="95">
        <v>-2438.5055803145437</v>
      </c>
      <c r="J183" s="95">
        <v>-2686.803970784742</v>
      </c>
      <c r="K183" s="95">
        <v>-983.03331922986217</v>
      </c>
      <c r="L183" s="95">
        <v>-65.373193095707506</v>
      </c>
      <c r="M183" s="95">
        <v>0</v>
      </c>
      <c r="N183" s="95">
        <v>0</v>
      </c>
      <c r="O183" s="97">
        <v>0</v>
      </c>
    </row>
    <row r="184" spans="1:15">
      <c r="A184" s="74">
        <v>48</v>
      </c>
      <c r="B184" s="73"/>
      <c r="C184" s="73" t="s">
        <v>98</v>
      </c>
      <c r="D184" s="73"/>
      <c r="E184" s="95">
        <v>-177311.34852099165</v>
      </c>
      <c r="F184" s="95">
        <v>-25514.094196273105</v>
      </c>
      <c r="G184" s="95">
        <v>-94725.54838631548</v>
      </c>
      <c r="H184" s="95">
        <v>-871.15432719160765</v>
      </c>
      <c r="I184" s="95">
        <v>0</v>
      </c>
      <c r="J184" s="95">
        <v>0</v>
      </c>
      <c r="K184" s="95">
        <v>-54808.739230719555</v>
      </c>
      <c r="L184" s="95">
        <v>-1391.8123804918996</v>
      </c>
      <c r="M184" s="95">
        <v>0</v>
      </c>
      <c r="N184" s="95">
        <v>0</v>
      </c>
      <c r="O184" s="97">
        <v>0</v>
      </c>
    </row>
    <row r="185" spans="1:15">
      <c r="A185" s="74">
        <v>49</v>
      </c>
      <c r="B185" s="73"/>
      <c r="C185" s="73" t="s">
        <v>99</v>
      </c>
      <c r="D185" s="73"/>
      <c r="E185" s="95">
        <v>0</v>
      </c>
      <c r="F185" s="95">
        <v>0</v>
      </c>
      <c r="G185" s="95">
        <v>0</v>
      </c>
      <c r="H185" s="95">
        <v>0</v>
      </c>
      <c r="I185" s="95">
        <v>0</v>
      </c>
      <c r="J185" s="95">
        <v>0</v>
      </c>
      <c r="K185" s="95">
        <v>0</v>
      </c>
      <c r="L185" s="95">
        <v>0</v>
      </c>
      <c r="M185" s="95">
        <v>0</v>
      </c>
      <c r="N185" s="95">
        <v>0</v>
      </c>
      <c r="O185" s="97">
        <v>0</v>
      </c>
    </row>
    <row r="186" spans="1:15">
      <c r="A186" s="74">
        <v>50</v>
      </c>
      <c r="B186" s="73"/>
      <c r="C186" s="73" t="s">
        <v>100</v>
      </c>
      <c r="D186" s="73"/>
      <c r="E186" s="95">
        <v>-593398.314020928</v>
      </c>
      <c r="F186" s="95">
        <v>-248257.91174941693</v>
      </c>
      <c r="G186" s="95">
        <v>-80041.435686503653</v>
      </c>
      <c r="H186" s="95">
        <v>-129025.04695632833</v>
      </c>
      <c r="I186" s="95">
        <v>-53583.688451151524</v>
      </c>
      <c r="J186" s="95">
        <v>-59637.747947073505</v>
      </c>
      <c r="K186" s="95">
        <v>-21289.559056817245</v>
      </c>
      <c r="L186" s="95">
        <v>-1562.9241736369536</v>
      </c>
      <c r="M186" s="95">
        <v>0</v>
      </c>
      <c r="N186" s="95">
        <v>0</v>
      </c>
      <c r="O186" s="97">
        <v>0</v>
      </c>
    </row>
    <row r="187" spans="1:15">
      <c r="A187" s="74">
        <v>51</v>
      </c>
      <c r="B187" s="73"/>
      <c r="C187" s="73"/>
      <c r="D187" s="73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7"/>
    </row>
    <row r="188" spans="1:15">
      <c r="A188" s="74">
        <v>52</v>
      </c>
      <c r="B188" s="73"/>
      <c r="C188" s="73" t="s">
        <v>101</v>
      </c>
      <c r="D188" s="73"/>
      <c r="E188" s="98">
        <v>-104588378.32549374</v>
      </c>
      <c r="F188" s="98">
        <v>-44910776.879976958</v>
      </c>
      <c r="G188" s="98">
        <v>-14127423.206539556</v>
      </c>
      <c r="H188" s="98">
        <v>-22377869.67635233</v>
      </c>
      <c r="I188" s="98">
        <v>-9130525.8345058355</v>
      </c>
      <c r="J188" s="98">
        <v>-10055254.105571916</v>
      </c>
      <c r="K188" s="98">
        <v>-3738761.254292551</v>
      </c>
      <c r="L188" s="98">
        <v>-247767.36825460906</v>
      </c>
      <c r="M188" s="98">
        <v>0</v>
      </c>
      <c r="N188" s="98">
        <v>0</v>
      </c>
      <c r="O188" s="97">
        <v>0</v>
      </c>
    </row>
    <row r="189" spans="1:15">
      <c r="A189" s="74">
        <v>53</v>
      </c>
      <c r="B189" s="73"/>
      <c r="C189" s="73"/>
      <c r="D189" s="73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7"/>
    </row>
    <row r="190" spans="1:15" ht="13.5" thickBot="1">
      <c r="A190" s="74">
        <v>54</v>
      </c>
      <c r="B190" s="73"/>
      <c r="C190" s="73" t="s">
        <v>102</v>
      </c>
      <c r="D190" s="73"/>
      <c r="E190" s="99">
        <v>87074304.883902803</v>
      </c>
      <c r="F190" s="99">
        <v>31250934.683709711</v>
      </c>
      <c r="G190" s="99">
        <v>11899296.229065094</v>
      </c>
      <c r="H190" s="99">
        <v>20380136.425269373</v>
      </c>
      <c r="I190" s="99">
        <v>9172347.1662351247</v>
      </c>
      <c r="J190" s="99">
        <v>10666902.603985323</v>
      </c>
      <c r="K190" s="99">
        <v>3349041.8572697924</v>
      </c>
      <c r="L190" s="99">
        <v>355645.91836830776</v>
      </c>
      <c r="M190" s="99">
        <v>0</v>
      </c>
      <c r="N190" s="99">
        <v>0</v>
      </c>
      <c r="O190" s="97">
        <v>0</v>
      </c>
    </row>
    <row r="191" spans="1:15" ht="13.5" thickTop="1">
      <c r="A191" s="74">
        <v>55</v>
      </c>
      <c r="B191" s="73"/>
      <c r="C191" s="73"/>
      <c r="D191" s="73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7"/>
    </row>
    <row r="192" spans="1:15">
      <c r="A192" s="74">
        <v>56</v>
      </c>
      <c r="B192" s="73"/>
      <c r="C192" s="72"/>
      <c r="D192" s="72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</row>
    <row r="193" spans="1:19">
      <c r="A193" s="74">
        <v>57</v>
      </c>
      <c r="B193" s="73"/>
      <c r="C193" s="73" t="s">
        <v>103</v>
      </c>
      <c r="D193" s="109">
        <v>5.7814269910793088E-2</v>
      </c>
      <c r="E193" s="96">
        <v>5034137.3648526454</v>
      </c>
      <c r="F193" s="96">
        <v>1806749.9727685584</v>
      </c>
      <c r="G193" s="96">
        <v>687949.12393565173</v>
      </c>
      <c r="H193" s="96">
        <v>1178262.7081093092</v>
      </c>
      <c r="I193" s="96">
        <v>530292.55478421564</v>
      </c>
      <c r="J193" s="96">
        <v>616699.18625894911</v>
      </c>
      <c r="K193" s="96">
        <v>193622.40987873956</v>
      </c>
      <c r="L193" s="96">
        <v>20561.40911721723</v>
      </c>
      <c r="M193" s="96">
        <v>0</v>
      </c>
      <c r="N193" s="96">
        <v>0</v>
      </c>
      <c r="O193" s="97">
        <v>0</v>
      </c>
    </row>
    <row r="194" spans="1:19">
      <c r="A194" s="74">
        <v>58</v>
      </c>
      <c r="B194" s="73"/>
      <c r="C194" s="73" t="s">
        <v>79</v>
      </c>
      <c r="D194" s="109"/>
      <c r="E194" s="101">
        <v>27215159.845115174</v>
      </c>
      <c r="F194" s="101">
        <v>11708717.997642618</v>
      </c>
      <c r="G194" s="101">
        <v>3657240.6317457454</v>
      </c>
      <c r="H194" s="101">
        <v>5831343.5102300122</v>
      </c>
      <c r="I194" s="101">
        <v>2378262.4562253994</v>
      </c>
      <c r="J194" s="101">
        <v>2615856.7914552172</v>
      </c>
      <c r="K194" s="101">
        <v>958812.63841651066</v>
      </c>
      <c r="L194" s="101">
        <v>64925.819399678701</v>
      </c>
      <c r="M194" s="101">
        <v>0</v>
      </c>
      <c r="N194" s="101">
        <v>0</v>
      </c>
      <c r="O194" s="97">
        <v>0</v>
      </c>
    </row>
    <row r="195" spans="1:19">
      <c r="A195" s="74">
        <v>59</v>
      </c>
      <c r="B195" s="73"/>
      <c r="C195" s="73" t="s">
        <v>104</v>
      </c>
      <c r="D195" s="109"/>
      <c r="E195" s="102">
        <v>-2719433.3468313469</v>
      </c>
      <c r="F195" s="113">
        <v>-1083956.4397463521</v>
      </c>
      <c r="G195" s="113">
        <v>-369842.96282543917</v>
      </c>
      <c r="H195" s="113">
        <v>-602315.01341976714</v>
      </c>
      <c r="I195" s="113">
        <v>-258925.96111924294</v>
      </c>
      <c r="J195" s="113">
        <v>-293885.11690791853</v>
      </c>
      <c r="K195" s="113">
        <v>-101114.08960268638</v>
      </c>
      <c r="L195" s="113">
        <v>-9393.763209940842</v>
      </c>
      <c r="M195" s="113">
        <v>0</v>
      </c>
      <c r="N195" s="113">
        <v>0</v>
      </c>
      <c r="O195" s="97">
        <v>0</v>
      </c>
      <c r="P195" s="72"/>
      <c r="Q195" s="72"/>
      <c r="R195" s="72"/>
      <c r="S195" s="72"/>
    </row>
    <row r="196" spans="1:19">
      <c r="A196" s="74">
        <v>60</v>
      </c>
      <c r="D196" s="117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97"/>
    </row>
    <row r="197" spans="1:19">
      <c r="A197" s="74">
        <v>61</v>
      </c>
      <c r="B197" s="73"/>
      <c r="C197" s="73" t="s">
        <v>105</v>
      </c>
      <c r="D197" s="109"/>
      <c r="E197" s="101">
        <v>29529863.86313647</v>
      </c>
      <c r="F197" s="101">
        <v>12431511.530664824</v>
      </c>
      <c r="G197" s="101">
        <v>3975346.7928559585</v>
      </c>
      <c r="H197" s="101">
        <v>6407291.2049195543</v>
      </c>
      <c r="I197" s="101">
        <v>2649629.049890372</v>
      </c>
      <c r="J197" s="101">
        <v>2938670.8608062477</v>
      </c>
      <c r="K197" s="101">
        <v>1051320.9586925637</v>
      </c>
      <c r="L197" s="101">
        <v>76093.465306955099</v>
      </c>
      <c r="M197" s="101">
        <v>0</v>
      </c>
      <c r="N197" s="101">
        <v>0</v>
      </c>
      <c r="O197" s="97">
        <v>0</v>
      </c>
      <c r="P197" s="72"/>
      <c r="Q197" s="72"/>
      <c r="R197" s="72"/>
      <c r="S197" s="72"/>
    </row>
    <row r="198" spans="1:19">
      <c r="A198" s="74">
        <v>62</v>
      </c>
      <c r="D198" s="117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97">
        <v>0</v>
      </c>
    </row>
    <row r="199" spans="1:19">
      <c r="A199" s="74">
        <v>63</v>
      </c>
      <c r="D199" s="117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97"/>
    </row>
    <row r="200" spans="1:19">
      <c r="A200" s="74">
        <v>64</v>
      </c>
      <c r="C200" s="73" t="s">
        <v>106</v>
      </c>
      <c r="D200" s="109">
        <v>7.7644921002354053E-2</v>
      </c>
      <c r="E200" s="96">
        <v>6760877.5240455251</v>
      </c>
      <c r="F200" s="96">
        <v>2426476.354766367</v>
      </c>
      <c r="G200" s="96">
        <v>923919.91568936873</v>
      </c>
      <c r="H200" s="96">
        <v>1582414.0827572388</v>
      </c>
      <c r="I200" s="96">
        <v>712186.17112849234</v>
      </c>
      <c r="J200" s="96">
        <v>828230.81002624508</v>
      </c>
      <c r="K200" s="96">
        <v>260036.09044129011</v>
      </c>
      <c r="L200" s="96">
        <v>27614.099236516915</v>
      </c>
      <c r="M200" s="96">
        <v>0</v>
      </c>
      <c r="N200" s="96">
        <v>0</v>
      </c>
      <c r="O200" s="97">
        <v>0</v>
      </c>
    </row>
    <row r="201" spans="1:19">
      <c r="A201" s="74">
        <v>65</v>
      </c>
      <c r="C201" s="73" t="s">
        <v>107</v>
      </c>
      <c r="D201" s="109"/>
      <c r="E201" s="101">
        <v>28276182.293595657</v>
      </c>
      <c r="F201" s="101">
        <v>12089518.548156608</v>
      </c>
      <c r="G201" s="101">
        <v>3802236.5686870832</v>
      </c>
      <c r="H201" s="101">
        <v>6079680.6319461931</v>
      </c>
      <c r="I201" s="101">
        <v>2490029.8284899001</v>
      </c>
      <c r="J201" s="101">
        <v>2745835.7000858807</v>
      </c>
      <c r="K201" s="101">
        <v>999621.56128074497</v>
      </c>
      <c r="L201" s="101">
        <v>69259.454949251609</v>
      </c>
      <c r="M201" s="101">
        <v>0</v>
      </c>
      <c r="N201" s="101">
        <v>0</v>
      </c>
      <c r="O201" s="97">
        <v>0</v>
      </c>
    </row>
    <row r="202" spans="1:19">
      <c r="A202" s="74">
        <v>66</v>
      </c>
      <c r="C202" s="73" t="s">
        <v>104</v>
      </c>
      <c r="D202" s="73"/>
      <c r="E202" s="102">
        <v>-2719433.3468313469</v>
      </c>
      <c r="F202" s="102">
        <v>-1083956.4397463521</v>
      </c>
      <c r="G202" s="102">
        <v>-369842.96282543917</v>
      </c>
      <c r="H202" s="102">
        <v>-602315.01341976714</v>
      </c>
      <c r="I202" s="102">
        <v>-258925.96111924294</v>
      </c>
      <c r="J202" s="102">
        <v>-293885.11690791853</v>
      </c>
      <c r="K202" s="102">
        <v>-101114.08960268638</v>
      </c>
      <c r="L202" s="102">
        <v>-9393.763209940842</v>
      </c>
      <c r="M202" s="102">
        <v>0</v>
      </c>
      <c r="N202" s="102">
        <v>0</v>
      </c>
      <c r="O202" s="97">
        <v>0</v>
      </c>
    </row>
    <row r="203" spans="1:19">
      <c r="A203" s="74">
        <v>67</v>
      </c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97"/>
    </row>
    <row r="204" spans="1:19">
      <c r="A204" s="74">
        <v>68</v>
      </c>
      <c r="C204" s="73" t="s">
        <v>108</v>
      </c>
      <c r="D204" s="73"/>
      <c r="E204" s="101">
        <v>32317626.470809836</v>
      </c>
      <c r="F204" s="101">
        <v>13432038.463176623</v>
      </c>
      <c r="G204" s="101">
        <v>4356313.521551013</v>
      </c>
      <c r="H204" s="101">
        <v>7059779.7012836644</v>
      </c>
      <c r="I204" s="101">
        <v>2943290.0384991495</v>
      </c>
      <c r="J204" s="101">
        <v>3280181.3932042075</v>
      </c>
      <c r="K204" s="101">
        <v>1158543.5621193487</v>
      </c>
      <c r="L204" s="101">
        <v>87479.790975827695</v>
      </c>
      <c r="M204" s="101">
        <v>0</v>
      </c>
      <c r="N204" s="101">
        <v>0</v>
      </c>
      <c r="O204" s="97">
        <v>0</v>
      </c>
    </row>
    <row r="207" spans="1:19">
      <c r="C207" s="110" t="s">
        <v>32</v>
      </c>
      <c r="E207" s="110">
        <v>0</v>
      </c>
      <c r="F207" s="110">
        <v>0</v>
      </c>
      <c r="G207" s="110">
        <v>0</v>
      </c>
      <c r="H207" s="110">
        <v>0</v>
      </c>
      <c r="I207" s="110">
        <v>0</v>
      </c>
      <c r="J207" s="110">
        <v>0</v>
      </c>
      <c r="K207" s="110">
        <v>0</v>
      </c>
      <c r="L207" s="110">
        <v>0</v>
      </c>
      <c r="M207" s="110">
        <v>0</v>
      </c>
      <c r="N207" s="110">
        <v>0</v>
      </c>
      <c r="O207" s="110">
        <v>0</v>
      </c>
    </row>
    <row r="208" spans="1:19">
      <c r="C208" s="73"/>
    </row>
    <row r="209" spans="3:3">
      <c r="C209" s="73"/>
    </row>
    <row r="210" spans="3:3">
      <c r="C210" s="73"/>
    </row>
    <row r="214" spans="3:3">
      <c r="C214" s="73"/>
    </row>
    <row r="215" spans="3:3">
      <c r="C215" s="73"/>
    </row>
    <row r="216" spans="3:3">
      <c r="C216" s="73"/>
    </row>
    <row r="217" spans="3:3">
      <c r="C217" s="73"/>
    </row>
    <row r="218" spans="3:3">
      <c r="C218" s="73"/>
    </row>
    <row r="219" spans="3:3">
      <c r="C219" s="73"/>
    </row>
    <row r="220" spans="3:3">
      <c r="C220" s="73"/>
    </row>
    <row r="221" spans="3:3">
      <c r="C221" s="73"/>
    </row>
    <row r="222" spans="3:3">
      <c r="C222" s="73"/>
    </row>
    <row r="223" spans="3:3">
      <c r="C223" s="73"/>
    </row>
    <row r="224" spans="3:3">
      <c r="C224" s="73"/>
    </row>
  </sheetData>
  <printOptions horizontalCentered="1" verticalCentered="1"/>
  <pageMargins left="0.75" right="0.75" top="1" bottom="1" header="0.5" footer="0.5"/>
  <pageSetup scale="17" orientation="landscape" horizontalDpi="300" r:id="rId1"/>
  <headerFooter alignWithMargins="0">
    <oddFooter>&amp;LExhibit No.____(JRS-3)&amp;R&amp;F.xls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A411"/>
  <sheetViews>
    <sheetView topLeftCell="A204" zoomScale="75" zoomScaleNormal="75" workbookViewId="0">
      <selection activeCell="G223" sqref="G223"/>
    </sheetView>
  </sheetViews>
  <sheetFormatPr defaultColWidth="9.28515625" defaultRowHeight="12.75"/>
  <cols>
    <col min="1" max="1" width="4.7109375" style="72" customWidth="1"/>
    <col min="2" max="2" width="3.28515625" style="72" customWidth="1"/>
    <col min="3" max="3" width="48.5703125" style="72" customWidth="1"/>
    <col min="4" max="4" width="7.7109375" style="72" customWidth="1"/>
    <col min="5" max="5" width="15.7109375" style="72" customWidth="1"/>
    <col min="6" max="6" width="18.7109375" style="72" customWidth="1"/>
    <col min="7" max="7" width="17.7109375" style="72" customWidth="1"/>
    <col min="8" max="9" width="18.28515625" style="72" customWidth="1"/>
    <col min="10" max="10" width="19.5703125" style="72" customWidth="1"/>
    <col min="11" max="11" width="17.28515625" style="72" customWidth="1"/>
    <col min="12" max="12" width="16.28515625" style="72" customWidth="1"/>
    <col min="13" max="13" width="13" style="72" hidden="1" customWidth="1"/>
    <col min="14" max="14" width="13.42578125" style="72" hidden="1" customWidth="1"/>
    <col min="15" max="15" width="14.42578125" style="72" customWidth="1"/>
    <col min="16" max="16" width="11.42578125" style="72" customWidth="1"/>
    <col min="17" max="17" width="6.28515625" style="72" customWidth="1"/>
    <col min="18" max="18" width="5.7109375" style="72" customWidth="1"/>
    <col min="19" max="19" width="13.28515625" style="72" customWidth="1"/>
    <col min="20" max="16384" width="9.28515625" style="72"/>
  </cols>
  <sheetData>
    <row r="1" spans="1:16">
      <c r="C1" s="73" t="s">
        <v>116</v>
      </c>
    </row>
    <row r="2" spans="1:16">
      <c r="A2" s="74"/>
      <c r="B2" s="75"/>
      <c r="C2" s="75" t="s">
        <v>35</v>
      </c>
      <c r="D2" s="76"/>
      <c r="E2" s="77"/>
      <c r="F2" s="75"/>
      <c r="G2" s="76"/>
      <c r="H2" s="76"/>
      <c r="I2" s="76"/>
      <c r="J2" s="75"/>
      <c r="K2" s="75"/>
      <c r="L2" s="75"/>
      <c r="M2" s="75"/>
      <c r="N2" s="75"/>
    </row>
    <row r="3" spans="1:16">
      <c r="A3" s="74"/>
      <c r="B3" s="75"/>
      <c r="C3" s="76" t="s">
        <v>117</v>
      </c>
      <c r="D3" s="76"/>
      <c r="E3" s="77"/>
      <c r="F3" s="75"/>
      <c r="G3" s="76"/>
      <c r="H3" s="75"/>
      <c r="I3" s="75"/>
      <c r="J3" s="75"/>
      <c r="K3" s="75"/>
      <c r="L3" s="75"/>
      <c r="M3" s="75"/>
      <c r="N3" s="75"/>
    </row>
    <row r="4" spans="1:16">
      <c r="A4" s="74"/>
      <c r="B4" s="75"/>
      <c r="C4" s="75" t="s">
        <v>37</v>
      </c>
      <c r="D4" s="76"/>
      <c r="E4" s="77"/>
      <c r="F4" s="75"/>
      <c r="G4" s="76"/>
      <c r="H4" s="75"/>
      <c r="I4" s="75"/>
      <c r="J4" s="75"/>
      <c r="K4" s="75"/>
      <c r="L4" s="75"/>
      <c r="M4" s="75"/>
      <c r="N4" s="75"/>
    </row>
    <row r="5" spans="1:16">
      <c r="A5" s="74"/>
      <c r="B5" s="75"/>
      <c r="C5" s="78" t="s">
        <v>38</v>
      </c>
      <c r="D5" s="76"/>
      <c r="E5" s="77"/>
      <c r="F5" s="75"/>
      <c r="G5" s="76"/>
      <c r="H5" s="75"/>
      <c r="I5" s="75"/>
      <c r="J5" s="75"/>
      <c r="K5" s="75"/>
      <c r="L5" s="75"/>
      <c r="M5" s="75"/>
      <c r="N5" s="75"/>
    </row>
    <row r="6" spans="1:16">
      <c r="A6" s="74"/>
      <c r="B6" s="79"/>
      <c r="C6" s="75" t="s">
        <v>39</v>
      </c>
      <c r="D6" s="76"/>
      <c r="E6" s="77"/>
      <c r="F6" s="75"/>
      <c r="G6" s="76"/>
      <c r="H6" s="75"/>
      <c r="I6" s="75"/>
      <c r="J6" s="75"/>
      <c r="K6" s="75"/>
      <c r="L6" s="75"/>
      <c r="M6" s="75"/>
      <c r="N6" s="75"/>
    </row>
    <row r="7" spans="1:16">
      <c r="A7" s="74"/>
      <c r="E7" s="80"/>
      <c r="F7" s="81"/>
      <c r="G7" s="81"/>
      <c r="H7" s="81"/>
      <c r="I7" s="81"/>
      <c r="J7" s="81"/>
      <c r="K7" s="81"/>
      <c r="L7" s="81"/>
      <c r="M7" s="81"/>
      <c r="N7" s="81"/>
    </row>
    <row r="8" spans="1:16">
      <c r="A8" s="74"/>
      <c r="E8" s="80"/>
      <c r="F8" s="81"/>
      <c r="G8" s="81"/>
      <c r="H8" s="81"/>
      <c r="I8" s="81"/>
      <c r="J8" s="81"/>
      <c r="K8" s="81"/>
      <c r="L8" s="81"/>
      <c r="M8" s="81"/>
      <c r="N8" s="81"/>
    </row>
    <row r="9" spans="1:16">
      <c r="A9" s="74"/>
      <c r="B9" s="73"/>
      <c r="C9" s="82" t="s">
        <v>41</v>
      </c>
      <c r="D9" s="82" t="s">
        <v>42</v>
      </c>
      <c r="E9" s="82" t="s">
        <v>43</v>
      </c>
      <c r="F9" s="83" t="s">
        <v>44</v>
      </c>
      <c r="G9" s="82" t="s">
        <v>45</v>
      </c>
      <c r="H9" s="83" t="s">
        <v>46</v>
      </c>
      <c r="I9" s="82" t="s">
        <v>47</v>
      </c>
      <c r="J9" s="83" t="s">
        <v>48</v>
      </c>
      <c r="K9" s="83" t="s">
        <v>49</v>
      </c>
      <c r="L9" s="82" t="s">
        <v>64</v>
      </c>
      <c r="M9" s="82" t="s">
        <v>65</v>
      </c>
      <c r="N9" s="83" t="s">
        <v>66</v>
      </c>
      <c r="O9" s="84"/>
    </row>
    <row r="10" spans="1:16">
      <c r="A10" s="74"/>
      <c r="B10" s="73"/>
      <c r="C10" s="73"/>
      <c r="D10" s="73"/>
      <c r="E10" s="82" t="s">
        <v>0</v>
      </c>
      <c r="F10" s="85"/>
      <c r="G10" s="84" t="s">
        <v>1</v>
      </c>
      <c r="H10" s="84" t="s">
        <v>2</v>
      </c>
      <c r="I10" s="84" t="s">
        <v>2</v>
      </c>
      <c r="J10" s="84" t="s">
        <v>2</v>
      </c>
      <c r="K10" s="82" t="s">
        <v>3</v>
      </c>
      <c r="L10" s="84" t="s">
        <v>4</v>
      </c>
      <c r="M10" s="84"/>
      <c r="N10" s="84"/>
      <c r="O10" s="87" t="s">
        <v>67</v>
      </c>
    </row>
    <row r="11" spans="1:16">
      <c r="A11" s="74"/>
      <c r="B11" s="73"/>
      <c r="C11" s="73"/>
      <c r="D11" s="82"/>
      <c r="E11" s="82" t="s">
        <v>5</v>
      </c>
      <c r="F11" s="84" t="s">
        <v>6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11</v>
      </c>
      <c r="L11" s="84" t="s">
        <v>12</v>
      </c>
      <c r="M11" s="84"/>
      <c r="N11" s="84"/>
      <c r="O11" s="88"/>
    </row>
    <row r="12" spans="1:16">
      <c r="A12" s="74"/>
      <c r="B12" s="89"/>
      <c r="C12" s="90" t="s">
        <v>68</v>
      </c>
      <c r="D12" s="90"/>
      <c r="E12" s="90" t="s">
        <v>13</v>
      </c>
      <c r="F12" s="91" t="s">
        <v>14</v>
      </c>
      <c r="G12" s="91" t="s">
        <v>15</v>
      </c>
      <c r="H12" s="91" t="s">
        <v>16</v>
      </c>
      <c r="I12" s="91" t="s">
        <v>17</v>
      </c>
      <c r="J12" s="91" t="s">
        <v>17</v>
      </c>
      <c r="K12" s="91" t="s">
        <v>18</v>
      </c>
      <c r="L12" s="91" t="s">
        <v>19</v>
      </c>
      <c r="M12" s="91"/>
      <c r="N12" s="91"/>
      <c r="O12" s="106">
        <v>0</v>
      </c>
    </row>
    <row r="13" spans="1:16">
      <c r="A13" s="74"/>
      <c r="B13" s="73"/>
      <c r="C13" s="73"/>
      <c r="D13" s="73"/>
      <c r="E13" s="94"/>
      <c r="F13" s="85"/>
      <c r="G13" s="85"/>
      <c r="H13" s="85"/>
      <c r="I13" s="85"/>
      <c r="J13" s="85"/>
      <c r="K13" s="85"/>
      <c r="L13" s="85"/>
      <c r="M13" s="85"/>
      <c r="N13" s="85"/>
    </row>
    <row r="14" spans="1:16">
      <c r="A14" s="74">
        <v>14</v>
      </c>
      <c r="B14" s="73"/>
      <c r="C14" s="73" t="s">
        <v>69</v>
      </c>
      <c r="D14" s="73"/>
      <c r="E14" s="94"/>
      <c r="F14" s="85"/>
      <c r="G14" s="85"/>
      <c r="H14" s="85"/>
      <c r="I14" s="85"/>
      <c r="J14" s="85"/>
      <c r="K14" s="85"/>
      <c r="L14" s="85"/>
      <c r="M14" s="85"/>
      <c r="N14" s="85"/>
    </row>
    <row r="15" spans="1:16">
      <c r="A15" s="74">
        <v>15</v>
      </c>
      <c r="B15" s="73"/>
      <c r="C15" s="73" t="s">
        <v>70</v>
      </c>
      <c r="D15" s="73"/>
      <c r="E15" s="95">
        <v>14595968.090336263</v>
      </c>
      <c r="F15" s="95">
        <v>8349093.04224665</v>
      </c>
      <c r="G15" s="95">
        <v>2056952.9558425716</v>
      </c>
      <c r="H15" s="95">
        <v>2208357.4939414086</v>
      </c>
      <c r="I15" s="95">
        <v>719363.92183997552</v>
      </c>
      <c r="J15" s="95">
        <v>269263.66888912756</v>
      </c>
      <c r="K15" s="95">
        <v>696786.06889317534</v>
      </c>
      <c r="L15" s="95">
        <v>296150.9386833586</v>
      </c>
      <c r="M15" s="95">
        <v>0</v>
      </c>
      <c r="N15" s="95">
        <v>0</v>
      </c>
      <c r="O15" s="97">
        <v>0</v>
      </c>
      <c r="P15" s="118"/>
    </row>
    <row r="16" spans="1:16">
      <c r="A16" s="74">
        <v>16</v>
      </c>
      <c r="B16" s="73"/>
      <c r="C16" s="73" t="s">
        <v>71</v>
      </c>
      <c r="D16" s="73"/>
      <c r="E16" s="95">
        <v>13348617.280461365</v>
      </c>
      <c r="F16" s="95">
        <v>8008133.5271904189</v>
      </c>
      <c r="G16" s="95">
        <v>1920771.9648716035</v>
      </c>
      <c r="H16" s="95">
        <v>1925119.1095944378</v>
      </c>
      <c r="I16" s="95">
        <v>614478.67747911147</v>
      </c>
      <c r="J16" s="95">
        <v>68642.718730122157</v>
      </c>
      <c r="K16" s="95">
        <v>622101.6117629197</v>
      </c>
      <c r="L16" s="95">
        <v>189369.67083275138</v>
      </c>
      <c r="M16" s="95">
        <v>0</v>
      </c>
      <c r="N16" s="95">
        <v>0</v>
      </c>
      <c r="O16" s="97">
        <v>0</v>
      </c>
      <c r="P16" s="118"/>
    </row>
    <row r="17" spans="1:16">
      <c r="A17" s="74">
        <v>17</v>
      </c>
      <c r="B17" s="73"/>
      <c r="C17" s="73" t="s">
        <v>72</v>
      </c>
      <c r="D17" s="73"/>
      <c r="E17" s="95">
        <v>376147.52828037331</v>
      </c>
      <c r="F17" s="95">
        <v>217919.54902472053</v>
      </c>
      <c r="G17" s="95">
        <v>53710.302035886969</v>
      </c>
      <c r="H17" s="95">
        <v>57783.181956576511</v>
      </c>
      <c r="I17" s="95">
        <v>19269.105571823911</v>
      </c>
      <c r="J17" s="95">
        <v>6039.7903057861568</v>
      </c>
      <c r="K17" s="95">
        <v>17067.735987410641</v>
      </c>
      <c r="L17" s="95">
        <v>4357.8633981685562</v>
      </c>
      <c r="M17" s="95">
        <v>0</v>
      </c>
      <c r="N17" s="95">
        <v>0</v>
      </c>
      <c r="O17" s="97">
        <v>0</v>
      </c>
      <c r="P17" s="118"/>
    </row>
    <row r="18" spans="1:16">
      <c r="A18" s="74">
        <v>18</v>
      </c>
      <c r="B18" s="73"/>
      <c r="C18" s="73" t="s">
        <v>73</v>
      </c>
      <c r="D18" s="73"/>
      <c r="E18" s="95">
        <v>5762877.0188685795</v>
      </c>
      <c r="F18" s="95">
        <v>3459287.0924108378</v>
      </c>
      <c r="G18" s="95">
        <v>832684.51206426474</v>
      </c>
      <c r="H18" s="95">
        <v>830182.81842305814</v>
      </c>
      <c r="I18" s="95">
        <v>264696.90283001156</v>
      </c>
      <c r="J18" s="95">
        <v>40321.885361666798</v>
      </c>
      <c r="K18" s="95">
        <v>264052.72267683968</v>
      </c>
      <c r="L18" s="95">
        <v>71651.085101895282</v>
      </c>
      <c r="M18" s="95">
        <v>0</v>
      </c>
      <c r="N18" s="95">
        <v>0</v>
      </c>
      <c r="O18" s="97">
        <v>0</v>
      </c>
      <c r="P18" s="118"/>
    </row>
    <row r="19" spans="1:16">
      <c r="A19" s="74">
        <v>19</v>
      </c>
      <c r="B19" s="73"/>
      <c r="C19" s="73" t="s">
        <v>74</v>
      </c>
      <c r="D19" s="73"/>
      <c r="E19" s="95">
        <v>4722777.0681661107</v>
      </c>
      <c r="F19" s="95">
        <v>2834945.4098620415</v>
      </c>
      <c r="G19" s="95">
        <v>682399.31300256646</v>
      </c>
      <c r="H19" s="95">
        <v>680349.131934745</v>
      </c>
      <c r="I19" s="95">
        <v>216923.67520721513</v>
      </c>
      <c r="J19" s="95">
        <v>33044.480197616627</v>
      </c>
      <c r="K19" s="95">
        <v>216395.75846611397</v>
      </c>
      <c r="L19" s="95">
        <v>58719.299495807347</v>
      </c>
      <c r="M19" s="95">
        <v>0</v>
      </c>
      <c r="N19" s="95">
        <v>0</v>
      </c>
      <c r="O19" s="97">
        <v>0</v>
      </c>
      <c r="P19" s="118"/>
    </row>
    <row r="20" spans="1:16">
      <c r="A20" s="74">
        <v>20</v>
      </c>
      <c r="B20" s="73"/>
      <c r="C20" s="73" t="s">
        <v>75</v>
      </c>
      <c r="D20" s="73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7">
        <v>0</v>
      </c>
      <c r="P20" s="118"/>
    </row>
    <row r="21" spans="1:16">
      <c r="A21" s="74">
        <v>21</v>
      </c>
      <c r="B21" s="73"/>
      <c r="C21" s="73" t="s">
        <v>76</v>
      </c>
      <c r="D21" s="73"/>
      <c r="E21" s="95">
        <v>-758141.87345277425</v>
      </c>
      <c r="F21" s="95">
        <v>-455090.46756757796</v>
      </c>
      <c r="G21" s="95">
        <v>-109544.76278160315</v>
      </c>
      <c r="H21" s="95">
        <v>-109215.64961508242</v>
      </c>
      <c r="I21" s="95">
        <v>-34822.50361262972</v>
      </c>
      <c r="J21" s="95">
        <v>-5304.5917185377984</v>
      </c>
      <c r="K21" s="95">
        <v>-34737.757756251434</v>
      </c>
      <c r="L21" s="95">
        <v>-9426.14040109083</v>
      </c>
      <c r="M21" s="95">
        <v>0</v>
      </c>
      <c r="N21" s="95">
        <v>0</v>
      </c>
      <c r="O21" s="97">
        <v>0</v>
      </c>
      <c r="P21" s="118"/>
    </row>
    <row r="22" spans="1:16">
      <c r="A22" s="74">
        <v>22</v>
      </c>
      <c r="B22" s="73"/>
      <c r="C22" s="73" t="s">
        <v>77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7">
        <v>0</v>
      </c>
      <c r="P22" s="118"/>
    </row>
    <row r="23" spans="1:16">
      <c r="A23" s="74">
        <v>23</v>
      </c>
      <c r="B23" s="73"/>
      <c r="C23" s="73" t="s">
        <v>78</v>
      </c>
      <c r="E23" s="95">
        <v>1.9529741479768568E-4</v>
      </c>
      <c r="F23" s="95">
        <v>8.3951571105699905E-5</v>
      </c>
      <c r="G23" s="95">
        <v>2.624616340776603E-5</v>
      </c>
      <c r="H23" s="95">
        <v>4.1859153938925843E-5</v>
      </c>
      <c r="I23" s="95">
        <v>1.7079441641651337E-5</v>
      </c>
      <c r="J23" s="95">
        <v>1.8812772987168701E-5</v>
      </c>
      <c r="K23" s="95">
        <v>6.8888701089529551E-6</v>
      </c>
      <c r="L23" s="95">
        <v>4.5944160752093616E-7</v>
      </c>
      <c r="M23" s="95">
        <v>0</v>
      </c>
      <c r="N23" s="95">
        <v>0</v>
      </c>
      <c r="O23" s="97">
        <v>0</v>
      </c>
      <c r="P23" s="118"/>
    </row>
    <row r="24" spans="1:16">
      <c r="A24" s="74">
        <v>24</v>
      </c>
      <c r="B24" s="73"/>
      <c r="D24" s="7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7"/>
      <c r="P24" s="118"/>
    </row>
    <row r="25" spans="1:16">
      <c r="A25" s="74">
        <v>25</v>
      </c>
      <c r="B25" s="73"/>
      <c r="C25" s="73" t="s">
        <v>79</v>
      </c>
      <c r="D25" s="73"/>
      <c r="E25" s="98">
        <v>38048245.112855203</v>
      </c>
      <c r="F25" s="98">
        <v>22414288.153251041</v>
      </c>
      <c r="G25" s="98">
        <v>5436974.2850615373</v>
      </c>
      <c r="H25" s="98">
        <v>5592576.0862770025</v>
      </c>
      <c r="I25" s="98">
        <v>1799909.779332587</v>
      </c>
      <c r="J25" s="98">
        <v>412007.95178459428</v>
      </c>
      <c r="K25" s="98">
        <v>1781666.1400370968</v>
      </c>
      <c r="L25" s="98">
        <v>610822.7171113498</v>
      </c>
      <c r="M25" s="98">
        <v>0</v>
      </c>
      <c r="N25" s="98">
        <v>0</v>
      </c>
      <c r="O25" s="97">
        <v>0</v>
      </c>
      <c r="P25" s="118"/>
    </row>
    <row r="26" spans="1:16">
      <c r="A26" s="74">
        <v>26</v>
      </c>
      <c r="B26" s="73"/>
      <c r="C26" s="73"/>
      <c r="D26" s="73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7"/>
      <c r="P26" s="118"/>
    </row>
    <row r="27" spans="1:16">
      <c r="A27" s="74">
        <v>27</v>
      </c>
      <c r="B27" s="73"/>
      <c r="C27" s="73"/>
      <c r="D27" s="73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  <c r="P27" s="118"/>
    </row>
    <row r="28" spans="1:16">
      <c r="A28" s="74">
        <v>28</v>
      </c>
      <c r="B28" s="73"/>
      <c r="C28" s="73" t="s">
        <v>80</v>
      </c>
      <c r="D28" s="7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7"/>
      <c r="P28" s="118"/>
    </row>
    <row r="29" spans="1:16">
      <c r="A29" s="74">
        <v>29</v>
      </c>
      <c r="B29" s="73"/>
      <c r="C29" s="73" t="s">
        <v>81</v>
      </c>
      <c r="D29" s="73"/>
      <c r="E29" s="95">
        <v>487184496.59672034</v>
      </c>
      <c r="F29" s="95">
        <v>291069984.5701443</v>
      </c>
      <c r="G29" s="95">
        <v>70061166.205931142</v>
      </c>
      <c r="H29" s="95">
        <v>71257627.504480883</v>
      </c>
      <c r="I29" s="95">
        <v>22819337.000176705</v>
      </c>
      <c r="J29" s="95">
        <v>3084751.6672165915</v>
      </c>
      <c r="K29" s="95">
        <v>22702427.85537703</v>
      </c>
      <c r="L29" s="95">
        <v>6189201.7933936529</v>
      </c>
      <c r="M29" s="95">
        <v>0</v>
      </c>
      <c r="N29" s="95">
        <v>0</v>
      </c>
      <c r="O29" s="97">
        <v>0</v>
      </c>
      <c r="P29" s="118"/>
    </row>
    <row r="30" spans="1:16">
      <c r="A30" s="74">
        <v>30</v>
      </c>
      <c r="B30" s="73"/>
      <c r="C30" s="73" t="s">
        <v>82</v>
      </c>
      <c r="D30" s="73"/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7">
        <v>0</v>
      </c>
      <c r="P30" s="118"/>
    </row>
    <row r="31" spans="1:16">
      <c r="A31" s="74">
        <v>31</v>
      </c>
      <c r="B31" s="73"/>
      <c r="C31" s="73" t="s">
        <v>83</v>
      </c>
      <c r="D31" s="73"/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7">
        <v>0</v>
      </c>
      <c r="P31" s="118"/>
    </row>
    <row r="32" spans="1:16">
      <c r="A32" s="74">
        <v>32</v>
      </c>
      <c r="B32" s="73"/>
      <c r="C32" s="73" t="s">
        <v>84</v>
      </c>
      <c r="D32" s="73"/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7">
        <v>0</v>
      </c>
      <c r="P32" s="118"/>
    </row>
    <row r="33" spans="1:16">
      <c r="A33" s="74">
        <v>33</v>
      </c>
      <c r="B33" s="73"/>
      <c r="C33" s="73" t="s">
        <v>85</v>
      </c>
      <c r="D33" s="73"/>
      <c r="E33" s="95">
        <v>-5.0654352156525149E-10</v>
      </c>
      <c r="F33" s="95">
        <v>-2.6963798770765045E-10</v>
      </c>
      <c r="G33" s="95">
        <v>-7.3918871079780707E-11</v>
      </c>
      <c r="H33" s="95">
        <v>-9.5663111074496999E-11</v>
      </c>
      <c r="I33" s="95">
        <v>-3.0815922381348345E-11</v>
      </c>
      <c r="J33" s="95">
        <v>-4.1964759492861605E-12</v>
      </c>
      <c r="K33" s="95">
        <v>-2.7158677403154465E-11</v>
      </c>
      <c r="L33" s="95">
        <v>-5.1524759695343911E-12</v>
      </c>
      <c r="M33" s="95">
        <v>0</v>
      </c>
      <c r="N33" s="95">
        <v>0</v>
      </c>
      <c r="O33" s="97">
        <v>0</v>
      </c>
      <c r="P33" s="118"/>
    </row>
    <row r="34" spans="1:16">
      <c r="A34" s="74">
        <v>34</v>
      </c>
      <c r="B34" s="73"/>
      <c r="C34" s="73" t="s">
        <v>86</v>
      </c>
      <c r="D34" s="73"/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7">
        <v>0</v>
      </c>
      <c r="P34" s="118"/>
    </row>
    <row r="35" spans="1:16">
      <c r="A35" s="74">
        <v>35</v>
      </c>
      <c r="B35" s="73"/>
      <c r="C35" s="73" t="s">
        <v>87</v>
      </c>
      <c r="D35" s="73"/>
      <c r="E35" s="95">
        <v>1.5057581059889989E-5</v>
      </c>
      <c r="F35" s="95">
        <v>8.9962445430848175E-6</v>
      </c>
      <c r="G35" s="95">
        <v>2.1654073061714531E-6</v>
      </c>
      <c r="H35" s="95">
        <v>2.2023668388008668E-6</v>
      </c>
      <c r="I35" s="95">
        <v>7.0527476563369975E-7</v>
      </c>
      <c r="J35" s="95">
        <v>9.5318366797880378E-8</v>
      </c>
      <c r="K35" s="95">
        <v>7.0167476190755104E-7</v>
      </c>
      <c r="L35" s="95">
        <v>1.9129447749371933E-7</v>
      </c>
      <c r="M35" s="95">
        <v>0</v>
      </c>
      <c r="N35" s="95">
        <v>0</v>
      </c>
      <c r="O35" s="97">
        <v>0</v>
      </c>
      <c r="P35" s="118"/>
    </row>
    <row r="36" spans="1:16">
      <c r="A36" s="74">
        <v>36</v>
      </c>
      <c r="B36" s="73"/>
      <c r="C36" s="73" t="s">
        <v>88</v>
      </c>
      <c r="D36" s="73"/>
      <c r="E36" s="95">
        <v>7.8584569240530405E-11</v>
      </c>
      <c r="F36" s="95">
        <v>4.695061012014684E-11</v>
      </c>
      <c r="G36" s="95">
        <v>1.1301112012478124E-11</v>
      </c>
      <c r="H36" s="95">
        <v>1.1494105419321544E-11</v>
      </c>
      <c r="I36" s="95">
        <v>3.6808391503430604E-12</v>
      </c>
      <c r="J36" s="95">
        <v>4.97581270905852E-13</v>
      </c>
      <c r="K36" s="95">
        <v>3.6619812949545166E-12</v>
      </c>
      <c r="L36" s="95">
        <v>9.9833997238046072E-13</v>
      </c>
      <c r="M36" s="95">
        <v>0</v>
      </c>
      <c r="N36" s="95">
        <v>0</v>
      </c>
      <c r="O36" s="97">
        <v>0</v>
      </c>
      <c r="P36" s="118"/>
    </row>
    <row r="37" spans="1:16">
      <c r="A37" s="74">
        <v>37</v>
      </c>
      <c r="B37" s="73"/>
      <c r="C37" s="73" t="s">
        <v>89</v>
      </c>
      <c r="E37" s="95">
        <v>3159854.7510647583</v>
      </c>
      <c r="F37" s="95">
        <v>1807480.0625312277</v>
      </c>
      <c r="G37" s="95">
        <v>445306.02766521316</v>
      </c>
      <c r="H37" s="95">
        <v>478083.32246905187</v>
      </c>
      <c r="I37" s="95">
        <v>155733.79525785579</v>
      </c>
      <c r="J37" s="95">
        <v>58292.405009556038</v>
      </c>
      <c r="K37" s="95">
        <v>150845.95668070635</v>
      </c>
      <c r="L37" s="95">
        <v>64113.181451148252</v>
      </c>
      <c r="M37" s="95">
        <v>0</v>
      </c>
      <c r="N37" s="95">
        <v>0</v>
      </c>
      <c r="O37" s="97">
        <v>0</v>
      </c>
      <c r="P37" s="118"/>
    </row>
    <row r="38" spans="1:16">
      <c r="A38" s="74">
        <v>38</v>
      </c>
      <c r="B38" s="73"/>
      <c r="C38" s="73" t="s">
        <v>90</v>
      </c>
      <c r="D38" s="73"/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7">
        <v>0</v>
      </c>
      <c r="P38" s="118"/>
    </row>
    <row r="39" spans="1:16">
      <c r="A39" s="74">
        <v>39</v>
      </c>
      <c r="B39" s="73"/>
      <c r="C39" s="73" t="s">
        <v>91</v>
      </c>
      <c r="D39" s="73"/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7">
        <v>0</v>
      </c>
      <c r="P39" s="118"/>
    </row>
    <row r="40" spans="1:16">
      <c r="A40" s="74">
        <v>40</v>
      </c>
      <c r="B40" s="73"/>
      <c r="C40" s="73"/>
      <c r="D40" s="7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7"/>
      <c r="P40" s="118"/>
    </row>
    <row r="41" spans="1:16">
      <c r="A41" s="74">
        <v>41</v>
      </c>
      <c r="B41" s="73"/>
      <c r="C41" s="73" t="s">
        <v>92</v>
      </c>
      <c r="D41" s="73"/>
      <c r="E41" s="98">
        <v>490344351.3478002</v>
      </c>
      <c r="F41" s="98">
        <v>292877464.63268453</v>
      </c>
      <c r="G41" s="98">
        <v>70506472.233598515</v>
      </c>
      <c r="H41" s="98">
        <v>71735710.826952145</v>
      </c>
      <c r="I41" s="98">
        <v>22975070.795435265</v>
      </c>
      <c r="J41" s="98">
        <v>3143044.0722262431</v>
      </c>
      <c r="K41" s="98">
        <v>22853273.812058438</v>
      </c>
      <c r="L41" s="98">
        <v>6253314.9748449922</v>
      </c>
      <c r="M41" s="98">
        <v>0</v>
      </c>
      <c r="N41" s="98">
        <v>0</v>
      </c>
      <c r="O41" s="97">
        <v>0</v>
      </c>
      <c r="P41" s="118"/>
    </row>
    <row r="42" spans="1:16">
      <c r="A42" s="74">
        <v>42</v>
      </c>
      <c r="B42" s="73"/>
      <c r="C42" s="73"/>
      <c r="D42" s="7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  <c r="P42" s="118"/>
    </row>
    <row r="43" spans="1:16">
      <c r="A43" s="74">
        <v>43</v>
      </c>
      <c r="B43" s="73"/>
      <c r="C43" s="73" t="s">
        <v>93</v>
      </c>
      <c r="D43" s="73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7"/>
      <c r="P43" s="118"/>
    </row>
    <row r="44" spans="1:16">
      <c r="A44" s="74">
        <v>44</v>
      </c>
      <c r="B44" s="73"/>
      <c r="C44" s="73" t="s">
        <v>94</v>
      </c>
      <c r="D44" s="73"/>
      <c r="E44" s="95">
        <v>-214948823.00930193</v>
      </c>
      <c r="F44" s="95">
        <v>-127901208.52211882</v>
      </c>
      <c r="G44" s="95">
        <v>-30638031.696816377</v>
      </c>
      <c r="H44" s="95">
        <v>-31990127.596939869</v>
      </c>
      <c r="I44" s="95">
        <v>-10275797.720854785</v>
      </c>
      <c r="J44" s="95">
        <v>-1109029.8996834494</v>
      </c>
      <c r="K44" s="95">
        <v>-10184255.457997693</v>
      </c>
      <c r="L44" s="95">
        <v>-2850372.114890974</v>
      </c>
      <c r="M44" s="95">
        <v>0</v>
      </c>
      <c r="N44" s="95">
        <v>0</v>
      </c>
      <c r="O44" s="97">
        <v>0</v>
      </c>
      <c r="P44" s="118"/>
    </row>
    <row r="45" spans="1:16">
      <c r="A45" s="74">
        <v>45</v>
      </c>
      <c r="B45" s="73"/>
      <c r="C45" s="73" t="s">
        <v>95</v>
      </c>
      <c r="D45" s="73"/>
      <c r="E45" s="95">
        <v>-6489922.4209877234</v>
      </c>
      <c r="F45" s="95">
        <v>-3734587.7352384217</v>
      </c>
      <c r="G45" s="95">
        <v>-925050.60383488215</v>
      </c>
      <c r="H45" s="95">
        <v>-1006626.9379898324</v>
      </c>
      <c r="I45" s="95">
        <v>-338669.42201453599</v>
      </c>
      <c r="J45" s="95">
        <v>-119097.41654809764</v>
      </c>
      <c r="K45" s="95">
        <v>-292323.58368967625</v>
      </c>
      <c r="L45" s="95">
        <v>-73566.721672276821</v>
      </c>
      <c r="M45" s="95">
        <v>0</v>
      </c>
      <c r="N45" s="95">
        <v>0</v>
      </c>
      <c r="O45" s="97">
        <v>0</v>
      </c>
      <c r="P45" s="118"/>
    </row>
    <row r="46" spans="1:16">
      <c r="A46" s="74">
        <v>46</v>
      </c>
      <c r="B46" s="73"/>
      <c r="C46" s="73" t="s">
        <v>96</v>
      </c>
      <c r="D46" s="73"/>
      <c r="E46" s="95">
        <v>-64647305.74088034</v>
      </c>
      <c r="F46" s="95">
        <v>-38783840.699287027</v>
      </c>
      <c r="G46" s="95">
        <v>-9365332.0598123148</v>
      </c>
      <c r="H46" s="95">
        <v>-9308369.355322253</v>
      </c>
      <c r="I46" s="95">
        <v>-2969295.2478609644</v>
      </c>
      <c r="J46" s="95">
        <v>-451794.22200347448</v>
      </c>
      <c r="K46" s="95">
        <v>-2974287.4017056106</v>
      </c>
      <c r="L46" s="95">
        <v>-794386.75488867774</v>
      </c>
      <c r="M46" s="95">
        <v>0</v>
      </c>
      <c r="N46" s="95">
        <v>0</v>
      </c>
      <c r="O46" s="97">
        <v>0</v>
      </c>
      <c r="P46" s="118"/>
    </row>
    <row r="47" spans="1:16">
      <c r="A47" s="74">
        <v>47</v>
      </c>
      <c r="B47" s="73"/>
      <c r="C47" s="73" t="s">
        <v>97</v>
      </c>
      <c r="D47" s="73"/>
      <c r="E47" s="95">
        <v>-70316.594440945642</v>
      </c>
      <c r="F47" s="95">
        <v>-42186.447423539365</v>
      </c>
      <c r="G47" s="95">
        <v>-10186.631924834403</v>
      </c>
      <c r="H47" s="95">
        <v>-10123.865671408412</v>
      </c>
      <c r="I47" s="95">
        <v>-3229.4209039802504</v>
      </c>
      <c r="J47" s="95">
        <v>-491.26468041115646</v>
      </c>
      <c r="K47" s="95">
        <v>-3234.97195704978</v>
      </c>
      <c r="L47" s="95">
        <v>-863.99187972225218</v>
      </c>
      <c r="M47" s="95">
        <v>0</v>
      </c>
      <c r="N47" s="95">
        <v>0</v>
      </c>
      <c r="O47" s="97">
        <v>0</v>
      </c>
      <c r="P47" s="118"/>
    </row>
    <row r="48" spans="1:16">
      <c r="A48" s="74">
        <v>48</v>
      </c>
      <c r="B48" s="73"/>
      <c r="C48" s="73" t="s">
        <v>98</v>
      </c>
      <c r="D48" s="73"/>
      <c r="E48" s="95">
        <v>-177751.86833333332</v>
      </c>
      <c r="F48" s="95">
        <v>-25577.482490824816</v>
      </c>
      <c r="G48" s="95">
        <v>-94960.888544445072</v>
      </c>
      <c r="H48" s="95">
        <v>-873.31865984113153</v>
      </c>
      <c r="I48" s="95">
        <v>0</v>
      </c>
      <c r="J48" s="95">
        <v>0</v>
      </c>
      <c r="K48" s="95">
        <v>-54944.908380195862</v>
      </c>
      <c r="L48" s="95">
        <v>-1395.2702580264361</v>
      </c>
      <c r="M48" s="95">
        <v>0</v>
      </c>
      <c r="N48" s="95">
        <v>0</v>
      </c>
      <c r="O48" s="97">
        <v>0</v>
      </c>
      <c r="P48" s="118"/>
    </row>
    <row r="49" spans="1:16">
      <c r="A49" s="74">
        <v>49</v>
      </c>
      <c r="B49" s="73"/>
      <c r="C49" s="73" t="s">
        <v>99</v>
      </c>
      <c r="D49" s="73"/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7">
        <v>0</v>
      </c>
      <c r="P49" s="118"/>
    </row>
    <row r="50" spans="1:16">
      <c r="A50" s="74">
        <v>50</v>
      </c>
      <c r="B50" s="73"/>
      <c r="C50" s="73" t="s">
        <v>100</v>
      </c>
      <c r="D50" s="73"/>
      <c r="E50" s="95">
        <v>-1423357.5795102355</v>
      </c>
      <c r="F50" s="95">
        <v>-783068.40504015691</v>
      </c>
      <c r="G50" s="95">
        <v>-200907.51677982361</v>
      </c>
      <c r="H50" s="95">
        <v>-235530.8884183935</v>
      </c>
      <c r="I50" s="95">
        <v>-82983.983196129266</v>
      </c>
      <c r="J50" s="95">
        <v>-45164.839283250483</v>
      </c>
      <c r="K50" s="95">
        <v>-61777.850999912036</v>
      </c>
      <c r="L50" s="95">
        <v>-13924.095792569624</v>
      </c>
      <c r="M50" s="95">
        <v>0</v>
      </c>
      <c r="N50" s="95">
        <v>0</v>
      </c>
      <c r="O50" s="97">
        <v>0</v>
      </c>
      <c r="P50" s="118"/>
    </row>
    <row r="51" spans="1:16">
      <c r="A51" s="74">
        <v>51</v>
      </c>
      <c r="B51" s="73"/>
      <c r="C51" s="73"/>
      <c r="D51" s="7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7"/>
      <c r="P51" s="118"/>
    </row>
    <row r="52" spans="1:16">
      <c r="A52" s="74">
        <v>52</v>
      </c>
      <c r="B52" s="73"/>
      <c r="C52" s="73" t="s">
        <v>101</v>
      </c>
      <c r="D52" s="73"/>
      <c r="E52" s="98">
        <v>-287757477.21345448</v>
      </c>
      <c r="F52" s="98">
        <v>-171270469.2915988</v>
      </c>
      <c r="G52" s="98">
        <v>-41234469.397712685</v>
      </c>
      <c r="H52" s="98">
        <v>-42551651.963001594</v>
      </c>
      <c r="I52" s="98">
        <v>-13669975.794830397</v>
      </c>
      <c r="J52" s="98">
        <v>-1725577.6421986835</v>
      </c>
      <c r="K52" s="98">
        <v>-13570824.174730139</v>
      </c>
      <c r="L52" s="98">
        <v>-3734508.9493822474</v>
      </c>
      <c r="M52" s="98">
        <v>0</v>
      </c>
      <c r="N52" s="98">
        <v>0</v>
      </c>
      <c r="O52" s="97">
        <v>0</v>
      </c>
      <c r="P52" s="118"/>
    </row>
    <row r="53" spans="1:16">
      <c r="A53" s="74">
        <v>53</v>
      </c>
      <c r="B53" s="73"/>
      <c r="C53" s="73"/>
      <c r="D53" s="73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7"/>
      <c r="P53" s="118"/>
    </row>
    <row r="54" spans="1:16" ht="13.5" thickBot="1">
      <c r="A54" s="74">
        <v>54</v>
      </c>
      <c r="B54" s="73"/>
      <c r="C54" s="73" t="s">
        <v>102</v>
      </c>
      <c r="D54" s="73"/>
      <c r="E54" s="99">
        <v>202586874.13434571</v>
      </c>
      <c r="F54" s="99">
        <v>121606995.34108573</v>
      </c>
      <c r="G54" s="99">
        <v>29272002.83588583</v>
      </c>
      <c r="H54" s="99">
        <v>29184058.863950551</v>
      </c>
      <c r="I54" s="99">
        <v>9305095.0006048679</v>
      </c>
      <c r="J54" s="99">
        <v>1417466.4300275596</v>
      </c>
      <c r="K54" s="99">
        <v>9282449.6373282988</v>
      </c>
      <c r="L54" s="99">
        <v>2518806.0254627448</v>
      </c>
      <c r="M54" s="99">
        <v>0</v>
      </c>
      <c r="N54" s="99">
        <v>0</v>
      </c>
      <c r="O54" s="97">
        <v>0</v>
      </c>
      <c r="P54" s="118"/>
    </row>
    <row r="55" spans="1:16" ht="13.5" thickTop="1">
      <c r="A55" s="74">
        <v>55</v>
      </c>
      <c r="B55" s="73"/>
      <c r="C55" s="73"/>
      <c r="D55" s="73"/>
      <c r="E55" s="95"/>
      <c r="F55" s="95"/>
      <c r="G55" s="95"/>
      <c r="H55" s="95"/>
      <c r="I55" s="95"/>
      <c r="J55" s="95"/>
      <c r="K55" s="95"/>
      <c r="L55" s="95"/>
      <c r="M55" s="95">
        <v>0</v>
      </c>
      <c r="N55" s="95">
        <v>0</v>
      </c>
      <c r="O55" s="97"/>
      <c r="P55" s="118"/>
    </row>
    <row r="56" spans="1:16">
      <c r="A56" s="74">
        <v>56</v>
      </c>
      <c r="B56" s="73"/>
      <c r="D56" s="119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7"/>
      <c r="P56" s="118"/>
    </row>
    <row r="57" spans="1:16">
      <c r="A57" s="74">
        <v>57</v>
      </c>
      <c r="B57" s="73"/>
      <c r="C57" s="73" t="s">
        <v>103</v>
      </c>
      <c r="D57" s="120">
        <v>5.7814269910793088E-2</v>
      </c>
      <c r="E57" s="96">
        <v>11712412.22158693</v>
      </c>
      <c r="F57" s="96">
        <v>7030619.6516900882</v>
      </c>
      <c r="G57" s="96">
        <v>1692339.4727834042</v>
      </c>
      <c r="H57" s="96">
        <v>1687255.0562529105</v>
      </c>
      <c r="I57" s="96">
        <v>537967.2739105412</v>
      </c>
      <c r="J57" s="96">
        <v>81949.786775101631</v>
      </c>
      <c r="K57" s="96">
        <v>536658.04876584164</v>
      </c>
      <c r="L57" s="96">
        <v>145622.93140903508</v>
      </c>
      <c r="M57" s="96">
        <v>0</v>
      </c>
      <c r="N57" s="96">
        <v>0</v>
      </c>
      <c r="O57" s="97">
        <v>0</v>
      </c>
      <c r="P57" s="118"/>
    </row>
    <row r="58" spans="1:16">
      <c r="A58" s="74">
        <v>58</v>
      </c>
      <c r="B58" s="73"/>
      <c r="C58" s="73" t="s">
        <v>79</v>
      </c>
      <c r="D58" s="120"/>
      <c r="E58" s="101">
        <v>38048245.112855203</v>
      </c>
      <c r="F58" s="101">
        <v>22414288.153251041</v>
      </c>
      <c r="G58" s="101">
        <v>5436974.2850615373</v>
      </c>
      <c r="H58" s="101">
        <v>5592576.0862770025</v>
      </c>
      <c r="I58" s="101">
        <v>1799909.779332587</v>
      </c>
      <c r="J58" s="101">
        <v>412007.95178459428</v>
      </c>
      <c r="K58" s="101">
        <v>1781666.1400370968</v>
      </c>
      <c r="L58" s="101">
        <v>610822.7171113498</v>
      </c>
      <c r="M58" s="101">
        <v>0</v>
      </c>
      <c r="N58" s="101">
        <v>0</v>
      </c>
      <c r="O58" s="97">
        <v>0</v>
      </c>
      <c r="P58" s="118"/>
    </row>
    <row r="59" spans="1:16">
      <c r="A59" s="74">
        <v>59</v>
      </c>
      <c r="B59" s="73"/>
      <c r="C59" s="73" t="s">
        <v>104</v>
      </c>
      <c r="D59" s="120"/>
      <c r="E59" s="102">
        <v>-1745465.3039688203</v>
      </c>
      <c r="F59" s="113">
        <v>-560229.08351688471</v>
      </c>
      <c r="G59" s="113">
        <v>-295017.42012751341</v>
      </c>
      <c r="H59" s="113">
        <v>-414546.38733865181</v>
      </c>
      <c r="I59" s="113">
        <v>-109536.22776187569</v>
      </c>
      <c r="J59" s="113">
        <v>-58256.948493858035</v>
      </c>
      <c r="K59" s="113">
        <v>-301390.33324255818</v>
      </c>
      <c r="L59" s="113">
        <v>-6488.9034874785139</v>
      </c>
      <c r="M59" s="113">
        <v>0</v>
      </c>
      <c r="N59" s="113">
        <v>0</v>
      </c>
      <c r="O59" s="121">
        <v>0</v>
      </c>
      <c r="P59" s="118"/>
    </row>
    <row r="60" spans="1:16">
      <c r="A60" s="74">
        <v>60</v>
      </c>
      <c r="D60" s="122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121"/>
      <c r="P60" s="118"/>
    </row>
    <row r="61" spans="1:16">
      <c r="A61" s="74">
        <v>61</v>
      </c>
      <c r="B61" s="73"/>
      <c r="C61" s="73" t="s">
        <v>105</v>
      </c>
      <c r="D61" s="120"/>
      <c r="E61" s="101">
        <v>48015192.030473314</v>
      </c>
      <c r="F61" s="101">
        <v>28884678.721424244</v>
      </c>
      <c r="G61" s="101">
        <v>6834296.3377174279</v>
      </c>
      <c r="H61" s="101">
        <v>6865284.7551912609</v>
      </c>
      <c r="I61" s="101">
        <v>2228340.8254812523</v>
      </c>
      <c r="J61" s="101">
        <v>435700.79006583785</v>
      </c>
      <c r="K61" s="101">
        <v>2016933.8555603803</v>
      </c>
      <c r="L61" s="101">
        <v>749956.74503290642</v>
      </c>
      <c r="M61" s="101">
        <v>0</v>
      </c>
      <c r="N61" s="101">
        <v>0</v>
      </c>
      <c r="O61" s="121">
        <v>0</v>
      </c>
      <c r="P61" s="118"/>
    </row>
    <row r="62" spans="1:16">
      <c r="A62" s="74">
        <v>62</v>
      </c>
      <c r="D62" s="122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21">
        <v>0</v>
      </c>
      <c r="P62" s="118"/>
    </row>
    <row r="63" spans="1:16">
      <c r="A63" s="74">
        <v>63</v>
      </c>
      <c r="D63" s="122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121"/>
    </row>
    <row r="64" spans="1:16">
      <c r="A64" s="74">
        <v>64</v>
      </c>
      <c r="C64" s="73" t="s">
        <v>106</v>
      </c>
      <c r="D64" s="120">
        <v>7.7644921002354053E-2</v>
      </c>
      <c r="E64" s="96">
        <v>15729841.838275116</v>
      </c>
      <c r="F64" s="96">
        <v>9442165.5465922393</v>
      </c>
      <c r="G64" s="96">
        <v>2272822.3477730392</v>
      </c>
      <c r="H64" s="96">
        <v>2265993.945019491</v>
      </c>
      <c r="I64" s="96">
        <v>722493.36624136462</v>
      </c>
      <c r="J64" s="96">
        <v>110059.06898297869</v>
      </c>
      <c r="K64" s="96">
        <v>720735.0687986858</v>
      </c>
      <c r="L64" s="96">
        <v>195572.49486730821</v>
      </c>
      <c r="M64" s="96">
        <v>0</v>
      </c>
      <c r="N64" s="96">
        <v>0</v>
      </c>
      <c r="O64" s="121">
        <v>0</v>
      </c>
    </row>
    <row r="65" spans="1:15">
      <c r="A65" s="74">
        <v>65</v>
      </c>
      <c r="C65" s="73" t="s">
        <v>107</v>
      </c>
      <c r="D65" s="120"/>
      <c r="E65" s="101">
        <v>40516817.460468255</v>
      </c>
      <c r="F65" s="101">
        <v>23896100.177144744</v>
      </c>
      <c r="G65" s="101">
        <v>5793661.0500293365</v>
      </c>
      <c r="H65" s="101">
        <v>5948191.2316831388</v>
      </c>
      <c r="I65" s="101">
        <v>1913294.7175649272</v>
      </c>
      <c r="J65" s="101">
        <v>429280.13907603442</v>
      </c>
      <c r="K65" s="101">
        <v>1894775.1387850796</v>
      </c>
      <c r="L65" s="101">
        <v>641515.0061849996</v>
      </c>
      <c r="M65" s="101">
        <v>0</v>
      </c>
      <c r="N65" s="101">
        <v>0</v>
      </c>
      <c r="O65" s="121">
        <v>0</v>
      </c>
    </row>
    <row r="66" spans="1:15">
      <c r="A66" s="74">
        <v>66</v>
      </c>
      <c r="C66" s="73" t="s">
        <v>104</v>
      </c>
      <c r="D66" s="120"/>
      <c r="E66" s="102">
        <v>-1745465.3039688203</v>
      </c>
      <c r="F66" s="102">
        <v>-560229.08351688471</v>
      </c>
      <c r="G66" s="102">
        <v>-295017.42012751341</v>
      </c>
      <c r="H66" s="102">
        <v>-414546.38733865181</v>
      </c>
      <c r="I66" s="102">
        <v>-109536.22776187569</v>
      </c>
      <c r="J66" s="102">
        <v>-58256.948493858035</v>
      </c>
      <c r="K66" s="102">
        <v>-301390.33324255818</v>
      </c>
      <c r="L66" s="102">
        <v>-6488.9034874785139</v>
      </c>
      <c r="M66" s="102">
        <v>0</v>
      </c>
      <c r="N66" s="102">
        <v>0</v>
      </c>
      <c r="O66" s="121">
        <v>0</v>
      </c>
    </row>
    <row r="67" spans="1:15">
      <c r="A67" s="74">
        <v>67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121"/>
    </row>
    <row r="68" spans="1:15">
      <c r="A68" s="74">
        <v>68</v>
      </c>
      <c r="C68" s="73" t="s">
        <v>108</v>
      </c>
      <c r="D68" s="73"/>
      <c r="E68" s="101">
        <v>54501193.99477455</v>
      </c>
      <c r="F68" s="101">
        <v>32778036.640220098</v>
      </c>
      <c r="G68" s="101">
        <v>7771465.9776748614</v>
      </c>
      <c r="H68" s="101">
        <v>7799638.7893639784</v>
      </c>
      <c r="I68" s="101">
        <v>2526251.8560444159</v>
      </c>
      <c r="J68" s="101">
        <v>481082.25956515508</v>
      </c>
      <c r="K68" s="101">
        <v>2314119.8743412076</v>
      </c>
      <c r="L68" s="101">
        <v>830598.59756482928</v>
      </c>
      <c r="M68" s="101">
        <v>0</v>
      </c>
      <c r="N68" s="101">
        <v>0</v>
      </c>
      <c r="O68" s="121">
        <v>0</v>
      </c>
    </row>
    <row r="69" spans="1:15">
      <c r="C69" s="73"/>
      <c r="O69" s="121"/>
    </row>
    <row r="70" spans="1:15">
      <c r="A70" s="74"/>
      <c r="B70" s="75"/>
      <c r="C70" s="75" t="s">
        <v>35</v>
      </c>
      <c r="D70" s="76"/>
      <c r="E70" s="77"/>
      <c r="F70" s="75"/>
      <c r="G70" s="76"/>
      <c r="H70" s="76"/>
      <c r="I70" s="76"/>
      <c r="J70" s="75"/>
      <c r="K70" s="75"/>
      <c r="L70" s="75"/>
      <c r="M70" s="75"/>
      <c r="N70" s="75"/>
      <c r="O70" s="97"/>
    </row>
    <row r="71" spans="1:15">
      <c r="A71" s="74"/>
      <c r="B71" s="75"/>
      <c r="C71" s="76" t="s">
        <v>118</v>
      </c>
      <c r="D71" s="76"/>
      <c r="E71" s="77"/>
      <c r="F71" s="75"/>
      <c r="G71" s="76"/>
      <c r="H71" s="75"/>
      <c r="I71" s="75"/>
      <c r="J71" s="75"/>
      <c r="K71" s="75"/>
      <c r="L71" s="75"/>
      <c r="M71" s="75"/>
      <c r="N71" s="75"/>
      <c r="O71" s="97"/>
    </row>
    <row r="72" spans="1:15">
      <c r="A72" s="74"/>
      <c r="B72" s="75"/>
      <c r="C72" s="75" t="s">
        <v>37</v>
      </c>
      <c r="D72" s="76"/>
      <c r="E72" s="77"/>
      <c r="F72" s="75"/>
      <c r="G72" s="76"/>
      <c r="H72" s="75"/>
      <c r="I72" s="75"/>
      <c r="J72" s="75"/>
      <c r="K72" s="75"/>
      <c r="L72" s="75"/>
      <c r="M72" s="75"/>
      <c r="N72" s="75"/>
      <c r="O72" s="97"/>
    </row>
    <row r="73" spans="1:15">
      <c r="A73" s="74"/>
      <c r="B73" s="75"/>
      <c r="C73" s="78" t="s">
        <v>38</v>
      </c>
      <c r="D73" s="76"/>
      <c r="E73" s="77"/>
      <c r="F73" s="75"/>
      <c r="G73" s="76"/>
      <c r="H73" s="75"/>
      <c r="I73" s="75"/>
      <c r="J73" s="75"/>
      <c r="K73" s="75"/>
      <c r="L73" s="75"/>
      <c r="M73" s="75"/>
      <c r="N73" s="75"/>
      <c r="O73" s="97"/>
    </row>
    <row r="74" spans="1:15">
      <c r="A74" s="74"/>
      <c r="B74" s="79"/>
      <c r="C74" s="75" t="s">
        <v>39</v>
      </c>
      <c r="D74" s="76"/>
      <c r="E74" s="77"/>
      <c r="F74" s="75"/>
      <c r="G74" s="76"/>
      <c r="H74" s="75"/>
      <c r="I74" s="75"/>
      <c r="J74" s="75"/>
      <c r="K74" s="75"/>
      <c r="L74" s="75"/>
      <c r="M74" s="75"/>
      <c r="N74" s="75"/>
      <c r="O74" s="97"/>
    </row>
    <row r="75" spans="1:15">
      <c r="A75" s="74"/>
      <c r="E75" s="80"/>
      <c r="F75" s="81"/>
      <c r="G75" s="81"/>
      <c r="H75" s="81"/>
      <c r="I75" s="81"/>
      <c r="J75" s="81"/>
      <c r="K75" s="81"/>
      <c r="L75" s="81"/>
      <c r="M75" s="81"/>
      <c r="N75" s="81"/>
      <c r="O75" s="97"/>
    </row>
    <row r="76" spans="1:15">
      <c r="A76" s="74"/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97"/>
    </row>
    <row r="77" spans="1:15">
      <c r="A77" s="74"/>
      <c r="B77" s="73"/>
      <c r="C77" s="82" t="s">
        <v>41</v>
      </c>
      <c r="D77" s="82" t="s">
        <v>42</v>
      </c>
      <c r="E77" s="82" t="s">
        <v>43</v>
      </c>
      <c r="F77" s="83" t="s">
        <v>44</v>
      </c>
      <c r="G77" s="82" t="s">
        <v>45</v>
      </c>
      <c r="H77" s="83" t="s">
        <v>46</v>
      </c>
      <c r="I77" s="82" t="s">
        <v>47</v>
      </c>
      <c r="J77" s="83" t="s">
        <v>48</v>
      </c>
      <c r="K77" s="83" t="s">
        <v>49</v>
      </c>
      <c r="L77" s="82" t="s">
        <v>64</v>
      </c>
      <c r="M77" s="83" t="s">
        <v>66</v>
      </c>
      <c r="N77" s="82" t="s">
        <v>110</v>
      </c>
      <c r="O77" s="97"/>
    </row>
    <row r="78" spans="1:15">
      <c r="A78" s="74"/>
      <c r="B78" s="73"/>
      <c r="C78" s="73"/>
      <c r="D78" s="73"/>
      <c r="E78" s="82" t="s">
        <v>0</v>
      </c>
      <c r="F78" s="85"/>
      <c r="G78" s="84" t="s">
        <v>1</v>
      </c>
      <c r="H78" s="84" t="s">
        <v>2</v>
      </c>
      <c r="I78" s="84" t="s">
        <v>2</v>
      </c>
      <c r="J78" s="84" t="s">
        <v>2</v>
      </c>
      <c r="K78" s="82" t="s">
        <v>3</v>
      </c>
      <c r="L78" s="84" t="s">
        <v>4</v>
      </c>
      <c r="M78" s="84"/>
      <c r="N78" s="84"/>
      <c r="O78" s="97"/>
    </row>
    <row r="79" spans="1:15">
      <c r="A79" s="74"/>
      <c r="B79" s="73"/>
      <c r="C79" s="73"/>
      <c r="D79" s="82"/>
      <c r="E79" s="82" t="s">
        <v>5</v>
      </c>
      <c r="F79" s="84" t="s">
        <v>6</v>
      </c>
      <c r="G79" s="84" t="s">
        <v>7</v>
      </c>
      <c r="H79" s="84" t="s">
        <v>8</v>
      </c>
      <c r="I79" s="84" t="s">
        <v>9</v>
      </c>
      <c r="J79" s="84" t="s">
        <v>10</v>
      </c>
      <c r="K79" s="84" t="s">
        <v>11</v>
      </c>
      <c r="L79" s="84" t="s">
        <v>12</v>
      </c>
      <c r="M79" s="84"/>
      <c r="N79" s="84"/>
      <c r="O79" s="97"/>
    </row>
    <row r="80" spans="1:15">
      <c r="A80" s="74"/>
      <c r="B80" s="89"/>
      <c r="C80" s="90" t="s">
        <v>68</v>
      </c>
      <c r="D80" s="90"/>
      <c r="E80" s="90" t="s">
        <v>13</v>
      </c>
      <c r="F80" s="91" t="s">
        <v>14</v>
      </c>
      <c r="G80" s="91" t="s">
        <v>15</v>
      </c>
      <c r="H80" s="91" t="s">
        <v>16</v>
      </c>
      <c r="I80" s="91" t="s">
        <v>17</v>
      </c>
      <c r="J80" s="91" t="s">
        <v>17</v>
      </c>
      <c r="K80" s="91" t="s">
        <v>18</v>
      </c>
      <c r="L80" s="91" t="s">
        <v>19</v>
      </c>
      <c r="M80" s="91"/>
      <c r="N80" s="91"/>
      <c r="O80" s="97"/>
    </row>
    <row r="81" spans="1:15">
      <c r="A81" s="74">
        <v>13</v>
      </c>
      <c r="B81" s="73"/>
      <c r="C81" s="73"/>
      <c r="D81" s="73"/>
      <c r="E81" s="94"/>
      <c r="F81" s="85"/>
      <c r="G81" s="85"/>
      <c r="H81" s="85"/>
      <c r="I81" s="85"/>
      <c r="J81" s="85"/>
      <c r="K81" s="85"/>
      <c r="L81" s="85"/>
      <c r="M81" s="85"/>
      <c r="N81" s="85"/>
      <c r="O81" s="97"/>
    </row>
    <row r="82" spans="1:15">
      <c r="A82" s="74">
        <v>14</v>
      </c>
      <c r="B82" s="73"/>
      <c r="C82" s="73" t="s">
        <v>69</v>
      </c>
      <c r="D82" s="73"/>
      <c r="E82" s="94"/>
      <c r="F82" s="85"/>
      <c r="G82" s="85"/>
      <c r="H82" s="85"/>
      <c r="I82" s="85"/>
      <c r="J82" s="85"/>
      <c r="K82" s="85"/>
      <c r="L82" s="85"/>
      <c r="M82" s="85"/>
      <c r="N82" s="85"/>
      <c r="O82" s="97"/>
    </row>
    <row r="83" spans="1:15">
      <c r="A83" s="74">
        <v>15</v>
      </c>
      <c r="B83" s="73"/>
      <c r="C83" s="73" t="s">
        <v>70</v>
      </c>
      <c r="D83" s="73"/>
      <c r="E83" s="95">
        <v>2548100.0381004564</v>
      </c>
      <c r="F83" s="95">
        <v>1293796.310127791</v>
      </c>
      <c r="G83" s="95">
        <v>312548.0114493061</v>
      </c>
      <c r="H83" s="95">
        <v>490850.19681830902</v>
      </c>
      <c r="I83" s="95">
        <v>164471.14780510651</v>
      </c>
      <c r="J83" s="95">
        <v>120495.27899142914</v>
      </c>
      <c r="K83" s="95">
        <v>151187.70915153177</v>
      </c>
      <c r="L83" s="95">
        <v>14751.383756982876</v>
      </c>
      <c r="M83" s="95">
        <v>0</v>
      </c>
      <c r="N83" s="95">
        <v>0</v>
      </c>
      <c r="O83" s="97">
        <v>0</v>
      </c>
    </row>
    <row r="84" spans="1:15">
      <c r="A84" s="74">
        <v>16</v>
      </c>
      <c r="B84" s="73"/>
      <c r="C84" s="73" t="s">
        <v>71</v>
      </c>
      <c r="D84" s="73"/>
      <c r="E84" s="95">
        <v>1253431.8322779452</v>
      </c>
      <c r="F84" s="95">
        <v>633742.03019217146</v>
      </c>
      <c r="G84" s="95">
        <v>151887.30599567297</v>
      </c>
      <c r="H84" s="95">
        <v>247314.48883486085</v>
      </c>
      <c r="I84" s="95">
        <v>82624.539316230395</v>
      </c>
      <c r="J84" s="95">
        <v>55707.651249035262</v>
      </c>
      <c r="K84" s="95">
        <v>76833.776670798805</v>
      </c>
      <c r="L84" s="95">
        <v>5322.0400191758799</v>
      </c>
      <c r="M84" s="95">
        <v>0</v>
      </c>
      <c r="N84" s="95">
        <v>0</v>
      </c>
      <c r="O84" s="97">
        <v>0</v>
      </c>
    </row>
    <row r="85" spans="1:15">
      <c r="A85" s="74">
        <v>17</v>
      </c>
      <c r="B85" s="73"/>
      <c r="C85" s="73" t="s">
        <v>72</v>
      </c>
      <c r="D85" s="73"/>
      <c r="E85" s="95">
        <v>44287.555169938772</v>
      </c>
      <c r="F85" s="95">
        <v>25657.815948339085</v>
      </c>
      <c r="G85" s="95">
        <v>6323.8431353864489</v>
      </c>
      <c r="H85" s="95">
        <v>6803.383423774636</v>
      </c>
      <c r="I85" s="95">
        <v>2268.7416822567325</v>
      </c>
      <c r="J85" s="95">
        <v>711.12403052396405</v>
      </c>
      <c r="K85" s="95">
        <v>2009.5527481572956</v>
      </c>
      <c r="L85" s="95">
        <v>513.09420150061146</v>
      </c>
      <c r="M85" s="95">
        <v>0</v>
      </c>
      <c r="N85" s="95">
        <v>0</v>
      </c>
      <c r="O85" s="97">
        <v>0</v>
      </c>
    </row>
    <row r="86" spans="1:15">
      <c r="A86" s="74">
        <v>18</v>
      </c>
      <c r="B86" s="73"/>
      <c r="C86" s="73" t="s">
        <v>73</v>
      </c>
      <c r="D86" s="73"/>
      <c r="E86" s="95">
        <v>678520.30047230714</v>
      </c>
      <c r="F86" s="95">
        <v>407295.95819544286</v>
      </c>
      <c r="G86" s="95">
        <v>98040.153117028691</v>
      </c>
      <c r="H86" s="95">
        <v>97745.604072243674</v>
      </c>
      <c r="I86" s="95">
        <v>31165.374769279682</v>
      </c>
      <c r="J86" s="95">
        <v>4747.4929070375147</v>
      </c>
      <c r="K86" s="95">
        <v>31089.529091911001</v>
      </c>
      <c r="L86" s="95">
        <v>8436.1883193630456</v>
      </c>
      <c r="M86" s="95">
        <v>0</v>
      </c>
      <c r="N86" s="95">
        <v>0</v>
      </c>
      <c r="O86" s="97">
        <v>0</v>
      </c>
    </row>
    <row r="87" spans="1:15">
      <c r="A87" s="74">
        <v>19</v>
      </c>
      <c r="B87" s="73"/>
      <c r="C87" s="73" t="s">
        <v>74</v>
      </c>
      <c r="D87" s="73"/>
      <c r="E87" s="95">
        <v>711977.59389388142</v>
      </c>
      <c r="F87" s="95">
        <v>427379.39619026869</v>
      </c>
      <c r="G87" s="95">
        <v>102874.4346671153</v>
      </c>
      <c r="H87" s="95">
        <v>102565.36164447502</v>
      </c>
      <c r="I87" s="95">
        <v>32702.114477028004</v>
      </c>
      <c r="J87" s="95">
        <v>4981.5879858391836</v>
      </c>
      <c r="K87" s="95">
        <v>32622.528909960056</v>
      </c>
      <c r="L87" s="95">
        <v>8852.1700191944528</v>
      </c>
      <c r="M87" s="95">
        <v>0</v>
      </c>
      <c r="N87" s="95">
        <v>0</v>
      </c>
      <c r="O87" s="97">
        <v>0</v>
      </c>
    </row>
    <row r="88" spans="1:15">
      <c r="A88" s="74">
        <v>20</v>
      </c>
      <c r="B88" s="73"/>
      <c r="C88" s="73" t="s">
        <v>75</v>
      </c>
      <c r="D88" s="73"/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7">
        <v>0</v>
      </c>
    </row>
    <row r="89" spans="1:15">
      <c r="A89" s="74">
        <v>21</v>
      </c>
      <c r="B89" s="73"/>
      <c r="C89" s="73" t="s">
        <v>76</v>
      </c>
      <c r="D89" s="73"/>
      <c r="E89" s="95">
        <v>-86554.024592180853</v>
      </c>
      <c r="F89" s="95">
        <v>-51955.858000718814</v>
      </c>
      <c r="G89" s="95">
        <v>-12506.287310793312</v>
      </c>
      <c r="H89" s="95">
        <v>-12468.713777255442</v>
      </c>
      <c r="I89" s="95">
        <v>-3975.5459229843036</v>
      </c>
      <c r="J89" s="95">
        <v>-605.60401441327213</v>
      </c>
      <c r="K89" s="95">
        <v>-3965.8708276045327</v>
      </c>
      <c r="L89" s="95">
        <v>-1076.144738411138</v>
      </c>
      <c r="M89" s="95">
        <v>0</v>
      </c>
      <c r="N89" s="95">
        <v>0</v>
      </c>
      <c r="O89" s="97">
        <v>0</v>
      </c>
    </row>
    <row r="90" spans="1:15">
      <c r="A90" s="74">
        <v>22</v>
      </c>
      <c r="B90" s="73"/>
      <c r="C90" s="73" t="s">
        <v>77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7">
        <v>0</v>
      </c>
    </row>
    <row r="91" spans="1:15">
      <c r="A91" s="74">
        <v>23</v>
      </c>
      <c r="B91" s="73"/>
      <c r="C91" s="73" t="s">
        <v>78</v>
      </c>
      <c r="E91" s="95">
        <v>2.299428916079953E-5</v>
      </c>
      <c r="F91" s="95">
        <v>9.8844457491034952E-6</v>
      </c>
      <c r="G91" s="95">
        <v>3.0902194552086789E-6</v>
      </c>
      <c r="H91" s="95">
        <v>4.9284906853231298E-6</v>
      </c>
      <c r="I91" s="95">
        <v>2.0109309701819228E-6</v>
      </c>
      <c r="J91" s="95">
        <v>2.2150131502332704E-6</v>
      </c>
      <c r="K91" s="95">
        <v>8.1109456282638898E-7</v>
      </c>
      <c r="L91" s="95">
        <v>5.4094587922646513E-8</v>
      </c>
      <c r="M91" s="95">
        <v>0</v>
      </c>
      <c r="N91" s="95">
        <v>0</v>
      </c>
      <c r="O91" s="97">
        <v>0</v>
      </c>
    </row>
    <row r="92" spans="1:15">
      <c r="A92" s="74">
        <v>24</v>
      </c>
      <c r="B92" s="73"/>
      <c r="D92" s="73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7"/>
    </row>
    <row r="93" spans="1:15">
      <c r="A93" s="74">
        <v>25</v>
      </c>
      <c r="B93" s="73"/>
      <c r="C93" s="73" t="s">
        <v>79</v>
      </c>
      <c r="D93" s="73"/>
      <c r="E93" s="98">
        <v>5149763.2953453427</v>
      </c>
      <c r="F93" s="98">
        <v>2735915.6526631792</v>
      </c>
      <c r="G93" s="98">
        <v>659167.4610568065</v>
      </c>
      <c r="H93" s="98">
        <v>932810.32102133625</v>
      </c>
      <c r="I93" s="98">
        <v>309256.37212892802</v>
      </c>
      <c r="J93" s="98">
        <v>186037.53115166677</v>
      </c>
      <c r="K93" s="98">
        <v>289777.22574556543</v>
      </c>
      <c r="L93" s="98">
        <v>36798.731577859828</v>
      </c>
      <c r="M93" s="98">
        <v>0</v>
      </c>
      <c r="N93" s="98">
        <v>0</v>
      </c>
      <c r="O93" s="97">
        <v>0</v>
      </c>
    </row>
    <row r="94" spans="1:15">
      <c r="A94" s="74">
        <v>26</v>
      </c>
      <c r="B94" s="73"/>
      <c r="C94" s="73"/>
      <c r="D94" s="73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7"/>
    </row>
    <row r="95" spans="1:15">
      <c r="A95" s="74">
        <v>27</v>
      </c>
      <c r="B95" s="73"/>
      <c r="C95" s="73"/>
      <c r="D95" s="73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7"/>
    </row>
    <row r="96" spans="1:15">
      <c r="A96" s="74">
        <v>28</v>
      </c>
      <c r="B96" s="73"/>
      <c r="C96" s="73" t="s">
        <v>80</v>
      </c>
      <c r="D96" s="73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7"/>
    </row>
    <row r="97" spans="1:15">
      <c r="A97" s="74">
        <v>29</v>
      </c>
      <c r="B97" s="73"/>
      <c r="C97" s="73" t="s">
        <v>81</v>
      </c>
      <c r="D97" s="73"/>
      <c r="E97" s="95">
        <v>59030674.236169383</v>
      </c>
      <c r="F97" s="95">
        <v>29891443.634620853</v>
      </c>
      <c r="G97" s="95">
        <v>7158496.4557214696</v>
      </c>
      <c r="H97" s="95">
        <v>11640121.833080659</v>
      </c>
      <c r="I97" s="95">
        <v>3891300.2463540342</v>
      </c>
      <c r="J97" s="95">
        <v>2595719.2221742412</v>
      </c>
      <c r="K97" s="95">
        <v>3614840.8720995071</v>
      </c>
      <c r="L97" s="95">
        <v>238751.97211861255</v>
      </c>
      <c r="M97" s="95">
        <v>0</v>
      </c>
      <c r="N97" s="95">
        <v>0</v>
      </c>
      <c r="O97" s="97">
        <v>0</v>
      </c>
    </row>
    <row r="98" spans="1:15">
      <c r="A98" s="74">
        <v>30</v>
      </c>
      <c r="B98" s="73"/>
      <c r="C98" s="73" t="s">
        <v>82</v>
      </c>
      <c r="D98" s="73"/>
      <c r="E98" s="95">
        <v>0</v>
      </c>
      <c r="F98" s="95"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7">
        <v>0</v>
      </c>
    </row>
    <row r="99" spans="1:15">
      <c r="A99" s="74">
        <v>31</v>
      </c>
      <c r="B99" s="73"/>
      <c r="C99" s="73" t="s">
        <v>83</v>
      </c>
      <c r="D99" s="73"/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7">
        <v>0</v>
      </c>
    </row>
    <row r="100" spans="1:15">
      <c r="A100" s="74">
        <v>32</v>
      </c>
      <c r="B100" s="73"/>
      <c r="C100" s="73" t="s">
        <v>84</v>
      </c>
      <c r="D100" s="73"/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7">
        <v>0</v>
      </c>
    </row>
    <row r="101" spans="1:15">
      <c r="A101" s="74">
        <v>33</v>
      </c>
      <c r="B101" s="73"/>
      <c r="C101" s="73" t="s">
        <v>85</v>
      </c>
      <c r="D101" s="73"/>
      <c r="E101" s="95">
        <v>-5.9640360418836998E-11</v>
      </c>
      <c r="F101" s="95">
        <v>-3.1747137382789837E-11</v>
      </c>
      <c r="G101" s="95">
        <v>-8.703197109952122E-12</v>
      </c>
      <c r="H101" s="95">
        <v>-1.1263360758499576E-11</v>
      </c>
      <c r="I101" s="95">
        <v>-3.6282622108824493E-12</v>
      </c>
      <c r="J101" s="95">
        <v>-4.940924667855364E-13</v>
      </c>
      <c r="K101" s="95">
        <v>-3.1976587200600568E-12</v>
      </c>
      <c r="L101" s="95">
        <v>-6.0665176986740454E-13</v>
      </c>
      <c r="M101" s="95">
        <v>0</v>
      </c>
      <c r="N101" s="95">
        <v>0</v>
      </c>
      <c r="O101" s="97">
        <v>0</v>
      </c>
    </row>
    <row r="102" spans="1:15">
      <c r="A102" s="74">
        <v>34</v>
      </c>
      <c r="B102" s="73"/>
      <c r="C102" s="73" t="s">
        <v>86</v>
      </c>
      <c r="D102" s="73"/>
      <c r="E102" s="95">
        <v>0</v>
      </c>
      <c r="F102" s="95">
        <v>0</v>
      </c>
      <c r="G102" s="95"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7">
        <v>0</v>
      </c>
    </row>
    <row r="103" spans="1:15">
      <c r="A103" s="74">
        <v>35</v>
      </c>
      <c r="B103" s="73"/>
      <c r="C103" s="73" t="s">
        <v>87</v>
      </c>
      <c r="D103" s="73"/>
      <c r="E103" s="95">
        <v>1.7728773998978285E-6</v>
      </c>
      <c r="F103" s="95">
        <v>1.0592165216280606E-6</v>
      </c>
      <c r="G103" s="95">
        <v>2.5495474069943706E-7</v>
      </c>
      <c r="H103" s="95">
        <v>2.593063506857195E-7</v>
      </c>
      <c r="I103" s="95">
        <v>8.3038948137620662E-8</v>
      </c>
      <c r="J103" s="95">
        <v>1.122277061760465E-8</v>
      </c>
      <c r="K103" s="95">
        <v>8.2615084223473248E-8</v>
      </c>
      <c r="L103" s="95">
        <v>2.2522983905912742E-8</v>
      </c>
      <c r="M103" s="95">
        <v>0</v>
      </c>
      <c r="N103" s="95">
        <v>0</v>
      </c>
      <c r="O103" s="97">
        <v>0</v>
      </c>
    </row>
    <row r="104" spans="1:15">
      <c r="A104" s="74">
        <v>36</v>
      </c>
      <c r="B104" s="73"/>
      <c r="C104" s="73" t="s">
        <v>88</v>
      </c>
      <c r="D104" s="73"/>
      <c r="E104" s="95">
        <v>9.2525357315433424E-12</v>
      </c>
      <c r="F104" s="95">
        <v>5.5279579942059252E-12</v>
      </c>
      <c r="G104" s="95">
        <v>1.3305912816240028E-12</v>
      </c>
      <c r="H104" s="95">
        <v>1.3533142972239922E-12</v>
      </c>
      <c r="I104" s="95">
        <v>4.3338146521324541E-13</v>
      </c>
      <c r="J104" s="95">
        <v>5.8585146332120674E-14</v>
      </c>
      <c r="K104" s="95">
        <v>4.3116114406764332E-13</v>
      </c>
      <c r="L104" s="95">
        <v>1.1754440287641207E-13</v>
      </c>
      <c r="M104" s="95">
        <v>0</v>
      </c>
      <c r="N104" s="95">
        <v>0</v>
      </c>
      <c r="O104" s="97">
        <v>0</v>
      </c>
    </row>
    <row r="105" spans="1:15">
      <c r="A105" s="74">
        <v>37</v>
      </c>
      <c r="B105" s="73"/>
      <c r="C105" s="73" t="s">
        <v>89</v>
      </c>
      <c r="E105" s="95">
        <v>372040.83795670542</v>
      </c>
      <c r="F105" s="95">
        <v>212812.43918808689</v>
      </c>
      <c r="G105" s="95">
        <v>52430.26681017923</v>
      </c>
      <c r="H105" s="95">
        <v>56289.46072428715</v>
      </c>
      <c r="I105" s="95">
        <v>18336.074361135488</v>
      </c>
      <c r="J105" s="95">
        <v>6863.3392718317455</v>
      </c>
      <c r="K105" s="95">
        <v>17760.580959286228</v>
      </c>
      <c r="L105" s="95">
        <v>7548.6766418988027</v>
      </c>
      <c r="M105" s="95">
        <v>0</v>
      </c>
      <c r="N105" s="95">
        <v>0</v>
      </c>
      <c r="O105" s="97">
        <v>0</v>
      </c>
    </row>
    <row r="106" spans="1:15">
      <c r="A106" s="74">
        <v>38</v>
      </c>
      <c r="B106" s="73"/>
      <c r="C106" s="73" t="s">
        <v>90</v>
      </c>
      <c r="D106" s="73"/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7">
        <v>0</v>
      </c>
    </row>
    <row r="107" spans="1:15">
      <c r="A107" s="74">
        <v>39</v>
      </c>
      <c r="B107" s="73"/>
      <c r="C107" s="73" t="s">
        <v>91</v>
      </c>
      <c r="D107" s="73"/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7">
        <v>0</v>
      </c>
    </row>
    <row r="108" spans="1:15">
      <c r="A108" s="74">
        <v>40</v>
      </c>
      <c r="B108" s="73"/>
      <c r="C108" s="73"/>
      <c r="D108" s="73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7"/>
    </row>
    <row r="109" spans="1:15">
      <c r="A109" s="74">
        <v>41</v>
      </c>
      <c r="B109" s="73"/>
      <c r="C109" s="73" t="s">
        <v>92</v>
      </c>
      <c r="D109" s="73"/>
      <c r="E109" s="98">
        <v>59402715.07412786</v>
      </c>
      <c r="F109" s="98">
        <v>30104256.073809996</v>
      </c>
      <c r="G109" s="98">
        <v>7210926.7225319045</v>
      </c>
      <c r="H109" s="98">
        <v>11696411.293805204</v>
      </c>
      <c r="I109" s="98">
        <v>3909636.3207152528</v>
      </c>
      <c r="J109" s="98">
        <v>2602582.5614460842</v>
      </c>
      <c r="K109" s="98">
        <v>3632601.4530588756</v>
      </c>
      <c r="L109" s="98">
        <v>246300.64876053389</v>
      </c>
      <c r="M109" s="98">
        <v>0</v>
      </c>
      <c r="N109" s="98">
        <v>0</v>
      </c>
      <c r="O109" s="97">
        <v>0</v>
      </c>
    </row>
    <row r="110" spans="1:15">
      <c r="A110" s="74">
        <v>42</v>
      </c>
      <c r="B110" s="73"/>
      <c r="C110" s="73"/>
      <c r="D110" s="73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7"/>
    </row>
    <row r="111" spans="1:15">
      <c r="A111" s="74">
        <v>43</v>
      </c>
      <c r="B111" s="73"/>
      <c r="C111" s="73" t="s">
        <v>93</v>
      </c>
      <c r="D111" s="73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7"/>
    </row>
    <row r="112" spans="1:15">
      <c r="A112" s="74">
        <v>44</v>
      </c>
      <c r="B112" s="73"/>
      <c r="C112" s="73" t="s">
        <v>94</v>
      </c>
      <c r="D112" s="73"/>
      <c r="E112" s="95">
        <v>-20289250.409984596</v>
      </c>
      <c r="F112" s="95">
        <v>-10204775.814054647</v>
      </c>
      <c r="G112" s="95">
        <v>-2445513.7994083203</v>
      </c>
      <c r="H112" s="95">
        <v>-4015854.502738615</v>
      </c>
      <c r="I112" s="95">
        <v>-1342425.4111899221</v>
      </c>
      <c r="J112" s="95">
        <v>-950778.10311270307</v>
      </c>
      <c r="K112" s="95">
        <v>-1247168.224692849</v>
      </c>
      <c r="L112" s="95">
        <v>-82734.554787540401</v>
      </c>
      <c r="M112" s="95">
        <v>0</v>
      </c>
      <c r="N112" s="95">
        <v>0</v>
      </c>
      <c r="O112" s="97">
        <v>0</v>
      </c>
    </row>
    <row r="113" spans="1:15">
      <c r="A113" s="74">
        <v>45</v>
      </c>
      <c r="B113" s="73"/>
      <c r="C113" s="73" t="s">
        <v>95</v>
      </c>
      <c r="D113" s="73"/>
      <c r="E113" s="95">
        <v>-764122.52017744724</v>
      </c>
      <c r="F113" s="95">
        <v>-439709.81576692808</v>
      </c>
      <c r="G113" s="95">
        <v>-108915.32330310988</v>
      </c>
      <c r="H113" s="95">
        <v>-118520.10899973633</v>
      </c>
      <c r="I113" s="95">
        <v>-39874.888399267074</v>
      </c>
      <c r="J113" s="95">
        <v>-14022.512470265434</v>
      </c>
      <c r="K113" s="95">
        <v>-34418.136148114805</v>
      </c>
      <c r="L113" s="95">
        <v>-8661.7350900255587</v>
      </c>
      <c r="M113" s="95">
        <v>0</v>
      </c>
      <c r="N113" s="95">
        <v>0</v>
      </c>
      <c r="O113" s="97">
        <v>0</v>
      </c>
    </row>
    <row r="114" spans="1:15">
      <c r="A114" s="74">
        <v>46</v>
      </c>
      <c r="B114" s="73"/>
      <c r="C114" s="73" t="s">
        <v>96</v>
      </c>
      <c r="D114" s="73"/>
      <c r="E114" s="95">
        <v>-7611764.4986184509</v>
      </c>
      <c r="F114" s="95">
        <v>-4566518.438624572</v>
      </c>
      <c r="G114" s="95">
        <v>-1102700.9876034756</v>
      </c>
      <c r="H114" s="95">
        <v>-1095996.0263427189</v>
      </c>
      <c r="I114" s="95">
        <v>-349614.04270749271</v>
      </c>
      <c r="J114" s="95">
        <v>-53197.690222890378</v>
      </c>
      <c r="K114" s="95">
        <v>-350201.86139258969</v>
      </c>
      <c r="L114" s="95">
        <v>-93535.451724710045</v>
      </c>
      <c r="M114" s="95">
        <v>0</v>
      </c>
      <c r="N114" s="95">
        <v>0</v>
      </c>
      <c r="O114" s="97">
        <v>0</v>
      </c>
    </row>
    <row r="115" spans="1:15">
      <c r="A115" s="74">
        <v>47</v>
      </c>
      <c r="B115" s="73"/>
      <c r="C115" s="73" t="s">
        <v>97</v>
      </c>
      <c r="D115" s="73"/>
      <c r="E115" s="95">
        <v>-8279.0655833962101</v>
      </c>
      <c r="F115" s="95">
        <v>-4967.0261725104301</v>
      </c>
      <c r="G115" s="95">
        <v>-1199.3725584996835</v>
      </c>
      <c r="H115" s="95">
        <v>-1191.9824689672012</v>
      </c>
      <c r="I115" s="95">
        <v>-380.23154666424438</v>
      </c>
      <c r="J115" s="95">
        <v>-57.841431887688081</v>
      </c>
      <c r="K115" s="95">
        <v>-380.88512684378713</v>
      </c>
      <c r="L115" s="95">
        <v>-101.72627802317241</v>
      </c>
      <c r="M115" s="95">
        <v>0</v>
      </c>
      <c r="N115" s="95">
        <v>0</v>
      </c>
      <c r="O115" s="97">
        <v>0</v>
      </c>
    </row>
    <row r="116" spans="1:15">
      <c r="A116" s="74">
        <v>48</v>
      </c>
      <c r="B116" s="73"/>
      <c r="C116" s="73" t="s">
        <v>98</v>
      </c>
      <c r="D116" s="73"/>
      <c r="E116" s="95">
        <v>-20928.479076710577</v>
      </c>
      <c r="F116" s="95">
        <v>-3011.4890614838919</v>
      </c>
      <c r="G116" s="95">
        <v>-11180.681180134603</v>
      </c>
      <c r="H116" s="95">
        <v>-102.82441175533097</v>
      </c>
      <c r="I116" s="95">
        <v>0</v>
      </c>
      <c r="J116" s="95">
        <v>0</v>
      </c>
      <c r="K116" s="95">
        <v>-6469.2055064665028</v>
      </c>
      <c r="L116" s="95">
        <v>-164.27891687024746</v>
      </c>
      <c r="M116" s="95">
        <v>0</v>
      </c>
      <c r="N116" s="95">
        <v>0</v>
      </c>
      <c r="O116" s="97">
        <v>0</v>
      </c>
    </row>
    <row r="117" spans="1:15">
      <c r="A117" s="74">
        <v>49</v>
      </c>
      <c r="B117" s="73"/>
      <c r="C117" s="73" t="s">
        <v>99</v>
      </c>
      <c r="D117" s="73"/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7">
        <v>0</v>
      </c>
    </row>
    <row r="118" spans="1:15">
      <c r="A118" s="74">
        <v>50</v>
      </c>
      <c r="B118" s="73"/>
      <c r="C118" s="73" t="s">
        <v>100</v>
      </c>
      <c r="D118" s="73"/>
      <c r="E118" s="95">
        <v>-167585.91400904662</v>
      </c>
      <c r="F118" s="95">
        <v>-92198.359905749399</v>
      </c>
      <c r="G118" s="95">
        <v>-23654.821750708565</v>
      </c>
      <c r="H118" s="95">
        <v>-27731.37248233932</v>
      </c>
      <c r="I118" s="95">
        <v>-9770.5220896213177</v>
      </c>
      <c r="J118" s="95">
        <v>-5317.7015960807594</v>
      </c>
      <c r="K118" s="95">
        <v>-7273.7151748595452</v>
      </c>
      <c r="L118" s="95">
        <v>-1639.4210096876927</v>
      </c>
      <c r="M118" s="95">
        <v>0</v>
      </c>
      <c r="N118" s="95">
        <v>0</v>
      </c>
      <c r="O118" s="97">
        <v>0</v>
      </c>
    </row>
    <row r="119" spans="1:15">
      <c r="A119" s="74">
        <v>51</v>
      </c>
      <c r="B119" s="73"/>
      <c r="C119" s="73"/>
      <c r="D119" s="73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7"/>
    </row>
    <row r="120" spans="1:15">
      <c r="A120" s="74">
        <v>52</v>
      </c>
      <c r="B120" s="73"/>
      <c r="C120" s="73" t="s">
        <v>101</v>
      </c>
      <c r="D120" s="73"/>
      <c r="E120" s="98">
        <v>-28861930.887449645</v>
      </c>
      <c r="F120" s="98">
        <v>-15311180.943585893</v>
      </c>
      <c r="G120" s="98">
        <v>-3693164.9858042481</v>
      </c>
      <c r="H120" s="98">
        <v>-5259396.8174441317</v>
      </c>
      <c r="I120" s="98">
        <v>-1742065.0959329673</v>
      </c>
      <c r="J120" s="98">
        <v>-1023373.8488338273</v>
      </c>
      <c r="K120" s="98">
        <v>-1645912.0280417234</v>
      </c>
      <c r="L120" s="98">
        <v>-186837.16780685712</v>
      </c>
      <c r="M120" s="98">
        <v>0</v>
      </c>
      <c r="N120" s="98">
        <v>0</v>
      </c>
      <c r="O120" s="97">
        <v>0</v>
      </c>
    </row>
    <row r="121" spans="1:15">
      <c r="A121" s="74">
        <v>53</v>
      </c>
      <c r="B121" s="73"/>
      <c r="C121" s="73"/>
      <c r="D121" s="73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7"/>
    </row>
    <row r="122" spans="1:15" ht="13.5" thickBot="1">
      <c r="A122" s="74">
        <v>54</v>
      </c>
      <c r="B122" s="73"/>
      <c r="C122" s="73" t="s">
        <v>102</v>
      </c>
      <c r="D122" s="73"/>
      <c r="E122" s="99">
        <v>30540784.186678216</v>
      </c>
      <c r="F122" s="99">
        <v>14793075.130224103</v>
      </c>
      <c r="G122" s="99">
        <v>3517761.7367276563</v>
      </c>
      <c r="H122" s="99">
        <v>6437014.4763610726</v>
      </c>
      <c r="I122" s="99">
        <v>2167571.2247822853</v>
      </c>
      <c r="J122" s="99">
        <v>1579208.7126122569</v>
      </c>
      <c r="K122" s="99">
        <v>1986689.4250171522</v>
      </c>
      <c r="L122" s="99">
        <v>59463.480953676772</v>
      </c>
      <c r="M122" s="99">
        <v>0</v>
      </c>
      <c r="N122" s="99">
        <v>0</v>
      </c>
      <c r="O122" s="97">
        <v>0</v>
      </c>
    </row>
    <row r="123" spans="1:15" ht="13.5" thickTop="1">
      <c r="A123" s="74">
        <v>55</v>
      </c>
      <c r="B123" s="73"/>
      <c r="C123" s="73"/>
      <c r="D123" s="73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7"/>
    </row>
    <row r="124" spans="1:15">
      <c r="A124" s="74">
        <v>56</v>
      </c>
      <c r="B124" s="73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</row>
    <row r="125" spans="1:15">
      <c r="A125" s="74">
        <v>57</v>
      </c>
      <c r="B125" s="73"/>
      <c r="C125" s="73" t="s">
        <v>103</v>
      </c>
      <c r="D125" s="120">
        <v>5.7814269910793088E-2</v>
      </c>
      <c r="E125" s="96">
        <v>1765693.1402558957</v>
      </c>
      <c r="F125" s="96">
        <v>855250.83838941692</v>
      </c>
      <c r="G125" s="96">
        <v>203376.82652903299</v>
      </c>
      <c r="H125" s="96">
        <v>372151.29235602147</v>
      </c>
      <c r="I125" s="96">
        <v>125316.54784043139</v>
      </c>
      <c r="J125" s="96">
        <v>91300.798756441087</v>
      </c>
      <c r="K125" s="96">
        <v>114858.99864685997</v>
      </c>
      <c r="L125" s="96">
        <v>3437.8377376911731</v>
      </c>
      <c r="M125" s="96">
        <v>0</v>
      </c>
      <c r="N125" s="96">
        <v>0</v>
      </c>
      <c r="O125" s="97">
        <v>0</v>
      </c>
    </row>
    <row r="126" spans="1:15">
      <c r="A126" s="74">
        <v>58</v>
      </c>
      <c r="B126" s="73"/>
      <c r="C126" s="73" t="s">
        <v>79</v>
      </c>
      <c r="D126" s="120"/>
      <c r="E126" s="101">
        <v>5149763.2953453427</v>
      </c>
      <c r="F126" s="101">
        <v>2735915.6526631792</v>
      </c>
      <c r="G126" s="101">
        <v>659167.4610568065</v>
      </c>
      <c r="H126" s="101">
        <v>932810.32102133625</v>
      </c>
      <c r="I126" s="101">
        <v>309256.37212892802</v>
      </c>
      <c r="J126" s="101">
        <v>186037.53115166677</v>
      </c>
      <c r="K126" s="101">
        <v>289777.22574556543</v>
      </c>
      <c r="L126" s="101">
        <v>36798.731577859828</v>
      </c>
      <c r="M126" s="101">
        <v>0</v>
      </c>
      <c r="N126" s="101">
        <v>0</v>
      </c>
      <c r="O126" s="97">
        <v>0</v>
      </c>
    </row>
    <row r="127" spans="1:15">
      <c r="A127" s="74">
        <v>59</v>
      </c>
      <c r="B127" s="73"/>
      <c r="C127" s="73" t="s">
        <v>104</v>
      </c>
      <c r="D127" s="120"/>
      <c r="E127" s="113">
        <v>-228391.51834660987</v>
      </c>
      <c r="F127" s="113">
        <v>-66798.414615570306</v>
      </c>
      <c r="G127" s="113">
        <v>-40350.852770164813</v>
      </c>
      <c r="H127" s="113">
        <v>-55916.932291896112</v>
      </c>
      <c r="I127" s="113">
        <v>-14312.178782106012</v>
      </c>
      <c r="J127" s="113">
        <v>-6872.7770499612261</v>
      </c>
      <c r="K127" s="113">
        <v>-43314.576698633689</v>
      </c>
      <c r="L127" s="113">
        <v>-825.78613827773643</v>
      </c>
      <c r="M127" s="113">
        <v>0</v>
      </c>
      <c r="N127" s="113">
        <v>0</v>
      </c>
      <c r="O127" s="97">
        <v>0</v>
      </c>
    </row>
    <row r="128" spans="1:15">
      <c r="A128" s="74">
        <v>60</v>
      </c>
      <c r="D128" s="122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</row>
    <row r="129" spans="1:15">
      <c r="A129" s="74">
        <v>61</v>
      </c>
      <c r="B129" s="73"/>
      <c r="C129" s="73" t="s">
        <v>105</v>
      </c>
      <c r="D129" s="120"/>
      <c r="E129" s="101">
        <v>6687064.9172546286</v>
      </c>
      <c r="F129" s="101">
        <v>3524368.0764370258</v>
      </c>
      <c r="G129" s="101">
        <v>822193.43481567467</v>
      </c>
      <c r="H129" s="101">
        <v>1249044.6810854618</v>
      </c>
      <c r="I129" s="101">
        <v>420260.74118725338</v>
      </c>
      <c r="J129" s="101">
        <v>270465.55285814666</v>
      </c>
      <c r="K129" s="101">
        <v>361321.64769379172</v>
      </c>
      <c r="L129" s="101">
        <v>39410.783177273268</v>
      </c>
      <c r="M129" s="101">
        <v>0</v>
      </c>
      <c r="N129" s="101">
        <v>0</v>
      </c>
      <c r="O129" s="97">
        <v>0</v>
      </c>
    </row>
    <row r="130" spans="1:15">
      <c r="A130" s="74">
        <v>62</v>
      </c>
      <c r="D130" s="122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</row>
    <row r="131" spans="1:15">
      <c r="A131" s="74">
        <v>63</v>
      </c>
      <c r="D131" s="122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</row>
    <row r="132" spans="1:15">
      <c r="A132" s="74">
        <v>64</v>
      </c>
      <c r="C132" s="73" t="s">
        <v>106</v>
      </c>
      <c r="D132" s="120">
        <v>7.7644921002354053E-2</v>
      </c>
      <c r="E132" s="96">
        <v>2371336.7755245739</v>
      </c>
      <c r="F132" s="96">
        <v>1148607.1498681388</v>
      </c>
      <c r="G132" s="96">
        <v>273136.3321533227</v>
      </c>
      <c r="H132" s="96">
        <v>499801.48050806491</v>
      </c>
      <c r="I132" s="96">
        <v>168300.89651519636</v>
      </c>
      <c r="J132" s="96">
        <v>122617.53573700793</v>
      </c>
      <c r="K132" s="96">
        <v>154256.34346166899</v>
      </c>
      <c r="L132" s="96">
        <v>4617.0372811732177</v>
      </c>
      <c r="M132" s="96">
        <v>0</v>
      </c>
      <c r="N132" s="96">
        <v>0</v>
      </c>
      <c r="O132" s="97">
        <v>0</v>
      </c>
    </row>
    <row r="133" spans="1:15">
      <c r="A133" s="74">
        <v>65</v>
      </c>
      <c r="C133" s="73" t="s">
        <v>107</v>
      </c>
      <c r="D133" s="120"/>
      <c r="E133" s="101">
        <v>5521910.4822734324</v>
      </c>
      <c r="F133" s="101">
        <v>2916173.0180955357</v>
      </c>
      <c r="G133" s="101">
        <v>702032.27836485405</v>
      </c>
      <c r="H133" s="101">
        <v>1011246.9719910936</v>
      </c>
      <c r="I133" s="101">
        <v>335668.77623873681</v>
      </c>
      <c r="J133" s="101">
        <v>205280.58910259305</v>
      </c>
      <c r="K133" s="101">
        <v>313985.53933374159</v>
      </c>
      <c r="L133" s="101">
        <v>37523.309146877051</v>
      </c>
      <c r="M133" s="101">
        <v>0</v>
      </c>
      <c r="N133" s="101">
        <v>0</v>
      </c>
      <c r="O133" s="97">
        <v>0</v>
      </c>
    </row>
    <row r="134" spans="1:15">
      <c r="A134" s="74">
        <v>66</v>
      </c>
      <c r="C134" s="73" t="s">
        <v>104</v>
      </c>
      <c r="D134" s="109"/>
      <c r="E134" s="102">
        <v>-228391.51834660987</v>
      </c>
      <c r="F134" s="102">
        <v>-66798.414615570306</v>
      </c>
      <c r="G134" s="102">
        <v>-40350.852770164813</v>
      </c>
      <c r="H134" s="102">
        <v>-55916.932291896112</v>
      </c>
      <c r="I134" s="102">
        <v>-14312.178782106012</v>
      </c>
      <c r="J134" s="102">
        <v>-6872.7770499612261</v>
      </c>
      <c r="K134" s="102">
        <v>-43314.576698633689</v>
      </c>
      <c r="L134" s="102">
        <v>-825.78613827773643</v>
      </c>
      <c r="M134" s="102">
        <v>0</v>
      </c>
      <c r="N134" s="102">
        <v>0</v>
      </c>
      <c r="O134" s="97">
        <v>0</v>
      </c>
    </row>
    <row r="135" spans="1:15">
      <c r="A135" s="74">
        <v>67</v>
      </c>
      <c r="D135" s="108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</row>
    <row r="136" spans="1:15">
      <c r="A136" s="74">
        <v>68</v>
      </c>
      <c r="C136" s="73" t="s">
        <v>108</v>
      </c>
      <c r="D136" s="73"/>
      <c r="E136" s="101">
        <v>7664855.7394513972</v>
      </c>
      <c r="F136" s="101">
        <v>3997981.7533481042</v>
      </c>
      <c r="G136" s="101">
        <v>934817.75774801197</v>
      </c>
      <c r="H136" s="101">
        <v>1455131.5202072624</v>
      </c>
      <c r="I136" s="101">
        <v>489657.49397182715</v>
      </c>
      <c r="J136" s="101">
        <v>321025.34778963978</v>
      </c>
      <c r="K136" s="101">
        <v>424927.30609677691</v>
      </c>
      <c r="L136" s="101">
        <v>41314.560289772533</v>
      </c>
      <c r="M136" s="101">
        <v>0</v>
      </c>
      <c r="N136" s="101">
        <v>0</v>
      </c>
      <c r="O136" s="97">
        <v>0</v>
      </c>
    </row>
    <row r="137" spans="1:15">
      <c r="C137" s="73"/>
    </row>
    <row r="138" spans="1:15">
      <c r="A138" s="74"/>
      <c r="B138" s="75"/>
      <c r="C138" s="75" t="s">
        <v>35</v>
      </c>
      <c r="D138" s="76"/>
      <c r="E138" s="77"/>
      <c r="F138" s="75"/>
      <c r="G138" s="76"/>
      <c r="H138" s="76"/>
      <c r="I138" s="76"/>
      <c r="J138" s="75"/>
      <c r="K138" s="75"/>
      <c r="L138" s="75"/>
      <c r="M138" s="75"/>
      <c r="N138" s="75"/>
    </row>
    <row r="139" spans="1:15">
      <c r="A139" s="74"/>
      <c r="B139" s="75"/>
      <c r="C139" s="76" t="s">
        <v>119</v>
      </c>
      <c r="D139" s="76"/>
      <c r="E139" s="77"/>
      <c r="F139" s="75"/>
      <c r="G139" s="76"/>
      <c r="H139" s="75"/>
      <c r="I139" s="75"/>
      <c r="J139" s="75"/>
      <c r="K139" s="75"/>
      <c r="L139" s="75"/>
      <c r="M139" s="75"/>
      <c r="N139" s="75"/>
    </row>
    <row r="140" spans="1:15">
      <c r="A140" s="74"/>
      <c r="B140" s="75"/>
      <c r="C140" s="75" t="s">
        <v>37</v>
      </c>
      <c r="D140" s="76"/>
      <c r="E140" s="77"/>
      <c r="F140" s="75"/>
      <c r="G140" s="76"/>
      <c r="H140" s="75"/>
      <c r="I140" s="75"/>
      <c r="J140" s="75"/>
      <c r="K140" s="75"/>
      <c r="L140" s="75"/>
      <c r="M140" s="75"/>
      <c r="N140" s="75"/>
    </row>
    <row r="141" spans="1:15">
      <c r="A141" s="74"/>
      <c r="B141" s="75"/>
      <c r="C141" s="78" t="s">
        <v>38</v>
      </c>
      <c r="D141" s="76"/>
      <c r="E141" s="77"/>
      <c r="F141" s="75"/>
      <c r="G141" s="76"/>
      <c r="H141" s="75"/>
      <c r="I141" s="75"/>
      <c r="J141" s="75"/>
      <c r="K141" s="75"/>
      <c r="L141" s="75"/>
      <c r="M141" s="75"/>
      <c r="N141" s="75"/>
    </row>
    <row r="142" spans="1:15">
      <c r="A142" s="74"/>
      <c r="B142" s="79"/>
      <c r="C142" s="75" t="s">
        <v>39</v>
      </c>
      <c r="D142" s="76"/>
      <c r="E142" s="77"/>
      <c r="F142" s="75"/>
      <c r="G142" s="76"/>
      <c r="H142" s="75"/>
      <c r="I142" s="75"/>
      <c r="J142" s="75"/>
      <c r="K142" s="75"/>
      <c r="L142" s="75"/>
      <c r="M142" s="75"/>
      <c r="N142" s="75"/>
    </row>
    <row r="143" spans="1:15">
      <c r="A143" s="74"/>
      <c r="E143" s="80"/>
      <c r="F143" s="81"/>
      <c r="G143" s="81"/>
      <c r="H143" s="81"/>
      <c r="I143" s="81"/>
      <c r="J143" s="81"/>
      <c r="K143" s="81"/>
      <c r="L143" s="81"/>
      <c r="M143" s="81"/>
      <c r="N143" s="81"/>
    </row>
    <row r="144" spans="1:15">
      <c r="A144" s="74"/>
      <c r="E144" s="80"/>
      <c r="F144" s="81"/>
      <c r="G144" s="81"/>
      <c r="H144" s="81"/>
      <c r="I144" s="81"/>
      <c r="J144" s="81"/>
      <c r="K144" s="81"/>
      <c r="L144" s="81"/>
      <c r="M144" s="81"/>
      <c r="N144" s="81"/>
    </row>
    <row r="145" spans="1:15">
      <c r="A145" s="74"/>
      <c r="B145" s="73"/>
      <c r="C145" s="82" t="s">
        <v>41</v>
      </c>
      <c r="D145" s="82" t="s">
        <v>42</v>
      </c>
      <c r="E145" s="82" t="s">
        <v>43</v>
      </c>
      <c r="F145" s="83" t="s">
        <v>44</v>
      </c>
      <c r="G145" s="82" t="s">
        <v>45</v>
      </c>
      <c r="H145" s="83" t="s">
        <v>46</v>
      </c>
      <c r="I145" s="82" t="s">
        <v>47</v>
      </c>
      <c r="J145" s="83" t="s">
        <v>48</v>
      </c>
      <c r="K145" s="83" t="s">
        <v>49</v>
      </c>
      <c r="L145" s="82" t="s">
        <v>64</v>
      </c>
      <c r="M145" s="83" t="s">
        <v>66</v>
      </c>
      <c r="N145" s="82" t="s">
        <v>110</v>
      </c>
      <c r="O145" s="84"/>
    </row>
    <row r="146" spans="1:15">
      <c r="A146" s="74"/>
      <c r="B146" s="73"/>
      <c r="C146" s="73"/>
      <c r="D146" s="73"/>
      <c r="E146" s="82" t="s">
        <v>0</v>
      </c>
      <c r="F146" s="85"/>
      <c r="G146" s="84" t="s">
        <v>1</v>
      </c>
      <c r="H146" s="84" t="s">
        <v>2</v>
      </c>
      <c r="I146" s="84" t="s">
        <v>2</v>
      </c>
      <c r="J146" s="84" t="s">
        <v>2</v>
      </c>
      <c r="K146" s="82" t="s">
        <v>3</v>
      </c>
      <c r="L146" s="84" t="s">
        <v>4</v>
      </c>
      <c r="M146" s="84"/>
      <c r="N146" s="84"/>
      <c r="O146" s="123" t="s">
        <v>67</v>
      </c>
    </row>
    <row r="147" spans="1:15">
      <c r="A147" s="74"/>
      <c r="B147" s="73"/>
      <c r="C147" s="73"/>
      <c r="D147" s="82"/>
      <c r="E147" s="82" t="s">
        <v>5</v>
      </c>
      <c r="F147" s="84" t="s">
        <v>6</v>
      </c>
      <c r="G147" s="84" t="s">
        <v>7</v>
      </c>
      <c r="H147" s="84" t="s">
        <v>8</v>
      </c>
      <c r="I147" s="84" t="s">
        <v>9</v>
      </c>
      <c r="J147" s="84" t="s">
        <v>10</v>
      </c>
      <c r="K147" s="84" t="s">
        <v>11</v>
      </c>
      <c r="L147" s="84" t="s">
        <v>12</v>
      </c>
      <c r="M147" s="84"/>
      <c r="N147" s="84"/>
      <c r="O147" s="124"/>
    </row>
    <row r="148" spans="1:15">
      <c r="A148" s="74"/>
      <c r="B148" s="89"/>
      <c r="C148" s="90" t="s">
        <v>68</v>
      </c>
      <c r="D148" s="90"/>
      <c r="E148" s="90" t="s">
        <v>13</v>
      </c>
      <c r="F148" s="91" t="s">
        <v>14</v>
      </c>
      <c r="G148" s="91" t="s">
        <v>15</v>
      </c>
      <c r="H148" s="91" t="s">
        <v>16</v>
      </c>
      <c r="I148" s="91" t="s">
        <v>17</v>
      </c>
      <c r="J148" s="91" t="s">
        <v>17</v>
      </c>
      <c r="K148" s="91" t="s">
        <v>18</v>
      </c>
      <c r="L148" s="91" t="s">
        <v>19</v>
      </c>
      <c r="M148" s="91"/>
      <c r="N148" s="91"/>
      <c r="O148" s="125">
        <v>0</v>
      </c>
    </row>
    <row r="149" spans="1:15">
      <c r="A149" s="74">
        <v>13</v>
      </c>
      <c r="B149" s="73"/>
      <c r="C149" s="73"/>
      <c r="D149" s="73"/>
      <c r="E149" s="94"/>
      <c r="F149" s="85"/>
      <c r="G149" s="85"/>
      <c r="H149" s="85"/>
      <c r="I149" s="85"/>
      <c r="J149" s="85"/>
      <c r="K149" s="85"/>
      <c r="L149" s="85"/>
      <c r="M149" s="85"/>
      <c r="N149" s="85"/>
    </row>
    <row r="150" spans="1:15">
      <c r="A150" s="74">
        <v>14</v>
      </c>
      <c r="B150" s="73"/>
      <c r="C150" s="73" t="s">
        <v>69</v>
      </c>
      <c r="D150" s="73"/>
      <c r="E150" s="94"/>
      <c r="F150" s="85"/>
      <c r="G150" s="85"/>
      <c r="H150" s="85"/>
      <c r="I150" s="85"/>
      <c r="J150" s="85"/>
      <c r="K150" s="85"/>
      <c r="L150" s="85"/>
      <c r="M150" s="85"/>
      <c r="N150" s="85"/>
    </row>
    <row r="151" spans="1:15">
      <c r="A151" s="74">
        <v>15</v>
      </c>
      <c r="B151" s="73"/>
      <c r="C151" s="73" t="s">
        <v>70</v>
      </c>
      <c r="D151" s="73"/>
      <c r="E151" s="95">
        <v>9410587.1950566862</v>
      </c>
      <c r="F151" s="95">
        <v>5453370.8534056731</v>
      </c>
      <c r="G151" s="95">
        <v>1342021.3677540435</v>
      </c>
      <c r="H151" s="95">
        <v>1392139.0021141826</v>
      </c>
      <c r="I151" s="95">
        <v>460100.72052437271</v>
      </c>
      <c r="J151" s="95">
        <v>106692.49292142862</v>
      </c>
      <c r="K151" s="95">
        <v>410040.61930580623</v>
      </c>
      <c r="L151" s="95">
        <v>246222.13903118146</v>
      </c>
      <c r="M151" s="95">
        <v>0</v>
      </c>
      <c r="N151" s="95">
        <v>0</v>
      </c>
      <c r="O151" s="97">
        <v>0</v>
      </c>
    </row>
    <row r="152" spans="1:15">
      <c r="A152" s="74">
        <v>16</v>
      </c>
      <c r="B152" s="73"/>
      <c r="C152" s="73" t="s">
        <v>71</v>
      </c>
      <c r="D152" s="73"/>
      <c r="E152" s="95">
        <v>6891512.5133771943</v>
      </c>
      <c r="F152" s="95">
        <v>4021322.2724995576</v>
      </c>
      <c r="G152" s="95">
        <v>945351.8720222991</v>
      </c>
      <c r="H152" s="95">
        <v>1062397.6061447386</v>
      </c>
      <c r="I152" s="95">
        <v>355003.07977448427</v>
      </c>
      <c r="J152" s="95">
        <v>5652.3928787831937</v>
      </c>
      <c r="K152" s="95">
        <v>330017.57003125997</v>
      </c>
      <c r="L152" s="95">
        <v>171767.72002607305</v>
      </c>
      <c r="M152" s="95">
        <v>0</v>
      </c>
      <c r="N152" s="95">
        <v>0</v>
      </c>
      <c r="O152" s="97">
        <v>0</v>
      </c>
    </row>
    <row r="153" spans="1:15">
      <c r="A153" s="74">
        <v>17</v>
      </c>
      <c r="B153" s="73"/>
      <c r="C153" s="73" t="s">
        <v>72</v>
      </c>
      <c r="D153" s="73"/>
      <c r="E153" s="95">
        <v>180274.95500994546</v>
      </c>
      <c r="F153" s="95">
        <v>104441.56598826955</v>
      </c>
      <c r="G153" s="95">
        <v>25741.554988692784</v>
      </c>
      <c r="H153" s="95">
        <v>27693.550387466028</v>
      </c>
      <c r="I153" s="95">
        <v>9235.039123939654</v>
      </c>
      <c r="J153" s="95">
        <v>2894.6698935464383</v>
      </c>
      <c r="K153" s="95">
        <v>8179.9961608643825</v>
      </c>
      <c r="L153" s="95">
        <v>2088.5784671665924</v>
      </c>
      <c r="M153" s="95">
        <v>0</v>
      </c>
      <c r="N153" s="95">
        <v>0</v>
      </c>
      <c r="O153" s="97">
        <v>0</v>
      </c>
    </row>
    <row r="154" spans="1:15">
      <c r="A154" s="74">
        <v>18</v>
      </c>
      <c r="B154" s="73"/>
      <c r="C154" s="73" t="s">
        <v>73</v>
      </c>
      <c r="D154" s="73"/>
      <c r="E154" s="95">
        <v>2761954.5981171611</v>
      </c>
      <c r="F154" s="95">
        <v>1657920.8370764893</v>
      </c>
      <c r="G154" s="95">
        <v>399077.89275162522</v>
      </c>
      <c r="H154" s="95">
        <v>397878.91449253896</v>
      </c>
      <c r="I154" s="95">
        <v>126860.39030245595</v>
      </c>
      <c r="J154" s="95">
        <v>19324.933763947178</v>
      </c>
      <c r="K154" s="95">
        <v>126551.65625690136</v>
      </c>
      <c r="L154" s="95">
        <v>34339.97347320048</v>
      </c>
      <c r="M154" s="95">
        <v>0</v>
      </c>
      <c r="N154" s="95">
        <v>0</v>
      </c>
      <c r="O154" s="97">
        <v>0</v>
      </c>
    </row>
    <row r="155" spans="1:15">
      <c r="A155" s="74">
        <v>19</v>
      </c>
      <c r="B155" s="73"/>
      <c r="C155" s="73" t="s">
        <v>74</v>
      </c>
      <c r="D155" s="73"/>
      <c r="E155" s="95">
        <v>2176509.6315658623</v>
      </c>
      <c r="F155" s="95">
        <v>1306495.2887823123</v>
      </c>
      <c r="G155" s="95">
        <v>314486.29818572965</v>
      </c>
      <c r="H155" s="95">
        <v>313541.46450500283</v>
      </c>
      <c r="I155" s="95">
        <v>99970.094202753186</v>
      </c>
      <c r="J155" s="95">
        <v>15228.673380538732</v>
      </c>
      <c r="K155" s="95">
        <v>99726.801780712674</v>
      </c>
      <c r="L155" s="95">
        <v>27061.010728810892</v>
      </c>
      <c r="M155" s="95">
        <v>0</v>
      </c>
      <c r="N155" s="95">
        <v>0</v>
      </c>
      <c r="O155" s="97">
        <v>0</v>
      </c>
    </row>
    <row r="156" spans="1:15">
      <c r="A156" s="74">
        <v>20</v>
      </c>
      <c r="B156" s="73"/>
      <c r="C156" s="73" t="s">
        <v>75</v>
      </c>
      <c r="D156" s="73"/>
      <c r="E156" s="95">
        <v>0</v>
      </c>
      <c r="F156" s="95"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7">
        <v>0</v>
      </c>
    </row>
    <row r="157" spans="1:15">
      <c r="A157" s="74">
        <v>21</v>
      </c>
      <c r="B157" s="73"/>
      <c r="C157" s="73" t="s">
        <v>76</v>
      </c>
      <c r="D157" s="73"/>
      <c r="E157" s="95">
        <v>-330089.57970615849</v>
      </c>
      <c r="F157" s="95">
        <v>-198143.15292138862</v>
      </c>
      <c r="G157" s="95">
        <v>-47695.010619727545</v>
      </c>
      <c r="H157" s="95">
        <v>-47551.717087716388</v>
      </c>
      <c r="I157" s="95">
        <v>-15161.470411151386</v>
      </c>
      <c r="J157" s="95">
        <v>-2309.5815073641133</v>
      </c>
      <c r="K157" s="95">
        <v>-15124.572668006906</v>
      </c>
      <c r="L157" s="95">
        <v>-4104.0744908032502</v>
      </c>
      <c r="M157" s="95">
        <v>0</v>
      </c>
      <c r="N157" s="95">
        <v>0</v>
      </c>
      <c r="O157" s="97">
        <v>0</v>
      </c>
    </row>
    <row r="158" spans="1:15">
      <c r="A158" s="74">
        <v>22</v>
      </c>
      <c r="B158" s="73"/>
      <c r="C158" s="73" t="s">
        <v>77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7">
        <v>0</v>
      </c>
    </row>
    <row r="159" spans="1:15">
      <c r="A159" s="74">
        <v>23</v>
      </c>
      <c r="B159" s="73"/>
      <c r="C159" s="73" t="s">
        <v>78</v>
      </c>
      <c r="E159" s="95">
        <v>9.3599532149440666E-5</v>
      </c>
      <c r="F159" s="95">
        <v>4.0235185841267617E-5</v>
      </c>
      <c r="G159" s="95">
        <v>1.2578910059969628E-5</v>
      </c>
      <c r="H159" s="95">
        <v>2.0061695281085228E-5</v>
      </c>
      <c r="I159" s="95">
        <v>8.1856062902230693E-6</v>
      </c>
      <c r="J159" s="95">
        <v>9.0163341478777852E-6</v>
      </c>
      <c r="K159" s="95">
        <v>3.3016055020709057E-6</v>
      </c>
      <c r="L159" s="95">
        <v>2.201950269464405E-7</v>
      </c>
      <c r="M159" s="95">
        <v>0</v>
      </c>
      <c r="N159" s="95">
        <v>0</v>
      </c>
      <c r="O159" s="97">
        <v>0</v>
      </c>
    </row>
    <row r="160" spans="1:15">
      <c r="A160" s="74">
        <v>24</v>
      </c>
      <c r="B160" s="73"/>
      <c r="D160" s="73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7"/>
    </row>
    <row r="161" spans="1:15">
      <c r="A161" s="74">
        <v>25</v>
      </c>
      <c r="B161" s="73"/>
      <c r="C161" s="73" t="s">
        <v>79</v>
      </c>
      <c r="D161" s="73"/>
      <c r="E161" s="98">
        <v>21090749.313514289</v>
      </c>
      <c r="F161" s="98">
        <v>12345407.664871147</v>
      </c>
      <c r="G161" s="98">
        <v>2978983.9750952423</v>
      </c>
      <c r="H161" s="98">
        <v>3146098.8205762743</v>
      </c>
      <c r="I161" s="98">
        <v>1036007.8535250402</v>
      </c>
      <c r="J161" s="98">
        <v>147483.58133989639</v>
      </c>
      <c r="K161" s="98">
        <v>959392.07087083929</v>
      </c>
      <c r="L161" s="98">
        <v>477375.34723584942</v>
      </c>
      <c r="M161" s="98">
        <v>0</v>
      </c>
      <c r="N161" s="98">
        <v>0</v>
      </c>
      <c r="O161" s="97">
        <v>0</v>
      </c>
    </row>
    <row r="162" spans="1:15">
      <c r="A162" s="74">
        <v>26</v>
      </c>
      <c r="B162" s="73"/>
      <c r="C162" s="73"/>
      <c r="D162" s="73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7"/>
    </row>
    <row r="163" spans="1:15">
      <c r="A163" s="74">
        <v>27</v>
      </c>
      <c r="B163" s="73"/>
      <c r="C163" s="73"/>
      <c r="D163" s="73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7"/>
    </row>
    <row r="164" spans="1:15">
      <c r="A164" s="74">
        <v>28</v>
      </c>
      <c r="B164" s="73"/>
      <c r="C164" s="73" t="s">
        <v>80</v>
      </c>
      <c r="D164" s="73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7"/>
    </row>
    <row r="165" spans="1:15">
      <c r="A165" s="74">
        <v>29</v>
      </c>
      <c r="B165" s="73"/>
      <c r="C165" s="73" t="s">
        <v>81</v>
      </c>
      <c r="D165" s="73"/>
      <c r="E165" s="95">
        <v>240287640.65431011</v>
      </c>
      <c r="F165" s="95">
        <v>139607869.9241097</v>
      </c>
      <c r="G165" s="95">
        <v>32858639.178971279</v>
      </c>
      <c r="H165" s="95">
        <v>37735483.170648932</v>
      </c>
      <c r="I165" s="95">
        <v>12604946.714802938</v>
      </c>
      <c r="J165" s="95">
        <v>259288.5379672987</v>
      </c>
      <c r="K165" s="95">
        <v>11724507.527891701</v>
      </c>
      <c r="L165" s="95">
        <v>5496905.5999182621</v>
      </c>
      <c r="M165" s="95">
        <v>0</v>
      </c>
      <c r="N165" s="95">
        <v>0</v>
      </c>
      <c r="O165" s="97">
        <v>0</v>
      </c>
    </row>
    <row r="166" spans="1:15">
      <c r="A166" s="74">
        <v>30</v>
      </c>
      <c r="B166" s="73"/>
      <c r="C166" s="73" t="s">
        <v>82</v>
      </c>
      <c r="D166" s="73"/>
      <c r="E166" s="95">
        <v>0</v>
      </c>
      <c r="F166" s="95">
        <v>0</v>
      </c>
      <c r="G166" s="95">
        <v>0</v>
      </c>
      <c r="H166" s="95">
        <v>0</v>
      </c>
      <c r="I166" s="95">
        <v>0</v>
      </c>
      <c r="J166" s="95">
        <v>0</v>
      </c>
      <c r="K166" s="95">
        <v>0</v>
      </c>
      <c r="L166" s="95">
        <v>0</v>
      </c>
      <c r="M166" s="95">
        <v>0</v>
      </c>
      <c r="N166" s="95">
        <v>0</v>
      </c>
      <c r="O166" s="97">
        <v>0</v>
      </c>
    </row>
    <row r="167" spans="1:15">
      <c r="A167" s="74">
        <v>31</v>
      </c>
      <c r="B167" s="73"/>
      <c r="C167" s="73" t="s">
        <v>83</v>
      </c>
      <c r="D167" s="73"/>
      <c r="E167" s="95">
        <v>0</v>
      </c>
      <c r="F167" s="95">
        <v>0</v>
      </c>
      <c r="G167" s="95">
        <v>0</v>
      </c>
      <c r="H167" s="95">
        <v>0</v>
      </c>
      <c r="I167" s="95">
        <v>0</v>
      </c>
      <c r="J167" s="95">
        <v>0</v>
      </c>
      <c r="K167" s="95">
        <v>0</v>
      </c>
      <c r="L167" s="95">
        <v>0</v>
      </c>
      <c r="M167" s="95">
        <v>0</v>
      </c>
      <c r="N167" s="95">
        <v>0</v>
      </c>
      <c r="O167" s="97">
        <v>0</v>
      </c>
    </row>
    <row r="168" spans="1:15">
      <c r="A168" s="74">
        <v>32</v>
      </c>
      <c r="B168" s="73"/>
      <c r="C168" s="73" t="s">
        <v>84</v>
      </c>
      <c r="D168" s="73"/>
      <c r="E168" s="95">
        <v>0</v>
      </c>
      <c r="F168" s="95">
        <v>0</v>
      </c>
      <c r="G168" s="95">
        <v>0</v>
      </c>
      <c r="H168" s="95">
        <v>0</v>
      </c>
      <c r="I168" s="95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7">
        <v>0</v>
      </c>
    </row>
    <row r="169" spans="1:15">
      <c r="A169" s="74">
        <v>33</v>
      </c>
      <c r="B169" s="73"/>
      <c r="C169" s="73" t="s">
        <v>85</v>
      </c>
      <c r="D169" s="73"/>
      <c r="E169" s="95">
        <v>-2.427694021498102E-10</v>
      </c>
      <c r="F169" s="95">
        <v>-1.2922848735758986E-10</v>
      </c>
      <c r="G169" s="95">
        <v>-3.5426847596777721E-11</v>
      </c>
      <c r="H169" s="95">
        <v>-4.5848136032976316E-11</v>
      </c>
      <c r="I169" s="95">
        <v>-1.4769043003644834E-11</v>
      </c>
      <c r="J169" s="95">
        <v>-2.0112308498116336E-12</v>
      </c>
      <c r="K169" s="95">
        <v>-1.3016247559478534E-11</v>
      </c>
      <c r="L169" s="95">
        <v>-2.4694097495312551E-12</v>
      </c>
      <c r="M169" s="95">
        <v>0</v>
      </c>
      <c r="N169" s="95">
        <v>0</v>
      </c>
      <c r="O169" s="97">
        <v>0</v>
      </c>
    </row>
    <row r="170" spans="1:15">
      <c r="A170" s="74">
        <v>34</v>
      </c>
      <c r="B170" s="73"/>
      <c r="C170" s="73" t="s">
        <v>86</v>
      </c>
      <c r="D170" s="73"/>
      <c r="E170" s="95">
        <v>0</v>
      </c>
      <c r="F170" s="95">
        <v>0</v>
      </c>
      <c r="G170" s="95">
        <v>0</v>
      </c>
      <c r="H170" s="95">
        <v>0</v>
      </c>
      <c r="I170" s="95">
        <v>0</v>
      </c>
      <c r="J170" s="95">
        <v>0</v>
      </c>
      <c r="K170" s="95">
        <v>0</v>
      </c>
      <c r="L170" s="95">
        <v>0</v>
      </c>
      <c r="M170" s="95">
        <v>0</v>
      </c>
      <c r="N170" s="95">
        <v>0</v>
      </c>
      <c r="O170" s="97">
        <v>0</v>
      </c>
    </row>
    <row r="171" spans="1:15">
      <c r="A171" s="74">
        <v>35</v>
      </c>
      <c r="B171" s="73"/>
      <c r="C171" s="73" t="s">
        <v>87</v>
      </c>
      <c r="D171" s="73"/>
      <c r="E171" s="95">
        <v>7.2165960003515784E-6</v>
      </c>
      <c r="F171" s="95">
        <v>4.3115997270470568E-6</v>
      </c>
      <c r="G171" s="95">
        <v>1.0378074434860898E-6</v>
      </c>
      <c r="H171" s="95">
        <v>1.0555209138162465E-6</v>
      </c>
      <c r="I171" s="95">
        <v>3.380146540521589E-7</v>
      </c>
      <c r="J171" s="95">
        <v>4.5682911608290809E-8</v>
      </c>
      <c r="K171" s="95">
        <v>3.3628929242946241E-7</v>
      </c>
      <c r="L171" s="95">
        <v>9.168105791227306E-8</v>
      </c>
      <c r="M171" s="95">
        <v>0</v>
      </c>
      <c r="N171" s="95">
        <v>0</v>
      </c>
      <c r="O171" s="97">
        <v>0</v>
      </c>
    </row>
    <row r="172" spans="1:15">
      <c r="A172" s="74">
        <v>36</v>
      </c>
      <c r="B172" s="73"/>
      <c r="C172" s="73" t="s">
        <v>88</v>
      </c>
      <c r="D172" s="73"/>
      <c r="E172" s="95">
        <v>3.7662960990542184E-11</v>
      </c>
      <c r="F172" s="95">
        <v>2.2501860282835732E-11</v>
      </c>
      <c r="G172" s="95">
        <v>5.4162457717740934E-12</v>
      </c>
      <c r="H172" s="95">
        <v>5.5087410698157182E-12</v>
      </c>
      <c r="I172" s="95">
        <v>1.7641033433358988E-12</v>
      </c>
      <c r="J172" s="95">
        <v>2.3847409455654374E-13</v>
      </c>
      <c r="K172" s="95">
        <v>1.7550654026978313E-12</v>
      </c>
      <c r="L172" s="95">
        <v>4.7847102552636542E-13</v>
      </c>
      <c r="M172" s="95">
        <v>0</v>
      </c>
      <c r="N172" s="95">
        <v>0</v>
      </c>
      <c r="O172" s="97">
        <v>0</v>
      </c>
    </row>
    <row r="173" spans="1:15">
      <c r="A173" s="74">
        <v>37</v>
      </c>
      <c r="B173" s="73"/>
      <c r="C173" s="73" t="s">
        <v>89</v>
      </c>
      <c r="E173" s="95">
        <v>1514412.9105151549</v>
      </c>
      <c r="F173" s="95">
        <v>866264.86273575341</v>
      </c>
      <c r="G173" s="95">
        <v>213420.3153480952</v>
      </c>
      <c r="H173" s="95">
        <v>229129.37868588572</v>
      </c>
      <c r="I173" s="95">
        <v>74638.009884014202</v>
      </c>
      <c r="J173" s="95">
        <v>27937.603999583574</v>
      </c>
      <c r="K173" s="95">
        <v>72295.432003415452</v>
      </c>
      <c r="L173" s="95">
        <v>30727.307858407894</v>
      </c>
      <c r="M173" s="95">
        <v>0</v>
      </c>
      <c r="N173" s="95">
        <v>0</v>
      </c>
      <c r="O173" s="97">
        <v>0</v>
      </c>
    </row>
    <row r="174" spans="1:15">
      <c r="A174" s="74">
        <v>38</v>
      </c>
      <c r="B174" s="73"/>
      <c r="C174" s="73" t="s">
        <v>90</v>
      </c>
      <c r="D174" s="73"/>
      <c r="E174" s="95">
        <v>0</v>
      </c>
      <c r="F174" s="95"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7">
        <v>0</v>
      </c>
    </row>
    <row r="175" spans="1:15">
      <c r="A175" s="74">
        <v>39</v>
      </c>
      <c r="B175" s="73"/>
      <c r="C175" s="73" t="s">
        <v>91</v>
      </c>
      <c r="D175" s="73"/>
      <c r="E175" s="95"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7">
        <v>0</v>
      </c>
    </row>
    <row r="176" spans="1:15">
      <c r="A176" s="74">
        <v>40</v>
      </c>
      <c r="B176" s="73"/>
      <c r="C176" s="73"/>
      <c r="D176" s="73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7"/>
    </row>
    <row r="177" spans="1:15">
      <c r="A177" s="74">
        <v>41</v>
      </c>
      <c r="B177" s="73"/>
      <c r="C177" s="73" t="s">
        <v>92</v>
      </c>
      <c r="D177" s="73"/>
      <c r="E177" s="98">
        <v>241802053.56483248</v>
      </c>
      <c r="F177" s="98">
        <v>140474134.78684977</v>
      </c>
      <c r="G177" s="98">
        <v>33072059.494320415</v>
      </c>
      <c r="H177" s="98">
        <v>37964612.549335875</v>
      </c>
      <c r="I177" s="98">
        <v>12679584.724687289</v>
      </c>
      <c r="J177" s="98">
        <v>287226.14196692797</v>
      </c>
      <c r="K177" s="98">
        <v>11796802.959895454</v>
      </c>
      <c r="L177" s="98">
        <v>5527632.9077767609</v>
      </c>
      <c r="M177" s="98">
        <v>0</v>
      </c>
      <c r="N177" s="98">
        <v>0</v>
      </c>
      <c r="O177" s="97">
        <v>0</v>
      </c>
    </row>
    <row r="178" spans="1:15">
      <c r="A178" s="74">
        <v>42</v>
      </c>
      <c r="B178" s="73"/>
      <c r="C178" s="73"/>
      <c r="D178" s="73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7"/>
    </row>
    <row r="179" spans="1:15">
      <c r="A179" s="74">
        <v>43</v>
      </c>
      <c r="B179" s="73"/>
      <c r="C179" s="73" t="s">
        <v>93</v>
      </c>
      <c r="D179" s="73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7"/>
    </row>
    <row r="180" spans="1:15">
      <c r="A180" s="74">
        <v>44</v>
      </c>
      <c r="B180" s="73"/>
      <c r="C180" s="73" t="s">
        <v>94</v>
      </c>
      <c r="D180" s="73"/>
      <c r="E180" s="95">
        <v>-113541913.53749573</v>
      </c>
      <c r="F180" s="95">
        <v>-65546613.152895883</v>
      </c>
      <c r="G180" s="95">
        <v>-15431929.533508871</v>
      </c>
      <c r="H180" s="95">
        <v>-18174122.825504299</v>
      </c>
      <c r="I180" s="95">
        <v>-6077209.9532996044</v>
      </c>
      <c r="J180" s="95">
        <v>-89714.444566621038</v>
      </c>
      <c r="K180" s="95">
        <v>-5643066.3504376765</v>
      </c>
      <c r="L180" s="95">
        <v>-2579257.277282794</v>
      </c>
      <c r="M180" s="95">
        <v>0</v>
      </c>
      <c r="N180" s="95">
        <v>0</v>
      </c>
      <c r="O180" s="97">
        <v>0</v>
      </c>
    </row>
    <row r="181" spans="1:15">
      <c r="A181" s="74">
        <v>45</v>
      </c>
      <c r="B181" s="73"/>
      <c r="C181" s="73" t="s">
        <v>95</v>
      </c>
      <c r="D181" s="73"/>
      <c r="E181" s="95">
        <v>-3110403.1915624449</v>
      </c>
      <c r="F181" s="95">
        <v>-1789863.2460213075</v>
      </c>
      <c r="G181" s="95">
        <v>-443345.8774822891</v>
      </c>
      <c r="H181" s="95">
        <v>-482442.69153525354</v>
      </c>
      <c r="I181" s="95">
        <v>-162312.94964513628</v>
      </c>
      <c r="J181" s="95">
        <v>-57079.416441108435</v>
      </c>
      <c r="K181" s="95">
        <v>-140100.93629731855</v>
      </c>
      <c r="L181" s="95">
        <v>-35258.074140031196</v>
      </c>
      <c r="M181" s="95">
        <v>0</v>
      </c>
      <c r="N181" s="95">
        <v>0</v>
      </c>
      <c r="O181" s="97">
        <v>0</v>
      </c>
    </row>
    <row r="182" spans="1:15">
      <c r="A182" s="74">
        <v>46</v>
      </c>
      <c r="B182" s="73"/>
      <c r="C182" s="73" t="s">
        <v>96</v>
      </c>
      <c r="D182" s="73"/>
      <c r="E182" s="95">
        <v>-30985752.790087629</v>
      </c>
      <c r="F182" s="95">
        <v>-18589208.215684429</v>
      </c>
      <c r="G182" s="95">
        <v>-4488836.7001295397</v>
      </c>
      <c r="H182" s="95">
        <v>-4461558.7110653305</v>
      </c>
      <c r="I182" s="95">
        <v>-1423202.6030793535</v>
      </c>
      <c r="J182" s="95">
        <v>-216572.91087909695</v>
      </c>
      <c r="K182" s="95">
        <v>-1425595.7063535741</v>
      </c>
      <c r="L182" s="95">
        <v>-380777.94289629353</v>
      </c>
      <c r="M182" s="95">
        <v>0</v>
      </c>
      <c r="N182" s="95">
        <v>0</v>
      </c>
      <c r="O182" s="97">
        <v>0</v>
      </c>
    </row>
    <row r="183" spans="1:15">
      <c r="A183" s="74">
        <v>47</v>
      </c>
      <c r="B183" s="73"/>
      <c r="C183" s="73" t="s">
        <v>97</v>
      </c>
      <c r="D183" s="73"/>
      <c r="E183" s="95">
        <v>-33700.396642897424</v>
      </c>
      <c r="F183" s="95">
        <v>-20218.556123647431</v>
      </c>
      <c r="G183" s="95">
        <v>-4882.1126656017314</v>
      </c>
      <c r="H183" s="95">
        <v>-4852.030895387149</v>
      </c>
      <c r="I183" s="95">
        <v>-1547.7536455836239</v>
      </c>
      <c r="J183" s="95">
        <v>-235.44676357166827</v>
      </c>
      <c r="K183" s="95">
        <v>-1550.4140800332193</v>
      </c>
      <c r="L183" s="95">
        <v>-414.08246907258564</v>
      </c>
      <c r="M183" s="95">
        <v>0</v>
      </c>
      <c r="N183" s="95">
        <v>0</v>
      </c>
      <c r="O183" s="97">
        <v>0</v>
      </c>
    </row>
    <row r="184" spans="1:15">
      <c r="A184" s="74">
        <v>48</v>
      </c>
      <c r="B184" s="73"/>
      <c r="C184" s="73" t="s">
        <v>98</v>
      </c>
      <c r="D184" s="73"/>
      <c r="E184" s="95">
        <v>-85190.537375644431</v>
      </c>
      <c r="F184" s="95">
        <v>-12258.433616142691</v>
      </c>
      <c r="G184" s="95">
        <v>-45511.584213559014</v>
      </c>
      <c r="H184" s="95">
        <v>-418.55248346828137</v>
      </c>
      <c r="I184" s="95">
        <v>0</v>
      </c>
      <c r="J184" s="95">
        <v>0</v>
      </c>
      <c r="K184" s="95">
        <v>-26333.260600033082</v>
      </c>
      <c r="L184" s="95">
        <v>-668.70646244136242</v>
      </c>
      <c r="M184" s="95">
        <v>0</v>
      </c>
      <c r="N184" s="95">
        <v>0</v>
      </c>
      <c r="O184" s="97">
        <v>0</v>
      </c>
    </row>
    <row r="185" spans="1:15">
      <c r="A185" s="74">
        <v>49</v>
      </c>
      <c r="B185" s="73"/>
      <c r="C185" s="73" t="s">
        <v>99</v>
      </c>
      <c r="D185" s="73"/>
      <c r="E185" s="95">
        <v>0</v>
      </c>
      <c r="F185" s="95">
        <v>0</v>
      </c>
      <c r="G185" s="95">
        <v>0</v>
      </c>
      <c r="H185" s="95">
        <v>0</v>
      </c>
      <c r="I185" s="95">
        <v>0</v>
      </c>
      <c r="J185" s="95">
        <v>0</v>
      </c>
      <c r="K185" s="95">
        <v>0</v>
      </c>
      <c r="L185" s="95">
        <v>0</v>
      </c>
      <c r="M185" s="95">
        <v>0</v>
      </c>
      <c r="N185" s="95">
        <v>0</v>
      </c>
      <c r="O185" s="97">
        <v>0</v>
      </c>
    </row>
    <row r="186" spans="1:15">
      <c r="A186" s="74">
        <v>50</v>
      </c>
      <c r="B186" s="73"/>
      <c r="C186" s="73" t="s">
        <v>100</v>
      </c>
      <c r="D186" s="73"/>
      <c r="E186" s="95">
        <v>-682167.77811181289</v>
      </c>
      <c r="F186" s="95">
        <v>-375298.548773396</v>
      </c>
      <c r="G186" s="95">
        <v>-96288.266771876559</v>
      </c>
      <c r="H186" s="95">
        <v>-112882.09311701031</v>
      </c>
      <c r="I186" s="95">
        <v>-39771.453252983811</v>
      </c>
      <c r="J186" s="95">
        <v>-21645.999927322231</v>
      </c>
      <c r="K186" s="95">
        <v>-29608.061923296606</v>
      </c>
      <c r="L186" s="95">
        <v>-6673.3543459273487</v>
      </c>
      <c r="M186" s="95">
        <v>0</v>
      </c>
      <c r="N186" s="95">
        <v>0</v>
      </c>
      <c r="O186" s="97">
        <v>0</v>
      </c>
    </row>
    <row r="187" spans="1:15">
      <c r="A187" s="74">
        <v>51</v>
      </c>
      <c r="B187" s="73"/>
      <c r="C187" s="73"/>
      <c r="D187" s="73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7"/>
    </row>
    <row r="188" spans="1:15">
      <c r="A188" s="74">
        <v>52</v>
      </c>
      <c r="B188" s="73"/>
      <c r="C188" s="73" t="s">
        <v>101</v>
      </c>
      <c r="D188" s="73"/>
      <c r="E188" s="98">
        <v>-148439128.23127618</v>
      </c>
      <c r="F188" s="98">
        <v>-86333460.153114796</v>
      </c>
      <c r="G188" s="98">
        <v>-20510794.074771736</v>
      </c>
      <c r="H188" s="98">
        <v>-23236276.904600747</v>
      </c>
      <c r="I188" s="98">
        <v>-7704044.7129226625</v>
      </c>
      <c r="J188" s="98">
        <v>-385248.21857772028</v>
      </c>
      <c r="K188" s="98">
        <v>-7266254.729691932</v>
      </c>
      <c r="L188" s="98">
        <v>-3003049.4375965605</v>
      </c>
      <c r="M188" s="98">
        <v>0</v>
      </c>
      <c r="N188" s="98">
        <v>0</v>
      </c>
      <c r="O188" s="97">
        <v>0</v>
      </c>
    </row>
    <row r="189" spans="1:15">
      <c r="A189" s="74">
        <v>53</v>
      </c>
      <c r="B189" s="73"/>
      <c r="C189" s="73"/>
      <c r="D189" s="73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7"/>
    </row>
    <row r="190" spans="1:15" ht="13.5" thickBot="1">
      <c r="A190" s="74">
        <v>54</v>
      </c>
      <c r="B190" s="73"/>
      <c r="C190" s="73" t="s">
        <v>102</v>
      </c>
      <c r="D190" s="73"/>
      <c r="E190" s="99">
        <v>93362925.333556294</v>
      </c>
      <c r="F190" s="99">
        <v>54140674.633734971</v>
      </c>
      <c r="G190" s="99">
        <v>12561265.419548679</v>
      </c>
      <c r="H190" s="99">
        <v>14728335.644735128</v>
      </c>
      <c r="I190" s="99">
        <v>4975540.011764627</v>
      </c>
      <c r="J190" s="99">
        <v>-98022.076610792312</v>
      </c>
      <c r="K190" s="99">
        <v>4530548.2302035224</v>
      </c>
      <c r="L190" s="99">
        <v>2524583.4701802004</v>
      </c>
      <c r="M190" s="99">
        <v>0</v>
      </c>
      <c r="N190" s="99">
        <v>0</v>
      </c>
      <c r="O190" s="97">
        <v>0</v>
      </c>
    </row>
    <row r="191" spans="1:15" ht="13.5" thickTop="1">
      <c r="A191" s="74">
        <v>55</v>
      </c>
      <c r="B191" s="73"/>
      <c r="C191" s="73"/>
      <c r="D191" s="73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7"/>
    </row>
    <row r="192" spans="1:15">
      <c r="A192" s="74">
        <v>56</v>
      </c>
      <c r="B192" s="73"/>
      <c r="D192" s="119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</row>
    <row r="193" spans="1:15">
      <c r="A193" s="74">
        <v>57</v>
      </c>
      <c r="B193" s="73"/>
      <c r="C193" s="73" t="s">
        <v>103</v>
      </c>
      <c r="D193" s="120">
        <v>5.7814269910793088E-2</v>
      </c>
      <c r="E193" s="96">
        <v>5397709.3648954453</v>
      </c>
      <c r="F193" s="96">
        <v>3130103.5764271822</v>
      </c>
      <c r="G193" s="96">
        <v>726220.38938689895</v>
      </c>
      <c r="H193" s="96">
        <v>851507.9723014714</v>
      </c>
      <c r="I193" s="96">
        <v>287657.21319211076</v>
      </c>
      <c r="J193" s="96">
        <v>-5667.0747943927845</v>
      </c>
      <c r="K193" s="96">
        <v>261930.33822485237</v>
      </c>
      <c r="L193" s="96">
        <v>145956.95015732475</v>
      </c>
      <c r="M193" s="96">
        <v>0</v>
      </c>
      <c r="N193" s="96">
        <v>0</v>
      </c>
      <c r="O193" s="97">
        <v>0</v>
      </c>
    </row>
    <row r="194" spans="1:15">
      <c r="A194" s="74">
        <v>58</v>
      </c>
      <c r="B194" s="73"/>
      <c r="C194" s="73" t="s">
        <v>79</v>
      </c>
      <c r="D194" s="120"/>
      <c r="E194" s="101">
        <v>21090749.313514289</v>
      </c>
      <c r="F194" s="101">
        <v>12345407.664871147</v>
      </c>
      <c r="G194" s="101">
        <v>2978983.9750952423</v>
      </c>
      <c r="H194" s="101">
        <v>3146098.8205762743</v>
      </c>
      <c r="I194" s="101">
        <v>1036007.8535250402</v>
      </c>
      <c r="J194" s="101">
        <v>147483.58133989639</v>
      </c>
      <c r="K194" s="101">
        <v>959392.07087083929</v>
      </c>
      <c r="L194" s="101">
        <v>477375.34723584942</v>
      </c>
      <c r="M194" s="101">
        <v>0</v>
      </c>
      <c r="N194" s="101">
        <v>0</v>
      </c>
      <c r="O194" s="97">
        <v>0</v>
      </c>
    </row>
    <row r="195" spans="1:15">
      <c r="A195" s="74">
        <v>59</v>
      </c>
      <c r="B195" s="73"/>
      <c r="C195" s="73" t="s">
        <v>104</v>
      </c>
      <c r="D195" s="120"/>
      <c r="E195" s="113">
        <v>-823782.10879302653</v>
      </c>
      <c r="F195" s="113">
        <v>-268032.2144059501</v>
      </c>
      <c r="G195" s="113">
        <v>-138260.06796244741</v>
      </c>
      <c r="H195" s="113">
        <v>-194713.76349342006</v>
      </c>
      <c r="I195" s="113">
        <v>-51707.653082052813</v>
      </c>
      <c r="J195" s="113">
        <v>-27913.018875389553</v>
      </c>
      <c r="K195" s="113">
        <v>-140079.9344242267</v>
      </c>
      <c r="L195" s="113">
        <v>-3075.4565495399561</v>
      </c>
      <c r="M195" s="113">
        <v>0</v>
      </c>
      <c r="N195" s="113">
        <v>0</v>
      </c>
      <c r="O195" s="97">
        <v>0</v>
      </c>
    </row>
    <row r="196" spans="1:15">
      <c r="A196" s="74">
        <v>60</v>
      </c>
      <c r="D196" s="122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</row>
    <row r="197" spans="1:15">
      <c r="A197" s="74">
        <v>61</v>
      </c>
      <c r="B197" s="73"/>
      <c r="C197" s="73" t="s">
        <v>105</v>
      </c>
      <c r="D197" s="120"/>
      <c r="E197" s="101">
        <v>25664676.569616705</v>
      </c>
      <c r="F197" s="101">
        <v>15207479.026892379</v>
      </c>
      <c r="G197" s="101">
        <v>3566944.2965196939</v>
      </c>
      <c r="H197" s="101">
        <v>3802893.0293843257</v>
      </c>
      <c r="I197" s="101">
        <v>1271957.4136350984</v>
      </c>
      <c r="J197" s="101">
        <v>113903.48767011407</v>
      </c>
      <c r="K197" s="101">
        <v>1081242.4746714651</v>
      </c>
      <c r="L197" s="101">
        <v>620256.84084363421</v>
      </c>
      <c r="M197" s="101">
        <v>0</v>
      </c>
      <c r="N197" s="101">
        <v>0</v>
      </c>
      <c r="O197" s="97">
        <v>0</v>
      </c>
    </row>
    <row r="198" spans="1:15">
      <c r="A198" s="74">
        <v>62</v>
      </c>
      <c r="D198" s="122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</row>
    <row r="199" spans="1:15">
      <c r="A199" s="74">
        <v>63</v>
      </c>
      <c r="D199" s="122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</row>
    <row r="200" spans="1:15">
      <c r="A200" s="74">
        <v>64</v>
      </c>
      <c r="C200" s="73" t="s">
        <v>106</v>
      </c>
      <c r="D200" s="120">
        <v>7.7644921002354053E-2</v>
      </c>
      <c r="E200" s="96">
        <v>7249156.9620726584</v>
      </c>
      <c r="F200" s="96">
        <v>4203748.4049505061</v>
      </c>
      <c r="G200" s="96">
        <v>975318.46119045897</v>
      </c>
      <c r="H200" s="96">
        <v>1143580.4576316143</v>
      </c>
      <c r="I200" s="96">
        <v>386325.41115751624</v>
      </c>
      <c r="J200" s="96">
        <v>-7610.9163949316662</v>
      </c>
      <c r="K200" s="96">
        <v>351774.05943150748</v>
      </c>
      <c r="L200" s="96">
        <v>196021.08410599051</v>
      </c>
      <c r="M200" s="96">
        <v>0</v>
      </c>
      <c r="N200" s="96">
        <v>0</v>
      </c>
      <c r="O200" s="97">
        <v>0</v>
      </c>
    </row>
    <row r="201" spans="1:15">
      <c r="A201" s="74">
        <v>65</v>
      </c>
      <c r="C201" s="73" t="s">
        <v>107</v>
      </c>
      <c r="D201" s="120"/>
      <c r="E201" s="101">
        <v>22228400.194182105</v>
      </c>
      <c r="F201" s="101">
        <v>13005125.491374176</v>
      </c>
      <c r="G201" s="101">
        <v>3132046.1742047593</v>
      </c>
      <c r="H201" s="101">
        <v>3325567.3189886934</v>
      </c>
      <c r="I201" s="101">
        <v>1096636.0681611935</v>
      </c>
      <c r="J201" s="101">
        <v>146289.15752141867</v>
      </c>
      <c r="K201" s="101">
        <v>1014597.9479958845</v>
      </c>
      <c r="L201" s="101">
        <v>508138.03593598207</v>
      </c>
      <c r="M201" s="101">
        <v>0</v>
      </c>
      <c r="N201" s="101">
        <v>0</v>
      </c>
      <c r="O201" s="97">
        <v>0</v>
      </c>
    </row>
    <row r="202" spans="1:15">
      <c r="A202" s="74">
        <v>66</v>
      </c>
      <c r="C202" s="73" t="s">
        <v>104</v>
      </c>
      <c r="D202" s="120"/>
      <c r="E202" s="102">
        <v>-823782.10879302653</v>
      </c>
      <c r="F202" s="102">
        <v>-268032.2144059501</v>
      </c>
      <c r="G202" s="102">
        <v>-138260.06796244741</v>
      </c>
      <c r="H202" s="102">
        <v>-194713.76349342006</v>
      </c>
      <c r="I202" s="102">
        <v>-51707.653082052813</v>
      </c>
      <c r="J202" s="102">
        <v>-27913.018875389553</v>
      </c>
      <c r="K202" s="102">
        <v>-140079.9344242267</v>
      </c>
      <c r="L202" s="102">
        <v>-3075.4565495399561</v>
      </c>
      <c r="M202" s="102">
        <v>0</v>
      </c>
      <c r="N202" s="102">
        <v>0</v>
      </c>
      <c r="O202" s="97">
        <v>0</v>
      </c>
    </row>
    <row r="203" spans="1:15">
      <c r="A203" s="74">
        <v>67</v>
      </c>
      <c r="D203" s="108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</row>
    <row r="204" spans="1:15">
      <c r="A204" s="74">
        <v>68</v>
      </c>
      <c r="C204" s="73" t="s">
        <v>108</v>
      </c>
      <c r="D204" s="73"/>
      <c r="E204" s="101">
        <v>28653775.047461737</v>
      </c>
      <c r="F204" s="101">
        <v>16940841.681918733</v>
      </c>
      <c r="G204" s="101">
        <v>3969104.5674327705</v>
      </c>
      <c r="H204" s="101">
        <v>4274434.0131268883</v>
      </c>
      <c r="I204" s="101">
        <v>1431253.8262366571</v>
      </c>
      <c r="J204" s="101">
        <v>110765.22225109745</v>
      </c>
      <c r="K204" s="101">
        <v>1226292.0730031654</v>
      </c>
      <c r="L204" s="101">
        <v>701083.66349243268</v>
      </c>
      <c r="M204" s="101">
        <v>0</v>
      </c>
      <c r="N204" s="101">
        <v>0</v>
      </c>
      <c r="O204" s="97">
        <v>0</v>
      </c>
    </row>
    <row r="205" spans="1:15">
      <c r="C205" s="73"/>
      <c r="O205" s="97"/>
    </row>
    <row r="206" spans="1:15">
      <c r="A206" s="74"/>
      <c r="B206" s="75"/>
      <c r="C206" s="75" t="s">
        <v>35</v>
      </c>
      <c r="D206" s="76"/>
      <c r="E206" s="77"/>
      <c r="F206" s="75"/>
      <c r="G206" s="76"/>
      <c r="H206" s="76"/>
      <c r="I206" s="76"/>
      <c r="J206" s="75"/>
      <c r="K206" s="75"/>
      <c r="L206" s="75"/>
      <c r="M206" s="75"/>
      <c r="N206" s="75"/>
      <c r="O206" s="97"/>
    </row>
    <row r="207" spans="1:15">
      <c r="A207" s="74"/>
      <c r="B207" s="75"/>
      <c r="C207" s="76" t="s">
        <v>120</v>
      </c>
      <c r="D207" s="76"/>
      <c r="E207" s="77"/>
      <c r="F207" s="75"/>
      <c r="G207" s="76"/>
      <c r="H207" s="75"/>
      <c r="I207" s="75"/>
      <c r="J207" s="75"/>
      <c r="K207" s="75"/>
      <c r="L207" s="75"/>
      <c r="M207" s="75"/>
      <c r="N207" s="75"/>
      <c r="O207" s="97"/>
    </row>
    <row r="208" spans="1:15">
      <c r="A208" s="74"/>
      <c r="B208" s="75"/>
      <c r="C208" s="75" t="s">
        <v>37</v>
      </c>
      <c r="D208" s="76"/>
      <c r="E208" s="77"/>
      <c r="F208" s="75"/>
      <c r="G208" s="76"/>
      <c r="H208" s="75"/>
      <c r="I208" s="75"/>
      <c r="J208" s="75"/>
      <c r="K208" s="75"/>
      <c r="L208" s="75"/>
      <c r="M208" s="75"/>
      <c r="N208" s="75"/>
      <c r="O208" s="97"/>
    </row>
    <row r="209" spans="1:16">
      <c r="A209" s="74"/>
      <c r="B209" s="75"/>
      <c r="C209" s="78" t="s">
        <v>38</v>
      </c>
      <c r="D209" s="76"/>
      <c r="E209" s="77"/>
      <c r="F209" s="75"/>
      <c r="G209" s="76"/>
      <c r="H209" s="75"/>
      <c r="I209" s="75"/>
      <c r="J209" s="75"/>
      <c r="K209" s="75"/>
      <c r="L209" s="75"/>
      <c r="M209" s="75"/>
      <c r="N209" s="75"/>
      <c r="O209" s="97"/>
    </row>
    <row r="210" spans="1:16">
      <c r="A210" s="74"/>
      <c r="B210" s="79"/>
      <c r="C210" s="75" t="s">
        <v>39</v>
      </c>
      <c r="D210" s="76"/>
      <c r="E210" s="77"/>
      <c r="F210" s="75"/>
      <c r="G210" s="76"/>
      <c r="H210" s="75"/>
      <c r="I210" s="75"/>
      <c r="J210" s="75"/>
      <c r="K210" s="75"/>
      <c r="L210" s="75"/>
      <c r="M210" s="75"/>
      <c r="N210" s="75"/>
      <c r="O210" s="97"/>
    </row>
    <row r="211" spans="1:16">
      <c r="A211" s="74"/>
      <c r="E211" s="80"/>
      <c r="F211" s="81"/>
      <c r="G211" s="81"/>
      <c r="H211" s="81"/>
      <c r="I211" s="81"/>
      <c r="J211" s="81"/>
      <c r="K211" s="81"/>
      <c r="L211" s="81"/>
      <c r="M211" s="81"/>
      <c r="N211" s="81"/>
      <c r="O211" s="97"/>
    </row>
    <row r="212" spans="1:16">
      <c r="A212" s="74"/>
      <c r="E212" s="80"/>
      <c r="F212" s="81"/>
      <c r="G212" s="81"/>
      <c r="H212" s="81"/>
      <c r="I212" s="81"/>
      <c r="J212" s="81"/>
      <c r="K212" s="81"/>
      <c r="L212" s="81"/>
      <c r="M212" s="81"/>
      <c r="N212" s="81"/>
      <c r="O212" s="97"/>
    </row>
    <row r="213" spans="1:16">
      <c r="A213" s="74"/>
      <c r="B213" s="73"/>
      <c r="C213" s="82" t="s">
        <v>41</v>
      </c>
      <c r="D213" s="82" t="s">
        <v>42</v>
      </c>
      <c r="E213" s="82" t="s">
        <v>43</v>
      </c>
      <c r="F213" s="83" t="s">
        <v>44</v>
      </c>
      <c r="G213" s="82" t="s">
        <v>45</v>
      </c>
      <c r="H213" s="83" t="s">
        <v>46</v>
      </c>
      <c r="I213" s="82" t="s">
        <v>47</v>
      </c>
      <c r="J213" s="83" t="s">
        <v>48</v>
      </c>
      <c r="K213" s="83" t="s">
        <v>49</v>
      </c>
      <c r="L213" s="82" t="s">
        <v>64</v>
      </c>
      <c r="M213" s="83" t="s">
        <v>66</v>
      </c>
      <c r="N213" s="82" t="s">
        <v>110</v>
      </c>
      <c r="O213" s="97"/>
    </row>
    <row r="214" spans="1:16">
      <c r="A214" s="74"/>
      <c r="B214" s="73"/>
      <c r="C214" s="73"/>
      <c r="D214" s="73"/>
      <c r="E214" s="82" t="s">
        <v>0</v>
      </c>
      <c r="F214" s="85"/>
      <c r="G214" s="84" t="s">
        <v>1</v>
      </c>
      <c r="H214" s="84" t="s">
        <v>2</v>
      </c>
      <c r="I214" s="84" t="s">
        <v>2</v>
      </c>
      <c r="J214" s="84" t="s">
        <v>2</v>
      </c>
      <c r="K214" s="82" t="s">
        <v>3</v>
      </c>
      <c r="L214" s="84" t="s">
        <v>4</v>
      </c>
      <c r="M214" s="84"/>
      <c r="N214" s="84"/>
      <c r="O214" s="97"/>
    </row>
    <row r="215" spans="1:16">
      <c r="A215" s="74"/>
      <c r="B215" s="73"/>
      <c r="C215" s="73"/>
      <c r="D215" s="82"/>
      <c r="E215" s="82" t="s">
        <v>5</v>
      </c>
      <c r="F215" s="84" t="s">
        <v>6</v>
      </c>
      <c r="G215" s="84" t="s">
        <v>7</v>
      </c>
      <c r="H215" s="84" t="s">
        <v>8</v>
      </c>
      <c r="I215" s="84" t="s">
        <v>9</v>
      </c>
      <c r="J215" s="84" t="s">
        <v>10</v>
      </c>
      <c r="K215" s="84" t="s">
        <v>11</v>
      </c>
      <c r="L215" s="84" t="s">
        <v>12</v>
      </c>
      <c r="M215" s="84"/>
      <c r="N215" s="84"/>
      <c r="O215" s="97"/>
    </row>
    <row r="216" spans="1:16">
      <c r="A216" s="74"/>
      <c r="B216" s="89"/>
      <c r="C216" s="90" t="s">
        <v>68</v>
      </c>
      <c r="D216" s="90"/>
      <c r="E216" s="90" t="s">
        <v>13</v>
      </c>
      <c r="F216" s="91" t="s">
        <v>14</v>
      </c>
      <c r="G216" s="91" t="s">
        <v>15</v>
      </c>
      <c r="H216" s="91" t="s">
        <v>16</v>
      </c>
      <c r="I216" s="91" t="s">
        <v>17</v>
      </c>
      <c r="J216" s="91" t="s">
        <v>17</v>
      </c>
      <c r="K216" s="91" t="s">
        <v>18</v>
      </c>
      <c r="L216" s="91" t="s">
        <v>19</v>
      </c>
      <c r="M216" s="91"/>
      <c r="N216" s="91"/>
      <c r="O216" s="97"/>
    </row>
    <row r="217" spans="1:16">
      <c r="A217" s="74">
        <v>13</v>
      </c>
      <c r="B217" s="73"/>
      <c r="C217" s="73"/>
      <c r="D217" s="73"/>
      <c r="E217" s="94"/>
      <c r="F217" s="85"/>
      <c r="G217" s="85"/>
      <c r="H217" s="85"/>
      <c r="I217" s="85"/>
      <c r="J217" s="85"/>
      <c r="K217" s="85"/>
      <c r="L217" s="85"/>
      <c r="M217" s="85"/>
      <c r="N217" s="85"/>
      <c r="O217" s="97"/>
    </row>
    <row r="218" spans="1:16">
      <c r="A218" s="74">
        <v>14</v>
      </c>
      <c r="B218" s="73"/>
      <c r="C218" s="73" t="s">
        <v>69</v>
      </c>
      <c r="D218" s="73"/>
      <c r="E218" s="94"/>
      <c r="F218" s="85"/>
      <c r="G218" s="85"/>
      <c r="H218" s="85"/>
      <c r="I218" s="85"/>
      <c r="J218" s="85"/>
      <c r="K218" s="85"/>
      <c r="L218" s="85"/>
      <c r="M218" s="85"/>
      <c r="N218" s="85"/>
      <c r="O218" s="97"/>
    </row>
    <row r="219" spans="1:16">
      <c r="A219" s="74">
        <v>15</v>
      </c>
      <c r="B219" s="73"/>
      <c r="C219" s="73" t="s">
        <v>70</v>
      </c>
      <c r="D219" s="73"/>
      <c r="E219" s="95">
        <v>1004790.4480115144</v>
      </c>
      <c r="F219" s="95">
        <v>574593.40036489628</v>
      </c>
      <c r="G219" s="95">
        <v>142027.55434166742</v>
      </c>
      <c r="H219" s="95">
        <v>155953.09894978112</v>
      </c>
      <c r="I219" s="95">
        <v>51974.028694647452</v>
      </c>
      <c r="J219" s="95">
        <v>19780.282342196944</v>
      </c>
      <c r="K219" s="95">
        <v>46682.05107291109</v>
      </c>
      <c r="L219" s="95">
        <v>13780.032245414233</v>
      </c>
      <c r="M219" s="95">
        <v>0</v>
      </c>
      <c r="N219" s="95">
        <v>0</v>
      </c>
      <c r="O219" s="97">
        <v>0</v>
      </c>
      <c r="P219" s="118"/>
    </row>
    <row r="220" spans="1:16">
      <c r="A220" s="74">
        <v>16</v>
      </c>
      <c r="B220" s="73"/>
      <c r="C220" s="73" t="s">
        <v>71</v>
      </c>
      <c r="D220" s="73"/>
      <c r="E220" s="95">
        <v>3239689.6987249181</v>
      </c>
      <c r="F220" s="95">
        <v>1971732.151887239</v>
      </c>
      <c r="G220" s="95">
        <v>447422.78834862355</v>
      </c>
      <c r="H220" s="95">
        <v>484194.56861088355</v>
      </c>
      <c r="I220" s="95">
        <v>144573.87662912492</v>
      </c>
      <c r="J220" s="95">
        <v>1849.5808473938202</v>
      </c>
      <c r="K220" s="95">
        <v>180037.01462855941</v>
      </c>
      <c r="L220" s="95">
        <v>9879.7177730942058</v>
      </c>
      <c r="M220" s="95">
        <v>0</v>
      </c>
      <c r="N220" s="95">
        <v>0</v>
      </c>
      <c r="O220" s="97">
        <v>0</v>
      </c>
      <c r="P220" s="118"/>
    </row>
    <row r="221" spans="1:16">
      <c r="A221" s="74">
        <v>17</v>
      </c>
      <c r="B221" s="73"/>
      <c r="C221" s="73" t="s">
        <v>72</v>
      </c>
      <c r="D221" s="73"/>
      <c r="E221" s="95">
        <v>92049.191228687094</v>
      </c>
      <c r="F221" s="95">
        <v>53328.326607250536</v>
      </c>
      <c r="G221" s="95">
        <v>13143.752095498934</v>
      </c>
      <c r="H221" s="95">
        <v>14140.449599760039</v>
      </c>
      <c r="I221" s="95">
        <v>4715.4519177499224</v>
      </c>
      <c r="J221" s="95">
        <v>1478.0312803865613</v>
      </c>
      <c r="K221" s="95">
        <v>4176.7423035539923</v>
      </c>
      <c r="L221" s="95">
        <v>1066.4374244871101</v>
      </c>
      <c r="M221" s="95">
        <v>0</v>
      </c>
      <c r="N221" s="95">
        <v>0</v>
      </c>
      <c r="O221" s="97">
        <v>0</v>
      </c>
      <c r="P221" s="118"/>
    </row>
    <row r="222" spans="1:16">
      <c r="A222" s="74">
        <v>18</v>
      </c>
      <c r="B222" s="73"/>
      <c r="C222" s="73" t="s">
        <v>73</v>
      </c>
      <c r="D222" s="73"/>
      <c r="E222" s="95">
        <v>1410266.2621827442</v>
      </c>
      <c r="F222" s="95">
        <v>846541.72935813235</v>
      </c>
      <c r="G222" s="95">
        <v>203770.94124366436</v>
      </c>
      <c r="H222" s="95">
        <v>203158.7376292267</v>
      </c>
      <c r="I222" s="95">
        <v>64775.477689912208</v>
      </c>
      <c r="J222" s="95">
        <v>9867.396851776497</v>
      </c>
      <c r="K222" s="95">
        <v>64617.836717562546</v>
      </c>
      <c r="L222" s="95">
        <v>17534.142692468227</v>
      </c>
      <c r="M222" s="95">
        <v>0</v>
      </c>
      <c r="N222" s="95">
        <v>0</v>
      </c>
      <c r="O222" s="97">
        <v>0</v>
      </c>
      <c r="P222" s="118"/>
    </row>
    <row r="223" spans="1:16">
      <c r="A223" s="74">
        <v>19</v>
      </c>
      <c r="B223" s="73"/>
      <c r="C223" s="73" t="s">
        <v>74</v>
      </c>
      <c r="D223" s="73"/>
      <c r="E223" s="95">
        <v>1004518.0561357808</v>
      </c>
      <c r="F223" s="95">
        <v>602982.90841652546</v>
      </c>
      <c r="G223" s="95">
        <v>145143.93152838529</v>
      </c>
      <c r="H223" s="95">
        <v>144707.86523280339</v>
      </c>
      <c r="I223" s="95">
        <v>46138.902049339129</v>
      </c>
      <c r="J223" s="95">
        <v>7028.4446068542775</v>
      </c>
      <c r="K223" s="95">
        <v>46026.616017007225</v>
      </c>
      <c r="L223" s="95">
        <v>12489.388284865048</v>
      </c>
      <c r="M223" s="95">
        <v>0</v>
      </c>
      <c r="N223" s="95">
        <v>0</v>
      </c>
      <c r="O223" s="97">
        <v>0</v>
      </c>
      <c r="P223" s="118"/>
    </row>
    <row r="224" spans="1:16">
      <c r="A224" s="74">
        <v>20</v>
      </c>
      <c r="B224" s="73"/>
      <c r="C224" s="73" t="s">
        <v>75</v>
      </c>
      <c r="D224" s="73"/>
      <c r="E224" s="95">
        <v>0</v>
      </c>
      <c r="F224" s="95">
        <v>0</v>
      </c>
      <c r="G224" s="95">
        <v>0</v>
      </c>
      <c r="H224" s="95">
        <v>0</v>
      </c>
      <c r="I224" s="95">
        <v>0</v>
      </c>
      <c r="J224" s="95">
        <v>0</v>
      </c>
      <c r="K224" s="95">
        <v>0</v>
      </c>
      <c r="L224" s="95">
        <v>0</v>
      </c>
      <c r="M224" s="95">
        <v>0</v>
      </c>
      <c r="N224" s="95">
        <v>0</v>
      </c>
      <c r="O224" s="97">
        <v>0</v>
      </c>
      <c r="P224" s="118"/>
    </row>
    <row r="225" spans="1:16">
      <c r="A225" s="74">
        <v>21</v>
      </c>
      <c r="B225" s="73"/>
      <c r="C225" s="73" t="s">
        <v>76</v>
      </c>
      <c r="D225" s="73"/>
      <c r="E225" s="95">
        <v>-216785.18391060038</v>
      </c>
      <c r="F225" s="95">
        <v>-130129.8268334521</v>
      </c>
      <c r="G225" s="95">
        <v>-31323.532412079861</v>
      </c>
      <c r="H225" s="95">
        <v>-31229.424883093685</v>
      </c>
      <c r="I225" s="95">
        <v>-9957.2429834423529</v>
      </c>
      <c r="J225" s="95">
        <v>-1516.8096256663193</v>
      </c>
      <c r="K225" s="95">
        <v>-9933.0105189077585</v>
      </c>
      <c r="L225" s="95">
        <v>-2695.3366539579547</v>
      </c>
      <c r="M225" s="95">
        <v>0</v>
      </c>
      <c r="N225" s="95">
        <v>0</v>
      </c>
      <c r="O225" s="97">
        <v>0</v>
      </c>
      <c r="P225" s="118"/>
    </row>
    <row r="226" spans="1:16">
      <c r="A226" s="74">
        <v>22</v>
      </c>
      <c r="B226" s="73"/>
      <c r="C226" s="73" t="s">
        <v>77</v>
      </c>
      <c r="E226" s="95">
        <v>0</v>
      </c>
      <c r="F226" s="95">
        <v>0</v>
      </c>
      <c r="G226" s="95">
        <v>0</v>
      </c>
      <c r="H226" s="95">
        <v>0</v>
      </c>
      <c r="I226" s="95">
        <v>0</v>
      </c>
      <c r="J226" s="95">
        <v>0</v>
      </c>
      <c r="K226" s="95">
        <v>0</v>
      </c>
      <c r="L226" s="95">
        <v>0</v>
      </c>
      <c r="M226" s="95">
        <v>0</v>
      </c>
      <c r="N226" s="95">
        <v>0</v>
      </c>
      <c r="O226" s="97">
        <v>0</v>
      </c>
      <c r="P226" s="118"/>
    </row>
    <row r="227" spans="1:16">
      <c r="A227" s="74">
        <v>23</v>
      </c>
      <c r="B227" s="73"/>
      <c r="C227" s="73" t="s">
        <v>78</v>
      </c>
      <c r="E227" s="95">
        <v>4.7792336063898578E-5</v>
      </c>
      <c r="F227" s="95">
        <v>2.0544264262444469E-5</v>
      </c>
      <c r="G227" s="95">
        <v>6.4228472418407864E-6</v>
      </c>
      <c r="H227" s="95">
        <v>1.0243590548661552E-5</v>
      </c>
      <c r="I227" s="95">
        <v>4.17960686047554E-6</v>
      </c>
      <c r="J227" s="95">
        <v>4.603780187402943E-6</v>
      </c>
      <c r="K227" s="95">
        <v>1.6858144061389119E-6</v>
      </c>
      <c r="L227" s="95">
        <v>1.1243255693438181E-7</v>
      </c>
      <c r="M227" s="95">
        <v>0</v>
      </c>
      <c r="N227" s="95">
        <v>0</v>
      </c>
      <c r="O227" s="97">
        <v>0</v>
      </c>
      <c r="P227" s="118"/>
    </row>
    <row r="228" spans="1:16">
      <c r="A228" s="74">
        <v>24</v>
      </c>
      <c r="B228" s="73"/>
      <c r="D228" s="73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7"/>
      <c r="P228" s="118"/>
    </row>
    <row r="229" spans="1:16">
      <c r="A229" s="74">
        <v>25</v>
      </c>
      <c r="B229" s="73"/>
      <c r="C229" s="73" t="s">
        <v>79</v>
      </c>
      <c r="D229" s="73"/>
      <c r="E229" s="98">
        <v>6534528.4724208368</v>
      </c>
      <c r="F229" s="98">
        <v>3919048.6898211357</v>
      </c>
      <c r="G229" s="98">
        <v>920185.43515218259</v>
      </c>
      <c r="H229" s="98">
        <v>970925.29514960479</v>
      </c>
      <c r="I229" s="98">
        <v>302220.49400151084</v>
      </c>
      <c r="J229" s="98">
        <v>38486.92630754556</v>
      </c>
      <c r="K229" s="98">
        <v>331607.25022237236</v>
      </c>
      <c r="L229" s="98">
        <v>52054.381766483311</v>
      </c>
      <c r="M229" s="98">
        <v>0</v>
      </c>
      <c r="N229" s="98">
        <v>0</v>
      </c>
      <c r="O229" s="97">
        <v>0</v>
      </c>
      <c r="P229" s="118"/>
    </row>
    <row r="230" spans="1:16">
      <c r="A230" s="74">
        <v>26</v>
      </c>
      <c r="B230" s="73"/>
      <c r="C230" s="73"/>
      <c r="D230" s="73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7"/>
      <c r="P230" s="118"/>
    </row>
    <row r="231" spans="1:16">
      <c r="A231" s="74">
        <v>27</v>
      </c>
      <c r="B231" s="73"/>
      <c r="C231" s="73"/>
      <c r="D231" s="73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7"/>
      <c r="P231" s="118"/>
    </row>
    <row r="232" spans="1:16">
      <c r="A232" s="74">
        <v>28</v>
      </c>
      <c r="B232" s="73"/>
      <c r="C232" s="73" t="s">
        <v>80</v>
      </c>
      <c r="D232" s="73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7"/>
      <c r="P232" s="118"/>
    </row>
    <row r="233" spans="1:16">
      <c r="A233" s="74">
        <v>29</v>
      </c>
      <c r="B233" s="73"/>
      <c r="C233" s="73" t="s">
        <v>81</v>
      </c>
      <c r="D233" s="73"/>
      <c r="E233" s="95">
        <v>114080733.71615903</v>
      </c>
      <c r="F233" s="95">
        <v>69417773.423527896</v>
      </c>
      <c r="G233" s="95">
        <v>15762342.861600166</v>
      </c>
      <c r="H233" s="95">
        <v>17046235.892708562</v>
      </c>
      <c r="I233" s="95">
        <v>5093678.2871972565</v>
      </c>
      <c r="J233" s="95">
        <v>72234.755176471284</v>
      </c>
      <c r="K233" s="95">
        <v>6328663.0019453857</v>
      </c>
      <c r="L233" s="95">
        <v>359805.4940033051</v>
      </c>
      <c r="M233" s="95">
        <v>0</v>
      </c>
      <c r="N233" s="95">
        <v>0</v>
      </c>
      <c r="O233" s="97">
        <v>0</v>
      </c>
      <c r="P233" s="118"/>
    </row>
    <row r="234" spans="1:16">
      <c r="A234" s="74">
        <v>30</v>
      </c>
      <c r="B234" s="73"/>
      <c r="C234" s="73" t="s">
        <v>82</v>
      </c>
      <c r="D234" s="73"/>
      <c r="E234" s="95">
        <v>0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7">
        <v>0</v>
      </c>
      <c r="P234" s="118"/>
    </row>
    <row r="235" spans="1:16">
      <c r="A235" s="74">
        <v>31</v>
      </c>
      <c r="B235" s="73"/>
      <c r="C235" s="73" t="s">
        <v>83</v>
      </c>
      <c r="D235" s="73"/>
      <c r="E235" s="95"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0</v>
      </c>
      <c r="M235" s="95">
        <v>0</v>
      </c>
      <c r="N235" s="95">
        <v>0</v>
      </c>
      <c r="O235" s="97">
        <v>0</v>
      </c>
      <c r="P235" s="118"/>
    </row>
    <row r="236" spans="1:16">
      <c r="A236" s="74">
        <v>32</v>
      </c>
      <c r="B236" s="73"/>
      <c r="C236" s="73" t="s">
        <v>84</v>
      </c>
      <c r="D236" s="73"/>
      <c r="E236" s="95"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7">
        <v>0</v>
      </c>
      <c r="P236" s="118"/>
    </row>
    <row r="237" spans="1:16">
      <c r="A237" s="74">
        <v>33</v>
      </c>
      <c r="B237" s="73"/>
      <c r="C237" s="73" t="s">
        <v>85</v>
      </c>
      <c r="D237" s="73"/>
      <c r="E237" s="95">
        <v>-1.2395913299065357E-10</v>
      </c>
      <c r="F237" s="95">
        <v>-6.5984638544586043E-11</v>
      </c>
      <c r="G237" s="95">
        <v>-1.8089105438331365E-11</v>
      </c>
      <c r="H237" s="95">
        <v>-2.3410261513838517E-11</v>
      </c>
      <c r="I237" s="95">
        <v>-7.541138832247698E-12</v>
      </c>
      <c r="J237" s="95">
        <v>-1.0269433881657744E-12</v>
      </c>
      <c r="K237" s="95">
        <v>-6.6461537079084142E-12</v>
      </c>
      <c r="L237" s="95">
        <v>-1.2608915655757431E-12</v>
      </c>
      <c r="M237" s="95">
        <v>0</v>
      </c>
      <c r="N237" s="95">
        <v>0</v>
      </c>
      <c r="O237" s="97">
        <v>0</v>
      </c>
      <c r="P237" s="118"/>
    </row>
    <row r="238" spans="1:16">
      <c r="A238" s="74">
        <v>34</v>
      </c>
      <c r="B238" s="73"/>
      <c r="C238" s="73" t="s">
        <v>86</v>
      </c>
      <c r="D238" s="73"/>
      <c r="E238" s="95">
        <v>0</v>
      </c>
      <c r="F238" s="95">
        <v>0</v>
      </c>
      <c r="G238" s="95">
        <v>0</v>
      </c>
      <c r="H238" s="95">
        <v>0</v>
      </c>
      <c r="I238" s="95">
        <v>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7">
        <v>0</v>
      </c>
      <c r="P238" s="118"/>
    </row>
    <row r="239" spans="1:16">
      <c r="A239" s="74">
        <v>35</v>
      </c>
      <c r="B239" s="73"/>
      <c r="C239" s="73" t="s">
        <v>87</v>
      </c>
      <c r="D239" s="73"/>
      <c r="E239" s="95">
        <v>3.684825910620217E-6</v>
      </c>
      <c r="F239" s="95">
        <v>2.2015219349499459E-6</v>
      </c>
      <c r="G239" s="95">
        <v>5.2990908148464537E-7</v>
      </c>
      <c r="H239" s="95">
        <v>5.3895365796313795E-7</v>
      </c>
      <c r="I239" s="95">
        <v>1.7259178085624365E-7</v>
      </c>
      <c r="J239" s="95">
        <v>2.3325897190115976E-8</v>
      </c>
      <c r="K239" s="95">
        <v>1.7171080356276731E-7</v>
      </c>
      <c r="L239" s="95">
        <v>4.6812754613360378E-8</v>
      </c>
      <c r="M239" s="95">
        <v>0</v>
      </c>
      <c r="N239" s="95">
        <v>0</v>
      </c>
      <c r="O239" s="97">
        <v>0</v>
      </c>
      <c r="P239" s="118"/>
    </row>
    <row r="240" spans="1:16">
      <c r="A240" s="74">
        <v>36</v>
      </c>
      <c r="B240" s="73"/>
      <c r="C240" s="73" t="s">
        <v>88</v>
      </c>
      <c r="D240" s="73"/>
      <c r="E240" s="95">
        <v>1.9230874850395832E-11</v>
      </c>
      <c r="F240" s="95">
        <v>1.1489549616371706E-11</v>
      </c>
      <c r="G240" s="95">
        <v>2.7655591025392115E-12</v>
      </c>
      <c r="H240" s="95">
        <v>2.8127876117723339E-12</v>
      </c>
      <c r="I240" s="95">
        <v>9.0075898778581838E-13</v>
      </c>
      <c r="J240" s="95">
        <v>1.2176592989143881E-13</v>
      </c>
      <c r="K240" s="95">
        <v>8.96144175228738E-13</v>
      </c>
      <c r="L240" s="95">
        <v>2.4430942680658368E-13</v>
      </c>
      <c r="M240" s="95">
        <v>0</v>
      </c>
      <c r="N240" s="95">
        <v>0</v>
      </c>
      <c r="O240" s="97">
        <v>0</v>
      </c>
      <c r="P240" s="118"/>
    </row>
    <row r="241" spans="1:16">
      <c r="A241" s="74">
        <v>37</v>
      </c>
      <c r="B241" s="73"/>
      <c r="C241" s="73" t="s">
        <v>89</v>
      </c>
      <c r="E241" s="95">
        <v>773265.94585205487</v>
      </c>
      <c r="F241" s="95">
        <v>442318.67926555127</v>
      </c>
      <c r="G241" s="95">
        <v>108973.35915840184</v>
      </c>
      <c r="H241" s="95">
        <v>116994.47654059209</v>
      </c>
      <c r="I241" s="95">
        <v>38110.498734354056</v>
      </c>
      <c r="J241" s="95">
        <v>14265.06445605342</v>
      </c>
      <c r="K241" s="95">
        <v>36914.368083330286</v>
      </c>
      <c r="L241" s="95">
        <v>15689.499613772134</v>
      </c>
      <c r="M241" s="95">
        <v>0</v>
      </c>
      <c r="N241" s="95">
        <v>0</v>
      </c>
      <c r="O241" s="97">
        <v>0</v>
      </c>
      <c r="P241" s="118"/>
    </row>
    <row r="242" spans="1:16">
      <c r="A242" s="74">
        <v>38</v>
      </c>
      <c r="B242" s="73"/>
      <c r="C242" s="73" t="s">
        <v>90</v>
      </c>
      <c r="D242" s="73"/>
      <c r="E242" s="95">
        <v>0</v>
      </c>
      <c r="F242" s="95">
        <v>0</v>
      </c>
      <c r="G242" s="95">
        <v>0</v>
      </c>
      <c r="H242" s="95">
        <v>0</v>
      </c>
      <c r="I242" s="95">
        <v>0</v>
      </c>
      <c r="J242" s="95">
        <v>0</v>
      </c>
      <c r="K242" s="95">
        <v>0</v>
      </c>
      <c r="L242" s="95">
        <v>0</v>
      </c>
      <c r="M242" s="95">
        <v>0</v>
      </c>
      <c r="N242" s="95">
        <v>0</v>
      </c>
      <c r="O242" s="97">
        <v>0</v>
      </c>
      <c r="P242" s="118"/>
    </row>
    <row r="243" spans="1:16">
      <c r="A243" s="74">
        <v>39</v>
      </c>
      <c r="B243" s="73"/>
      <c r="C243" s="73" t="s">
        <v>91</v>
      </c>
      <c r="D243" s="73"/>
      <c r="E243" s="95">
        <v>0</v>
      </c>
      <c r="F243" s="95">
        <v>0</v>
      </c>
      <c r="G243" s="95">
        <v>0</v>
      </c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7">
        <v>0</v>
      </c>
      <c r="P243" s="118"/>
    </row>
    <row r="244" spans="1:16">
      <c r="A244" s="74">
        <v>40</v>
      </c>
      <c r="B244" s="73"/>
      <c r="C244" s="73"/>
      <c r="D244" s="73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7"/>
      <c r="P244" s="118"/>
    </row>
    <row r="245" spans="1:16">
      <c r="A245" s="74">
        <v>41</v>
      </c>
      <c r="B245" s="73"/>
      <c r="C245" s="73" t="s">
        <v>92</v>
      </c>
      <c r="D245" s="73"/>
      <c r="E245" s="98">
        <v>114853999.66201477</v>
      </c>
      <c r="F245" s="98">
        <v>69860092.10279566</v>
      </c>
      <c r="G245" s="98">
        <v>15871316.220759097</v>
      </c>
      <c r="H245" s="98">
        <v>17163230.369249694</v>
      </c>
      <c r="I245" s="98">
        <v>5131788.7859317828</v>
      </c>
      <c r="J245" s="98">
        <v>86499.819632548024</v>
      </c>
      <c r="K245" s="98">
        <v>6365577.3700288869</v>
      </c>
      <c r="L245" s="98">
        <v>375494.99361712404</v>
      </c>
      <c r="M245" s="98">
        <v>0</v>
      </c>
      <c r="N245" s="98">
        <v>0</v>
      </c>
      <c r="O245" s="97">
        <v>0</v>
      </c>
      <c r="P245" s="118"/>
    </row>
    <row r="246" spans="1:16">
      <c r="A246" s="74">
        <v>42</v>
      </c>
      <c r="B246" s="73"/>
      <c r="C246" s="73"/>
      <c r="D246" s="73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7"/>
      <c r="P246" s="118"/>
    </row>
    <row r="247" spans="1:16">
      <c r="A247" s="74">
        <v>43</v>
      </c>
      <c r="B247" s="73"/>
      <c r="C247" s="73" t="s">
        <v>93</v>
      </c>
      <c r="D247" s="73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7"/>
      <c r="P247" s="118"/>
    </row>
    <row r="248" spans="1:16">
      <c r="A248" s="74">
        <v>44</v>
      </c>
      <c r="B248" s="73"/>
      <c r="C248" s="73" t="s">
        <v>94</v>
      </c>
      <c r="D248" s="73"/>
      <c r="E248" s="95">
        <v>-53949375.521012515</v>
      </c>
      <c r="F248" s="95">
        <v>-32845040.200505182</v>
      </c>
      <c r="G248" s="95">
        <v>-7445406.2608406469</v>
      </c>
      <c r="H248" s="95">
        <v>-8066119.4763063677</v>
      </c>
      <c r="I248" s="95">
        <v>-2405454.3659583209</v>
      </c>
      <c r="J248" s="95">
        <v>-25381.764829510434</v>
      </c>
      <c r="K248" s="95">
        <v>-3006530.9754838785</v>
      </c>
      <c r="L248" s="95">
        <v>-155442.47708860866</v>
      </c>
      <c r="M248" s="95">
        <v>0</v>
      </c>
      <c r="N248" s="95">
        <v>0</v>
      </c>
      <c r="O248" s="97">
        <v>0</v>
      </c>
      <c r="P248" s="118"/>
    </row>
    <row r="249" spans="1:16">
      <c r="A249" s="74">
        <v>45</v>
      </c>
      <c r="B249" s="73"/>
      <c r="C249" s="73" t="s">
        <v>95</v>
      </c>
      <c r="D249" s="73"/>
      <c r="E249" s="95">
        <v>-1588185.6587491864</v>
      </c>
      <c r="F249" s="95">
        <v>-913912.10829660017</v>
      </c>
      <c r="G249" s="95">
        <v>-226374.3704973656</v>
      </c>
      <c r="H249" s="95">
        <v>-246337.37707803684</v>
      </c>
      <c r="I249" s="95">
        <v>-82877.711659687571</v>
      </c>
      <c r="J249" s="95">
        <v>-29145.003081096846</v>
      </c>
      <c r="K249" s="95">
        <v>-71536.15917329464</v>
      </c>
      <c r="L249" s="95">
        <v>-18002.928963104783</v>
      </c>
      <c r="M249" s="95">
        <v>0</v>
      </c>
      <c r="N249" s="95">
        <v>0</v>
      </c>
      <c r="O249" s="97">
        <v>0</v>
      </c>
      <c r="P249" s="118"/>
    </row>
    <row r="250" spans="1:16">
      <c r="A250" s="74">
        <v>46</v>
      </c>
      <c r="B250" s="73"/>
      <c r="C250" s="73" t="s">
        <v>96</v>
      </c>
      <c r="D250" s="73"/>
      <c r="E250" s="95">
        <v>-15817899.419542924</v>
      </c>
      <c r="F250" s="95">
        <v>-9489690.2452333812</v>
      </c>
      <c r="G250" s="95">
        <v>-2291518.6354962252</v>
      </c>
      <c r="H250" s="95">
        <v>-2277557.9829854202</v>
      </c>
      <c r="I250" s="95">
        <v>-726521.69760529744</v>
      </c>
      <c r="J250" s="95">
        <v>-110520.69653886059</v>
      </c>
      <c r="K250" s="95">
        <v>-727742.85727406316</v>
      </c>
      <c r="L250" s="95">
        <v>-194347.30440966712</v>
      </c>
      <c r="M250" s="95">
        <v>0</v>
      </c>
      <c r="N250" s="95">
        <v>0</v>
      </c>
      <c r="O250" s="97">
        <v>0</v>
      </c>
      <c r="P250" s="118"/>
    </row>
    <row r="251" spans="1:16">
      <c r="A251" s="74">
        <v>47</v>
      </c>
      <c r="B251" s="73"/>
      <c r="C251" s="73" t="s">
        <v>97</v>
      </c>
      <c r="D251" s="73"/>
      <c r="E251" s="95">
        <v>-17207.571927523339</v>
      </c>
      <c r="F251" s="95">
        <v>-10323.684390274244</v>
      </c>
      <c r="G251" s="95">
        <v>-2492.8283705918934</v>
      </c>
      <c r="H251" s="95">
        <v>-2477.4684853608765</v>
      </c>
      <c r="I251" s="95">
        <v>-790.28987298521213</v>
      </c>
      <c r="J251" s="95">
        <v>-120.22016126970234</v>
      </c>
      <c r="K251" s="95">
        <v>-791.64830260949736</v>
      </c>
      <c r="L251" s="95">
        <v>-211.43234443190715</v>
      </c>
      <c r="M251" s="95">
        <v>0</v>
      </c>
      <c r="N251" s="95">
        <v>0</v>
      </c>
      <c r="O251" s="97">
        <v>0</v>
      </c>
      <c r="P251" s="118"/>
    </row>
    <row r="252" spans="1:16">
      <c r="A252" s="74">
        <v>48</v>
      </c>
      <c r="B252" s="73"/>
      <c r="C252" s="73" t="s">
        <v>98</v>
      </c>
      <c r="D252" s="73"/>
      <c r="E252" s="95">
        <v>-43498.666053377718</v>
      </c>
      <c r="F252" s="95">
        <v>-6259.2105488764873</v>
      </c>
      <c r="G252" s="95">
        <v>-23238.416662831918</v>
      </c>
      <c r="H252" s="95">
        <v>-213.71475359895797</v>
      </c>
      <c r="I252" s="95">
        <v>0</v>
      </c>
      <c r="J252" s="95">
        <v>0</v>
      </c>
      <c r="K252" s="95">
        <v>-13445.879603817242</v>
      </c>
      <c r="L252" s="95">
        <v>-341.44448425311225</v>
      </c>
      <c r="M252" s="95">
        <v>0</v>
      </c>
      <c r="N252" s="95">
        <v>0</v>
      </c>
      <c r="O252" s="97">
        <v>0</v>
      </c>
      <c r="P252" s="118"/>
    </row>
    <row r="253" spans="1:16">
      <c r="A253" s="74">
        <v>49</v>
      </c>
      <c r="B253" s="73"/>
      <c r="C253" s="73" t="s">
        <v>99</v>
      </c>
      <c r="D253" s="73"/>
      <c r="E253" s="95">
        <v>0</v>
      </c>
      <c r="F253" s="95">
        <v>0</v>
      </c>
      <c r="G253" s="95">
        <v>0</v>
      </c>
      <c r="H253" s="95">
        <v>0</v>
      </c>
      <c r="I253" s="95">
        <v>0</v>
      </c>
      <c r="J253" s="95">
        <v>0</v>
      </c>
      <c r="K253" s="95">
        <v>0</v>
      </c>
      <c r="L253" s="95">
        <v>0</v>
      </c>
      <c r="M253" s="95">
        <v>0</v>
      </c>
      <c r="N253" s="95">
        <v>0</v>
      </c>
      <c r="O253" s="97">
        <v>0</v>
      </c>
      <c r="P253" s="118"/>
    </row>
    <row r="254" spans="1:16">
      <c r="A254" s="74">
        <v>50</v>
      </c>
      <c r="B254" s="73"/>
      <c r="C254" s="73" t="s">
        <v>100</v>
      </c>
      <c r="D254" s="73"/>
      <c r="E254" s="95">
        <v>-348317.89171157288</v>
      </c>
      <c r="F254" s="95">
        <v>-191629.1027890438</v>
      </c>
      <c r="G254" s="95">
        <v>-49165.215881897362</v>
      </c>
      <c r="H254" s="95">
        <v>-57638.097177996293</v>
      </c>
      <c r="I254" s="95">
        <v>-20307.480347032841</v>
      </c>
      <c r="J254" s="95">
        <v>-11052.543524619427</v>
      </c>
      <c r="K254" s="95">
        <v>-15118.007677427977</v>
      </c>
      <c r="L254" s="95">
        <v>-3407.4443135551915</v>
      </c>
      <c r="M254" s="95">
        <v>0</v>
      </c>
      <c r="N254" s="95">
        <v>0</v>
      </c>
      <c r="O254" s="97">
        <v>0</v>
      </c>
      <c r="P254" s="118"/>
    </row>
    <row r="255" spans="1:16">
      <c r="A255" s="74">
        <v>51</v>
      </c>
      <c r="B255" s="73"/>
      <c r="C255" s="73"/>
      <c r="D255" s="73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7"/>
      <c r="P255" s="118"/>
    </row>
    <row r="256" spans="1:16">
      <c r="A256" s="74">
        <v>52</v>
      </c>
      <c r="B256" s="73"/>
      <c r="C256" s="73" t="s">
        <v>101</v>
      </c>
      <c r="D256" s="73"/>
      <c r="E256" s="98">
        <v>-71764484.728997096</v>
      </c>
      <c r="F256" s="98">
        <v>-43456854.551763363</v>
      </c>
      <c r="G256" s="98">
        <v>-10038195.727749558</v>
      </c>
      <c r="H256" s="98">
        <v>-10650344.11678678</v>
      </c>
      <c r="I256" s="98">
        <v>-3235951.5454433239</v>
      </c>
      <c r="J256" s="98">
        <v>-176220.228135357</v>
      </c>
      <c r="K256" s="98">
        <v>-3835165.527515091</v>
      </c>
      <c r="L256" s="98">
        <v>-371753.0316036208</v>
      </c>
      <c r="M256" s="98">
        <v>0</v>
      </c>
      <c r="N256" s="98">
        <v>0</v>
      </c>
      <c r="O256" s="97">
        <v>0</v>
      </c>
      <c r="P256" s="118"/>
    </row>
    <row r="257" spans="1:16">
      <c r="A257" s="74">
        <v>53</v>
      </c>
      <c r="B257" s="73"/>
      <c r="C257" s="73"/>
      <c r="D257" s="73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7"/>
      <c r="P257" s="118"/>
    </row>
    <row r="258" spans="1:16" ht="13.5" thickBot="1">
      <c r="A258" s="74">
        <v>54</v>
      </c>
      <c r="B258" s="73"/>
      <c r="C258" s="73" t="s">
        <v>102</v>
      </c>
      <c r="D258" s="73"/>
      <c r="E258" s="99">
        <v>43089514.933017671</v>
      </c>
      <c r="F258" s="99">
        <v>26403237.551032297</v>
      </c>
      <c r="G258" s="99">
        <v>5833120.4930095393</v>
      </c>
      <c r="H258" s="99">
        <v>6512886.2524629142</v>
      </c>
      <c r="I258" s="99">
        <v>1895837.2404884589</v>
      </c>
      <c r="J258" s="99">
        <v>-89720.408502808976</v>
      </c>
      <c r="K258" s="99">
        <v>2530411.8425137959</v>
      </c>
      <c r="L258" s="99">
        <v>3741.9620135032455</v>
      </c>
      <c r="M258" s="99">
        <v>0</v>
      </c>
      <c r="N258" s="99">
        <v>0</v>
      </c>
      <c r="O258" s="97">
        <v>0</v>
      </c>
      <c r="P258" s="118"/>
    </row>
    <row r="259" spans="1:16" ht="13.5" thickTop="1">
      <c r="A259" s="74">
        <v>55</v>
      </c>
      <c r="B259" s="73"/>
      <c r="C259" s="73"/>
      <c r="D259" s="73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7"/>
      <c r="P259" s="118"/>
    </row>
    <row r="260" spans="1:16">
      <c r="A260" s="74">
        <v>56</v>
      </c>
      <c r="B260" s="73"/>
      <c r="D260" s="122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118"/>
    </row>
    <row r="261" spans="1:16">
      <c r="A261" s="74">
        <v>57</v>
      </c>
      <c r="B261" s="73"/>
      <c r="C261" s="73" t="s">
        <v>103</v>
      </c>
      <c r="D261" s="120">
        <v>5.7814269910793088E-2</v>
      </c>
      <c r="E261" s="96">
        <v>2491188.8466626331</v>
      </c>
      <c r="F261" s="96">
        <v>1526483.9022941687</v>
      </c>
      <c r="G261" s="96">
        <v>337237.60260503198</v>
      </c>
      <c r="H261" s="96">
        <v>376537.76369818463</v>
      </c>
      <c r="I261" s="96">
        <v>109606.44592853291</v>
      </c>
      <c r="J261" s="96">
        <v>-5187.1199136880132</v>
      </c>
      <c r="K261" s="96">
        <v>146293.91324855984</v>
      </c>
      <c r="L261" s="96">
        <v>216.3388018446114</v>
      </c>
      <c r="M261" s="96">
        <v>0</v>
      </c>
      <c r="N261" s="96">
        <v>0</v>
      </c>
      <c r="O261" s="97">
        <v>0</v>
      </c>
      <c r="P261" s="118"/>
    </row>
    <row r="262" spans="1:16">
      <c r="A262" s="74">
        <v>58</v>
      </c>
      <c r="B262" s="73"/>
      <c r="C262" s="73" t="s">
        <v>79</v>
      </c>
      <c r="D262" s="120"/>
      <c r="E262" s="101">
        <v>6534528.4724208368</v>
      </c>
      <c r="F262" s="101">
        <v>3919048.6898211357</v>
      </c>
      <c r="G262" s="101">
        <v>920185.43515218259</v>
      </c>
      <c r="H262" s="101">
        <v>970925.29514960479</v>
      </c>
      <c r="I262" s="101">
        <v>302220.49400151084</v>
      </c>
      <c r="J262" s="101">
        <v>38486.92630754556</v>
      </c>
      <c r="K262" s="101">
        <v>331607.25022237236</v>
      </c>
      <c r="L262" s="101">
        <v>52054.381766483311</v>
      </c>
      <c r="M262" s="101">
        <v>0</v>
      </c>
      <c r="N262" s="101">
        <v>0</v>
      </c>
      <c r="O262" s="97">
        <v>0</v>
      </c>
      <c r="P262" s="118"/>
    </row>
    <row r="263" spans="1:16">
      <c r="A263" s="74">
        <v>59</v>
      </c>
      <c r="B263" s="73"/>
      <c r="C263" s="73" t="s">
        <v>104</v>
      </c>
      <c r="D263" s="120"/>
      <c r="E263" s="113">
        <v>-404951.5839603577</v>
      </c>
      <c r="F263" s="113">
        <v>-136284.93597642961</v>
      </c>
      <c r="G263" s="113">
        <v>-66749.078974648524</v>
      </c>
      <c r="H263" s="113">
        <v>-94551.921416620593</v>
      </c>
      <c r="I263" s="113">
        <v>-25432.488273074654</v>
      </c>
      <c r="J263" s="113">
        <v>-14243.185517653432</v>
      </c>
      <c r="K263" s="113">
        <v>-66161.95905373097</v>
      </c>
      <c r="L263" s="113">
        <v>-1528.0147481999365</v>
      </c>
      <c r="M263" s="113">
        <v>0</v>
      </c>
      <c r="N263" s="113">
        <v>0</v>
      </c>
      <c r="O263" s="97">
        <v>0</v>
      </c>
      <c r="P263" s="118"/>
    </row>
    <row r="264" spans="1:16">
      <c r="A264" s="74">
        <v>60</v>
      </c>
      <c r="D264" s="122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118"/>
    </row>
    <row r="265" spans="1:16">
      <c r="A265" s="74">
        <v>61</v>
      </c>
      <c r="B265" s="73"/>
      <c r="C265" s="73" t="s">
        <v>105</v>
      </c>
      <c r="D265" s="120"/>
      <c r="E265" s="101">
        <v>8620765.7351231128</v>
      </c>
      <c r="F265" s="101">
        <v>5309247.6561388746</v>
      </c>
      <c r="G265" s="101">
        <v>1190673.958782566</v>
      </c>
      <c r="H265" s="101">
        <v>1252911.1374311689</v>
      </c>
      <c r="I265" s="101">
        <v>386394.45165696909</v>
      </c>
      <c r="J265" s="101">
        <v>19056.620876204121</v>
      </c>
      <c r="K265" s="101">
        <v>411739.20441720122</v>
      </c>
      <c r="L265" s="101">
        <v>50742.705820127987</v>
      </c>
      <c r="M265" s="101">
        <v>0</v>
      </c>
      <c r="N265" s="101">
        <v>0</v>
      </c>
      <c r="O265" s="97">
        <v>0</v>
      </c>
      <c r="P265" s="118"/>
    </row>
    <row r="266" spans="1:16">
      <c r="A266" s="74">
        <v>62</v>
      </c>
      <c r="D266" s="122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118"/>
    </row>
    <row r="267" spans="1:16">
      <c r="A267" s="74">
        <v>63</v>
      </c>
      <c r="D267" s="122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</row>
    <row r="268" spans="1:16">
      <c r="A268" s="74">
        <v>64</v>
      </c>
      <c r="C268" s="73" t="s">
        <v>106</v>
      </c>
      <c r="D268" s="120">
        <v>7.7644921002354053E-2</v>
      </c>
      <c r="E268" s="96">
        <v>3345681.9830039125</v>
      </c>
      <c r="F268" s="96">
        <v>2050077.2938562909</v>
      </c>
      <c r="G268" s="96">
        <v>452912.17987693823</v>
      </c>
      <c r="H268" s="96">
        <v>505692.53856980073</v>
      </c>
      <c r="I268" s="96">
        <v>147202.1327710473</v>
      </c>
      <c r="J268" s="96">
        <v>-6966.3340304995381</v>
      </c>
      <c r="K268" s="96">
        <v>196473.62761540484</v>
      </c>
      <c r="L268" s="96">
        <v>290.54434493226921</v>
      </c>
      <c r="M268" s="96">
        <v>0</v>
      </c>
      <c r="N268" s="96">
        <v>0</v>
      </c>
      <c r="O268" s="97">
        <v>0</v>
      </c>
    </row>
    <row r="269" spans="1:16">
      <c r="A269" s="74">
        <v>65</v>
      </c>
      <c r="C269" s="73" t="s">
        <v>107</v>
      </c>
      <c r="D269" s="120"/>
      <c r="E269" s="101">
        <v>7059585.1202921495</v>
      </c>
      <c r="F269" s="101">
        <v>4240778.8235449716</v>
      </c>
      <c r="G269" s="101">
        <v>991263.4850548103</v>
      </c>
      <c r="H269" s="101">
        <v>1050286.4629186345</v>
      </c>
      <c r="I269" s="101">
        <v>325321.75072133809</v>
      </c>
      <c r="J269" s="101">
        <v>37393.660416589046</v>
      </c>
      <c r="K269" s="101">
        <v>362440.95911488321</v>
      </c>
      <c r="L269" s="101">
        <v>52099.978520921737</v>
      </c>
      <c r="M269" s="101">
        <v>0</v>
      </c>
      <c r="N269" s="101">
        <v>0</v>
      </c>
      <c r="O269" s="97">
        <v>0</v>
      </c>
    </row>
    <row r="270" spans="1:16">
      <c r="A270" s="74">
        <v>66</v>
      </c>
      <c r="C270" s="73" t="s">
        <v>104</v>
      </c>
      <c r="D270" s="109"/>
      <c r="E270" s="102">
        <v>-404951.5839603577</v>
      </c>
      <c r="F270" s="102">
        <v>-136284.93597642961</v>
      </c>
      <c r="G270" s="102">
        <v>-66749.078974648524</v>
      </c>
      <c r="H270" s="102">
        <v>-94551.921416620593</v>
      </c>
      <c r="I270" s="102">
        <v>-25432.488273074654</v>
      </c>
      <c r="J270" s="102">
        <v>-14243.185517653432</v>
      </c>
      <c r="K270" s="102">
        <v>-66161.95905373097</v>
      </c>
      <c r="L270" s="102">
        <v>-1528.0147481999365</v>
      </c>
      <c r="M270" s="102">
        <v>0</v>
      </c>
      <c r="N270" s="102">
        <v>0</v>
      </c>
      <c r="O270" s="97">
        <v>0</v>
      </c>
    </row>
    <row r="271" spans="1:16">
      <c r="A271" s="74">
        <v>67</v>
      </c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</row>
    <row r="272" spans="1:16">
      <c r="A272" s="74">
        <v>68</v>
      </c>
      <c r="C272" s="73" t="s">
        <v>108</v>
      </c>
      <c r="D272" s="73"/>
      <c r="E272" s="101">
        <v>10000315.519335704</v>
      </c>
      <c r="F272" s="101">
        <v>6154571.1814248329</v>
      </c>
      <c r="G272" s="101">
        <v>1377426.5859570999</v>
      </c>
      <c r="H272" s="101">
        <v>1461427.0800718148</v>
      </c>
      <c r="I272" s="101">
        <v>447091.39521931071</v>
      </c>
      <c r="J272" s="101">
        <v>16184.140868436078</v>
      </c>
      <c r="K272" s="101">
        <v>492752.62767655717</v>
      </c>
      <c r="L272" s="101">
        <v>50862.50811765407</v>
      </c>
      <c r="M272" s="101">
        <v>0</v>
      </c>
      <c r="N272" s="101">
        <v>0</v>
      </c>
      <c r="O272" s="97">
        <v>0</v>
      </c>
    </row>
    <row r="273" spans="1:53">
      <c r="C273" s="73"/>
      <c r="O273" s="97"/>
    </row>
    <row r="274" spans="1:53">
      <c r="A274" s="74"/>
      <c r="B274" s="75"/>
      <c r="C274" s="75" t="s">
        <v>35</v>
      </c>
      <c r="D274" s="76"/>
      <c r="E274" s="77"/>
      <c r="F274" s="75"/>
      <c r="G274" s="76"/>
      <c r="H274" s="76"/>
      <c r="I274" s="76"/>
      <c r="J274" s="75"/>
      <c r="K274" s="75"/>
      <c r="L274" s="75"/>
      <c r="M274" s="75"/>
      <c r="N274" s="75"/>
      <c r="O274" s="97"/>
    </row>
    <row r="275" spans="1:53">
      <c r="A275" s="74"/>
      <c r="B275" s="75"/>
      <c r="C275" s="76" t="s">
        <v>121</v>
      </c>
      <c r="D275" s="76"/>
      <c r="E275" s="77"/>
      <c r="F275" s="75"/>
      <c r="G275" s="76"/>
      <c r="H275" s="75"/>
      <c r="I275" s="75"/>
      <c r="J275" s="75"/>
      <c r="K275" s="75"/>
      <c r="L275" s="75"/>
      <c r="M275" s="75"/>
      <c r="N275" s="75"/>
      <c r="O275" s="97"/>
    </row>
    <row r="276" spans="1:53">
      <c r="A276" s="74"/>
      <c r="B276" s="75"/>
      <c r="C276" s="75" t="s">
        <v>37</v>
      </c>
      <c r="D276" s="76"/>
      <c r="E276" s="77"/>
      <c r="F276" s="75"/>
      <c r="G276" s="76"/>
      <c r="H276" s="75"/>
      <c r="I276" s="75"/>
      <c r="J276" s="75"/>
      <c r="K276" s="75"/>
      <c r="L276" s="75"/>
      <c r="M276" s="75"/>
      <c r="N276" s="75"/>
      <c r="O276" s="97"/>
    </row>
    <row r="277" spans="1:53">
      <c r="A277" s="74"/>
      <c r="B277" s="75"/>
      <c r="C277" s="78" t="s">
        <v>38</v>
      </c>
      <c r="D277" s="76"/>
      <c r="E277" s="77"/>
      <c r="F277" s="75"/>
      <c r="G277" s="76"/>
      <c r="H277" s="75"/>
      <c r="I277" s="75"/>
      <c r="J277" s="75"/>
      <c r="K277" s="75"/>
      <c r="L277" s="75"/>
      <c r="M277" s="75"/>
      <c r="N277" s="75"/>
      <c r="O277" s="97"/>
    </row>
    <row r="278" spans="1:53">
      <c r="A278" s="74"/>
      <c r="B278" s="79"/>
      <c r="C278" s="75" t="s">
        <v>39</v>
      </c>
      <c r="D278" s="76"/>
      <c r="E278" s="77"/>
      <c r="F278" s="75"/>
      <c r="G278" s="76"/>
      <c r="H278" s="75"/>
      <c r="I278" s="75"/>
      <c r="J278" s="75"/>
      <c r="K278" s="75"/>
      <c r="L278" s="75"/>
      <c r="M278" s="75"/>
      <c r="N278" s="75"/>
      <c r="O278" s="97"/>
    </row>
    <row r="279" spans="1:53">
      <c r="A279" s="74"/>
      <c r="E279" s="80"/>
      <c r="F279" s="81"/>
      <c r="G279" s="81"/>
      <c r="H279" s="81"/>
      <c r="I279" s="81"/>
      <c r="J279" s="81"/>
      <c r="K279" s="81"/>
      <c r="L279" s="81"/>
      <c r="M279" s="81"/>
      <c r="N279" s="81"/>
      <c r="O279" s="97"/>
    </row>
    <row r="280" spans="1:53">
      <c r="A280" s="74"/>
      <c r="E280" s="80"/>
      <c r="F280" s="81"/>
      <c r="G280" s="81"/>
      <c r="H280" s="81"/>
      <c r="I280" s="81"/>
      <c r="J280" s="81"/>
      <c r="K280" s="81"/>
      <c r="L280" s="81"/>
      <c r="M280" s="81"/>
      <c r="N280" s="81"/>
      <c r="O280" s="97"/>
    </row>
    <row r="281" spans="1:53">
      <c r="A281" s="74"/>
      <c r="B281" s="73"/>
      <c r="C281" s="82" t="s">
        <v>41</v>
      </c>
      <c r="D281" s="82" t="s">
        <v>42</v>
      </c>
      <c r="E281" s="82" t="s">
        <v>43</v>
      </c>
      <c r="F281" s="83" t="s">
        <v>44</v>
      </c>
      <c r="G281" s="82" t="s">
        <v>45</v>
      </c>
      <c r="H281" s="83" t="s">
        <v>46</v>
      </c>
      <c r="I281" s="82" t="s">
        <v>47</v>
      </c>
      <c r="J281" s="83" t="s">
        <v>48</v>
      </c>
      <c r="K281" s="83" t="s">
        <v>49</v>
      </c>
      <c r="L281" s="82" t="s">
        <v>64</v>
      </c>
      <c r="M281" s="83" t="s">
        <v>66</v>
      </c>
      <c r="N281" s="82" t="s">
        <v>110</v>
      </c>
      <c r="O281" s="97"/>
    </row>
    <row r="282" spans="1:53">
      <c r="A282" s="74"/>
      <c r="B282" s="73"/>
      <c r="C282" s="73"/>
      <c r="D282" s="73"/>
      <c r="E282" s="82" t="s">
        <v>0</v>
      </c>
      <c r="F282" s="85"/>
      <c r="G282" s="84" t="s">
        <v>1</v>
      </c>
      <c r="H282" s="84" t="s">
        <v>2</v>
      </c>
      <c r="I282" s="84" t="s">
        <v>2</v>
      </c>
      <c r="J282" s="84" t="s">
        <v>2</v>
      </c>
      <c r="K282" s="82" t="s">
        <v>3</v>
      </c>
      <c r="L282" s="84" t="s">
        <v>4</v>
      </c>
      <c r="M282" s="84"/>
      <c r="N282" s="84"/>
      <c r="O282" s="97"/>
    </row>
    <row r="283" spans="1:53">
      <c r="A283" s="74"/>
      <c r="B283" s="73"/>
      <c r="C283" s="73"/>
      <c r="D283" s="82"/>
      <c r="E283" s="82" t="s">
        <v>5</v>
      </c>
      <c r="F283" s="84" t="s">
        <v>6</v>
      </c>
      <c r="G283" s="84" t="s">
        <v>7</v>
      </c>
      <c r="H283" s="84" t="s">
        <v>8</v>
      </c>
      <c r="I283" s="84" t="s">
        <v>9</v>
      </c>
      <c r="J283" s="84" t="s">
        <v>10</v>
      </c>
      <c r="K283" s="84" t="s">
        <v>11</v>
      </c>
      <c r="L283" s="84" t="s">
        <v>12</v>
      </c>
      <c r="M283" s="84"/>
      <c r="N283" s="84"/>
      <c r="O283" s="97"/>
    </row>
    <row r="284" spans="1:53">
      <c r="A284" s="74"/>
      <c r="B284" s="89"/>
      <c r="C284" s="90" t="s">
        <v>68</v>
      </c>
      <c r="D284" s="90"/>
      <c r="E284" s="90" t="s">
        <v>13</v>
      </c>
      <c r="F284" s="91" t="s">
        <v>14</v>
      </c>
      <c r="G284" s="91" t="s">
        <v>15</v>
      </c>
      <c r="H284" s="91" t="s">
        <v>16</v>
      </c>
      <c r="I284" s="91" t="s">
        <v>17</v>
      </c>
      <c r="J284" s="91" t="s">
        <v>17</v>
      </c>
      <c r="K284" s="91" t="s">
        <v>18</v>
      </c>
      <c r="L284" s="91" t="s">
        <v>19</v>
      </c>
      <c r="M284" s="91"/>
      <c r="N284" s="91"/>
      <c r="O284" s="97"/>
    </row>
    <row r="285" spans="1:53">
      <c r="A285" s="74">
        <v>13</v>
      </c>
      <c r="B285" s="73"/>
      <c r="C285" s="73"/>
      <c r="D285" s="73"/>
      <c r="E285" s="94"/>
      <c r="F285" s="85"/>
      <c r="G285" s="85"/>
      <c r="H285" s="85"/>
      <c r="I285" s="85"/>
      <c r="J285" s="85"/>
      <c r="K285" s="85"/>
      <c r="L285" s="85"/>
      <c r="M285" s="85"/>
      <c r="N285" s="85"/>
      <c r="O285" s="97"/>
    </row>
    <row r="286" spans="1:53">
      <c r="A286" s="74">
        <v>14</v>
      </c>
      <c r="B286" s="73"/>
      <c r="C286" s="73" t="s">
        <v>69</v>
      </c>
      <c r="D286" s="73"/>
      <c r="E286" s="94"/>
      <c r="F286" s="85"/>
      <c r="G286" s="85"/>
      <c r="H286" s="85"/>
      <c r="I286" s="85"/>
      <c r="J286" s="85"/>
      <c r="K286" s="85"/>
      <c r="L286" s="85"/>
      <c r="M286" s="85"/>
      <c r="N286" s="85"/>
      <c r="O286" s="97"/>
    </row>
    <row r="287" spans="1:53">
      <c r="A287" s="74">
        <v>15</v>
      </c>
      <c r="B287" s="73"/>
      <c r="C287" s="73" t="s">
        <v>70</v>
      </c>
      <c r="D287" s="73"/>
      <c r="E287" s="95">
        <v>1129690.4880488131</v>
      </c>
      <c r="F287" s="95">
        <v>741149.99758238276</v>
      </c>
      <c r="G287" s="95">
        <v>189150.31317934766</v>
      </c>
      <c r="H287" s="95">
        <v>91188.487579224689</v>
      </c>
      <c r="I287" s="95">
        <v>16553.587850422871</v>
      </c>
      <c r="J287" s="95">
        <v>11699.726911494081</v>
      </c>
      <c r="K287" s="95">
        <v>65869.418094732508</v>
      </c>
      <c r="L287" s="95">
        <v>14078.956851208342</v>
      </c>
      <c r="M287" s="95">
        <v>0</v>
      </c>
      <c r="N287" s="95">
        <v>0</v>
      </c>
      <c r="O287" s="97">
        <v>0</v>
      </c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</row>
    <row r="288" spans="1:53">
      <c r="A288" s="74">
        <v>16</v>
      </c>
      <c r="B288" s="73"/>
      <c r="C288" s="73" t="s">
        <v>71</v>
      </c>
      <c r="D288" s="73"/>
      <c r="E288" s="95">
        <v>472812.30931686657</v>
      </c>
      <c r="F288" s="95">
        <v>314676.94811278931</v>
      </c>
      <c r="G288" s="95">
        <v>80111.469952251675</v>
      </c>
      <c r="H288" s="95">
        <v>38377.480191015209</v>
      </c>
      <c r="I288" s="95">
        <v>6851.5533740927849</v>
      </c>
      <c r="J288" s="95">
        <v>4444.1173862939158</v>
      </c>
      <c r="K288" s="95">
        <v>27934.815381017255</v>
      </c>
      <c r="L288" s="95">
        <v>415.92491940630839</v>
      </c>
      <c r="M288" s="95">
        <v>0</v>
      </c>
      <c r="N288" s="95">
        <v>0</v>
      </c>
      <c r="O288" s="97">
        <v>0</v>
      </c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</row>
    <row r="289" spans="1:53">
      <c r="A289" s="74">
        <v>17</v>
      </c>
      <c r="B289" s="73"/>
      <c r="C289" s="73" t="s">
        <v>72</v>
      </c>
      <c r="D289" s="73"/>
      <c r="E289" s="95">
        <v>10316.851121886613</v>
      </c>
      <c r="F289" s="95">
        <v>5977.0259666864386</v>
      </c>
      <c r="G289" s="95">
        <v>1473.1485604839008</v>
      </c>
      <c r="H289" s="95">
        <v>1584.8581760466407</v>
      </c>
      <c r="I289" s="95">
        <v>528.50671210111989</v>
      </c>
      <c r="J289" s="95">
        <v>165.65738894278707</v>
      </c>
      <c r="K289" s="95">
        <v>468.12826864711269</v>
      </c>
      <c r="L289" s="95">
        <v>119.52604897861238</v>
      </c>
      <c r="M289" s="95">
        <v>0</v>
      </c>
      <c r="N289" s="95">
        <v>0</v>
      </c>
      <c r="O289" s="97">
        <v>0</v>
      </c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</row>
    <row r="290" spans="1:53">
      <c r="A290" s="74">
        <v>18</v>
      </c>
      <c r="B290" s="73"/>
      <c r="C290" s="73" t="s">
        <v>73</v>
      </c>
      <c r="D290" s="73"/>
      <c r="E290" s="95">
        <v>158062.30206859802</v>
      </c>
      <c r="F290" s="95">
        <v>94880.192576102098</v>
      </c>
      <c r="G290" s="95">
        <v>22838.597881372978</v>
      </c>
      <c r="H290" s="95">
        <v>22769.982248121596</v>
      </c>
      <c r="I290" s="95">
        <v>7260.0198954017869</v>
      </c>
      <c r="J290" s="95">
        <v>1105.9354560480342</v>
      </c>
      <c r="K290" s="95">
        <v>7242.3515332930911</v>
      </c>
      <c r="L290" s="95">
        <v>1965.2224782582794</v>
      </c>
      <c r="M290" s="95">
        <v>0</v>
      </c>
      <c r="N290" s="95">
        <v>0</v>
      </c>
      <c r="O290" s="97">
        <v>0</v>
      </c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</row>
    <row r="291" spans="1:53">
      <c r="A291" s="74">
        <v>19</v>
      </c>
      <c r="B291" s="73"/>
      <c r="C291" s="73" t="s">
        <v>74</v>
      </c>
      <c r="D291" s="73"/>
      <c r="E291" s="95">
        <v>178299.15288110508</v>
      </c>
      <c r="F291" s="95">
        <v>107027.78423518864</v>
      </c>
      <c r="G291" s="95">
        <v>25762.642970198784</v>
      </c>
      <c r="H291" s="95">
        <v>25685.242419131191</v>
      </c>
      <c r="I291" s="95">
        <v>8189.5264102146411</v>
      </c>
      <c r="J291" s="95">
        <v>1247.5293120111908</v>
      </c>
      <c r="K291" s="95">
        <v>8169.5959526953657</v>
      </c>
      <c r="L291" s="95">
        <v>2216.8315816651016</v>
      </c>
      <c r="M291" s="95">
        <v>0</v>
      </c>
      <c r="N291" s="95">
        <v>0</v>
      </c>
      <c r="O291" s="97">
        <v>0</v>
      </c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</row>
    <row r="292" spans="1:53">
      <c r="A292" s="74">
        <v>20</v>
      </c>
      <c r="B292" s="73"/>
      <c r="C292" s="73" t="s">
        <v>75</v>
      </c>
      <c r="D292" s="73"/>
      <c r="E292" s="95">
        <v>0</v>
      </c>
      <c r="F292" s="95">
        <v>0</v>
      </c>
      <c r="G292" s="95">
        <v>0</v>
      </c>
      <c r="H292" s="95">
        <v>0</v>
      </c>
      <c r="I292" s="95">
        <v>0</v>
      </c>
      <c r="J292" s="95">
        <v>0</v>
      </c>
      <c r="K292" s="95">
        <v>0</v>
      </c>
      <c r="L292" s="95">
        <v>0</v>
      </c>
      <c r="M292" s="95">
        <v>0</v>
      </c>
      <c r="N292" s="95">
        <v>0</v>
      </c>
      <c r="O292" s="97">
        <v>0</v>
      </c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</row>
    <row r="293" spans="1:53">
      <c r="A293" s="74">
        <v>21</v>
      </c>
      <c r="B293" s="73"/>
      <c r="C293" s="73" t="s">
        <v>76</v>
      </c>
      <c r="D293" s="73"/>
      <c r="E293" s="95">
        <v>-8246.3144582592358</v>
      </c>
      <c r="F293" s="95">
        <v>-4950.0221975962922</v>
      </c>
      <c r="G293" s="95">
        <v>-1191.5191506814772</v>
      </c>
      <c r="H293" s="95">
        <v>-1187.9393844681654</v>
      </c>
      <c r="I293" s="95">
        <v>-378.76461526366347</v>
      </c>
      <c r="J293" s="95">
        <v>-57.698081210739701</v>
      </c>
      <c r="K293" s="95">
        <v>-377.84283399131709</v>
      </c>
      <c r="L293" s="95">
        <v>-102.52819504757099</v>
      </c>
      <c r="M293" s="95">
        <v>0</v>
      </c>
      <c r="N293" s="95">
        <v>0</v>
      </c>
      <c r="O293" s="97">
        <v>0</v>
      </c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</row>
    <row r="294" spans="1:53">
      <c r="A294" s="74">
        <v>22</v>
      </c>
      <c r="B294" s="73"/>
      <c r="C294" s="73" t="s">
        <v>77</v>
      </c>
      <c r="E294" s="95">
        <v>0</v>
      </c>
      <c r="F294" s="95">
        <v>0</v>
      </c>
      <c r="G294" s="95">
        <v>0</v>
      </c>
      <c r="H294" s="95">
        <v>0</v>
      </c>
      <c r="I294" s="95">
        <v>0</v>
      </c>
      <c r="J294" s="95">
        <v>0</v>
      </c>
      <c r="K294" s="95">
        <v>0</v>
      </c>
      <c r="L294" s="95">
        <v>0</v>
      </c>
      <c r="M294" s="95">
        <v>0</v>
      </c>
      <c r="N294" s="95">
        <v>0</v>
      </c>
      <c r="O294" s="97">
        <v>0</v>
      </c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</row>
    <row r="295" spans="1:53">
      <c r="A295" s="74">
        <v>23</v>
      </c>
      <c r="B295" s="73"/>
      <c r="C295" s="73" t="s">
        <v>78</v>
      </c>
      <c r="E295" s="95">
        <v>5.3565534835981277E-6</v>
      </c>
      <c r="F295" s="95">
        <v>2.3025961768394163E-6</v>
      </c>
      <c r="G295" s="95">
        <v>7.1987116766801581E-7</v>
      </c>
      <c r="H295" s="95">
        <v>1.1480991547394542E-6</v>
      </c>
      <c r="I295" s="95">
        <v>4.6844932749505363E-7</v>
      </c>
      <c r="J295" s="95">
        <v>5.1599057153394247E-7</v>
      </c>
      <c r="K295" s="95">
        <v>1.8894567149490116E-7</v>
      </c>
      <c r="L295" s="95">
        <v>1.2601413827344519E-8</v>
      </c>
      <c r="M295" s="95">
        <v>0</v>
      </c>
      <c r="N295" s="95">
        <v>0</v>
      </c>
      <c r="O295" s="97">
        <v>0</v>
      </c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</row>
    <row r="296" spans="1:53">
      <c r="A296" s="74">
        <v>24</v>
      </c>
      <c r="B296" s="73"/>
      <c r="D296" s="73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7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</row>
    <row r="297" spans="1:53">
      <c r="A297" s="74">
        <v>25</v>
      </c>
      <c r="B297" s="73"/>
      <c r="C297" s="73" t="s">
        <v>79</v>
      </c>
      <c r="D297" s="73"/>
      <c r="E297" s="98">
        <v>1940934.7889843669</v>
      </c>
      <c r="F297" s="98">
        <v>1258761.9262778559</v>
      </c>
      <c r="G297" s="98">
        <v>318144.65339369327</v>
      </c>
      <c r="H297" s="98">
        <v>178418.11123021925</v>
      </c>
      <c r="I297" s="98">
        <v>39004.429627437989</v>
      </c>
      <c r="J297" s="98">
        <v>18605.268374095256</v>
      </c>
      <c r="K297" s="98">
        <v>109306.46639658295</v>
      </c>
      <c r="L297" s="98">
        <v>18693.933684481672</v>
      </c>
      <c r="M297" s="98">
        <v>0</v>
      </c>
      <c r="N297" s="98">
        <v>0</v>
      </c>
      <c r="O297" s="97">
        <v>0</v>
      </c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</row>
    <row r="298" spans="1:53">
      <c r="A298" s="74">
        <v>26</v>
      </c>
      <c r="B298" s="73"/>
      <c r="C298" s="73"/>
      <c r="D298" s="73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7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</row>
    <row r="299" spans="1:53">
      <c r="A299" s="74">
        <v>27</v>
      </c>
      <c r="B299" s="73"/>
      <c r="C299" s="73"/>
      <c r="D299" s="73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7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</row>
    <row r="300" spans="1:53">
      <c r="A300" s="74">
        <v>28</v>
      </c>
      <c r="B300" s="73"/>
      <c r="C300" s="73" t="s">
        <v>80</v>
      </c>
      <c r="D300" s="73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7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</row>
    <row r="301" spans="1:53">
      <c r="A301" s="74">
        <v>29</v>
      </c>
      <c r="B301" s="73"/>
      <c r="C301" s="73" t="s">
        <v>81</v>
      </c>
      <c r="D301" s="73"/>
      <c r="E301" s="95">
        <v>12786141.082990918</v>
      </c>
      <c r="F301" s="95">
        <v>8480957.8775581941</v>
      </c>
      <c r="G301" s="95">
        <v>2155605.4330736217</v>
      </c>
      <c r="H301" s="95">
        <v>1065336.6899849763</v>
      </c>
      <c r="I301" s="95">
        <v>198952.6299520559</v>
      </c>
      <c r="J301" s="95">
        <v>118885.01391458703</v>
      </c>
      <c r="K301" s="95">
        <v>750159.63128627022</v>
      </c>
      <c r="L301" s="95">
        <v>16243.807221210423</v>
      </c>
      <c r="M301" s="95">
        <v>0</v>
      </c>
      <c r="N301" s="95">
        <v>0</v>
      </c>
      <c r="O301" s="97">
        <v>0</v>
      </c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</row>
    <row r="302" spans="1:53">
      <c r="A302" s="74">
        <v>30</v>
      </c>
      <c r="B302" s="73"/>
      <c r="C302" s="73" t="s">
        <v>82</v>
      </c>
      <c r="D302" s="73"/>
      <c r="E302" s="95">
        <v>0</v>
      </c>
      <c r="F302" s="95">
        <v>0</v>
      </c>
      <c r="G302" s="95">
        <v>0</v>
      </c>
      <c r="H302" s="95">
        <v>0</v>
      </c>
      <c r="I302" s="95">
        <v>0</v>
      </c>
      <c r="J302" s="95">
        <v>0</v>
      </c>
      <c r="K302" s="95">
        <v>0</v>
      </c>
      <c r="L302" s="95">
        <v>0</v>
      </c>
      <c r="M302" s="95">
        <v>0</v>
      </c>
      <c r="N302" s="95">
        <v>0</v>
      </c>
      <c r="O302" s="97">
        <v>0</v>
      </c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</row>
    <row r="303" spans="1:53">
      <c r="A303" s="74">
        <v>31</v>
      </c>
      <c r="B303" s="73"/>
      <c r="C303" s="73" t="s">
        <v>83</v>
      </c>
      <c r="D303" s="73"/>
      <c r="E303" s="95">
        <v>0</v>
      </c>
      <c r="F303" s="95">
        <v>0</v>
      </c>
      <c r="G303" s="95">
        <v>0</v>
      </c>
      <c r="H303" s="95">
        <v>0</v>
      </c>
      <c r="I303" s="95">
        <v>0</v>
      </c>
      <c r="J303" s="95">
        <v>0</v>
      </c>
      <c r="K303" s="95">
        <v>0</v>
      </c>
      <c r="L303" s="95">
        <v>0</v>
      </c>
      <c r="M303" s="95">
        <v>0</v>
      </c>
      <c r="N303" s="95">
        <v>0</v>
      </c>
      <c r="O303" s="97">
        <v>0</v>
      </c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</row>
    <row r="304" spans="1:53">
      <c r="A304" s="74">
        <v>32</v>
      </c>
      <c r="B304" s="73"/>
      <c r="C304" s="73" t="s">
        <v>84</v>
      </c>
      <c r="D304" s="73"/>
      <c r="E304" s="95">
        <v>0</v>
      </c>
      <c r="F304" s="95">
        <v>0</v>
      </c>
      <c r="G304" s="95">
        <v>0</v>
      </c>
      <c r="H304" s="95">
        <v>0</v>
      </c>
      <c r="I304" s="95">
        <v>0</v>
      </c>
      <c r="J304" s="95">
        <v>0</v>
      </c>
      <c r="K304" s="95">
        <v>0</v>
      </c>
      <c r="L304" s="95">
        <v>0</v>
      </c>
      <c r="M304" s="95">
        <v>0</v>
      </c>
      <c r="N304" s="95">
        <v>0</v>
      </c>
      <c r="O304" s="97">
        <v>0</v>
      </c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</row>
    <row r="305" spans="1:53">
      <c r="A305" s="74">
        <v>33</v>
      </c>
      <c r="B305" s="73"/>
      <c r="C305" s="73" t="s">
        <v>85</v>
      </c>
      <c r="D305" s="73"/>
      <c r="E305" s="95">
        <v>-1.3893309687919968E-11</v>
      </c>
      <c r="F305" s="95">
        <v>-7.3955423519662458E-12</v>
      </c>
      <c r="G305" s="95">
        <v>-2.0274225687842144E-12</v>
      </c>
      <c r="H305" s="95">
        <v>-2.6238164566016768E-12</v>
      </c>
      <c r="I305" s="95">
        <v>-8.4520901903949355E-13</v>
      </c>
      <c r="J305" s="95">
        <v>-1.1509956692601807E-13</v>
      </c>
      <c r="K305" s="95">
        <v>-7.4489930245358621E-13</v>
      </c>
      <c r="L305" s="95">
        <v>-1.413204221487326E-13</v>
      </c>
      <c r="M305" s="95">
        <v>0</v>
      </c>
      <c r="N305" s="95">
        <v>0</v>
      </c>
      <c r="O305" s="97">
        <v>0</v>
      </c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</row>
    <row r="306" spans="1:53">
      <c r="A306" s="74">
        <v>34</v>
      </c>
      <c r="B306" s="73"/>
      <c r="C306" s="73" t="s">
        <v>86</v>
      </c>
      <c r="D306" s="73"/>
      <c r="E306" s="95">
        <v>0</v>
      </c>
      <c r="F306" s="95">
        <v>0</v>
      </c>
      <c r="G306" s="95">
        <v>0</v>
      </c>
      <c r="H306" s="95">
        <v>0</v>
      </c>
      <c r="I306" s="95">
        <v>0</v>
      </c>
      <c r="J306" s="95">
        <v>0</v>
      </c>
      <c r="K306" s="95">
        <v>0</v>
      </c>
      <c r="L306" s="95">
        <v>0</v>
      </c>
      <c r="M306" s="95">
        <v>0</v>
      </c>
      <c r="N306" s="95">
        <v>0</v>
      </c>
      <c r="O306" s="97">
        <v>0</v>
      </c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</row>
    <row r="307" spans="1:53">
      <c r="A307" s="74">
        <v>35</v>
      </c>
      <c r="B307" s="73"/>
      <c r="C307" s="73" t="s">
        <v>87</v>
      </c>
      <c r="D307" s="73"/>
      <c r="E307" s="95">
        <v>4.1299439813102278E-7</v>
      </c>
      <c r="F307" s="95">
        <v>2.4674604677425901E-7</v>
      </c>
      <c r="G307" s="95">
        <v>5.9392081873164591E-8</v>
      </c>
      <c r="H307" s="95">
        <v>6.0405795820496321E-8</v>
      </c>
      <c r="I307" s="95">
        <v>1.9344045115305926E-8</v>
      </c>
      <c r="J307" s="95">
        <v>2.6143609235738876E-9</v>
      </c>
      <c r="K307" s="95">
        <v>1.9245305393020074E-8</v>
      </c>
      <c r="L307" s="95">
        <v>5.2467622312029113E-9</v>
      </c>
      <c r="M307" s="95">
        <v>0</v>
      </c>
      <c r="N307" s="95">
        <v>0</v>
      </c>
      <c r="O307" s="97">
        <v>0</v>
      </c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</row>
    <row r="308" spans="1:53">
      <c r="A308" s="74">
        <v>36</v>
      </c>
      <c r="B308" s="73"/>
      <c r="C308" s="73" t="s">
        <v>88</v>
      </c>
      <c r="D308" s="73"/>
      <c r="E308" s="95">
        <v>2.1553918087368848E-12</v>
      </c>
      <c r="F308" s="95">
        <v>1.2877459461337955E-12</v>
      </c>
      <c r="G308" s="95">
        <v>3.0996319629567211E-13</v>
      </c>
      <c r="H308" s="95">
        <v>3.1525655620424803E-13</v>
      </c>
      <c r="I308" s="95">
        <v>1.0095684980653486E-13</v>
      </c>
      <c r="J308" s="95">
        <v>1.3647496014245804E-14</v>
      </c>
      <c r="K308" s="95">
        <v>1.0043962272967192E-13</v>
      </c>
      <c r="L308" s="95">
        <v>2.7382141552716477E-14</v>
      </c>
      <c r="M308" s="95">
        <v>0</v>
      </c>
      <c r="N308" s="95">
        <v>0</v>
      </c>
      <c r="O308" s="97">
        <v>0</v>
      </c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</row>
    <row r="309" spans="1:53">
      <c r="A309" s="74">
        <v>37</v>
      </c>
      <c r="B309" s="73"/>
      <c r="C309" s="73" t="s">
        <v>89</v>
      </c>
      <c r="E309" s="95">
        <v>86667.460457754103</v>
      </c>
      <c r="F309" s="95">
        <v>49574.970746620151</v>
      </c>
      <c r="G309" s="95">
        <v>12213.707776051975</v>
      </c>
      <c r="H309" s="95">
        <v>13112.712675048238</v>
      </c>
      <c r="I309" s="95">
        <v>4271.4154939869204</v>
      </c>
      <c r="J309" s="95">
        <v>1598.8249790439647</v>
      </c>
      <c r="K309" s="95">
        <v>4137.3534595006067</v>
      </c>
      <c r="L309" s="95">
        <v>1758.4753275022699</v>
      </c>
      <c r="M309" s="95">
        <v>0</v>
      </c>
      <c r="N309" s="95">
        <v>0</v>
      </c>
      <c r="O309" s="97">
        <v>0</v>
      </c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</row>
    <row r="310" spans="1:53">
      <c r="A310" s="74">
        <v>38</v>
      </c>
      <c r="B310" s="73"/>
      <c r="C310" s="73" t="s">
        <v>90</v>
      </c>
      <c r="D310" s="73"/>
      <c r="E310" s="95">
        <v>0</v>
      </c>
      <c r="F310" s="95">
        <v>0</v>
      </c>
      <c r="G310" s="95">
        <v>0</v>
      </c>
      <c r="H310" s="95">
        <v>0</v>
      </c>
      <c r="I310" s="95">
        <v>0</v>
      </c>
      <c r="J310" s="95">
        <v>0</v>
      </c>
      <c r="K310" s="95">
        <v>0</v>
      </c>
      <c r="L310" s="95">
        <v>0</v>
      </c>
      <c r="M310" s="95">
        <v>0</v>
      </c>
      <c r="N310" s="95">
        <v>0</v>
      </c>
      <c r="O310" s="97">
        <v>0</v>
      </c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</row>
    <row r="311" spans="1:53">
      <c r="A311" s="74">
        <v>39</v>
      </c>
      <c r="B311" s="73"/>
      <c r="C311" s="73" t="s">
        <v>91</v>
      </c>
      <c r="D311" s="73"/>
      <c r="E311" s="95">
        <v>0</v>
      </c>
      <c r="F311" s="95">
        <v>0</v>
      </c>
      <c r="G311" s="95">
        <v>0</v>
      </c>
      <c r="H311" s="95">
        <v>0</v>
      </c>
      <c r="I311" s="95">
        <v>0</v>
      </c>
      <c r="J311" s="95">
        <v>0</v>
      </c>
      <c r="K311" s="95">
        <v>0</v>
      </c>
      <c r="L311" s="95">
        <v>0</v>
      </c>
      <c r="M311" s="95">
        <v>0</v>
      </c>
      <c r="N311" s="95">
        <v>0</v>
      </c>
      <c r="O311" s="97">
        <v>0</v>
      </c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</row>
    <row r="312" spans="1:53">
      <c r="A312" s="74">
        <v>40</v>
      </c>
      <c r="B312" s="73"/>
      <c r="C312" s="73"/>
      <c r="D312" s="73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7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</row>
    <row r="313" spans="1:53">
      <c r="A313" s="74">
        <v>41</v>
      </c>
      <c r="B313" s="73"/>
      <c r="C313" s="73" t="s">
        <v>92</v>
      </c>
      <c r="D313" s="73"/>
      <c r="E313" s="98">
        <v>12872808.543449085</v>
      </c>
      <c r="F313" s="98">
        <v>8530532.8483050596</v>
      </c>
      <c r="G313" s="98">
        <v>2167819.1408497333</v>
      </c>
      <c r="H313" s="98">
        <v>1078449.4026600849</v>
      </c>
      <c r="I313" s="98">
        <v>203224.04544606217</v>
      </c>
      <c r="J313" s="98">
        <v>120483.83889363361</v>
      </c>
      <c r="K313" s="98">
        <v>754296.98474579002</v>
      </c>
      <c r="L313" s="98">
        <v>18002.28254871794</v>
      </c>
      <c r="M313" s="98">
        <v>0</v>
      </c>
      <c r="N313" s="98">
        <v>0</v>
      </c>
      <c r="O313" s="97">
        <v>0</v>
      </c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</row>
    <row r="314" spans="1:53">
      <c r="A314" s="74">
        <v>42</v>
      </c>
      <c r="B314" s="73"/>
      <c r="C314" s="73"/>
      <c r="D314" s="73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7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</row>
    <row r="315" spans="1:53">
      <c r="A315" s="74">
        <v>43</v>
      </c>
      <c r="B315" s="73"/>
      <c r="C315" s="73" t="s">
        <v>93</v>
      </c>
      <c r="D315" s="73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7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</row>
    <row r="316" spans="1:53">
      <c r="A316" s="74">
        <v>44</v>
      </c>
      <c r="B316" s="73"/>
      <c r="C316" s="73" t="s">
        <v>94</v>
      </c>
      <c r="D316" s="73"/>
      <c r="E316" s="95">
        <v>-3226641.076513493</v>
      </c>
      <c r="F316" s="95">
        <v>-2130945.8063070485</v>
      </c>
      <c r="G316" s="95">
        <v>-540490.5769942581</v>
      </c>
      <c r="H316" s="95">
        <v>-277697.90201042249</v>
      </c>
      <c r="I316" s="95">
        <v>-54607.105213635004</v>
      </c>
      <c r="J316" s="95">
        <v>-29583.882187766612</v>
      </c>
      <c r="K316" s="95">
        <v>-187608.07358355072</v>
      </c>
      <c r="L316" s="95">
        <v>-5707.7302168106744</v>
      </c>
      <c r="M316" s="95">
        <v>0</v>
      </c>
      <c r="N316" s="95">
        <v>0</v>
      </c>
      <c r="O316" s="97">
        <v>0</v>
      </c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</row>
    <row r="317" spans="1:53">
      <c r="A317" s="74">
        <v>45</v>
      </c>
      <c r="B317" s="73"/>
      <c r="C317" s="73" t="s">
        <v>95</v>
      </c>
      <c r="D317" s="73"/>
      <c r="E317" s="95">
        <v>-178003.46506601752</v>
      </c>
      <c r="F317" s="95">
        <v>-102431.04837674106</v>
      </c>
      <c r="G317" s="95">
        <v>-25371.9847731185</v>
      </c>
      <c r="H317" s="95">
        <v>-27609.43372936573</v>
      </c>
      <c r="I317" s="95">
        <v>-9288.91390681954</v>
      </c>
      <c r="J317" s="95">
        <v>-3266.5649064485697</v>
      </c>
      <c r="K317" s="95">
        <v>-8017.7554432706174</v>
      </c>
      <c r="L317" s="95">
        <v>-2017.7639302535099</v>
      </c>
      <c r="M317" s="95">
        <v>0</v>
      </c>
      <c r="N317" s="95">
        <v>0</v>
      </c>
      <c r="O317" s="97">
        <v>0</v>
      </c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</row>
    <row r="318" spans="1:53">
      <c r="A318" s="74">
        <v>46</v>
      </c>
      <c r="B318" s="73"/>
      <c r="C318" s="73" t="s">
        <v>96</v>
      </c>
      <c r="D318" s="73"/>
      <c r="E318" s="95">
        <v>-1774051.9729261966</v>
      </c>
      <c r="F318" s="95">
        <v>-1064281.5866973309</v>
      </c>
      <c r="G318" s="95">
        <v>-256999.64762995773</v>
      </c>
      <c r="H318" s="95">
        <v>-255445.71833293623</v>
      </c>
      <c r="I318" s="95">
        <v>-81485.559783945893</v>
      </c>
      <c r="J318" s="95">
        <v>-12407.892659928735</v>
      </c>
      <c r="K318" s="95">
        <v>-81622.683091633065</v>
      </c>
      <c r="L318" s="95">
        <v>-21808.884730463182</v>
      </c>
      <c r="M318" s="95">
        <v>0</v>
      </c>
      <c r="N318" s="95">
        <v>0</v>
      </c>
      <c r="O318" s="97">
        <v>0</v>
      </c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</row>
    <row r="319" spans="1:53">
      <c r="A319" s="74">
        <v>47</v>
      </c>
      <c r="B319" s="73"/>
      <c r="C319" s="73" t="s">
        <v>97</v>
      </c>
      <c r="D319" s="73"/>
      <c r="E319" s="95">
        <v>-1928.6205057941584</v>
      </c>
      <c r="F319" s="95">
        <v>-1157.0760531637454</v>
      </c>
      <c r="G319" s="95">
        <v>-279.39560172688078</v>
      </c>
      <c r="H319" s="95">
        <v>-277.67406949979176</v>
      </c>
      <c r="I319" s="95">
        <v>-88.575498099348195</v>
      </c>
      <c r="J319" s="95">
        <v>-13.47424664044393</v>
      </c>
      <c r="K319" s="95">
        <v>-88.727750563560434</v>
      </c>
      <c r="L319" s="95">
        <v>-23.697286100387068</v>
      </c>
      <c r="M319" s="95">
        <v>0</v>
      </c>
      <c r="N319" s="95">
        <v>0</v>
      </c>
      <c r="O319" s="97">
        <v>0</v>
      </c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</row>
    <row r="320" spans="1:53">
      <c r="A320" s="74">
        <v>48</v>
      </c>
      <c r="B320" s="73"/>
      <c r="C320" s="73" t="s">
        <v>98</v>
      </c>
      <c r="D320" s="73"/>
      <c r="E320" s="95">
        <v>-4875.3199857936643</v>
      </c>
      <c r="F320" s="95">
        <v>-701.53080664087395</v>
      </c>
      <c r="G320" s="95">
        <v>-2604.5561272035261</v>
      </c>
      <c r="H320" s="95">
        <v>-23.953097968599923</v>
      </c>
      <c r="I320" s="95">
        <v>0</v>
      </c>
      <c r="J320" s="95">
        <v>0</v>
      </c>
      <c r="K320" s="95">
        <v>-1507.0109386486656</v>
      </c>
      <c r="L320" s="95">
        <v>-38.269015331998808</v>
      </c>
      <c r="M320" s="95">
        <v>0</v>
      </c>
      <c r="N320" s="95">
        <v>0</v>
      </c>
      <c r="O320" s="97">
        <v>0</v>
      </c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</row>
    <row r="321" spans="1:53">
      <c r="A321" s="74">
        <v>49</v>
      </c>
      <c r="B321" s="73"/>
      <c r="C321" s="73" t="s">
        <v>99</v>
      </c>
      <c r="D321" s="73"/>
      <c r="E321" s="95">
        <v>0</v>
      </c>
      <c r="F321" s="95">
        <v>0</v>
      </c>
      <c r="G321" s="95">
        <v>0</v>
      </c>
      <c r="H321" s="95">
        <v>0</v>
      </c>
      <c r="I321" s="95">
        <v>0</v>
      </c>
      <c r="J321" s="95">
        <v>0</v>
      </c>
      <c r="K321" s="95">
        <v>0</v>
      </c>
      <c r="L321" s="95">
        <v>0</v>
      </c>
      <c r="M321" s="95">
        <v>0</v>
      </c>
      <c r="N321" s="95">
        <v>0</v>
      </c>
      <c r="O321" s="97">
        <v>0</v>
      </c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</row>
    <row r="322" spans="1:53">
      <c r="A322" s="74">
        <v>50</v>
      </c>
      <c r="B322" s="73"/>
      <c r="C322" s="73" t="s">
        <v>100</v>
      </c>
      <c r="D322" s="73"/>
      <c r="E322" s="95">
        <v>-39039.385179929683</v>
      </c>
      <c r="F322" s="95">
        <v>-21477.743559784121</v>
      </c>
      <c r="G322" s="95">
        <v>-5510.4255220318773</v>
      </c>
      <c r="H322" s="95">
        <v>-6460.0640113924237</v>
      </c>
      <c r="I322" s="95">
        <v>-2276.0574927863418</v>
      </c>
      <c r="J322" s="95">
        <v>-1238.7664089126067</v>
      </c>
      <c r="K322" s="95">
        <v>-1694.4226492992279</v>
      </c>
      <c r="L322" s="95">
        <v>-381.90553572308056</v>
      </c>
      <c r="M322" s="95">
        <v>0</v>
      </c>
      <c r="N322" s="95">
        <v>0</v>
      </c>
      <c r="O322" s="97">
        <v>0</v>
      </c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</row>
    <row r="323" spans="1:53">
      <c r="A323" s="74">
        <v>51</v>
      </c>
      <c r="B323" s="73"/>
      <c r="C323" s="73"/>
      <c r="D323" s="73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7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</row>
    <row r="324" spans="1:53">
      <c r="A324" s="74">
        <v>52</v>
      </c>
      <c r="B324" s="73"/>
      <c r="C324" s="73" t="s">
        <v>101</v>
      </c>
      <c r="D324" s="73"/>
      <c r="E324" s="98">
        <v>-5224539.840177224</v>
      </c>
      <c r="F324" s="98">
        <v>-3320994.7918007094</v>
      </c>
      <c r="G324" s="98">
        <v>-831256.58664829656</v>
      </c>
      <c r="H324" s="98">
        <v>-567514.74525158526</v>
      </c>
      <c r="I324" s="98">
        <v>-147746.21189528613</v>
      </c>
      <c r="J324" s="98">
        <v>-46510.580409696966</v>
      </c>
      <c r="K324" s="98">
        <v>-280538.67345696583</v>
      </c>
      <c r="L324" s="98">
        <v>-29978.250714682832</v>
      </c>
      <c r="M324" s="98">
        <v>0</v>
      </c>
      <c r="N324" s="98">
        <v>0</v>
      </c>
      <c r="O324" s="97">
        <v>0</v>
      </c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</row>
    <row r="325" spans="1:53">
      <c r="A325" s="74">
        <v>53</v>
      </c>
      <c r="B325" s="73"/>
      <c r="C325" s="73"/>
      <c r="D325" s="73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7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</row>
    <row r="326" spans="1:53" ht="13.5" thickBot="1">
      <c r="A326" s="74">
        <v>54</v>
      </c>
      <c r="B326" s="73"/>
      <c r="C326" s="73" t="s">
        <v>102</v>
      </c>
      <c r="D326" s="73"/>
      <c r="E326" s="99">
        <v>7648268.7032718612</v>
      </c>
      <c r="F326" s="99">
        <v>5209538.0565043502</v>
      </c>
      <c r="G326" s="99">
        <v>1336562.5542014367</v>
      </c>
      <c r="H326" s="99">
        <v>510934.65740849962</v>
      </c>
      <c r="I326" s="99">
        <v>55477.833550776035</v>
      </c>
      <c r="J326" s="99">
        <v>73973.258483936646</v>
      </c>
      <c r="K326" s="99">
        <v>473758.31128882419</v>
      </c>
      <c r="L326" s="99">
        <v>-11975.968165964892</v>
      </c>
      <c r="M326" s="99">
        <v>0</v>
      </c>
      <c r="N326" s="99">
        <v>0</v>
      </c>
      <c r="O326" s="97">
        <v>0</v>
      </c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</row>
    <row r="327" spans="1:53" ht="13.5" thickTop="1">
      <c r="A327" s="74">
        <v>55</v>
      </c>
      <c r="B327" s="73"/>
      <c r="C327" s="73"/>
      <c r="D327" s="73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7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</row>
    <row r="328" spans="1:53">
      <c r="A328" s="74">
        <v>56</v>
      </c>
      <c r="B328" s="73"/>
      <c r="D328" s="122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</row>
    <row r="329" spans="1:53">
      <c r="A329" s="74">
        <v>57</v>
      </c>
      <c r="B329" s="73"/>
      <c r="C329" s="73" t="s">
        <v>103</v>
      </c>
      <c r="D329" s="120">
        <v>5.7814269910793088E-2</v>
      </c>
      <c r="E329" s="96">
        <v>442179.07116123085</v>
      </c>
      <c r="F329" s="96">
        <v>301185.63930929097</v>
      </c>
      <c r="G329" s="96">
        <v>77272.388261260872</v>
      </c>
      <c r="H329" s="96">
        <v>29539.314190193596</v>
      </c>
      <c r="I329" s="96">
        <v>3207.4104429706181</v>
      </c>
      <c r="J329" s="96">
        <v>4276.7099321711776</v>
      </c>
      <c r="K329" s="96">
        <v>27389.990881333615</v>
      </c>
      <c r="L329" s="96">
        <v>-692.38185599015992</v>
      </c>
      <c r="M329" s="96">
        <v>0</v>
      </c>
      <c r="N329" s="96">
        <v>0</v>
      </c>
      <c r="O329" s="97">
        <v>0</v>
      </c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</row>
    <row r="330" spans="1:53">
      <c r="A330" s="74">
        <v>58</v>
      </c>
      <c r="B330" s="73"/>
      <c r="C330" s="73" t="s">
        <v>79</v>
      </c>
      <c r="D330" s="120"/>
      <c r="E330" s="101">
        <v>1940934.7889843669</v>
      </c>
      <c r="F330" s="101">
        <v>1258761.9262778559</v>
      </c>
      <c r="G330" s="101">
        <v>318144.65339369327</v>
      </c>
      <c r="H330" s="101">
        <v>178418.11123021925</v>
      </c>
      <c r="I330" s="101">
        <v>39004.429627437989</v>
      </c>
      <c r="J330" s="101">
        <v>18605.268374095256</v>
      </c>
      <c r="K330" s="101">
        <v>109306.46639658295</v>
      </c>
      <c r="L330" s="101">
        <v>18693.933684481672</v>
      </c>
      <c r="M330" s="101">
        <v>0</v>
      </c>
      <c r="N330" s="101">
        <v>0</v>
      </c>
      <c r="O330" s="97">
        <v>0</v>
      </c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</row>
    <row r="331" spans="1:53">
      <c r="A331" s="74">
        <v>59</v>
      </c>
      <c r="B331" s="73"/>
      <c r="C331" s="73" t="s">
        <v>104</v>
      </c>
      <c r="D331" s="120"/>
      <c r="E331" s="113">
        <v>-55030.111195336722</v>
      </c>
      <c r="F331" s="113">
        <v>-15627.594805546098</v>
      </c>
      <c r="G331" s="113">
        <v>-9847.9335929179706</v>
      </c>
      <c r="H331" s="113">
        <v>-13593.202682773554</v>
      </c>
      <c r="I331" s="113">
        <v>-3446.9976637308255</v>
      </c>
      <c r="J331" s="113">
        <v>-1602.1098495336109</v>
      </c>
      <c r="K331" s="113">
        <v>-10714.973926124776</v>
      </c>
      <c r="L331" s="113">
        <v>-197.29867470989637</v>
      </c>
      <c r="M331" s="113">
        <v>0</v>
      </c>
      <c r="N331" s="113">
        <v>0</v>
      </c>
      <c r="O331" s="97">
        <v>0</v>
      </c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</row>
    <row r="332" spans="1:53">
      <c r="A332" s="74">
        <v>60</v>
      </c>
      <c r="D332" s="122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</row>
    <row r="333" spans="1:53">
      <c r="A333" s="74">
        <v>61</v>
      </c>
      <c r="B333" s="73"/>
      <c r="C333" s="73" t="s">
        <v>105</v>
      </c>
      <c r="D333" s="120"/>
      <c r="E333" s="101">
        <v>2328083.7489502612</v>
      </c>
      <c r="F333" s="101">
        <v>1544319.9707816008</v>
      </c>
      <c r="G333" s="101">
        <v>385569.10806203616</v>
      </c>
      <c r="H333" s="101">
        <v>194364.2227376393</v>
      </c>
      <c r="I333" s="101">
        <v>38764.842406677781</v>
      </c>
      <c r="J333" s="101">
        <v>21279.868456732824</v>
      </c>
      <c r="K333" s="101">
        <v>125981.4833517918</v>
      </c>
      <c r="L333" s="101">
        <v>17804.253153781618</v>
      </c>
      <c r="M333" s="101">
        <v>0</v>
      </c>
      <c r="N333" s="101">
        <v>0</v>
      </c>
      <c r="O333" s="97">
        <v>0</v>
      </c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</row>
    <row r="334" spans="1:53">
      <c r="A334" s="74">
        <v>62</v>
      </c>
      <c r="D334" s="122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</row>
    <row r="335" spans="1:53">
      <c r="A335" s="74">
        <v>63</v>
      </c>
      <c r="D335" s="122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</row>
    <row r="336" spans="1:53">
      <c r="A336" s="74">
        <v>64</v>
      </c>
      <c r="C336" s="73" t="s">
        <v>106</v>
      </c>
      <c r="D336" s="120">
        <v>7.7644921002354053E-2</v>
      </c>
      <c r="E336" s="96">
        <v>593849.21927032049</v>
      </c>
      <c r="F336" s="96">
        <v>404494.17085603735</v>
      </c>
      <c r="G336" s="96">
        <v>103777.29393567512</v>
      </c>
      <c r="H336" s="96">
        <v>39671.481111847788</v>
      </c>
      <c r="I336" s="96">
        <v>4307.5720034317528</v>
      </c>
      <c r="J336" s="96">
        <v>5743.6478112719778</v>
      </c>
      <c r="K336" s="96">
        <v>36784.926654229414</v>
      </c>
      <c r="L336" s="96">
        <v>-929.87310217305105</v>
      </c>
      <c r="M336" s="96">
        <v>0</v>
      </c>
      <c r="N336" s="96">
        <v>0</v>
      </c>
      <c r="O336" s="97">
        <v>0</v>
      </c>
    </row>
    <row r="337" spans="1:15">
      <c r="A337" s="74">
        <v>65</v>
      </c>
      <c r="C337" s="73" t="s">
        <v>107</v>
      </c>
      <c r="D337" s="120"/>
      <c r="E337" s="101">
        <v>2034130.879346523</v>
      </c>
      <c r="F337" s="101">
        <v>1322241.4663274065</v>
      </c>
      <c r="G337" s="101">
        <v>334431.00647680927</v>
      </c>
      <c r="H337" s="101">
        <v>184643.97937742877</v>
      </c>
      <c r="I337" s="101">
        <v>39680.441073856309</v>
      </c>
      <c r="J337" s="101">
        <v>19506.651255570498</v>
      </c>
      <c r="K337" s="101">
        <v>115079.33135487184</v>
      </c>
      <c r="L337" s="101">
        <v>18548.003480579169</v>
      </c>
      <c r="M337" s="101">
        <v>0</v>
      </c>
      <c r="N337" s="101">
        <v>0</v>
      </c>
      <c r="O337" s="97">
        <v>0</v>
      </c>
    </row>
    <row r="338" spans="1:15">
      <c r="A338" s="74">
        <v>66</v>
      </c>
      <c r="C338" s="73" t="s">
        <v>104</v>
      </c>
      <c r="D338" s="120"/>
      <c r="E338" s="102">
        <v>-55030.111195336722</v>
      </c>
      <c r="F338" s="102">
        <v>-15627.594805546098</v>
      </c>
      <c r="G338" s="102">
        <v>-9847.9335929179706</v>
      </c>
      <c r="H338" s="102">
        <v>-13593.202682773554</v>
      </c>
      <c r="I338" s="102">
        <v>-3446.9976637308255</v>
      </c>
      <c r="J338" s="102">
        <v>-1602.1098495336109</v>
      </c>
      <c r="K338" s="102">
        <v>-10714.973926124776</v>
      </c>
      <c r="L338" s="102">
        <v>-197.29867470989637</v>
      </c>
      <c r="M338" s="102">
        <v>0</v>
      </c>
      <c r="N338" s="102">
        <v>0</v>
      </c>
      <c r="O338" s="97">
        <v>0</v>
      </c>
    </row>
    <row r="339" spans="1:15">
      <c r="A339" s="74">
        <v>67</v>
      </c>
      <c r="D339" s="122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</row>
    <row r="340" spans="1:15">
      <c r="A340" s="74">
        <v>68</v>
      </c>
      <c r="C340" s="73" t="s">
        <v>108</v>
      </c>
      <c r="D340" s="73"/>
      <c r="E340" s="101">
        <v>2572949.987421507</v>
      </c>
      <c r="F340" s="101">
        <v>1711108.0423778978</v>
      </c>
      <c r="G340" s="101">
        <v>428360.36681956641</v>
      </c>
      <c r="H340" s="101">
        <v>210722.25780650301</v>
      </c>
      <c r="I340" s="101">
        <v>40541.015413557237</v>
      </c>
      <c r="J340" s="101">
        <v>23648.189217308864</v>
      </c>
      <c r="K340" s="101">
        <v>141149.28408297649</v>
      </c>
      <c r="L340" s="101">
        <v>17420.831703696222</v>
      </c>
      <c r="M340" s="101">
        <v>0</v>
      </c>
      <c r="N340" s="101">
        <v>0</v>
      </c>
      <c r="O340" s="97">
        <v>0</v>
      </c>
    </row>
    <row r="341" spans="1:15">
      <c r="C341" s="73"/>
    </row>
    <row r="342" spans="1:15">
      <c r="A342" s="74"/>
      <c r="B342" s="75"/>
      <c r="C342" s="75" t="s">
        <v>35</v>
      </c>
      <c r="D342" s="76"/>
      <c r="E342" s="77"/>
      <c r="F342" s="75"/>
      <c r="G342" s="76"/>
      <c r="H342" s="76"/>
      <c r="I342" s="76"/>
      <c r="J342" s="75"/>
      <c r="K342" s="75"/>
      <c r="L342" s="75"/>
      <c r="M342" s="75"/>
      <c r="N342" s="75"/>
    </row>
    <row r="343" spans="1:15">
      <c r="A343" s="74"/>
      <c r="B343" s="75"/>
      <c r="C343" s="76" t="s">
        <v>122</v>
      </c>
      <c r="D343" s="76"/>
      <c r="E343" s="77"/>
      <c r="F343" s="75"/>
      <c r="G343" s="76"/>
      <c r="H343" s="75"/>
      <c r="I343" s="75"/>
      <c r="J343" s="75"/>
      <c r="K343" s="75"/>
      <c r="L343" s="75"/>
      <c r="M343" s="75"/>
      <c r="N343" s="75"/>
    </row>
    <row r="344" spans="1:15">
      <c r="A344" s="74"/>
      <c r="B344" s="75"/>
      <c r="C344" s="75" t="s">
        <v>37</v>
      </c>
      <c r="D344" s="76"/>
      <c r="E344" s="77"/>
      <c r="F344" s="75"/>
      <c r="G344" s="76"/>
      <c r="H344" s="75"/>
      <c r="I344" s="75"/>
      <c r="J344" s="75"/>
      <c r="K344" s="75"/>
      <c r="L344" s="75"/>
      <c r="M344" s="75"/>
      <c r="N344" s="75"/>
    </row>
    <row r="345" spans="1:15">
      <c r="A345" s="74"/>
      <c r="B345" s="75"/>
      <c r="C345" s="78" t="s">
        <v>38</v>
      </c>
      <c r="D345" s="76"/>
      <c r="E345" s="77"/>
      <c r="F345" s="75"/>
      <c r="G345" s="76"/>
      <c r="H345" s="75"/>
      <c r="I345" s="75"/>
      <c r="J345" s="75"/>
      <c r="K345" s="75"/>
      <c r="L345" s="75"/>
      <c r="M345" s="75"/>
      <c r="N345" s="75"/>
    </row>
    <row r="346" spans="1:15">
      <c r="A346" s="74"/>
      <c r="B346" s="79"/>
      <c r="C346" s="75" t="s">
        <v>39</v>
      </c>
      <c r="D346" s="76"/>
      <c r="E346" s="77"/>
      <c r="F346" s="75"/>
      <c r="G346" s="76"/>
      <c r="H346" s="75"/>
      <c r="I346" s="75"/>
      <c r="J346" s="75"/>
      <c r="K346" s="75"/>
      <c r="L346" s="75"/>
      <c r="M346" s="75"/>
      <c r="N346" s="75"/>
    </row>
    <row r="347" spans="1:15">
      <c r="A347" s="74"/>
      <c r="E347" s="80"/>
      <c r="F347" s="81"/>
      <c r="G347" s="81"/>
      <c r="H347" s="81"/>
      <c r="I347" s="81"/>
      <c r="J347" s="81"/>
      <c r="K347" s="81"/>
      <c r="L347" s="81"/>
      <c r="M347" s="81"/>
      <c r="N347" s="81"/>
    </row>
    <row r="348" spans="1:15">
      <c r="A348" s="74"/>
      <c r="E348" s="80"/>
      <c r="F348" s="81"/>
      <c r="G348" s="81"/>
      <c r="H348" s="81"/>
      <c r="I348" s="81"/>
      <c r="J348" s="81"/>
      <c r="K348" s="81"/>
      <c r="L348" s="81"/>
      <c r="M348" s="81"/>
      <c r="N348" s="81"/>
    </row>
    <row r="349" spans="1:15">
      <c r="A349" s="74"/>
      <c r="B349" s="73"/>
      <c r="C349" s="82" t="s">
        <v>41</v>
      </c>
      <c r="D349" s="82" t="s">
        <v>42</v>
      </c>
      <c r="E349" s="82" t="s">
        <v>43</v>
      </c>
      <c r="F349" s="83" t="s">
        <v>44</v>
      </c>
      <c r="G349" s="82" t="s">
        <v>45</v>
      </c>
      <c r="H349" s="83" t="s">
        <v>46</v>
      </c>
      <c r="I349" s="82" t="s">
        <v>47</v>
      </c>
      <c r="J349" s="83" t="s">
        <v>48</v>
      </c>
      <c r="K349" s="83" t="s">
        <v>49</v>
      </c>
      <c r="L349" s="82" t="s">
        <v>64</v>
      </c>
      <c r="M349" s="83" t="s">
        <v>66</v>
      </c>
      <c r="N349" s="82" t="s">
        <v>110</v>
      </c>
      <c r="O349" s="84"/>
    </row>
    <row r="350" spans="1:15">
      <c r="A350" s="74"/>
      <c r="B350" s="73"/>
      <c r="C350" s="73"/>
      <c r="D350" s="73"/>
      <c r="E350" s="82" t="s">
        <v>0</v>
      </c>
      <c r="F350" s="85"/>
      <c r="G350" s="84" t="s">
        <v>1</v>
      </c>
      <c r="H350" s="84" t="s">
        <v>2</v>
      </c>
      <c r="I350" s="84" t="s">
        <v>2</v>
      </c>
      <c r="J350" s="84" t="s">
        <v>2</v>
      </c>
      <c r="K350" s="82" t="s">
        <v>3</v>
      </c>
      <c r="L350" s="84" t="s">
        <v>4</v>
      </c>
      <c r="M350" s="84"/>
      <c r="N350" s="84"/>
      <c r="O350" s="123" t="s">
        <v>67</v>
      </c>
    </row>
    <row r="351" spans="1:15">
      <c r="A351" s="74"/>
      <c r="B351" s="73"/>
      <c r="C351" s="73"/>
      <c r="D351" s="82"/>
      <c r="E351" s="82" t="s">
        <v>5</v>
      </c>
      <c r="F351" s="84" t="s">
        <v>6</v>
      </c>
      <c r="G351" s="84" t="s">
        <v>7</v>
      </c>
      <c r="H351" s="84" t="s">
        <v>8</v>
      </c>
      <c r="I351" s="84" t="s">
        <v>9</v>
      </c>
      <c r="J351" s="84" t="s">
        <v>10</v>
      </c>
      <c r="K351" s="84" t="s">
        <v>11</v>
      </c>
      <c r="L351" s="84" t="s">
        <v>12</v>
      </c>
      <c r="M351" s="84"/>
      <c r="N351" s="84"/>
      <c r="O351" s="124"/>
    </row>
    <row r="352" spans="1:15">
      <c r="A352" s="74"/>
      <c r="B352" s="89"/>
      <c r="C352" s="90" t="s">
        <v>68</v>
      </c>
      <c r="D352" s="90"/>
      <c r="E352" s="90" t="s">
        <v>13</v>
      </c>
      <c r="F352" s="91" t="s">
        <v>14</v>
      </c>
      <c r="G352" s="91" t="s">
        <v>15</v>
      </c>
      <c r="H352" s="91" t="s">
        <v>16</v>
      </c>
      <c r="I352" s="91" t="s">
        <v>17</v>
      </c>
      <c r="J352" s="91" t="s">
        <v>17</v>
      </c>
      <c r="K352" s="91" t="s">
        <v>18</v>
      </c>
      <c r="L352" s="91" t="s">
        <v>19</v>
      </c>
      <c r="M352" s="91"/>
      <c r="N352" s="91"/>
      <c r="O352" s="125">
        <v>0</v>
      </c>
    </row>
    <row r="353" spans="1:18">
      <c r="A353" s="74">
        <v>13</v>
      </c>
      <c r="B353" s="73"/>
      <c r="C353" s="73"/>
      <c r="D353" s="73"/>
      <c r="E353" s="94"/>
      <c r="F353" s="85"/>
      <c r="G353" s="85"/>
      <c r="H353" s="85"/>
      <c r="I353" s="85"/>
      <c r="J353" s="85"/>
      <c r="K353" s="85"/>
      <c r="L353" s="85"/>
      <c r="M353" s="85"/>
      <c r="N353" s="85"/>
    </row>
    <row r="354" spans="1:18">
      <c r="A354" s="74">
        <v>14</v>
      </c>
      <c r="B354" s="73"/>
      <c r="C354" s="73" t="s">
        <v>69</v>
      </c>
      <c r="D354" s="73"/>
      <c r="E354" s="94"/>
      <c r="F354" s="85"/>
      <c r="G354" s="85"/>
      <c r="H354" s="85"/>
      <c r="I354" s="85"/>
      <c r="J354" s="85"/>
      <c r="K354" s="85"/>
      <c r="L354" s="85"/>
      <c r="M354" s="85"/>
      <c r="N354" s="85"/>
    </row>
    <row r="355" spans="1:18">
      <c r="A355" s="74">
        <v>15</v>
      </c>
      <c r="B355" s="73"/>
      <c r="C355" s="73" t="s">
        <v>70</v>
      </c>
      <c r="D355" s="73"/>
      <c r="E355" s="95">
        <v>502799.92111879506</v>
      </c>
      <c r="F355" s="95">
        <v>286182.48076590744</v>
      </c>
      <c r="G355" s="95">
        <v>71205.709118206636</v>
      </c>
      <c r="H355" s="95">
        <v>78226.708479910623</v>
      </c>
      <c r="I355" s="95">
        <v>26264.436965425979</v>
      </c>
      <c r="J355" s="95">
        <v>10595.887722578735</v>
      </c>
      <c r="K355" s="95">
        <v>23006.271268193923</v>
      </c>
      <c r="L355" s="95">
        <v>7318.4267985716815</v>
      </c>
      <c r="M355" s="95">
        <v>0</v>
      </c>
      <c r="N355" s="95">
        <v>0</v>
      </c>
      <c r="O355" s="97">
        <v>0</v>
      </c>
      <c r="P355" s="118"/>
      <c r="Q355" s="118"/>
      <c r="R355" s="118"/>
    </row>
    <row r="356" spans="1:18">
      <c r="A356" s="74">
        <v>16</v>
      </c>
      <c r="B356" s="73"/>
      <c r="C356" s="73" t="s">
        <v>71</v>
      </c>
      <c r="D356" s="73"/>
      <c r="E356" s="95">
        <v>1491170.9267644393</v>
      </c>
      <c r="F356" s="95">
        <v>1066660.1244986623</v>
      </c>
      <c r="G356" s="95">
        <v>295998.52855275606</v>
      </c>
      <c r="H356" s="95">
        <v>92834.965812939598</v>
      </c>
      <c r="I356" s="95">
        <v>25425.628385179192</v>
      </c>
      <c r="J356" s="95">
        <v>988.97636861597346</v>
      </c>
      <c r="K356" s="95">
        <v>7278.4350512842921</v>
      </c>
      <c r="L356" s="95">
        <v>1984.2680950019403</v>
      </c>
      <c r="M356" s="95">
        <v>0</v>
      </c>
      <c r="N356" s="95">
        <v>0</v>
      </c>
      <c r="O356" s="97">
        <v>0</v>
      </c>
      <c r="P356" s="118"/>
      <c r="Q356" s="118"/>
      <c r="R356" s="118"/>
    </row>
    <row r="357" spans="1:18">
      <c r="A357" s="74">
        <v>17</v>
      </c>
      <c r="B357" s="73"/>
      <c r="C357" s="73" t="s">
        <v>72</v>
      </c>
      <c r="D357" s="73"/>
      <c r="E357" s="95">
        <v>49218.975749915327</v>
      </c>
      <c r="F357" s="95">
        <v>28514.814514174912</v>
      </c>
      <c r="G357" s="95">
        <v>7028.0032558248913</v>
      </c>
      <c r="H357" s="95">
        <v>7560.9403695291567</v>
      </c>
      <c r="I357" s="95">
        <v>2521.3661357764809</v>
      </c>
      <c r="J357" s="95">
        <v>790.30771238640557</v>
      </c>
      <c r="K357" s="95">
        <v>2233.3165061878576</v>
      </c>
      <c r="L357" s="95">
        <v>570.22725603562992</v>
      </c>
      <c r="M357" s="95">
        <v>0</v>
      </c>
      <c r="N357" s="95">
        <v>0</v>
      </c>
      <c r="O357" s="97">
        <v>0</v>
      </c>
      <c r="P357" s="118"/>
      <c r="Q357" s="118"/>
      <c r="R357" s="118"/>
    </row>
    <row r="358" spans="1:18">
      <c r="A358" s="74">
        <v>18</v>
      </c>
      <c r="B358" s="73"/>
      <c r="C358" s="73" t="s">
        <v>73</v>
      </c>
      <c r="D358" s="73"/>
      <c r="E358" s="95">
        <v>754073.55602776923</v>
      </c>
      <c r="F358" s="95">
        <v>452648.37520467141</v>
      </c>
      <c r="G358" s="95">
        <v>108956.92707057353</v>
      </c>
      <c r="H358" s="95">
        <v>108629.57998092714</v>
      </c>
      <c r="I358" s="95">
        <v>34635.640172961939</v>
      </c>
      <c r="J358" s="95">
        <v>5276.1263828575775</v>
      </c>
      <c r="K358" s="95">
        <v>34551.349077171704</v>
      </c>
      <c r="L358" s="95">
        <v>9375.5581386052545</v>
      </c>
      <c r="M358" s="95">
        <v>0</v>
      </c>
      <c r="N358" s="95">
        <v>0</v>
      </c>
      <c r="O358" s="97">
        <v>0</v>
      </c>
      <c r="P358" s="118"/>
      <c r="Q358" s="118"/>
      <c r="R358" s="118"/>
    </row>
    <row r="359" spans="1:18">
      <c r="A359" s="74">
        <v>19</v>
      </c>
      <c r="B359" s="73"/>
      <c r="C359" s="73" t="s">
        <v>74</v>
      </c>
      <c r="D359" s="73"/>
      <c r="E359" s="95">
        <v>651472.63368947781</v>
      </c>
      <c r="F359" s="95">
        <v>391060.03223774466</v>
      </c>
      <c r="G359" s="95">
        <v>94132.005651136933</v>
      </c>
      <c r="H359" s="95">
        <v>93849.198133332044</v>
      </c>
      <c r="I359" s="95">
        <v>29923.038067880021</v>
      </c>
      <c r="J359" s="95">
        <v>4558.2449123732231</v>
      </c>
      <c r="K359" s="95">
        <v>29850.215805738502</v>
      </c>
      <c r="L359" s="95">
        <v>8099.8988812718098</v>
      </c>
      <c r="M359" s="95">
        <v>0</v>
      </c>
      <c r="N359" s="95">
        <v>0</v>
      </c>
      <c r="O359" s="97">
        <v>0</v>
      </c>
      <c r="P359" s="118"/>
      <c r="Q359" s="118"/>
      <c r="R359" s="118"/>
    </row>
    <row r="360" spans="1:18">
      <c r="A360" s="74">
        <v>20</v>
      </c>
      <c r="B360" s="73"/>
      <c r="C360" s="73" t="s">
        <v>75</v>
      </c>
      <c r="D360" s="73"/>
      <c r="E360" s="95">
        <v>0</v>
      </c>
      <c r="F360" s="95">
        <v>0</v>
      </c>
      <c r="G360" s="95">
        <v>0</v>
      </c>
      <c r="H360" s="95">
        <v>0</v>
      </c>
      <c r="I360" s="95">
        <v>0</v>
      </c>
      <c r="J360" s="95">
        <v>0</v>
      </c>
      <c r="K360" s="95">
        <v>0</v>
      </c>
      <c r="L360" s="95">
        <v>0</v>
      </c>
      <c r="M360" s="95">
        <v>0</v>
      </c>
      <c r="N360" s="95">
        <v>0</v>
      </c>
      <c r="O360" s="97">
        <v>0</v>
      </c>
      <c r="P360" s="118"/>
      <c r="Q360" s="118"/>
      <c r="R360" s="118"/>
    </row>
    <row r="361" spans="1:18">
      <c r="A361" s="74">
        <v>21</v>
      </c>
      <c r="B361" s="73"/>
      <c r="C361" s="73" t="s">
        <v>76</v>
      </c>
      <c r="D361" s="73"/>
      <c r="E361" s="95">
        <v>-116466.77078557468</v>
      </c>
      <c r="F361" s="95">
        <v>-69911.607614421984</v>
      </c>
      <c r="G361" s="95">
        <v>-16828.413288320851</v>
      </c>
      <c r="H361" s="95">
        <v>-16777.854482548617</v>
      </c>
      <c r="I361" s="95">
        <v>-5349.4796797879608</v>
      </c>
      <c r="J361" s="95">
        <v>-814.89848988334961</v>
      </c>
      <c r="K361" s="95">
        <v>-5336.4609077408677</v>
      </c>
      <c r="L361" s="95">
        <v>-1448.0563228709161</v>
      </c>
      <c r="M361" s="95">
        <v>0</v>
      </c>
      <c r="N361" s="95">
        <v>0</v>
      </c>
      <c r="O361" s="97">
        <v>0</v>
      </c>
      <c r="P361" s="118"/>
      <c r="Q361" s="118"/>
      <c r="R361" s="118"/>
    </row>
    <row r="362" spans="1:18">
      <c r="A362" s="74">
        <v>22</v>
      </c>
      <c r="B362" s="73"/>
      <c r="C362" s="73" t="s">
        <v>77</v>
      </c>
      <c r="E362" s="95">
        <v>0</v>
      </c>
      <c r="F362" s="95">
        <v>0</v>
      </c>
      <c r="G362" s="95">
        <v>0</v>
      </c>
      <c r="H362" s="95">
        <v>0</v>
      </c>
      <c r="I362" s="95">
        <v>0</v>
      </c>
      <c r="J362" s="95">
        <v>0</v>
      </c>
      <c r="K362" s="95">
        <v>0</v>
      </c>
      <c r="L362" s="95">
        <v>0</v>
      </c>
      <c r="M362" s="95">
        <v>0</v>
      </c>
      <c r="N362" s="95">
        <v>0</v>
      </c>
      <c r="O362" s="97">
        <v>0</v>
      </c>
      <c r="P362" s="118"/>
      <c r="Q362" s="118"/>
      <c r="R362" s="118"/>
    </row>
    <row r="363" spans="1:18">
      <c r="A363" s="74">
        <v>23</v>
      </c>
      <c r="B363" s="73"/>
      <c r="C363" s="73" t="s">
        <v>78</v>
      </c>
      <c r="E363" s="95">
        <v>2.5554703939948771E-5</v>
      </c>
      <c r="F363" s="95">
        <v>1.09850790760449E-5</v>
      </c>
      <c r="G363" s="95">
        <v>3.4343154830789183E-6</v>
      </c>
      <c r="H363" s="95">
        <v>5.4772782691164762E-6</v>
      </c>
      <c r="I363" s="95">
        <v>2.2348481932757499E-6</v>
      </c>
      <c r="J363" s="95">
        <v>2.4616549301207588E-6</v>
      </c>
      <c r="K363" s="95">
        <v>9.0140996642184708E-7</v>
      </c>
      <c r="L363" s="95">
        <v>6.0118021890122816E-8</v>
      </c>
      <c r="M363" s="95">
        <v>0</v>
      </c>
      <c r="N363" s="95">
        <v>0</v>
      </c>
      <c r="O363" s="97">
        <v>0</v>
      </c>
      <c r="P363" s="118"/>
      <c r="Q363" s="118"/>
      <c r="R363" s="118"/>
    </row>
    <row r="364" spans="1:18">
      <c r="A364" s="74">
        <v>24</v>
      </c>
      <c r="B364" s="73"/>
      <c r="D364" s="73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7"/>
      <c r="P364" s="118"/>
      <c r="Q364" s="118"/>
      <c r="R364" s="118"/>
    </row>
    <row r="365" spans="1:18">
      <c r="A365" s="74">
        <v>25</v>
      </c>
      <c r="B365" s="73"/>
      <c r="C365" s="73" t="s">
        <v>79</v>
      </c>
      <c r="D365" s="73"/>
      <c r="E365" s="98">
        <v>3332269.2425903762</v>
      </c>
      <c r="F365" s="98">
        <v>2155154.2196177235</v>
      </c>
      <c r="G365" s="98">
        <v>560492.76036361163</v>
      </c>
      <c r="H365" s="98">
        <v>364323.5382995673</v>
      </c>
      <c r="I365" s="98">
        <v>113420.63004967049</v>
      </c>
      <c r="J365" s="98">
        <v>21394.644611390217</v>
      </c>
      <c r="K365" s="98">
        <v>91583.126801736827</v>
      </c>
      <c r="L365" s="98">
        <v>25900.322846675521</v>
      </c>
      <c r="M365" s="98">
        <v>0</v>
      </c>
      <c r="N365" s="98">
        <v>0</v>
      </c>
      <c r="O365" s="97">
        <v>0</v>
      </c>
      <c r="P365" s="118"/>
      <c r="Q365" s="118"/>
      <c r="R365" s="118"/>
    </row>
    <row r="366" spans="1:18">
      <c r="A366" s="74">
        <v>26</v>
      </c>
      <c r="B366" s="73"/>
      <c r="C366" s="73"/>
      <c r="D366" s="73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7"/>
      <c r="P366" s="118"/>
      <c r="Q366" s="118"/>
      <c r="R366" s="118"/>
    </row>
    <row r="367" spans="1:18">
      <c r="A367" s="74">
        <v>27</v>
      </c>
      <c r="B367" s="73"/>
      <c r="C367" s="73"/>
      <c r="D367" s="73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7"/>
      <c r="P367" s="118"/>
      <c r="Q367" s="118"/>
      <c r="R367" s="118"/>
    </row>
    <row r="368" spans="1:18">
      <c r="A368" s="74">
        <v>28</v>
      </c>
      <c r="B368" s="73"/>
      <c r="C368" s="73" t="s">
        <v>80</v>
      </c>
      <c r="D368" s="73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7"/>
      <c r="P368" s="118"/>
      <c r="Q368" s="118"/>
      <c r="R368" s="118"/>
    </row>
    <row r="369" spans="1:18">
      <c r="A369" s="74">
        <v>29</v>
      </c>
      <c r="B369" s="73"/>
      <c r="C369" s="73" t="s">
        <v>81</v>
      </c>
      <c r="D369" s="73"/>
      <c r="E369" s="95">
        <v>60999306.90709085</v>
      </c>
      <c r="F369" s="95">
        <v>43671939.710327655</v>
      </c>
      <c r="G369" s="95">
        <v>12126082.276564606</v>
      </c>
      <c r="H369" s="95">
        <v>3770449.9180577584</v>
      </c>
      <c r="I369" s="95">
        <v>1030459.1218704283</v>
      </c>
      <c r="J369" s="95">
        <v>38624.137983993453</v>
      </c>
      <c r="K369" s="95">
        <v>284256.82215416123</v>
      </c>
      <c r="L369" s="95">
        <v>77494.920132263433</v>
      </c>
      <c r="M369" s="95">
        <v>0</v>
      </c>
      <c r="N369" s="95">
        <v>0</v>
      </c>
      <c r="O369" s="97">
        <v>0</v>
      </c>
      <c r="P369" s="118"/>
      <c r="Q369" s="118"/>
      <c r="R369" s="118"/>
    </row>
    <row r="370" spans="1:18">
      <c r="A370" s="74">
        <v>30</v>
      </c>
      <c r="B370" s="73"/>
      <c r="C370" s="73" t="s">
        <v>82</v>
      </c>
      <c r="D370" s="73"/>
      <c r="E370" s="95">
        <v>0</v>
      </c>
      <c r="F370" s="95">
        <v>0</v>
      </c>
      <c r="G370" s="95">
        <v>0</v>
      </c>
      <c r="H370" s="95">
        <v>0</v>
      </c>
      <c r="I370" s="95">
        <v>0</v>
      </c>
      <c r="J370" s="95">
        <v>0</v>
      </c>
      <c r="K370" s="95">
        <v>0</v>
      </c>
      <c r="L370" s="95">
        <v>0</v>
      </c>
      <c r="M370" s="95">
        <v>0</v>
      </c>
      <c r="N370" s="95">
        <v>0</v>
      </c>
      <c r="O370" s="97">
        <v>0</v>
      </c>
      <c r="P370" s="118"/>
      <c r="Q370" s="118"/>
      <c r="R370" s="118"/>
    </row>
    <row r="371" spans="1:18">
      <c r="A371" s="74">
        <v>31</v>
      </c>
      <c r="B371" s="73"/>
      <c r="C371" s="73" t="s">
        <v>83</v>
      </c>
      <c r="D371" s="73"/>
      <c r="E371" s="95">
        <v>0</v>
      </c>
      <c r="F371" s="95">
        <v>0</v>
      </c>
      <c r="G371" s="95">
        <v>0</v>
      </c>
      <c r="H371" s="95">
        <v>0</v>
      </c>
      <c r="I371" s="95">
        <v>0</v>
      </c>
      <c r="J371" s="95">
        <v>0</v>
      </c>
      <c r="K371" s="95">
        <v>0</v>
      </c>
      <c r="L371" s="95">
        <v>0</v>
      </c>
      <c r="M371" s="95">
        <v>0</v>
      </c>
      <c r="N371" s="95">
        <v>0</v>
      </c>
      <c r="O371" s="97">
        <v>0</v>
      </c>
      <c r="P371" s="118"/>
      <c r="Q371" s="118"/>
      <c r="R371" s="118"/>
    </row>
    <row r="372" spans="1:18">
      <c r="A372" s="74">
        <v>32</v>
      </c>
      <c r="B372" s="73"/>
      <c r="C372" s="73" t="s">
        <v>84</v>
      </c>
      <c r="D372" s="73"/>
      <c r="E372" s="95">
        <v>0</v>
      </c>
      <c r="F372" s="95">
        <v>0</v>
      </c>
      <c r="G372" s="95">
        <v>0</v>
      </c>
      <c r="H372" s="95">
        <v>0</v>
      </c>
      <c r="I372" s="95">
        <v>0</v>
      </c>
      <c r="J372" s="95">
        <v>0</v>
      </c>
      <c r="K372" s="95">
        <v>0</v>
      </c>
      <c r="L372" s="95">
        <v>0</v>
      </c>
      <c r="M372" s="95">
        <v>0</v>
      </c>
      <c r="N372" s="95">
        <v>0</v>
      </c>
      <c r="O372" s="97">
        <v>0</v>
      </c>
      <c r="P372" s="118"/>
      <c r="Q372" s="118"/>
      <c r="R372" s="118"/>
    </row>
    <row r="373" spans="1:18">
      <c r="A373" s="74">
        <v>33</v>
      </c>
      <c r="B373" s="73"/>
      <c r="C373" s="73" t="s">
        <v>85</v>
      </c>
      <c r="D373" s="73"/>
      <c r="E373" s="95">
        <v>-6.6281316318030705E-11</v>
      </c>
      <c r="F373" s="95">
        <v>-3.5282182070718352E-11</v>
      </c>
      <c r="G373" s="95">
        <v>-9.6722983659352639E-12</v>
      </c>
      <c r="H373" s="95">
        <v>-1.25175363125809E-11</v>
      </c>
      <c r="I373" s="95">
        <v>-4.032269315533868E-12</v>
      </c>
      <c r="J373" s="95">
        <v>-5.4910967759719726E-13</v>
      </c>
      <c r="K373" s="95">
        <v>-3.5537181132538641E-12</v>
      </c>
      <c r="L373" s="95">
        <v>-6.7420246241125439E-13</v>
      </c>
      <c r="M373" s="95">
        <v>0</v>
      </c>
      <c r="N373" s="95">
        <v>0</v>
      </c>
      <c r="O373" s="97">
        <v>0</v>
      </c>
      <c r="P373" s="118"/>
      <c r="Q373" s="118"/>
      <c r="R373" s="118"/>
    </row>
    <row r="374" spans="1:18">
      <c r="A374" s="74">
        <v>34</v>
      </c>
      <c r="B374" s="73"/>
      <c r="C374" s="73" t="s">
        <v>86</v>
      </c>
      <c r="D374" s="73"/>
      <c r="E374" s="95">
        <v>0</v>
      </c>
      <c r="F374" s="95">
        <v>0</v>
      </c>
      <c r="G374" s="95">
        <v>0</v>
      </c>
      <c r="H374" s="95">
        <v>0</v>
      </c>
      <c r="I374" s="95">
        <v>0</v>
      </c>
      <c r="J374" s="95">
        <v>0</v>
      </c>
      <c r="K374" s="95">
        <v>0</v>
      </c>
      <c r="L374" s="95">
        <v>0</v>
      </c>
      <c r="M374" s="95">
        <v>0</v>
      </c>
      <c r="N374" s="95">
        <v>0</v>
      </c>
      <c r="O374" s="97">
        <v>0</v>
      </c>
      <c r="P374" s="118"/>
      <c r="Q374" s="118"/>
      <c r="R374" s="118"/>
    </row>
    <row r="375" spans="1:18">
      <c r="A375" s="74">
        <v>35</v>
      </c>
      <c r="B375" s="73"/>
      <c r="C375" s="73" t="s">
        <v>87</v>
      </c>
      <c r="D375" s="73"/>
      <c r="E375" s="95">
        <v>1.9702873508893398E-6</v>
      </c>
      <c r="F375" s="95">
        <v>1.1771603126854933E-6</v>
      </c>
      <c r="G375" s="95">
        <v>2.8334395862811612E-7</v>
      </c>
      <c r="H375" s="95">
        <v>2.8818012051526638E-7</v>
      </c>
      <c r="I375" s="95">
        <v>9.2285337472370515E-8</v>
      </c>
      <c r="J375" s="95">
        <v>1.2472426458295037E-8</v>
      </c>
      <c r="K375" s="95">
        <v>9.1814276298827876E-8</v>
      </c>
      <c r="L375" s="95">
        <v>2.5030918830970209E-8</v>
      </c>
      <c r="M375" s="95">
        <v>0</v>
      </c>
      <c r="N375" s="95">
        <v>0</v>
      </c>
      <c r="O375" s="97">
        <v>0</v>
      </c>
      <c r="P375" s="118"/>
      <c r="Q375" s="118"/>
      <c r="R375" s="118"/>
    </row>
    <row r="376" spans="1:18">
      <c r="A376" s="74">
        <v>36</v>
      </c>
      <c r="B376" s="73"/>
      <c r="C376" s="73" t="s">
        <v>88</v>
      </c>
      <c r="D376" s="73"/>
      <c r="E376" s="95">
        <v>1.0282805859312159E-11</v>
      </c>
      <c r="F376" s="95">
        <v>6.1434962805996812E-12</v>
      </c>
      <c r="G376" s="95">
        <v>1.4787526602451443E-12</v>
      </c>
      <c r="H376" s="95">
        <v>1.5040058843052516E-12</v>
      </c>
      <c r="I376" s="95">
        <v>4.8163850420156284E-13</v>
      </c>
      <c r="J376" s="95">
        <v>6.5108604111502938E-14</v>
      </c>
      <c r="K376" s="95">
        <v>4.7917095023063174E-13</v>
      </c>
      <c r="L376" s="95">
        <v>1.3063297561838301E-13</v>
      </c>
      <c r="M376" s="95">
        <v>0</v>
      </c>
      <c r="N376" s="95">
        <v>0</v>
      </c>
      <c r="O376" s="97">
        <v>0</v>
      </c>
      <c r="P376" s="118"/>
      <c r="Q376" s="118"/>
      <c r="R376" s="118"/>
    </row>
    <row r="377" spans="1:18">
      <c r="A377" s="74">
        <v>37</v>
      </c>
      <c r="B377" s="73"/>
      <c r="C377" s="73" t="s">
        <v>89</v>
      </c>
      <c r="E377" s="95">
        <v>413467.59628308873</v>
      </c>
      <c r="F377" s="95">
        <v>236509.11059521601</v>
      </c>
      <c r="G377" s="95">
        <v>58268.378572484871</v>
      </c>
      <c r="H377" s="95">
        <v>62557.2938432386</v>
      </c>
      <c r="I377" s="95">
        <v>20377.796784365135</v>
      </c>
      <c r="J377" s="95">
        <v>7627.5723030433255</v>
      </c>
      <c r="K377" s="95">
        <v>19738.222175173763</v>
      </c>
      <c r="L377" s="95">
        <v>8389.2220095671437</v>
      </c>
      <c r="M377" s="95">
        <v>0</v>
      </c>
      <c r="N377" s="95">
        <v>0</v>
      </c>
      <c r="O377" s="97">
        <v>0</v>
      </c>
      <c r="P377" s="118"/>
      <c r="Q377" s="118"/>
      <c r="R377" s="118"/>
    </row>
    <row r="378" spans="1:18">
      <c r="A378" s="74">
        <v>38</v>
      </c>
      <c r="B378" s="73"/>
      <c r="C378" s="73" t="s">
        <v>90</v>
      </c>
      <c r="D378" s="73"/>
      <c r="E378" s="95">
        <v>0</v>
      </c>
      <c r="F378" s="95">
        <v>0</v>
      </c>
      <c r="G378" s="95">
        <v>0</v>
      </c>
      <c r="H378" s="95">
        <v>0</v>
      </c>
      <c r="I378" s="95">
        <v>0</v>
      </c>
      <c r="J378" s="95">
        <v>0</v>
      </c>
      <c r="K378" s="95">
        <v>0</v>
      </c>
      <c r="L378" s="95">
        <v>0</v>
      </c>
      <c r="M378" s="95">
        <v>0</v>
      </c>
      <c r="N378" s="95">
        <v>0</v>
      </c>
      <c r="O378" s="97">
        <v>0</v>
      </c>
      <c r="P378" s="118"/>
      <c r="Q378" s="118"/>
      <c r="R378" s="118"/>
    </row>
    <row r="379" spans="1:18">
      <c r="A379" s="74">
        <v>39</v>
      </c>
      <c r="B379" s="73"/>
      <c r="C379" s="73" t="s">
        <v>91</v>
      </c>
      <c r="D379" s="73"/>
      <c r="E379" s="95">
        <v>0</v>
      </c>
      <c r="F379" s="95">
        <v>0</v>
      </c>
      <c r="G379" s="95">
        <v>0</v>
      </c>
      <c r="H379" s="95">
        <v>0</v>
      </c>
      <c r="I379" s="95">
        <v>0</v>
      </c>
      <c r="J379" s="95">
        <v>0</v>
      </c>
      <c r="K379" s="95">
        <v>0</v>
      </c>
      <c r="L379" s="95">
        <v>0</v>
      </c>
      <c r="M379" s="95">
        <v>0</v>
      </c>
      <c r="N379" s="95">
        <v>0</v>
      </c>
      <c r="O379" s="97">
        <v>0</v>
      </c>
      <c r="P379" s="118"/>
      <c r="Q379" s="118"/>
      <c r="R379" s="118"/>
    </row>
    <row r="380" spans="1:18">
      <c r="A380" s="74">
        <v>40</v>
      </c>
      <c r="B380" s="73"/>
      <c r="C380" s="73"/>
      <c r="D380" s="73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7"/>
      <c r="P380" s="118"/>
      <c r="Q380" s="118"/>
      <c r="R380" s="118"/>
    </row>
    <row r="381" spans="1:18">
      <c r="A381" s="74">
        <v>41</v>
      </c>
      <c r="B381" s="73"/>
      <c r="C381" s="73" t="s">
        <v>92</v>
      </c>
      <c r="D381" s="73"/>
      <c r="E381" s="98">
        <v>61412774.503375903</v>
      </c>
      <c r="F381" s="98">
        <v>43908448.820924051</v>
      </c>
      <c r="G381" s="98">
        <v>12184350.655137373</v>
      </c>
      <c r="H381" s="98">
        <v>3833007.2119012852</v>
      </c>
      <c r="I381" s="98">
        <v>1050836.9186548858</v>
      </c>
      <c r="J381" s="98">
        <v>46251.710287049253</v>
      </c>
      <c r="K381" s="98">
        <v>303995.04432942678</v>
      </c>
      <c r="L381" s="98">
        <v>85884.142141855613</v>
      </c>
      <c r="M381" s="98">
        <v>0</v>
      </c>
      <c r="N381" s="98">
        <v>0</v>
      </c>
      <c r="O381" s="97">
        <v>0</v>
      </c>
      <c r="P381" s="118"/>
      <c r="Q381" s="118"/>
      <c r="R381" s="118"/>
    </row>
    <row r="382" spans="1:18">
      <c r="A382" s="74">
        <v>42</v>
      </c>
      <c r="B382" s="73"/>
      <c r="C382" s="73"/>
      <c r="D382" s="73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7"/>
      <c r="P382" s="118"/>
      <c r="Q382" s="118"/>
      <c r="R382" s="118"/>
    </row>
    <row r="383" spans="1:18">
      <c r="A383" s="74">
        <v>43</v>
      </c>
      <c r="B383" s="73"/>
      <c r="C383" s="73" t="s">
        <v>93</v>
      </c>
      <c r="D383" s="73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7"/>
      <c r="P383" s="118"/>
      <c r="Q383" s="118"/>
      <c r="R383" s="118"/>
    </row>
    <row r="384" spans="1:18">
      <c r="A384" s="74">
        <v>44</v>
      </c>
      <c r="B384" s="73"/>
      <c r="C384" s="73" t="s">
        <v>94</v>
      </c>
      <c r="D384" s="73"/>
      <c r="E384" s="95">
        <v>-23941642.4642956</v>
      </c>
      <c r="F384" s="95">
        <v>-17173833.548356056</v>
      </c>
      <c r="G384" s="95">
        <v>-4774691.5260642823</v>
      </c>
      <c r="H384" s="95">
        <v>-1456332.8903801616</v>
      </c>
      <c r="I384" s="95">
        <v>-396100.88519330055</v>
      </c>
      <c r="J384" s="95">
        <v>-13571.704986848325</v>
      </c>
      <c r="K384" s="95">
        <v>-99881.833799735556</v>
      </c>
      <c r="L384" s="95">
        <v>-27230.075515220862</v>
      </c>
      <c r="M384" s="95">
        <v>0</v>
      </c>
      <c r="N384" s="95">
        <v>0</v>
      </c>
      <c r="O384" s="97">
        <v>0</v>
      </c>
      <c r="P384" s="118"/>
      <c r="Q384" s="118"/>
      <c r="R384" s="118"/>
    </row>
    <row r="385" spans="1:18">
      <c r="A385" s="74">
        <v>45</v>
      </c>
      <c r="B385" s="73"/>
      <c r="C385" s="73" t="s">
        <v>95</v>
      </c>
      <c r="D385" s="73"/>
      <c r="E385" s="95">
        <v>-849207.58543262701</v>
      </c>
      <c r="F385" s="95">
        <v>-488671.51677684474</v>
      </c>
      <c r="G385" s="95">
        <v>-121043.047778999</v>
      </c>
      <c r="H385" s="95">
        <v>-131717.32664743997</v>
      </c>
      <c r="I385" s="95">
        <v>-44314.958403625496</v>
      </c>
      <c r="J385" s="95">
        <v>-15583.919649178362</v>
      </c>
      <c r="K385" s="95">
        <v>-38250.596627677631</v>
      </c>
      <c r="L385" s="95">
        <v>-9626.2195488617672</v>
      </c>
      <c r="M385" s="95">
        <v>0</v>
      </c>
      <c r="N385" s="95">
        <v>0</v>
      </c>
      <c r="O385" s="97">
        <v>0</v>
      </c>
      <c r="P385" s="118"/>
      <c r="Q385" s="118"/>
      <c r="R385" s="118"/>
    </row>
    <row r="386" spans="1:18">
      <c r="A386" s="74">
        <v>46</v>
      </c>
      <c r="B386" s="73"/>
      <c r="C386" s="73" t="s">
        <v>96</v>
      </c>
      <c r="D386" s="73"/>
      <c r="E386" s="95">
        <v>-8457837.0597051382</v>
      </c>
      <c r="F386" s="95">
        <v>-5074142.2130473033</v>
      </c>
      <c r="G386" s="95">
        <v>-1225276.0889531167</v>
      </c>
      <c r="H386" s="95">
        <v>-1217810.9165958483</v>
      </c>
      <c r="I386" s="95">
        <v>-388471.34468487412</v>
      </c>
      <c r="J386" s="95">
        <v>-59095.031702697808</v>
      </c>
      <c r="K386" s="95">
        <v>-389124.2935937508</v>
      </c>
      <c r="L386" s="95">
        <v>-103917.17112754378</v>
      </c>
      <c r="M386" s="95">
        <v>0</v>
      </c>
      <c r="N386" s="95">
        <v>0</v>
      </c>
      <c r="O386" s="97">
        <v>0</v>
      </c>
      <c r="P386" s="118"/>
      <c r="Q386" s="118"/>
      <c r="R386" s="118"/>
    </row>
    <row r="387" spans="1:18">
      <c r="A387" s="74">
        <v>47</v>
      </c>
      <c r="B387" s="73"/>
      <c r="C387" s="73" t="s">
        <v>97</v>
      </c>
      <c r="D387" s="73"/>
      <c r="E387" s="95">
        <v>-9200.9397813345131</v>
      </c>
      <c r="F387" s="95">
        <v>-5520.1046839435094</v>
      </c>
      <c r="G387" s="95">
        <v>-1332.9227284142141</v>
      </c>
      <c r="H387" s="95">
        <v>-1324.7097521933943</v>
      </c>
      <c r="I387" s="95">
        <v>-422.57034064782209</v>
      </c>
      <c r="J387" s="95">
        <v>-64.282077041653835</v>
      </c>
      <c r="K387" s="95">
        <v>-423.29669699971606</v>
      </c>
      <c r="L387" s="95">
        <v>-113.05350209419991</v>
      </c>
      <c r="M387" s="95">
        <v>0</v>
      </c>
      <c r="N387" s="95">
        <v>0</v>
      </c>
      <c r="O387" s="97">
        <v>0</v>
      </c>
      <c r="P387" s="118"/>
      <c r="Q387" s="118"/>
      <c r="R387" s="118"/>
    </row>
    <row r="388" spans="1:18">
      <c r="A388" s="74">
        <v>48</v>
      </c>
      <c r="B388" s="73"/>
      <c r="C388" s="73" t="s">
        <v>98</v>
      </c>
      <c r="D388" s="73"/>
      <c r="E388" s="95">
        <v>-23258.865841806917</v>
      </c>
      <c r="F388" s="95">
        <v>-3346.8184576808708</v>
      </c>
      <c r="G388" s="95">
        <v>-12425.650360716007</v>
      </c>
      <c r="H388" s="95">
        <v>-114.27391304996122</v>
      </c>
      <c r="I388" s="95">
        <v>0</v>
      </c>
      <c r="J388" s="95">
        <v>0</v>
      </c>
      <c r="K388" s="95">
        <v>-7189.5517312303627</v>
      </c>
      <c r="L388" s="95">
        <v>-182.5713791297151</v>
      </c>
      <c r="M388" s="95">
        <v>0</v>
      </c>
      <c r="N388" s="95">
        <v>0</v>
      </c>
      <c r="O388" s="97">
        <v>0</v>
      </c>
      <c r="P388" s="118"/>
      <c r="Q388" s="118"/>
      <c r="R388" s="118"/>
    </row>
    <row r="389" spans="1:18">
      <c r="A389" s="74">
        <v>49</v>
      </c>
      <c r="B389" s="73"/>
      <c r="C389" s="73" t="s">
        <v>99</v>
      </c>
      <c r="D389" s="73"/>
      <c r="E389" s="95">
        <v>0</v>
      </c>
      <c r="F389" s="95">
        <v>0</v>
      </c>
      <c r="G389" s="95">
        <v>0</v>
      </c>
      <c r="H389" s="95">
        <v>0</v>
      </c>
      <c r="I389" s="95">
        <v>0</v>
      </c>
      <c r="J389" s="95">
        <v>0</v>
      </c>
      <c r="K389" s="95">
        <v>0</v>
      </c>
      <c r="L389" s="95">
        <v>0</v>
      </c>
      <c r="M389" s="95">
        <v>0</v>
      </c>
      <c r="N389" s="95">
        <v>0</v>
      </c>
      <c r="O389" s="97">
        <v>0</v>
      </c>
      <c r="P389" s="118"/>
      <c r="Q389" s="118"/>
      <c r="R389" s="118"/>
    </row>
    <row r="390" spans="1:18">
      <c r="A390" s="74">
        <v>50</v>
      </c>
      <c r="B390" s="73"/>
      <c r="C390" s="73" t="s">
        <v>100</v>
      </c>
      <c r="D390" s="73"/>
      <c r="E390" s="95">
        <v>-186246.61049787328</v>
      </c>
      <c r="F390" s="95">
        <v>-102464.65001218354</v>
      </c>
      <c r="G390" s="95">
        <v>-26288.786853309248</v>
      </c>
      <c r="H390" s="95">
        <v>-30819.26162965512</v>
      </c>
      <c r="I390" s="95">
        <v>-10858.470013704948</v>
      </c>
      <c r="J390" s="95">
        <v>-5909.8278263154525</v>
      </c>
      <c r="K390" s="95">
        <v>-8083.6435750286646</v>
      </c>
      <c r="L390" s="95">
        <v>-1821.9705876763078</v>
      </c>
      <c r="M390" s="95">
        <v>0</v>
      </c>
      <c r="N390" s="95">
        <v>0</v>
      </c>
      <c r="O390" s="97">
        <v>0</v>
      </c>
      <c r="P390" s="118"/>
      <c r="Q390" s="118"/>
      <c r="R390" s="118"/>
    </row>
    <row r="391" spans="1:18">
      <c r="A391" s="74">
        <v>51</v>
      </c>
      <c r="B391" s="73"/>
      <c r="C391" s="73"/>
      <c r="D391" s="73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7"/>
      <c r="P391" s="118"/>
      <c r="Q391" s="118"/>
      <c r="R391" s="118"/>
    </row>
    <row r="392" spans="1:18">
      <c r="A392" s="74">
        <v>52</v>
      </c>
      <c r="B392" s="73"/>
      <c r="C392" s="73" t="s">
        <v>101</v>
      </c>
      <c r="D392" s="73"/>
      <c r="E392" s="98">
        <v>-33467393.525554378</v>
      </c>
      <c r="F392" s="98">
        <v>-22847978.851334013</v>
      </c>
      <c r="G392" s="98">
        <v>-6161058.0227388376</v>
      </c>
      <c r="H392" s="98">
        <v>-2838119.3789183483</v>
      </c>
      <c r="I392" s="98">
        <v>-840168.22863615293</v>
      </c>
      <c r="J392" s="98">
        <v>-94224.766242081605</v>
      </c>
      <c r="K392" s="98">
        <v>-542953.21602442267</v>
      </c>
      <c r="L392" s="98">
        <v>-142891.06166052664</v>
      </c>
      <c r="M392" s="98">
        <v>0</v>
      </c>
      <c r="N392" s="98">
        <v>0</v>
      </c>
      <c r="O392" s="97">
        <v>0</v>
      </c>
      <c r="P392" s="118"/>
      <c r="Q392" s="118"/>
      <c r="R392" s="118"/>
    </row>
    <row r="393" spans="1:18">
      <c r="A393" s="74">
        <v>53</v>
      </c>
      <c r="B393" s="73"/>
      <c r="C393" s="73"/>
      <c r="D393" s="73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7"/>
      <c r="P393" s="118"/>
      <c r="Q393" s="118"/>
      <c r="R393" s="118"/>
    </row>
    <row r="394" spans="1:18" ht="13.5" thickBot="1">
      <c r="A394" s="74">
        <v>54</v>
      </c>
      <c r="B394" s="73"/>
      <c r="C394" s="73" t="s">
        <v>102</v>
      </c>
      <c r="D394" s="73"/>
      <c r="E394" s="99">
        <v>27945380.977821525</v>
      </c>
      <c r="F394" s="99">
        <v>21060469.969590038</v>
      </c>
      <c r="G394" s="99">
        <v>6023292.6323985355</v>
      </c>
      <c r="H394" s="99">
        <v>994887.83298293687</v>
      </c>
      <c r="I394" s="99">
        <v>210668.69001873292</v>
      </c>
      <c r="J394" s="99">
        <v>-47973.055955032352</v>
      </c>
      <c r="K394" s="99">
        <v>-238958.17169499589</v>
      </c>
      <c r="L394" s="99">
        <v>-57006.919518671028</v>
      </c>
      <c r="M394" s="99">
        <v>0</v>
      </c>
      <c r="N394" s="99">
        <v>0</v>
      </c>
      <c r="O394" s="97">
        <v>0</v>
      </c>
      <c r="P394" s="118"/>
      <c r="Q394" s="118"/>
      <c r="R394" s="118"/>
    </row>
    <row r="395" spans="1:18" ht="13.5" thickTop="1">
      <c r="A395" s="74">
        <v>55</v>
      </c>
      <c r="B395" s="73"/>
      <c r="C395" s="73"/>
      <c r="D395" s="73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7"/>
      <c r="P395" s="118"/>
      <c r="Q395" s="118"/>
      <c r="R395" s="118"/>
    </row>
    <row r="396" spans="1:18">
      <c r="A396" s="74">
        <v>56</v>
      </c>
      <c r="B396" s="73"/>
      <c r="D396" s="119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118"/>
      <c r="Q396" s="118"/>
      <c r="R396" s="118"/>
    </row>
    <row r="397" spans="1:18">
      <c r="A397" s="74">
        <v>57</v>
      </c>
      <c r="B397" s="73"/>
      <c r="C397" s="73" t="s">
        <v>103</v>
      </c>
      <c r="D397" s="126">
        <v>5.7814269910793088E-2</v>
      </c>
      <c r="E397" s="96">
        <v>1615641.7986117166</v>
      </c>
      <c r="F397" s="96">
        <v>1217595.6952700308</v>
      </c>
      <c r="G397" s="96">
        <v>348232.26600118034</v>
      </c>
      <c r="H397" s="96">
        <v>57518.713707039547</v>
      </c>
      <c r="I397" s="96">
        <v>12179.656506496227</v>
      </c>
      <c r="J397" s="96">
        <v>-2773.5272054298202</v>
      </c>
      <c r="K397" s="96">
        <v>-13815.192235764131</v>
      </c>
      <c r="L397" s="96">
        <v>-3295.8134318353054</v>
      </c>
      <c r="M397" s="96">
        <v>0</v>
      </c>
      <c r="N397" s="96">
        <v>0</v>
      </c>
      <c r="O397" s="97">
        <v>0</v>
      </c>
      <c r="P397" s="118"/>
      <c r="Q397" s="118"/>
      <c r="R397" s="118"/>
    </row>
    <row r="398" spans="1:18">
      <c r="A398" s="74">
        <v>58</v>
      </c>
      <c r="B398" s="73"/>
      <c r="C398" s="73" t="s">
        <v>79</v>
      </c>
      <c r="D398" s="126"/>
      <c r="E398" s="101">
        <v>3332269.2425903762</v>
      </c>
      <c r="F398" s="101">
        <v>2155154.2196177235</v>
      </c>
      <c r="G398" s="101">
        <v>560492.76036361163</v>
      </c>
      <c r="H398" s="101">
        <v>364323.5382995673</v>
      </c>
      <c r="I398" s="101">
        <v>113420.63004967049</v>
      </c>
      <c r="J398" s="101">
        <v>21394.644611390217</v>
      </c>
      <c r="K398" s="101">
        <v>91583.126801736827</v>
      </c>
      <c r="L398" s="101">
        <v>25900.322846675521</v>
      </c>
      <c r="M398" s="101">
        <v>0</v>
      </c>
      <c r="N398" s="101">
        <v>0</v>
      </c>
      <c r="O398" s="97">
        <v>0</v>
      </c>
      <c r="P398" s="118"/>
      <c r="Q398" s="118"/>
      <c r="R398" s="118"/>
    </row>
    <row r="399" spans="1:18">
      <c r="A399" s="74">
        <v>59</v>
      </c>
      <c r="B399" s="73"/>
      <c r="C399" s="73" t="s">
        <v>104</v>
      </c>
      <c r="D399" s="126"/>
      <c r="E399" s="102">
        <v>-233309.9816734888</v>
      </c>
      <c r="F399" s="113">
        <v>-73485.923713388504</v>
      </c>
      <c r="G399" s="113">
        <v>-39809.486827334578</v>
      </c>
      <c r="H399" s="113">
        <v>-55770.567453941308</v>
      </c>
      <c r="I399" s="113">
        <v>-14636.909960911335</v>
      </c>
      <c r="J399" s="113">
        <v>-7625.8572013202102</v>
      </c>
      <c r="K399" s="113">
        <v>-41118.889139841864</v>
      </c>
      <c r="L399" s="113">
        <v>-862.34737675098734</v>
      </c>
      <c r="M399" s="113">
        <v>0</v>
      </c>
      <c r="N399" s="113">
        <v>0</v>
      </c>
      <c r="O399" s="97">
        <v>0</v>
      </c>
      <c r="P399" s="118"/>
      <c r="Q399" s="118"/>
      <c r="R399" s="118"/>
    </row>
    <row r="400" spans="1:18">
      <c r="A400" s="74">
        <v>60</v>
      </c>
      <c r="D400" s="12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118"/>
      <c r="Q400" s="118"/>
      <c r="R400" s="118"/>
    </row>
    <row r="401" spans="1:18">
      <c r="A401" s="74">
        <v>61</v>
      </c>
      <c r="B401" s="73"/>
      <c r="C401" s="73" t="s">
        <v>105</v>
      </c>
      <c r="D401" s="126"/>
      <c r="E401" s="101">
        <v>4714601.0595286041</v>
      </c>
      <c r="F401" s="101">
        <v>3299263.9911743659</v>
      </c>
      <c r="G401" s="101">
        <v>868915.53953745728</v>
      </c>
      <c r="H401" s="101">
        <v>366071.68455266551</v>
      </c>
      <c r="I401" s="101">
        <v>110963.37659525538</v>
      </c>
      <c r="J401" s="101">
        <v>10995.260204640184</v>
      </c>
      <c r="K401" s="101">
        <v>36649.045426130833</v>
      </c>
      <c r="L401" s="101">
        <v>21742.162038089231</v>
      </c>
      <c r="M401" s="101">
        <v>0</v>
      </c>
      <c r="N401" s="101">
        <v>0</v>
      </c>
      <c r="O401" s="97">
        <v>0</v>
      </c>
      <c r="P401" s="118"/>
      <c r="Q401" s="118"/>
      <c r="R401" s="118"/>
    </row>
    <row r="402" spans="1:18">
      <c r="A402" s="74">
        <v>62</v>
      </c>
      <c r="D402" s="12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118"/>
      <c r="Q402" s="118"/>
      <c r="R402" s="118"/>
    </row>
    <row r="403" spans="1:18">
      <c r="A403" s="74">
        <v>63</v>
      </c>
      <c r="D403" s="12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</row>
    <row r="404" spans="1:18">
      <c r="A404" s="74">
        <v>64</v>
      </c>
      <c r="C404" s="73" t="s">
        <v>106</v>
      </c>
      <c r="D404" s="126">
        <v>7.7644921002354053E-2</v>
      </c>
      <c r="E404" s="96">
        <v>2169816.8984036399</v>
      </c>
      <c r="F404" s="96">
        <v>1635238.5270612685</v>
      </c>
      <c r="G404" s="96">
        <v>467678.08061664546</v>
      </c>
      <c r="H404" s="96">
        <v>77247.987198163348</v>
      </c>
      <c r="I404" s="96">
        <v>16357.353794173931</v>
      </c>
      <c r="J404" s="96">
        <v>-3724.8641398699979</v>
      </c>
      <c r="K404" s="96">
        <v>-18553.888364124912</v>
      </c>
      <c r="L404" s="96">
        <v>-4426.2977626147676</v>
      </c>
      <c r="M404" s="96">
        <v>0</v>
      </c>
      <c r="N404" s="96">
        <v>0</v>
      </c>
      <c r="O404" s="97">
        <v>0</v>
      </c>
    </row>
    <row r="405" spans="1:18">
      <c r="A405" s="74">
        <v>65</v>
      </c>
      <c r="C405" s="73" t="s">
        <v>107</v>
      </c>
      <c r="D405" s="126"/>
      <c r="E405" s="101">
        <v>3672790.7843740471</v>
      </c>
      <c r="F405" s="101">
        <v>2411781.3778026523</v>
      </c>
      <c r="G405" s="101">
        <v>633888.10592810309</v>
      </c>
      <c r="H405" s="101">
        <v>376446.49840728723</v>
      </c>
      <c r="I405" s="101">
        <v>115987.6813698031</v>
      </c>
      <c r="J405" s="101">
        <v>20810.080779863041</v>
      </c>
      <c r="K405" s="101">
        <v>88671.360985698542</v>
      </c>
      <c r="L405" s="101">
        <v>25205.679100639576</v>
      </c>
      <c r="M405" s="101">
        <v>0</v>
      </c>
      <c r="N405" s="101">
        <v>0</v>
      </c>
      <c r="O405" s="97">
        <v>0</v>
      </c>
    </row>
    <row r="406" spans="1:18">
      <c r="A406" s="74">
        <v>66</v>
      </c>
      <c r="C406" s="73" t="s">
        <v>104</v>
      </c>
      <c r="D406" s="126"/>
      <c r="E406" s="102">
        <v>-233309.9816734888</v>
      </c>
      <c r="F406" s="102">
        <v>-73485.923713388504</v>
      </c>
      <c r="G406" s="102">
        <v>-39809.486827334578</v>
      </c>
      <c r="H406" s="102">
        <v>-55770.567453941308</v>
      </c>
      <c r="I406" s="102">
        <v>-14636.909960911335</v>
      </c>
      <c r="J406" s="102">
        <v>-7625.8572013202102</v>
      </c>
      <c r="K406" s="102">
        <v>-41118.889139841864</v>
      </c>
      <c r="L406" s="102">
        <v>-862.34737675098734</v>
      </c>
      <c r="M406" s="102">
        <v>0</v>
      </c>
      <c r="N406" s="102">
        <v>0</v>
      </c>
      <c r="O406" s="97">
        <v>0</v>
      </c>
    </row>
    <row r="407" spans="1:18">
      <c r="A407" s="74">
        <v>67</v>
      </c>
      <c r="D407" s="119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</row>
    <row r="408" spans="1:18">
      <c r="A408" s="74">
        <v>68</v>
      </c>
      <c r="C408" s="73" t="s">
        <v>108</v>
      </c>
      <c r="D408" s="73"/>
      <c r="E408" s="101">
        <v>5609297.7011041986</v>
      </c>
      <c r="F408" s="101">
        <v>3973533.9811505326</v>
      </c>
      <c r="G408" s="101">
        <v>1061756.6997174139</v>
      </c>
      <c r="H408" s="101">
        <v>397923.91815150925</v>
      </c>
      <c r="I408" s="101">
        <v>117708.12520306571</v>
      </c>
      <c r="J408" s="101">
        <v>9459.3594386728328</v>
      </c>
      <c r="K408" s="101">
        <v>28998.583481731766</v>
      </c>
      <c r="L408" s="101">
        <v>19917.033961273824</v>
      </c>
      <c r="M408" s="101">
        <v>0</v>
      </c>
      <c r="N408" s="101">
        <v>0</v>
      </c>
      <c r="O408" s="97">
        <v>0</v>
      </c>
    </row>
    <row r="411" spans="1:18">
      <c r="C411" s="72" t="s">
        <v>32</v>
      </c>
      <c r="E411" s="72">
        <v>1.0244548320770264E-8</v>
      </c>
      <c r="F411" s="72">
        <v>0</v>
      </c>
      <c r="G411" s="72">
        <v>0</v>
      </c>
      <c r="H411" s="72">
        <v>4.6566128730773926E-10</v>
      </c>
      <c r="I411" s="72">
        <v>-2.1100277081131935E-9</v>
      </c>
      <c r="J411" s="72">
        <v>6.9121597334742546E-11</v>
      </c>
      <c r="K411" s="72">
        <v>-1.4551915228366852E-10</v>
      </c>
      <c r="L411" s="72">
        <v>-9.0949470177292824E-11</v>
      </c>
      <c r="M411" s="72">
        <v>0</v>
      </c>
      <c r="N411" s="72">
        <v>0</v>
      </c>
      <c r="O411" s="72">
        <v>0</v>
      </c>
    </row>
  </sheetData>
  <printOptions horizontalCentered="1" verticalCentered="1"/>
  <pageMargins left="0.75" right="0.75" top="1" bottom="1" header="0.5" footer="0.5"/>
  <pageSetup scale="45" orientation="landscape" horizontalDpi="300" r:id="rId1"/>
  <headerFooter alignWithMargins="0">
    <oddFooter>&amp;LExhibit No.____(JRS-3)&amp;R&amp;F.xls</oddFooter>
  </headerFooter>
  <rowBreaks count="5" manualBreakCount="5">
    <brk id="69" max="18" man="1"/>
    <brk id="137" max="18" man="1"/>
    <brk id="205" max="18" man="1"/>
    <brk id="273" max="18" man="1"/>
    <brk id="34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P452"/>
  <sheetViews>
    <sheetView topLeftCell="A59" zoomScale="75" zoomScaleNormal="75" workbookViewId="0">
      <selection activeCell="G65" sqref="G65"/>
    </sheetView>
  </sheetViews>
  <sheetFormatPr defaultColWidth="9.28515625" defaultRowHeight="12.75"/>
  <cols>
    <col min="1" max="1" width="4.7109375" style="72" customWidth="1"/>
    <col min="2" max="2" width="3.28515625" style="72" customWidth="1"/>
    <col min="3" max="3" width="48.5703125" style="72" customWidth="1"/>
    <col min="4" max="4" width="7.7109375" style="72" customWidth="1"/>
    <col min="5" max="5" width="15.7109375" style="72" customWidth="1"/>
    <col min="6" max="6" width="15.28515625" style="72" customWidth="1"/>
    <col min="7" max="7" width="14.28515625" style="72" customWidth="1"/>
    <col min="8" max="9" width="18.28515625" style="72" customWidth="1"/>
    <col min="10" max="10" width="19.5703125" style="72" customWidth="1"/>
    <col min="11" max="11" width="15.5703125" style="72" customWidth="1"/>
    <col min="12" max="12" width="16.28515625" style="72" customWidth="1"/>
    <col min="13" max="14" width="13" style="72" hidden="1" customWidth="1"/>
    <col min="15" max="15" width="12.7109375" style="72" customWidth="1"/>
    <col min="16" max="16384" width="9.28515625" style="72"/>
  </cols>
  <sheetData>
    <row r="1" spans="1:16">
      <c r="C1" s="73" t="s">
        <v>123</v>
      </c>
    </row>
    <row r="2" spans="1:16">
      <c r="A2" s="74"/>
      <c r="B2" s="75"/>
      <c r="C2" s="75" t="s">
        <v>35</v>
      </c>
      <c r="D2" s="76"/>
      <c r="E2" s="77"/>
      <c r="F2" s="75"/>
      <c r="G2" s="76"/>
      <c r="H2" s="76"/>
      <c r="I2" s="76"/>
      <c r="J2" s="75"/>
      <c r="K2" s="75"/>
      <c r="L2" s="75"/>
      <c r="M2" s="75"/>
      <c r="N2" s="75"/>
    </row>
    <row r="3" spans="1:16">
      <c r="A3" s="74"/>
      <c r="B3" s="75"/>
      <c r="C3" s="76" t="s">
        <v>124</v>
      </c>
      <c r="D3" s="76"/>
      <c r="E3" s="77"/>
      <c r="F3" s="75"/>
      <c r="G3" s="76"/>
      <c r="H3" s="75"/>
      <c r="I3" s="75"/>
      <c r="J3" s="75"/>
      <c r="K3" s="75"/>
      <c r="L3" s="75"/>
      <c r="M3" s="75"/>
      <c r="N3" s="75"/>
    </row>
    <row r="4" spans="1:16">
      <c r="A4" s="74"/>
      <c r="B4" s="75"/>
      <c r="C4" s="75" t="s">
        <v>37</v>
      </c>
      <c r="D4" s="76"/>
      <c r="E4" s="77"/>
      <c r="F4" s="75"/>
      <c r="G4" s="76"/>
      <c r="H4" s="75"/>
      <c r="I4" s="75"/>
      <c r="J4" s="75"/>
      <c r="K4" s="75"/>
      <c r="L4" s="75"/>
      <c r="M4" s="75"/>
      <c r="N4" s="75"/>
    </row>
    <row r="5" spans="1:16">
      <c r="A5" s="74"/>
      <c r="B5" s="75"/>
      <c r="C5" s="78" t="s">
        <v>38</v>
      </c>
      <c r="D5" s="76"/>
      <c r="E5" s="77"/>
      <c r="F5" s="75"/>
      <c r="G5" s="76"/>
      <c r="H5" s="75"/>
      <c r="I5" s="75"/>
      <c r="J5" s="75"/>
      <c r="K5" s="75"/>
      <c r="L5" s="75"/>
      <c r="M5" s="75"/>
      <c r="N5" s="75"/>
    </row>
    <row r="6" spans="1:16">
      <c r="A6" s="74"/>
      <c r="B6" s="79"/>
      <c r="C6" s="75" t="s">
        <v>39</v>
      </c>
      <c r="D6" s="76"/>
      <c r="E6" s="77"/>
      <c r="F6" s="75"/>
      <c r="G6" s="76"/>
      <c r="H6" s="75"/>
      <c r="I6" s="75"/>
      <c r="J6" s="75"/>
      <c r="K6" s="75"/>
      <c r="L6" s="75"/>
      <c r="M6" s="75"/>
      <c r="N6" s="75"/>
    </row>
    <row r="7" spans="1:16">
      <c r="A7" s="74"/>
      <c r="E7" s="80"/>
      <c r="F7" s="81"/>
      <c r="G7" s="81"/>
      <c r="H7" s="81"/>
      <c r="I7" s="81"/>
      <c r="J7" s="81"/>
      <c r="K7" s="81"/>
      <c r="L7" s="81"/>
      <c r="M7" s="81"/>
      <c r="N7" s="81"/>
    </row>
    <row r="8" spans="1:16">
      <c r="A8" s="74"/>
      <c r="E8" s="80"/>
      <c r="F8" s="81"/>
      <c r="G8" s="81"/>
      <c r="H8" s="81"/>
      <c r="I8" s="81"/>
      <c r="J8" s="81"/>
      <c r="K8" s="81"/>
      <c r="L8" s="81"/>
      <c r="M8" s="81"/>
      <c r="N8" s="81"/>
    </row>
    <row r="9" spans="1:16">
      <c r="A9" s="74"/>
      <c r="B9" s="73"/>
      <c r="C9" s="82" t="s">
        <v>41</v>
      </c>
      <c r="D9" s="82" t="s">
        <v>42</v>
      </c>
      <c r="E9" s="82" t="s">
        <v>43</v>
      </c>
      <c r="F9" s="83" t="s">
        <v>44</v>
      </c>
      <c r="G9" s="82" t="s">
        <v>45</v>
      </c>
      <c r="H9" s="83" t="s">
        <v>46</v>
      </c>
      <c r="I9" s="82" t="s">
        <v>47</v>
      </c>
      <c r="J9" s="83" t="s">
        <v>48</v>
      </c>
      <c r="K9" s="83" t="s">
        <v>49</v>
      </c>
      <c r="L9" s="82" t="s">
        <v>64</v>
      </c>
      <c r="M9" s="82" t="s">
        <v>65</v>
      </c>
      <c r="N9" s="83" t="s">
        <v>66</v>
      </c>
      <c r="O9" s="84"/>
    </row>
    <row r="10" spans="1:16">
      <c r="A10" s="74"/>
      <c r="B10" s="73"/>
      <c r="C10" s="73"/>
      <c r="D10" s="73"/>
      <c r="E10" s="82" t="s">
        <v>0</v>
      </c>
      <c r="F10" s="85"/>
      <c r="G10" s="84" t="s">
        <v>1</v>
      </c>
      <c r="H10" s="84" t="s">
        <v>2</v>
      </c>
      <c r="I10" s="84" t="s">
        <v>2</v>
      </c>
      <c r="J10" s="84" t="s">
        <v>2</v>
      </c>
      <c r="K10" s="82" t="s">
        <v>3</v>
      </c>
      <c r="L10" s="84" t="s">
        <v>4</v>
      </c>
      <c r="M10" s="84"/>
      <c r="N10" s="84"/>
      <c r="O10" s="87" t="s">
        <v>67</v>
      </c>
    </row>
    <row r="11" spans="1:16">
      <c r="A11" s="74"/>
      <c r="B11" s="73"/>
      <c r="C11" s="73"/>
      <c r="D11" s="82"/>
      <c r="E11" s="82" t="s">
        <v>5</v>
      </c>
      <c r="F11" s="84" t="s">
        <v>6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11</v>
      </c>
      <c r="L11" s="84" t="s">
        <v>12</v>
      </c>
      <c r="M11" s="84"/>
      <c r="N11" s="84"/>
      <c r="O11" s="88"/>
    </row>
    <row r="12" spans="1:16">
      <c r="A12" s="74"/>
      <c r="B12" s="89"/>
      <c r="C12" s="90" t="s">
        <v>68</v>
      </c>
      <c r="D12" s="90"/>
      <c r="E12" s="90" t="s">
        <v>13</v>
      </c>
      <c r="F12" s="91" t="s">
        <v>14</v>
      </c>
      <c r="G12" s="91" t="s">
        <v>15</v>
      </c>
      <c r="H12" s="91" t="s">
        <v>16</v>
      </c>
      <c r="I12" s="91" t="s">
        <v>17</v>
      </c>
      <c r="J12" s="91" t="s">
        <v>17</v>
      </c>
      <c r="K12" s="91" t="s">
        <v>18</v>
      </c>
      <c r="L12" s="91" t="s">
        <v>19</v>
      </c>
      <c r="M12" s="91"/>
      <c r="N12" s="91"/>
      <c r="O12" s="106">
        <v>0</v>
      </c>
    </row>
    <row r="13" spans="1:16">
      <c r="A13" s="74"/>
      <c r="B13" s="73"/>
      <c r="C13" s="73"/>
      <c r="D13" s="73"/>
      <c r="E13" s="94"/>
      <c r="F13" s="85"/>
      <c r="G13" s="85"/>
      <c r="H13" s="85"/>
      <c r="I13" s="85"/>
      <c r="J13" s="85"/>
      <c r="K13" s="85"/>
      <c r="L13" s="85"/>
      <c r="M13" s="85"/>
      <c r="N13" s="85"/>
    </row>
    <row r="14" spans="1:16">
      <c r="A14" s="74">
        <v>14</v>
      </c>
      <c r="B14" s="73"/>
      <c r="C14" s="73" t="s">
        <v>69</v>
      </c>
      <c r="D14" s="73"/>
      <c r="E14" s="94"/>
      <c r="F14" s="85"/>
      <c r="G14" s="85"/>
      <c r="H14" s="85"/>
      <c r="I14" s="85"/>
      <c r="J14" s="85"/>
      <c r="K14" s="85"/>
      <c r="L14" s="85"/>
      <c r="M14" s="85"/>
      <c r="N14" s="85"/>
    </row>
    <row r="15" spans="1:16">
      <c r="A15" s="74">
        <v>15</v>
      </c>
      <c r="B15" s="73"/>
      <c r="C15" s="73" t="s">
        <v>70</v>
      </c>
      <c r="D15" s="73"/>
      <c r="E15" s="95">
        <v>7694386.4672175422</v>
      </c>
      <c r="F15" s="95">
        <v>6399636.2451215228</v>
      </c>
      <c r="G15" s="95">
        <v>840399.82293109794</v>
      </c>
      <c r="H15" s="95">
        <v>122361.60383546779</v>
      </c>
      <c r="I15" s="95">
        <v>51977.499623350108</v>
      </c>
      <c r="J15" s="95">
        <v>28950.288663715444</v>
      </c>
      <c r="K15" s="95">
        <v>153407.59434273755</v>
      </c>
      <c r="L15" s="95">
        <v>97653.412699649722</v>
      </c>
      <c r="M15" s="95">
        <v>0</v>
      </c>
      <c r="N15" s="95">
        <v>0</v>
      </c>
      <c r="O15" s="97">
        <v>0</v>
      </c>
      <c r="P15" s="118"/>
    </row>
    <row r="16" spans="1:16">
      <c r="A16" s="74">
        <v>16</v>
      </c>
      <c r="B16" s="73"/>
      <c r="C16" s="73" t="s">
        <v>71</v>
      </c>
      <c r="D16" s="73"/>
      <c r="E16" s="95">
        <v>94836.760991845629</v>
      </c>
      <c r="F16" s="95">
        <v>76607.365232669894</v>
      </c>
      <c r="G16" s="95">
        <v>12989.267235240191</v>
      </c>
      <c r="H16" s="95">
        <v>830.10962217664735</v>
      </c>
      <c r="I16" s="95">
        <v>156.39385975385102</v>
      </c>
      <c r="J16" s="95">
        <v>2.563303193680933</v>
      </c>
      <c r="K16" s="95">
        <v>2270.9041689007977</v>
      </c>
      <c r="L16" s="95">
        <v>1980.157569910569</v>
      </c>
      <c r="M16" s="95">
        <v>0</v>
      </c>
      <c r="N16" s="95">
        <v>0</v>
      </c>
      <c r="O16" s="97">
        <v>0</v>
      </c>
      <c r="P16" s="118"/>
    </row>
    <row r="17" spans="1:16">
      <c r="A17" s="74">
        <v>17</v>
      </c>
      <c r="B17" s="73"/>
      <c r="C17" s="73" t="s">
        <v>72</v>
      </c>
      <c r="D17" s="73"/>
      <c r="E17" s="95">
        <v>268000.27864388196</v>
      </c>
      <c r="F17" s="95">
        <v>216485.62238744603</v>
      </c>
      <c r="G17" s="95">
        <v>36706.517620562096</v>
      </c>
      <c r="H17" s="95">
        <v>2345.8161974494019</v>
      </c>
      <c r="I17" s="95">
        <v>441.95518229295214</v>
      </c>
      <c r="J17" s="95">
        <v>7.2436675712101772</v>
      </c>
      <c r="K17" s="95">
        <v>6417.3738503289524</v>
      </c>
      <c r="L17" s="95">
        <v>5595.7497382313004</v>
      </c>
      <c r="M17" s="95">
        <v>0</v>
      </c>
      <c r="N17" s="95">
        <v>0</v>
      </c>
      <c r="O17" s="97">
        <v>0</v>
      </c>
      <c r="P17" s="118"/>
    </row>
    <row r="18" spans="1:16">
      <c r="A18" s="74">
        <v>18</v>
      </c>
      <c r="B18" s="73"/>
      <c r="C18" s="73" t="s">
        <v>73</v>
      </c>
      <c r="D18" s="73"/>
      <c r="E18" s="95">
        <v>132361.46636275254</v>
      </c>
      <c r="F18" s="95">
        <v>105432.67238856468</v>
      </c>
      <c r="G18" s="95">
        <v>9270.7693574303812</v>
      </c>
      <c r="H18" s="95">
        <v>14147.808278273251</v>
      </c>
      <c r="I18" s="95">
        <v>-183.04899914995349</v>
      </c>
      <c r="J18" s="95">
        <v>37.444157858859128</v>
      </c>
      <c r="K18" s="95">
        <v>4852.6735573055867</v>
      </c>
      <c r="L18" s="95">
        <v>-1196.8523775304598</v>
      </c>
      <c r="M18" s="95">
        <v>0</v>
      </c>
      <c r="N18" s="95">
        <v>0</v>
      </c>
      <c r="O18" s="97">
        <v>0</v>
      </c>
      <c r="P18" s="118"/>
    </row>
    <row r="19" spans="1:16">
      <c r="A19" s="74">
        <v>19</v>
      </c>
      <c r="B19" s="73"/>
      <c r="C19" s="73" t="s">
        <v>74</v>
      </c>
      <c r="D19" s="73"/>
      <c r="E19" s="95">
        <v>-362037.88199162856</v>
      </c>
      <c r="F19" s="95">
        <v>-288381.6752200526</v>
      </c>
      <c r="G19" s="95">
        <v>-25357.604405790207</v>
      </c>
      <c r="H19" s="95">
        <v>-38697.384402285956</v>
      </c>
      <c r="I19" s="95">
        <v>500.67949361722702</v>
      </c>
      <c r="J19" s="95">
        <v>-102.41805244911039</v>
      </c>
      <c r="K19" s="95">
        <v>-13273.135338866923</v>
      </c>
      <c r="L19" s="95">
        <v>3273.6559341995021</v>
      </c>
      <c r="M19" s="95">
        <v>0</v>
      </c>
      <c r="N19" s="95">
        <v>0</v>
      </c>
      <c r="O19" s="97">
        <v>0</v>
      </c>
      <c r="P19" s="118"/>
    </row>
    <row r="20" spans="1:16">
      <c r="A20" s="74">
        <v>20</v>
      </c>
      <c r="B20" s="73"/>
      <c r="C20" s="73" t="s">
        <v>75</v>
      </c>
      <c r="D20" s="73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7">
        <v>0</v>
      </c>
      <c r="P20" s="118"/>
    </row>
    <row r="21" spans="1:16">
      <c r="A21" s="74">
        <v>21</v>
      </c>
      <c r="B21" s="73"/>
      <c r="C21" s="73" t="s">
        <v>76</v>
      </c>
      <c r="D21" s="73"/>
      <c r="E21" s="95">
        <v>32533.7295884263</v>
      </c>
      <c r="F21" s="95">
        <v>25914.778277493926</v>
      </c>
      <c r="G21" s="95">
        <v>2278.7047593194739</v>
      </c>
      <c r="H21" s="95">
        <v>3477.4544392911575</v>
      </c>
      <c r="I21" s="95">
        <v>-44.992449867966371</v>
      </c>
      <c r="J21" s="95">
        <v>9.2035706457637083</v>
      </c>
      <c r="K21" s="95">
        <v>1192.7608059403756</v>
      </c>
      <c r="L21" s="95">
        <v>-294.17981439648463</v>
      </c>
      <c r="M21" s="95">
        <v>0</v>
      </c>
      <c r="N21" s="95">
        <v>0</v>
      </c>
      <c r="O21" s="97">
        <v>0</v>
      </c>
      <c r="P21" s="118"/>
    </row>
    <row r="22" spans="1:16">
      <c r="A22" s="74">
        <v>22</v>
      </c>
      <c r="B22" s="73"/>
      <c r="C22" s="73" t="s">
        <v>77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7">
        <v>0</v>
      </c>
      <c r="P22" s="118"/>
    </row>
    <row r="23" spans="1:16">
      <c r="A23" s="74">
        <v>23</v>
      </c>
      <c r="B23" s="73"/>
      <c r="C23" s="73" t="s">
        <v>78</v>
      </c>
      <c r="E23" s="95">
        <v>4169.3672727272733</v>
      </c>
      <c r="F23" s="95">
        <v>3804.1542443750232</v>
      </c>
      <c r="G23" s="95">
        <v>118.04673500671396</v>
      </c>
      <c r="H23" s="95">
        <v>134.33935748776278</v>
      </c>
      <c r="I23" s="95">
        <v>52.351413394028832</v>
      </c>
      <c r="J23" s="95">
        <v>50.149738041694249</v>
      </c>
      <c r="K23" s="95">
        <v>10.325784422049097</v>
      </c>
      <c r="L23" s="95">
        <v>0</v>
      </c>
      <c r="M23" s="95">
        <v>0</v>
      </c>
      <c r="N23" s="95">
        <v>0</v>
      </c>
      <c r="O23" s="97">
        <v>0</v>
      </c>
      <c r="P23" s="118"/>
    </row>
    <row r="24" spans="1:16">
      <c r="A24" s="74">
        <v>24</v>
      </c>
      <c r="B24" s="73"/>
      <c r="D24" s="7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7"/>
      <c r="P24" s="118"/>
    </row>
    <row r="25" spans="1:16">
      <c r="A25" s="74">
        <v>25</v>
      </c>
      <c r="B25" s="73"/>
      <c r="C25" s="73" t="s">
        <v>79</v>
      </c>
      <c r="D25" s="73"/>
      <c r="E25" s="98">
        <v>7864250.1880855476</v>
      </c>
      <c r="F25" s="98">
        <v>6539499.1624320205</v>
      </c>
      <c r="G25" s="98">
        <v>876405.52423286659</v>
      </c>
      <c r="H25" s="98">
        <v>104599.74732786007</v>
      </c>
      <c r="I25" s="98">
        <v>52900.83812339024</v>
      </c>
      <c r="J25" s="98">
        <v>28954.475048577544</v>
      </c>
      <c r="K25" s="98">
        <v>154878.49717076839</v>
      </c>
      <c r="L25" s="98">
        <v>107011.94375006415</v>
      </c>
      <c r="M25" s="98">
        <v>0</v>
      </c>
      <c r="N25" s="98">
        <v>0</v>
      </c>
      <c r="O25" s="97">
        <v>0</v>
      </c>
      <c r="P25" s="118"/>
    </row>
    <row r="26" spans="1:16">
      <c r="A26" s="74">
        <v>26</v>
      </c>
      <c r="B26" s="73"/>
      <c r="C26" s="73"/>
      <c r="D26" s="73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7"/>
      <c r="P26" s="118"/>
    </row>
    <row r="27" spans="1:16">
      <c r="A27" s="74">
        <v>27</v>
      </c>
      <c r="B27" s="73"/>
      <c r="C27" s="73"/>
      <c r="D27" s="73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  <c r="P27" s="118"/>
    </row>
    <row r="28" spans="1:16">
      <c r="A28" s="74">
        <v>28</v>
      </c>
      <c r="B28" s="73"/>
      <c r="C28" s="73" t="s">
        <v>80</v>
      </c>
      <c r="D28" s="7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7"/>
      <c r="P28" s="118"/>
    </row>
    <row r="29" spans="1:16">
      <c r="A29" s="74">
        <v>29</v>
      </c>
      <c r="B29" s="73"/>
      <c r="C29" s="73" t="s">
        <v>81</v>
      </c>
      <c r="D29" s="73"/>
      <c r="E29" s="95">
        <v>10193131.873716928</v>
      </c>
      <c r="F29" s="95">
        <v>8233821.6546824388</v>
      </c>
      <c r="G29" s="95">
        <v>1396096.9616321884</v>
      </c>
      <c r="H29" s="95">
        <v>89220.854444991433</v>
      </c>
      <c r="I29" s="95">
        <v>16809.338699870437</v>
      </c>
      <c r="J29" s="95">
        <v>275.50590311446939</v>
      </c>
      <c r="K29" s="95">
        <v>244078.61913556576</v>
      </c>
      <c r="L29" s="95">
        <v>212828.93921875674</v>
      </c>
      <c r="M29" s="95">
        <v>0</v>
      </c>
      <c r="N29" s="95">
        <v>0</v>
      </c>
      <c r="O29" s="97">
        <v>0</v>
      </c>
      <c r="P29" s="118"/>
    </row>
    <row r="30" spans="1:16">
      <c r="A30" s="74">
        <v>30</v>
      </c>
      <c r="B30" s="73"/>
      <c r="C30" s="73" t="s">
        <v>82</v>
      </c>
      <c r="D30" s="73"/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7">
        <v>0</v>
      </c>
      <c r="P30" s="118"/>
    </row>
    <row r="31" spans="1:16">
      <c r="A31" s="74">
        <v>31</v>
      </c>
      <c r="B31" s="73"/>
      <c r="C31" s="73" t="s">
        <v>83</v>
      </c>
      <c r="D31" s="73"/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7">
        <v>0</v>
      </c>
      <c r="P31" s="118"/>
    </row>
    <row r="32" spans="1:16">
      <c r="A32" s="74">
        <v>32</v>
      </c>
      <c r="B32" s="73"/>
      <c r="C32" s="73" t="s">
        <v>84</v>
      </c>
      <c r="D32" s="73"/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7">
        <v>0</v>
      </c>
      <c r="P32" s="118"/>
    </row>
    <row r="33" spans="1:16">
      <c r="A33" s="74">
        <v>33</v>
      </c>
      <c r="B33" s="73"/>
      <c r="C33" s="73" t="s">
        <v>85</v>
      </c>
      <c r="D33" s="73"/>
      <c r="E33" s="95">
        <v>3.6034136810272899E-12</v>
      </c>
      <c r="F33" s="95">
        <v>2.910770307419003E-12</v>
      </c>
      <c r="G33" s="95">
        <v>4.9353966513057666E-13</v>
      </c>
      <c r="H33" s="95">
        <v>3.1540811158248239E-14</v>
      </c>
      <c r="I33" s="95">
        <v>5.9423346808960091E-15</v>
      </c>
      <c r="J33" s="95">
        <v>9.7395163016217041E-17</v>
      </c>
      <c r="K33" s="95">
        <v>8.6285181663075185E-14</v>
      </c>
      <c r="L33" s="95">
        <v>7.5237985812474282E-14</v>
      </c>
      <c r="M33" s="95">
        <v>0</v>
      </c>
      <c r="N33" s="95">
        <v>0</v>
      </c>
      <c r="O33" s="97">
        <v>0</v>
      </c>
      <c r="P33" s="118"/>
    </row>
    <row r="34" spans="1:16">
      <c r="A34" s="74">
        <v>34</v>
      </c>
      <c r="B34" s="73"/>
      <c r="C34" s="73" t="s">
        <v>86</v>
      </c>
      <c r="D34" s="73"/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7">
        <v>0</v>
      </c>
      <c r="P34" s="118"/>
    </row>
    <row r="35" spans="1:16">
      <c r="A35" s="74">
        <v>35</v>
      </c>
      <c r="B35" s="73"/>
      <c r="C35" s="73" t="s">
        <v>87</v>
      </c>
      <c r="D35" s="73"/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7">
        <v>0</v>
      </c>
      <c r="P35" s="118"/>
    </row>
    <row r="36" spans="1:16">
      <c r="A36" s="74">
        <v>36</v>
      </c>
      <c r="B36" s="73"/>
      <c r="C36" s="73" t="s">
        <v>88</v>
      </c>
      <c r="D36" s="73"/>
      <c r="E36" s="95">
        <v>3.3738758546593199E-11</v>
      </c>
      <c r="F36" s="95">
        <v>1.6159301070173977E-11</v>
      </c>
      <c r="G36" s="95">
        <v>4.627245091306136E-12</v>
      </c>
      <c r="H36" s="95">
        <v>6.5586998257838144E-12</v>
      </c>
      <c r="I36" s="95">
        <v>2.5492035383217051E-12</v>
      </c>
      <c r="J36" s="95">
        <v>2.3606236825433179E-12</v>
      </c>
      <c r="K36" s="95">
        <v>1.3020159346556496E-12</v>
      </c>
      <c r="L36" s="95">
        <v>1.8166940380860104E-13</v>
      </c>
      <c r="M36" s="95">
        <v>0</v>
      </c>
      <c r="N36" s="95">
        <v>0</v>
      </c>
      <c r="O36" s="97">
        <v>0</v>
      </c>
      <c r="P36" s="118"/>
    </row>
    <row r="37" spans="1:16">
      <c r="A37" s="74">
        <v>37</v>
      </c>
      <c r="B37" s="73"/>
      <c r="C37" s="73" t="s">
        <v>89</v>
      </c>
      <c r="E37" s="95">
        <v>940425.59747647564</v>
      </c>
      <c r="F37" s="95">
        <v>782178.24970090121</v>
      </c>
      <c r="G37" s="95">
        <v>102715.59778890389</v>
      </c>
      <c r="H37" s="95">
        <v>14955.31643561467</v>
      </c>
      <c r="I37" s="95">
        <v>6352.8094601022476</v>
      </c>
      <c r="J37" s="95">
        <v>3538.3708148385231</v>
      </c>
      <c r="K37" s="95">
        <v>18749.828746172712</v>
      </c>
      <c r="L37" s="95">
        <v>11935.424529942382</v>
      </c>
      <c r="M37" s="95">
        <v>0</v>
      </c>
      <c r="N37" s="95">
        <v>0</v>
      </c>
      <c r="O37" s="97">
        <v>0</v>
      </c>
      <c r="P37" s="118"/>
    </row>
    <row r="38" spans="1:16">
      <c r="A38" s="74">
        <v>38</v>
      </c>
      <c r="B38" s="73"/>
      <c r="C38" s="73" t="s">
        <v>90</v>
      </c>
      <c r="D38" s="73"/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7">
        <v>0</v>
      </c>
      <c r="P38" s="118"/>
    </row>
    <row r="39" spans="1:16">
      <c r="A39" s="74">
        <v>39</v>
      </c>
      <c r="B39" s="73"/>
      <c r="C39" s="73" t="s">
        <v>91</v>
      </c>
      <c r="D39" s="73"/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7">
        <v>0</v>
      </c>
      <c r="P39" s="118"/>
    </row>
    <row r="40" spans="1:16">
      <c r="A40" s="74">
        <v>40</v>
      </c>
      <c r="B40" s="73"/>
      <c r="C40" s="73"/>
      <c r="D40" s="7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7"/>
      <c r="P40" s="118"/>
    </row>
    <row r="41" spans="1:16">
      <c r="A41" s="74">
        <v>41</v>
      </c>
      <c r="B41" s="73"/>
      <c r="C41" s="73" t="s">
        <v>92</v>
      </c>
      <c r="D41" s="73"/>
      <c r="E41" s="98">
        <v>11133557.471193403</v>
      </c>
      <c r="F41" s="98">
        <v>9015999.9043833409</v>
      </c>
      <c r="G41" s="98">
        <v>1498812.5594210923</v>
      </c>
      <c r="H41" s="98">
        <v>104176.17088060611</v>
      </c>
      <c r="I41" s="98">
        <v>23162.14815997269</v>
      </c>
      <c r="J41" s="98">
        <v>3813.876717952995</v>
      </c>
      <c r="K41" s="98">
        <v>262828.44788173848</v>
      </c>
      <c r="L41" s="98">
        <v>224764.36374869914</v>
      </c>
      <c r="M41" s="98">
        <v>0</v>
      </c>
      <c r="N41" s="98">
        <v>0</v>
      </c>
      <c r="O41" s="97">
        <v>0</v>
      </c>
      <c r="P41" s="118"/>
    </row>
    <row r="42" spans="1:16">
      <c r="A42" s="74">
        <v>42</v>
      </c>
      <c r="B42" s="73"/>
      <c r="C42" s="73"/>
      <c r="D42" s="7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  <c r="P42" s="118"/>
    </row>
    <row r="43" spans="1:16">
      <c r="A43" s="74">
        <v>43</v>
      </c>
      <c r="B43" s="73"/>
      <c r="C43" s="73" t="s">
        <v>93</v>
      </c>
      <c r="D43" s="73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7"/>
      <c r="P43" s="118"/>
    </row>
    <row r="44" spans="1:16">
      <c r="A44" s="74">
        <v>44</v>
      </c>
      <c r="B44" s="73"/>
      <c r="C44" s="73" t="s">
        <v>94</v>
      </c>
      <c r="D44" s="73"/>
      <c r="E44" s="95">
        <v>-543162.79188995447</v>
      </c>
      <c r="F44" s="95">
        <v>-438756.76419071498</v>
      </c>
      <c r="G44" s="95">
        <v>-74394.006947415764</v>
      </c>
      <c r="H44" s="95">
        <v>-4754.3236951644894</v>
      </c>
      <c r="I44" s="95">
        <v>-895.72149670581598</v>
      </c>
      <c r="J44" s="95">
        <v>-14.680920189375573</v>
      </c>
      <c r="K44" s="95">
        <v>-13006.250272515654</v>
      </c>
      <c r="L44" s="95">
        <v>-11341.044367248385</v>
      </c>
      <c r="M44" s="95">
        <v>0</v>
      </c>
      <c r="N44" s="95">
        <v>0</v>
      </c>
      <c r="O44" s="97">
        <v>0</v>
      </c>
      <c r="P44" s="118"/>
    </row>
    <row r="45" spans="1:16">
      <c r="A45" s="74">
        <v>45</v>
      </c>
      <c r="B45" s="73"/>
      <c r="C45" s="73" t="s">
        <v>95</v>
      </c>
      <c r="D45" s="73"/>
      <c r="E45" s="95">
        <v>-7780619.8013417702</v>
      </c>
      <c r="F45" s="95">
        <v>-6213378.0555639453</v>
      </c>
      <c r="G45" s="95">
        <v>-1065632.9768112677</v>
      </c>
      <c r="H45" s="95">
        <v>-108349.80744314112</v>
      </c>
      <c r="I45" s="95">
        <v>-28961.15525501575</v>
      </c>
      <c r="J45" s="95">
        <v>-15885.59583259698</v>
      </c>
      <c r="K45" s="95">
        <v>-189352.05227158644</v>
      </c>
      <c r="L45" s="95">
        <v>-159060.15816421653</v>
      </c>
      <c r="M45" s="95">
        <v>0</v>
      </c>
      <c r="N45" s="95">
        <v>0</v>
      </c>
      <c r="O45" s="97">
        <v>0</v>
      </c>
      <c r="P45" s="118"/>
    </row>
    <row r="46" spans="1:16">
      <c r="A46" s="74">
        <v>46</v>
      </c>
      <c r="B46" s="73"/>
      <c r="C46" s="73" t="s">
        <v>96</v>
      </c>
      <c r="D46" s="73"/>
      <c r="E46" s="95">
        <v>-1488892.8231472571</v>
      </c>
      <c r="F46" s="95">
        <v>-1259723.4504654289</v>
      </c>
      <c r="G46" s="95">
        <v>-203836.82417208696</v>
      </c>
      <c r="H46" s="95">
        <v>18905.968200299809</v>
      </c>
      <c r="I46" s="95">
        <v>10335.929257513022</v>
      </c>
      <c r="J46" s="95">
        <v>12395.383439272689</v>
      </c>
      <c r="K46" s="95">
        <v>-33218.905392938912</v>
      </c>
      <c r="L46" s="95">
        <v>-33750.924013886462</v>
      </c>
      <c r="M46" s="95">
        <v>0</v>
      </c>
      <c r="N46" s="95">
        <v>0</v>
      </c>
      <c r="O46" s="97">
        <v>0</v>
      </c>
      <c r="P46" s="118"/>
    </row>
    <row r="47" spans="1:16">
      <c r="A47" s="74">
        <v>47</v>
      </c>
      <c r="B47" s="73"/>
      <c r="C47" s="73" t="s">
        <v>97</v>
      </c>
      <c r="D47" s="73"/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7">
        <v>0</v>
      </c>
      <c r="P47" s="118"/>
    </row>
    <row r="48" spans="1:16">
      <c r="A48" s="74">
        <v>48</v>
      </c>
      <c r="B48" s="73"/>
      <c r="C48" s="73" t="s">
        <v>98</v>
      </c>
      <c r="D48" s="73"/>
      <c r="E48" s="95">
        <v>2.0945758720662955E-9</v>
      </c>
      <c r="F48" s="95">
        <v>3.0139755039319163E-10</v>
      </c>
      <c r="G48" s="95">
        <v>1.1189912533699746E-9</v>
      </c>
      <c r="H48" s="95">
        <v>1.0290930895298362E-11</v>
      </c>
      <c r="I48" s="95">
        <v>0</v>
      </c>
      <c r="J48" s="95">
        <v>0</v>
      </c>
      <c r="K48" s="95">
        <v>6.4745468199655285E-10</v>
      </c>
      <c r="L48" s="95">
        <v>1.6441455411278168E-11</v>
      </c>
      <c r="M48" s="95">
        <v>0</v>
      </c>
      <c r="N48" s="95">
        <v>0</v>
      </c>
      <c r="O48" s="97">
        <v>0</v>
      </c>
      <c r="P48" s="118"/>
    </row>
    <row r="49" spans="1:16">
      <c r="A49" s="74">
        <v>49</v>
      </c>
      <c r="B49" s="73"/>
      <c r="C49" s="73" t="s">
        <v>99</v>
      </c>
      <c r="D49" s="73"/>
      <c r="E49" s="95">
        <v>-3361133.7291666698</v>
      </c>
      <c r="F49" s="95">
        <v>-2732689.5457170624</v>
      </c>
      <c r="G49" s="95">
        <v>-297256.92135311483</v>
      </c>
      <c r="H49" s="95">
        <v>-227064.39435162395</v>
      </c>
      <c r="I49" s="95">
        <v>0</v>
      </c>
      <c r="J49" s="95">
        <v>0</v>
      </c>
      <c r="K49" s="95">
        <v>-102064.33575462081</v>
      </c>
      <c r="L49" s="95">
        <v>-2058.531990247569</v>
      </c>
      <c r="M49" s="95">
        <v>0</v>
      </c>
      <c r="N49" s="95">
        <v>0</v>
      </c>
      <c r="O49" s="97">
        <v>0</v>
      </c>
      <c r="P49" s="118"/>
    </row>
    <row r="50" spans="1:16">
      <c r="A50" s="74">
        <v>50</v>
      </c>
      <c r="B50" s="73"/>
      <c r="C50" s="73" t="s">
        <v>100</v>
      </c>
      <c r="D50" s="73"/>
      <c r="E50" s="95">
        <v>-9226.3834684253543</v>
      </c>
      <c r="F50" s="95">
        <v>-3966.1015922835659</v>
      </c>
      <c r="G50" s="95">
        <v>-1239.9404693905481</v>
      </c>
      <c r="H50" s="95">
        <v>-1977.540800038046</v>
      </c>
      <c r="I50" s="95">
        <v>-806.87948775825203</v>
      </c>
      <c r="J50" s="95">
        <v>-888.76679634424568</v>
      </c>
      <c r="K50" s="95">
        <v>-325.4490457808472</v>
      </c>
      <c r="L50" s="95">
        <v>-21.705276829850636</v>
      </c>
      <c r="M50" s="95">
        <v>0</v>
      </c>
      <c r="N50" s="95">
        <v>0</v>
      </c>
      <c r="O50" s="97">
        <v>0</v>
      </c>
      <c r="P50" s="118"/>
    </row>
    <row r="51" spans="1:16">
      <c r="A51" s="74">
        <v>51</v>
      </c>
      <c r="B51" s="73"/>
      <c r="C51" s="73"/>
      <c r="D51" s="7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7"/>
      <c r="P51" s="118"/>
    </row>
    <row r="52" spans="1:16">
      <c r="A52" s="74">
        <v>52</v>
      </c>
      <c r="B52" s="73"/>
      <c r="C52" s="73" t="s">
        <v>101</v>
      </c>
      <c r="D52" s="73"/>
      <c r="E52" s="98">
        <v>-13183035.529014075</v>
      </c>
      <c r="F52" s="98">
        <v>-10648513.917529434</v>
      </c>
      <c r="G52" s="98">
        <v>-1642360.6697532744</v>
      </c>
      <c r="H52" s="98">
        <v>-323240.09808966779</v>
      </c>
      <c r="I52" s="98">
        <v>-20327.826981966795</v>
      </c>
      <c r="J52" s="98">
        <v>-4393.6601098579122</v>
      </c>
      <c r="K52" s="98">
        <v>-337966.99273744208</v>
      </c>
      <c r="L52" s="98">
        <v>-206232.36381242878</v>
      </c>
      <c r="M52" s="98">
        <v>0</v>
      </c>
      <c r="N52" s="98">
        <v>0</v>
      </c>
      <c r="O52" s="97">
        <v>0</v>
      </c>
      <c r="P52" s="118"/>
    </row>
    <row r="53" spans="1:16">
      <c r="A53" s="74">
        <v>53</v>
      </c>
      <c r="B53" s="73"/>
      <c r="C53" s="73"/>
      <c r="D53" s="73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7"/>
      <c r="P53" s="118"/>
    </row>
    <row r="54" spans="1:16" ht="13.5" thickBot="1">
      <c r="A54" s="74">
        <v>54</v>
      </c>
      <c r="B54" s="73"/>
      <c r="C54" s="73" t="s">
        <v>102</v>
      </c>
      <c r="D54" s="73"/>
      <c r="E54" s="99">
        <v>-2049478.0578206722</v>
      </c>
      <c r="F54" s="99">
        <v>-1632514.0131460931</v>
      </c>
      <c r="G54" s="99">
        <v>-143548.11033218214</v>
      </c>
      <c r="H54" s="99">
        <v>-219063.92720906169</v>
      </c>
      <c r="I54" s="99">
        <v>2834.3211780058955</v>
      </c>
      <c r="J54" s="99">
        <v>-579.78339190491715</v>
      </c>
      <c r="K54" s="99">
        <v>-75138.5448557036</v>
      </c>
      <c r="L54" s="99">
        <v>18531.999936270353</v>
      </c>
      <c r="M54" s="99">
        <v>0</v>
      </c>
      <c r="N54" s="99">
        <v>0</v>
      </c>
      <c r="O54" s="97">
        <v>0</v>
      </c>
      <c r="P54" s="118"/>
    </row>
    <row r="55" spans="1:16" ht="13.5" thickTop="1">
      <c r="A55" s="74">
        <v>55</v>
      </c>
      <c r="B55" s="73"/>
      <c r="C55" s="73"/>
      <c r="D55" s="73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7"/>
      <c r="P55" s="118"/>
    </row>
    <row r="56" spans="1:16">
      <c r="A56" s="74">
        <v>56</v>
      </c>
      <c r="B56" s="73"/>
      <c r="D56" s="108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118"/>
    </row>
    <row r="57" spans="1:16">
      <c r="A57" s="74">
        <v>57</v>
      </c>
      <c r="B57" s="73"/>
      <c r="C57" s="73" t="s">
        <v>103</v>
      </c>
      <c r="D57" s="120">
        <v>5.7814269910793088E-2</v>
      </c>
      <c r="E57" s="96">
        <v>-118489.07761109235</v>
      </c>
      <c r="F57" s="96">
        <v>-94382.605789180248</v>
      </c>
      <c r="G57" s="96">
        <v>-8299.1291959290847</v>
      </c>
      <c r="H57" s="96">
        <v>-12665.021015383023</v>
      </c>
      <c r="I57" s="96">
        <v>163.86420959910987</v>
      </c>
      <c r="J57" s="96">
        <v>-33.519753509386007</v>
      </c>
      <c r="K57" s="96">
        <v>-4344.0801129918818</v>
      </c>
      <c r="L57" s="96">
        <v>1071.4140463023346</v>
      </c>
      <c r="M57" s="96">
        <v>0</v>
      </c>
      <c r="N57" s="96">
        <v>0</v>
      </c>
      <c r="O57" s="97">
        <v>0</v>
      </c>
      <c r="P57" s="118"/>
    </row>
    <row r="58" spans="1:16">
      <c r="A58" s="74">
        <v>58</v>
      </c>
      <c r="B58" s="73"/>
      <c r="C58" s="73" t="s">
        <v>79</v>
      </c>
      <c r="D58" s="120"/>
      <c r="E58" s="101">
        <v>7864250.1880855476</v>
      </c>
      <c r="F58" s="101">
        <v>6539499.1624320205</v>
      </c>
      <c r="G58" s="101">
        <v>876405.52423286659</v>
      </c>
      <c r="H58" s="101">
        <v>104599.74732786007</v>
      </c>
      <c r="I58" s="101">
        <v>52900.83812339024</v>
      </c>
      <c r="J58" s="101">
        <v>28954.475048577544</v>
      </c>
      <c r="K58" s="101">
        <v>154878.49717076839</v>
      </c>
      <c r="L58" s="101">
        <v>107011.94375006415</v>
      </c>
      <c r="M58" s="101">
        <v>0</v>
      </c>
      <c r="N58" s="101">
        <v>0</v>
      </c>
      <c r="O58" s="97">
        <v>0</v>
      </c>
      <c r="P58" s="118"/>
    </row>
    <row r="59" spans="1:16">
      <c r="A59" s="74">
        <v>59</v>
      </c>
      <c r="B59" s="73"/>
      <c r="C59" s="73" t="s">
        <v>104</v>
      </c>
      <c r="D59" s="120"/>
      <c r="E59" s="128">
        <v>-921672.78450111684</v>
      </c>
      <c r="F59" s="129">
        <v>-674892.15397385636</v>
      </c>
      <c r="G59" s="129">
        <v>-95658.320854810983</v>
      </c>
      <c r="H59" s="129">
        <v>-85117.358340045277</v>
      </c>
      <c r="I59" s="129">
        <v>-24032.8555354079</v>
      </c>
      <c r="J59" s="129">
        <v>-14114.792691287237</v>
      </c>
      <c r="K59" s="129">
        <v>-16309.463418724312</v>
      </c>
      <c r="L59" s="129">
        <v>-11547.839686984702</v>
      </c>
      <c r="M59" s="129">
        <v>0</v>
      </c>
      <c r="N59" s="129">
        <v>0</v>
      </c>
      <c r="O59" s="97">
        <v>0</v>
      </c>
      <c r="P59" s="118"/>
    </row>
    <row r="60" spans="1:16">
      <c r="A60" s="74">
        <v>60</v>
      </c>
      <c r="D60" s="122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18"/>
    </row>
    <row r="61" spans="1:16">
      <c r="A61" s="74">
        <v>61</v>
      </c>
      <c r="B61" s="73"/>
      <c r="C61" s="73" t="s">
        <v>105</v>
      </c>
      <c r="D61" s="120"/>
      <c r="E61" s="101">
        <v>6824088.3259733384</v>
      </c>
      <c r="F61" s="101">
        <v>5770224.4026689846</v>
      </c>
      <c r="G61" s="101">
        <v>772448.07418212655</v>
      </c>
      <c r="H61" s="101">
        <v>6817.3679724317626</v>
      </c>
      <c r="I61" s="101">
        <v>29031.846797581449</v>
      </c>
      <c r="J61" s="101">
        <v>14806.16260378092</v>
      </c>
      <c r="K61" s="101">
        <v>134224.9536390522</v>
      </c>
      <c r="L61" s="101">
        <v>96535.518109381781</v>
      </c>
      <c r="M61" s="101">
        <v>0</v>
      </c>
      <c r="N61" s="101">
        <v>0</v>
      </c>
      <c r="O61" s="97">
        <v>0</v>
      </c>
      <c r="P61" s="118"/>
    </row>
    <row r="62" spans="1:16">
      <c r="A62" s="74">
        <v>62</v>
      </c>
      <c r="D62" s="122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>
        <v>0</v>
      </c>
      <c r="P62" s="118"/>
    </row>
    <row r="63" spans="1:16">
      <c r="A63" s="74">
        <v>63</v>
      </c>
      <c r="D63" s="122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1:16">
      <c r="A64" s="74">
        <v>64</v>
      </c>
      <c r="C64" s="73" t="s">
        <v>106</v>
      </c>
      <c r="D64" s="120">
        <v>7.7644921002354053E-2</v>
      </c>
      <c r="E64" s="96">
        <v>-159131.56189554412</v>
      </c>
      <c r="F64" s="96">
        <v>-126756.42158596439</v>
      </c>
      <c r="G64" s="96">
        <v>-11145.781686779486</v>
      </c>
      <c r="H64" s="96">
        <v>-17009.201322613033</v>
      </c>
      <c r="I64" s="96">
        <v>220.07064396156684</v>
      </c>
      <c r="J64" s="96">
        <v>-45.017235662934169</v>
      </c>
      <c r="K64" s="96">
        <v>-5834.1263795529421</v>
      </c>
      <c r="L64" s="96">
        <v>1438.9156710673419</v>
      </c>
      <c r="M64" s="96">
        <v>0</v>
      </c>
      <c r="N64" s="96">
        <v>0</v>
      </c>
      <c r="O64" s="97">
        <v>0</v>
      </c>
    </row>
    <row r="65" spans="1:15">
      <c r="A65" s="74">
        <v>65</v>
      </c>
      <c r="C65" s="73" t="s">
        <v>107</v>
      </c>
      <c r="D65" s="120"/>
      <c r="E65" s="101">
        <v>7839276.7791112792</v>
      </c>
      <c r="F65" s="101">
        <v>6519606.5658994792</v>
      </c>
      <c r="G65" s="101">
        <v>874656.35416825942</v>
      </c>
      <c r="H65" s="101">
        <v>101930.39791725021</v>
      </c>
      <c r="I65" s="101">
        <v>52935.375044472494</v>
      </c>
      <c r="J65" s="101">
        <v>28947.410241170954</v>
      </c>
      <c r="K65" s="101">
        <v>153962.91497985277</v>
      </c>
      <c r="L65" s="101">
        <v>107237.76086079319</v>
      </c>
      <c r="M65" s="101">
        <v>0</v>
      </c>
      <c r="N65" s="101">
        <v>0</v>
      </c>
      <c r="O65" s="97">
        <v>0</v>
      </c>
    </row>
    <row r="66" spans="1:15">
      <c r="A66" s="74">
        <v>66</v>
      </c>
      <c r="C66" s="73" t="s">
        <v>104</v>
      </c>
      <c r="D66" s="109"/>
      <c r="E66" s="128">
        <v>-921672.78450111684</v>
      </c>
      <c r="F66" s="128">
        <v>-674892.15397385636</v>
      </c>
      <c r="G66" s="128">
        <v>-95658.320854810983</v>
      </c>
      <c r="H66" s="128">
        <v>-85117.358340045277</v>
      </c>
      <c r="I66" s="128">
        <v>-24032.8555354079</v>
      </c>
      <c r="J66" s="128">
        <v>-14114.792691287237</v>
      </c>
      <c r="K66" s="128">
        <v>-16309.463418724312</v>
      </c>
      <c r="L66" s="128">
        <v>-11547.839686984702</v>
      </c>
      <c r="M66" s="128">
        <v>0</v>
      </c>
      <c r="N66" s="128">
        <v>0</v>
      </c>
      <c r="O66" s="97">
        <v>0</v>
      </c>
    </row>
    <row r="67" spans="1:15">
      <c r="A67" s="74">
        <v>67</v>
      </c>
      <c r="D67" s="10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</row>
    <row r="68" spans="1:15">
      <c r="A68" s="74">
        <v>68</v>
      </c>
      <c r="C68" s="73" t="s">
        <v>108</v>
      </c>
      <c r="D68" s="109"/>
      <c r="E68" s="101">
        <v>6758472.4327146187</v>
      </c>
      <c r="F68" s="101">
        <v>5717957.9903396592</v>
      </c>
      <c r="G68" s="101">
        <v>767852.25162666896</v>
      </c>
      <c r="H68" s="101">
        <v>-196.1617454080988</v>
      </c>
      <c r="I68" s="101">
        <v>29122.590153026162</v>
      </c>
      <c r="J68" s="101">
        <v>14787.600314220783</v>
      </c>
      <c r="K68" s="101">
        <v>131819.32518157552</v>
      </c>
      <c r="L68" s="101">
        <v>97128.836844875827</v>
      </c>
      <c r="M68" s="101">
        <v>0</v>
      </c>
      <c r="N68" s="101">
        <v>0</v>
      </c>
      <c r="O68" s="97">
        <v>0</v>
      </c>
    </row>
    <row r="69" spans="1:15">
      <c r="D69" s="108"/>
      <c r="O69" s="97"/>
    </row>
    <row r="70" spans="1:15">
      <c r="D70" s="108"/>
      <c r="O70" s="97"/>
    </row>
    <row r="71" spans="1:15">
      <c r="D71" s="108"/>
      <c r="O71" s="97"/>
    </row>
    <row r="72" spans="1:15">
      <c r="D72" s="108"/>
      <c r="O72" s="97"/>
    </row>
    <row r="73" spans="1:15">
      <c r="D73" s="108"/>
      <c r="O73" s="97"/>
    </row>
    <row r="74" spans="1:15">
      <c r="D74" s="108"/>
      <c r="O74" s="97"/>
    </row>
    <row r="75" spans="1:15">
      <c r="D75" s="108"/>
      <c r="O75" s="97"/>
    </row>
    <row r="76" spans="1:15">
      <c r="D76" s="108"/>
      <c r="O76" s="97"/>
    </row>
    <row r="77" spans="1:15">
      <c r="D77" s="108"/>
      <c r="O77" s="97"/>
    </row>
    <row r="78" spans="1:15">
      <c r="D78" s="108"/>
      <c r="O78" s="97"/>
    </row>
    <row r="79" spans="1:15">
      <c r="D79" s="108"/>
      <c r="O79" s="97"/>
    </row>
    <row r="80" spans="1:15">
      <c r="D80" s="108"/>
      <c r="O80" s="97"/>
    </row>
    <row r="81" spans="4:15">
      <c r="D81" s="108"/>
      <c r="O81" s="97"/>
    </row>
    <row r="82" spans="4:15">
      <c r="D82" s="108"/>
      <c r="O82" s="97"/>
    </row>
    <row r="83" spans="4:15">
      <c r="D83" s="108"/>
      <c r="O83" s="97"/>
    </row>
    <row r="84" spans="4:15">
      <c r="D84" s="108"/>
      <c r="O84" s="97"/>
    </row>
    <row r="85" spans="4:15">
      <c r="D85" s="108"/>
    </row>
    <row r="86" spans="4:15">
      <c r="D86" s="108"/>
    </row>
    <row r="87" spans="4:15">
      <c r="D87" s="108"/>
    </row>
    <row r="88" spans="4:15">
      <c r="D88" s="108"/>
    </row>
    <row r="89" spans="4:15">
      <c r="D89" s="108"/>
    </row>
    <row r="90" spans="4:15">
      <c r="D90" s="108"/>
    </row>
    <row r="91" spans="4:15">
      <c r="D91" s="108"/>
    </row>
    <row r="92" spans="4:15">
      <c r="D92" s="108"/>
    </row>
    <row r="93" spans="4:15">
      <c r="D93" s="108"/>
    </row>
    <row r="94" spans="4:15">
      <c r="D94" s="108"/>
    </row>
    <row r="95" spans="4:15">
      <c r="D95" s="108"/>
    </row>
    <row r="96" spans="4:15">
      <c r="D96" s="108"/>
    </row>
    <row r="97" spans="4:4">
      <c r="D97" s="108"/>
    </row>
    <row r="98" spans="4:4">
      <c r="D98" s="108"/>
    </row>
    <row r="99" spans="4:4">
      <c r="D99" s="108"/>
    </row>
    <row r="100" spans="4:4">
      <c r="D100" s="108"/>
    </row>
    <row r="101" spans="4:4">
      <c r="D101" s="108"/>
    </row>
    <row r="102" spans="4:4">
      <c r="D102" s="108"/>
    </row>
    <row r="103" spans="4:4">
      <c r="D103" s="108"/>
    </row>
    <row r="104" spans="4:4">
      <c r="D104" s="108"/>
    </row>
    <row r="105" spans="4:4">
      <c r="D105" s="108"/>
    </row>
    <row r="106" spans="4:4">
      <c r="D106" s="108"/>
    </row>
    <row r="107" spans="4:4">
      <c r="D107" s="108"/>
    </row>
    <row r="108" spans="4:4">
      <c r="D108" s="108"/>
    </row>
    <row r="109" spans="4:4">
      <c r="D109" s="108"/>
    </row>
    <row r="110" spans="4:4">
      <c r="D110" s="108"/>
    </row>
    <row r="111" spans="4:4">
      <c r="D111" s="108"/>
    </row>
    <row r="112" spans="4:4">
      <c r="D112" s="108"/>
    </row>
    <row r="113" spans="4:4">
      <c r="D113" s="108"/>
    </row>
    <row r="114" spans="4:4">
      <c r="D114" s="108"/>
    </row>
    <row r="115" spans="4:4">
      <c r="D115" s="108"/>
    </row>
    <row r="116" spans="4:4">
      <c r="D116" s="108"/>
    </row>
    <row r="117" spans="4:4">
      <c r="D117" s="108"/>
    </row>
    <row r="118" spans="4:4">
      <c r="D118" s="108"/>
    </row>
    <row r="119" spans="4:4">
      <c r="D119" s="108"/>
    </row>
    <row r="120" spans="4:4">
      <c r="D120" s="108"/>
    </row>
    <row r="121" spans="4:4">
      <c r="D121" s="108"/>
    </row>
    <row r="122" spans="4:4">
      <c r="D122" s="108"/>
    </row>
    <row r="123" spans="4:4">
      <c r="D123" s="108"/>
    </row>
    <row r="124" spans="4:4">
      <c r="D124" s="108"/>
    </row>
    <row r="125" spans="4:4">
      <c r="D125" s="108"/>
    </row>
    <row r="126" spans="4:4">
      <c r="D126" s="108"/>
    </row>
    <row r="127" spans="4:4">
      <c r="D127" s="108"/>
    </row>
    <row r="128" spans="4:4">
      <c r="D128" s="108"/>
    </row>
    <row r="129" spans="4:4">
      <c r="D129" s="108"/>
    </row>
    <row r="130" spans="4:4">
      <c r="D130" s="108"/>
    </row>
    <row r="131" spans="4:4">
      <c r="D131" s="108"/>
    </row>
    <row r="132" spans="4:4">
      <c r="D132" s="108"/>
    </row>
    <row r="133" spans="4:4">
      <c r="D133" s="108"/>
    </row>
    <row r="134" spans="4:4">
      <c r="D134" s="108"/>
    </row>
    <row r="135" spans="4:4">
      <c r="D135" s="108"/>
    </row>
    <row r="136" spans="4:4">
      <c r="D136" s="108"/>
    </row>
    <row r="137" spans="4:4">
      <c r="D137" s="108"/>
    </row>
    <row r="138" spans="4:4">
      <c r="D138" s="108"/>
    </row>
    <row r="139" spans="4:4">
      <c r="D139" s="108"/>
    </row>
    <row r="140" spans="4:4">
      <c r="D140" s="108"/>
    </row>
    <row r="141" spans="4:4">
      <c r="D141" s="108"/>
    </row>
    <row r="142" spans="4:4">
      <c r="D142" s="108"/>
    </row>
    <row r="143" spans="4:4">
      <c r="D143" s="108"/>
    </row>
    <row r="144" spans="4:4">
      <c r="D144" s="108"/>
    </row>
    <row r="145" spans="4:4">
      <c r="D145" s="108"/>
    </row>
    <row r="146" spans="4:4">
      <c r="D146" s="108"/>
    </row>
    <row r="147" spans="4:4">
      <c r="D147" s="108"/>
    </row>
    <row r="148" spans="4:4">
      <c r="D148" s="108"/>
    </row>
    <row r="149" spans="4:4">
      <c r="D149" s="108"/>
    </row>
    <row r="150" spans="4:4">
      <c r="D150" s="108"/>
    </row>
    <row r="151" spans="4:4">
      <c r="D151" s="108"/>
    </row>
    <row r="152" spans="4:4">
      <c r="D152" s="108"/>
    </row>
    <row r="153" spans="4:4">
      <c r="D153" s="108"/>
    </row>
    <row r="154" spans="4:4">
      <c r="D154" s="108"/>
    </row>
    <row r="155" spans="4:4">
      <c r="D155" s="108"/>
    </row>
    <row r="156" spans="4:4">
      <c r="D156" s="108"/>
    </row>
    <row r="157" spans="4:4">
      <c r="D157" s="108"/>
    </row>
    <row r="158" spans="4:4">
      <c r="D158" s="108"/>
    </row>
    <row r="159" spans="4:4">
      <c r="D159" s="108"/>
    </row>
    <row r="160" spans="4:4">
      <c r="D160" s="108"/>
    </row>
    <row r="161" spans="4:4">
      <c r="D161" s="108"/>
    </row>
    <row r="162" spans="4:4">
      <c r="D162" s="108"/>
    </row>
    <row r="163" spans="4:4">
      <c r="D163" s="108"/>
    </row>
    <row r="164" spans="4:4">
      <c r="D164" s="108"/>
    </row>
    <row r="165" spans="4:4">
      <c r="D165" s="108"/>
    </row>
    <row r="166" spans="4:4">
      <c r="D166" s="108"/>
    </row>
    <row r="167" spans="4:4">
      <c r="D167" s="108"/>
    </row>
    <row r="168" spans="4:4">
      <c r="D168" s="108"/>
    </row>
    <row r="169" spans="4:4">
      <c r="D169" s="108"/>
    </row>
    <row r="170" spans="4:4">
      <c r="D170" s="108"/>
    </row>
    <row r="171" spans="4:4">
      <c r="D171" s="108"/>
    </row>
    <row r="172" spans="4:4">
      <c r="D172" s="108"/>
    </row>
    <row r="173" spans="4:4">
      <c r="D173" s="108"/>
    </row>
    <row r="174" spans="4:4">
      <c r="D174" s="108"/>
    </row>
    <row r="175" spans="4:4">
      <c r="D175" s="108"/>
    </row>
    <row r="176" spans="4:4">
      <c r="D176" s="108"/>
    </row>
    <row r="177" spans="4:4">
      <c r="D177" s="108"/>
    </row>
    <row r="178" spans="4:4">
      <c r="D178" s="108"/>
    </row>
    <row r="179" spans="4:4">
      <c r="D179" s="108"/>
    </row>
    <row r="180" spans="4:4">
      <c r="D180" s="108"/>
    </row>
    <row r="181" spans="4:4">
      <c r="D181" s="108"/>
    </row>
    <row r="182" spans="4:4">
      <c r="D182" s="108"/>
    </row>
    <row r="183" spans="4:4">
      <c r="D183" s="108"/>
    </row>
    <row r="184" spans="4:4">
      <c r="D184" s="108"/>
    </row>
    <row r="185" spans="4:4">
      <c r="D185" s="108"/>
    </row>
    <row r="186" spans="4:4">
      <c r="D186" s="108"/>
    </row>
    <row r="187" spans="4:4">
      <c r="D187" s="108"/>
    </row>
    <row r="188" spans="4:4">
      <c r="D188" s="108"/>
    </row>
    <row r="189" spans="4:4">
      <c r="D189" s="108"/>
    </row>
    <row r="190" spans="4:4">
      <c r="D190" s="108"/>
    </row>
    <row r="191" spans="4:4">
      <c r="D191" s="108"/>
    </row>
    <row r="192" spans="4:4">
      <c r="D192" s="108"/>
    </row>
    <row r="193" spans="4:4">
      <c r="D193" s="108"/>
    </row>
    <row r="194" spans="4:4">
      <c r="D194" s="108"/>
    </row>
    <row r="195" spans="4:4">
      <c r="D195" s="108"/>
    </row>
    <row r="196" spans="4:4">
      <c r="D196" s="108"/>
    </row>
    <row r="197" spans="4:4">
      <c r="D197" s="108"/>
    </row>
    <row r="198" spans="4:4">
      <c r="D198" s="108"/>
    </row>
    <row r="199" spans="4:4">
      <c r="D199" s="108"/>
    </row>
    <row r="200" spans="4:4">
      <c r="D200" s="108"/>
    </row>
    <row r="201" spans="4:4">
      <c r="D201" s="108"/>
    </row>
    <row r="202" spans="4:4">
      <c r="D202" s="108"/>
    </row>
    <row r="203" spans="4:4">
      <c r="D203" s="108"/>
    </row>
    <row r="204" spans="4:4">
      <c r="D204" s="108"/>
    </row>
    <row r="205" spans="4:4">
      <c r="D205" s="108"/>
    </row>
    <row r="206" spans="4:4">
      <c r="D206" s="108"/>
    </row>
    <row r="207" spans="4:4">
      <c r="D207" s="108"/>
    </row>
    <row r="208" spans="4:4">
      <c r="D208" s="108"/>
    </row>
    <row r="209" spans="4:4">
      <c r="D209" s="108"/>
    </row>
    <row r="210" spans="4:4">
      <c r="D210" s="108"/>
    </row>
    <row r="211" spans="4:4">
      <c r="D211" s="108"/>
    </row>
    <row r="212" spans="4:4">
      <c r="D212" s="108"/>
    </row>
    <row r="213" spans="4:4">
      <c r="D213" s="108"/>
    </row>
    <row r="214" spans="4:4">
      <c r="D214" s="108"/>
    </row>
    <row r="215" spans="4:4">
      <c r="D215" s="108"/>
    </row>
    <row r="216" spans="4:4">
      <c r="D216" s="108"/>
    </row>
    <row r="217" spans="4:4">
      <c r="D217" s="108"/>
    </row>
    <row r="218" spans="4:4">
      <c r="D218" s="108"/>
    </row>
    <row r="219" spans="4:4">
      <c r="D219" s="108"/>
    </row>
    <row r="220" spans="4:4">
      <c r="D220" s="108"/>
    </row>
    <row r="221" spans="4:4">
      <c r="D221" s="108"/>
    </row>
    <row r="222" spans="4:4">
      <c r="D222" s="108"/>
    </row>
    <row r="223" spans="4:4">
      <c r="D223" s="108"/>
    </row>
    <row r="224" spans="4:4">
      <c r="D224" s="108"/>
    </row>
    <row r="225" spans="4:4">
      <c r="D225" s="108"/>
    </row>
    <row r="226" spans="4:4">
      <c r="D226" s="108"/>
    </row>
    <row r="227" spans="4:4">
      <c r="D227" s="108"/>
    </row>
    <row r="228" spans="4:4">
      <c r="D228" s="108"/>
    </row>
    <row r="229" spans="4:4">
      <c r="D229" s="108"/>
    </row>
    <row r="230" spans="4:4">
      <c r="D230" s="108"/>
    </row>
    <row r="231" spans="4:4">
      <c r="D231" s="108"/>
    </row>
    <row r="232" spans="4:4">
      <c r="D232" s="108"/>
    </row>
    <row r="233" spans="4:4">
      <c r="D233" s="108"/>
    </row>
    <row r="234" spans="4:4">
      <c r="D234" s="108"/>
    </row>
    <row r="235" spans="4:4">
      <c r="D235" s="108"/>
    </row>
    <row r="236" spans="4:4">
      <c r="D236" s="108"/>
    </row>
    <row r="237" spans="4:4">
      <c r="D237" s="108"/>
    </row>
    <row r="238" spans="4:4">
      <c r="D238" s="108"/>
    </row>
    <row r="239" spans="4:4">
      <c r="D239" s="108"/>
    </row>
    <row r="240" spans="4:4">
      <c r="D240" s="108"/>
    </row>
    <row r="241" spans="4:4">
      <c r="D241" s="108"/>
    </row>
    <row r="242" spans="4:4">
      <c r="D242" s="108"/>
    </row>
    <row r="243" spans="4:4">
      <c r="D243" s="108"/>
    </row>
    <row r="244" spans="4:4">
      <c r="D244" s="108"/>
    </row>
    <row r="245" spans="4:4">
      <c r="D245" s="108"/>
    </row>
    <row r="246" spans="4:4">
      <c r="D246" s="108"/>
    </row>
    <row r="247" spans="4:4">
      <c r="D247" s="108"/>
    </row>
    <row r="248" spans="4:4">
      <c r="D248" s="108"/>
    </row>
    <row r="249" spans="4:4">
      <c r="D249" s="108"/>
    </row>
    <row r="250" spans="4:4">
      <c r="D250" s="108"/>
    </row>
    <row r="251" spans="4:4">
      <c r="D251" s="108"/>
    </row>
    <row r="252" spans="4:4">
      <c r="D252" s="108"/>
    </row>
    <row r="253" spans="4:4">
      <c r="D253" s="108"/>
    </row>
    <row r="254" spans="4:4">
      <c r="D254" s="108"/>
    </row>
    <row r="255" spans="4:4">
      <c r="D255" s="108"/>
    </row>
    <row r="256" spans="4:4">
      <c r="D256" s="108"/>
    </row>
    <row r="257" spans="4:4">
      <c r="D257" s="108"/>
    </row>
    <row r="258" spans="4:4">
      <c r="D258" s="108"/>
    </row>
    <row r="259" spans="4:4">
      <c r="D259" s="108"/>
    </row>
    <row r="260" spans="4:4">
      <c r="D260" s="108"/>
    </row>
    <row r="261" spans="4:4">
      <c r="D261" s="108"/>
    </row>
    <row r="262" spans="4:4">
      <c r="D262" s="108"/>
    </row>
    <row r="263" spans="4:4">
      <c r="D263" s="108"/>
    </row>
    <row r="264" spans="4:4">
      <c r="D264" s="108"/>
    </row>
    <row r="265" spans="4:4">
      <c r="D265" s="108"/>
    </row>
    <row r="266" spans="4:4">
      <c r="D266" s="108"/>
    </row>
    <row r="267" spans="4:4">
      <c r="D267" s="108"/>
    </row>
    <row r="268" spans="4:4">
      <c r="D268" s="108"/>
    </row>
    <row r="269" spans="4:4">
      <c r="D269" s="108"/>
    </row>
    <row r="270" spans="4:4">
      <c r="D270" s="108"/>
    </row>
    <row r="271" spans="4:4">
      <c r="D271" s="108"/>
    </row>
    <row r="272" spans="4:4">
      <c r="D272" s="108"/>
    </row>
    <row r="273" spans="4:4">
      <c r="D273" s="108"/>
    </row>
    <row r="274" spans="4:4">
      <c r="D274" s="108"/>
    </row>
    <row r="275" spans="4:4">
      <c r="D275" s="108"/>
    </row>
    <row r="276" spans="4:4">
      <c r="D276" s="108"/>
    </row>
    <row r="277" spans="4:4">
      <c r="D277" s="108"/>
    </row>
    <row r="278" spans="4:4">
      <c r="D278" s="108"/>
    </row>
    <row r="279" spans="4:4">
      <c r="D279" s="108"/>
    </row>
    <row r="280" spans="4:4">
      <c r="D280" s="108"/>
    </row>
    <row r="281" spans="4:4">
      <c r="D281" s="108"/>
    </row>
    <row r="282" spans="4:4">
      <c r="D282" s="108"/>
    </row>
    <row r="283" spans="4:4">
      <c r="D283" s="108"/>
    </row>
    <row r="284" spans="4:4">
      <c r="D284" s="108"/>
    </row>
    <row r="285" spans="4:4">
      <c r="D285" s="108"/>
    </row>
    <row r="286" spans="4:4">
      <c r="D286" s="108"/>
    </row>
    <row r="287" spans="4:4">
      <c r="D287" s="108"/>
    </row>
    <row r="288" spans="4:4">
      <c r="D288" s="108"/>
    </row>
    <row r="289" spans="4:4">
      <c r="D289" s="108"/>
    </row>
    <row r="290" spans="4:4">
      <c r="D290" s="108"/>
    </row>
    <row r="291" spans="4:4">
      <c r="D291" s="108"/>
    </row>
    <row r="292" spans="4:4">
      <c r="D292" s="108"/>
    </row>
    <row r="293" spans="4:4">
      <c r="D293" s="108"/>
    </row>
    <row r="294" spans="4:4">
      <c r="D294" s="108"/>
    </row>
    <row r="295" spans="4:4">
      <c r="D295" s="108"/>
    </row>
    <row r="296" spans="4:4">
      <c r="D296" s="108"/>
    </row>
    <row r="297" spans="4:4">
      <c r="D297" s="108"/>
    </row>
    <row r="298" spans="4:4">
      <c r="D298" s="108"/>
    </row>
    <row r="299" spans="4:4">
      <c r="D299" s="108"/>
    </row>
    <row r="300" spans="4:4">
      <c r="D300" s="108"/>
    </row>
    <row r="301" spans="4:4">
      <c r="D301" s="108"/>
    </row>
    <row r="302" spans="4:4">
      <c r="D302" s="108"/>
    </row>
    <row r="303" spans="4:4">
      <c r="D303" s="108"/>
    </row>
    <row r="304" spans="4:4">
      <c r="D304" s="108"/>
    </row>
    <row r="305" spans="4:4">
      <c r="D305" s="108"/>
    </row>
    <row r="306" spans="4:4">
      <c r="D306" s="108"/>
    </row>
    <row r="307" spans="4:4">
      <c r="D307" s="108"/>
    </row>
    <row r="308" spans="4:4">
      <c r="D308" s="108"/>
    </row>
    <row r="309" spans="4:4">
      <c r="D309" s="108"/>
    </row>
    <row r="310" spans="4:4">
      <c r="D310" s="108"/>
    </row>
    <row r="311" spans="4:4">
      <c r="D311" s="108"/>
    </row>
    <row r="312" spans="4:4">
      <c r="D312" s="108"/>
    </row>
    <row r="313" spans="4:4">
      <c r="D313" s="108"/>
    </row>
    <row r="314" spans="4:4">
      <c r="D314" s="108"/>
    </row>
    <row r="315" spans="4:4">
      <c r="D315" s="108"/>
    </row>
    <row r="316" spans="4:4">
      <c r="D316" s="108"/>
    </row>
    <row r="317" spans="4:4">
      <c r="D317" s="108"/>
    </row>
    <row r="318" spans="4:4">
      <c r="D318" s="108"/>
    </row>
    <row r="319" spans="4:4">
      <c r="D319" s="108"/>
    </row>
    <row r="320" spans="4:4">
      <c r="D320" s="108"/>
    </row>
    <row r="321" spans="4:4">
      <c r="D321" s="108"/>
    </row>
    <row r="322" spans="4:4">
      <c r="D322" s="108"/>
    </row>
    <row r="323" spans="4:4">
      <c r="D323" s="108"/>
    </row>
    <row r="324" spans="4:4">
      <c r="D324" s="108"/>
    </row>
    <row r="325" spans="4:4">
      <c r="D325" s="108"/>
    </row>
    <row r="326" spans="4:4">
      <c r="D326" s="108"/>
    </row>
    <row r="327" spans="4:4">
      <c r="D327" s="108"/>
    </row>
    <row r="328" spans="4:4">
      <c r="D328" s="108"/>
    </row>
    <row r="329" spans="4:4">
      <c r="D329" s="108"/>
    </row>
    <row r="330" spans="4:4">
      <c r="D330" s="108"/>
    </row>
    <row r="331" spans="4:4">
      <c r="D331" s="108"/>
    </row>
    <row r="332" spans="4:4">
      <c r="D332" s="108"/>
    </row>
    <row r="333" spans="4:4">
      <c r="D333" s="108"/>
    </row>
    <row r="334" spans="4:4">
      <c r="D334" s="108"/>
    </row>
    <row r="335" spans="4:4">
      <c r="D335" s="108"/>
    </row>
    <row r="336" spans="4:4">
      <c r="D336" s="108"/>
    </row>
    <row r="337" spans="4:4">
      <c r="D337" s="108"/>
    </row>
    <row r="338" spans="4:4">
      <c r="D338" s="108"/>
    </row>
    <row r="339" spans="4:4">
      <c r="D339" s="108"/>
    </row>
    <row r="340" spans="4:4">
      <c r="D340" s="108"/>
    </row>
    <row r="341" spans="4:4">
      <c r="D341" s="108"/>
    </row>
    <row r="342" spans="4:4">
      <c r="D342" s="108"/>
    </row>
    <row r="343" spans="4:4">
      <c r="D343" s="108"/>
    </row>
    <row r="344" spans="4:4">
      <c r="D344" s="108"/>
    </row>
    <row r="345" spans="4:4">
      <c r="D345" s="108"/>
    </row>
    <row r="346" spans="4:4">
      <c r="D346" s="108"/>
    </row>
    <row r="347" spans="4:4">
      <c r="D347" s="108"/>
    </row>
    <row r="348" spans="4:4">
      <c r="D348" s="108"/>
    </row>
    <row r="349" spans="4:4">
      <c r="D349" s="108"/>
    </row>
    <row r="350" spans="4:4">
      <c r="D350" s="108"/>
    </row>
    <row r="351" spans="4:4">
      <c r="D351" s="108"/>
    </row>
    <row r="352" spans="4:4">
      <c r="D352" s="108"/>
    </row>
    <row r="353" spans="4:4">
      <c r="D353" s="108"/>
    </row>
    <row r="354" spans="4:4">
      <c r="D354" s="108"/>
    </row>
    <row r="355" spans="4:4">
      <c r="D355" s="108"/>
    </row>
    <row r="356" spans="4:4">
      <c r="D356" s="108"/>
    </row>
    <row r="357" spans="4:4">
      <c r="D357" s="108"/>
    </row>
    <row r="358" spans="4:4">
      <c r="D358" s="108"/>
    </row>
    <row r="359" spans="4:4">
      <c r="D359" s="108"/>
    </row>
    <row r="360" spans="4:4">
      <c r="D360" s="108"/>
    </row>
    <row r="361" spans="4:4">
      <c r="D361" s="108"/>
    </row>
    <row r="362" spans="4:4">
      <c r="D362" s="108"/>
    </row>
    <row r="363" spans="4:4">
      <c r="D363" s="108"/>
    </row>
    <row r="364" spans="4:4">
      <c r="D364" s="108"/>
    </row>
    <row r="365" spans="4:4">
      <c r="D365" s="108"/>
    </row>
    <row r="366" spans="4:4">
      <c r="D366" s="108"/>
    </row>
    <row r="367" spans="4:4">
      <c r="D367" s="108"/>
    </row>
    <row r="368" spans="4:4">
      <c r="D368" s="108"/>
    </row>
    <row r="369" spans="4:4">
      <c r="D369" s="108"/>
    </row>
    <row r="370" spans="4:4">
      <c r="D370" s="108"/>
    </row>
    <row r="371" spans="4:4">
      <c r="D371" s="108"/>
    </row>
    <row r="372" spans="4:4">
      <c r="D372" s="108"/>
    </row>
    <row r="373" spans="4:4">
      <c r="D373" s="108"/>
    </row>
    <row r="374" spans="4:4">
      <c r="D374" s="108"/>
    </row>
    <row r="375" spans="4:4">
      <c r="D375" s="108"/>
    </row>
    <row r="376" spans="4:4">
      <c r="D376" s="108"/>
    </row>
    <row r="377" spans="4:4">
      <c r="D377" s="108"/>
    </row>
    <row r="378" spans="4:4">
      <c r="D378" s="108"/>
    </row>
    <row r="379" spans="4:4">
      <c r="D379" s="108"/>
    </row>
    <row r="380" spans="4:4">
      <c r="D380" s="108"/>
    </row>
    <row r="381" spans="4:4">
      <c r="D381" s="108"/>
    </row>
    <row r="382" spans="4:4">
      <c r="D382" s="108"/>
    </row>
    <row r="383" spans="4:4">
      <c r="D383" s="108"/>
    </row>
    <row r="384" spans="4:4">
      <c r="D384" s="108"/>
    </row>
    <row r="385" spans="4:4">
      <c r="D385" s="108"/>
    </row>
    <row r="386" spans="4:4">
      <c r="D386" s="108"/>
    </row>
    <row r="387" spans="4:4">
      <c r="D387" s="108"/>
    </row>
    <row r="388" spans="4:4">
      <c r="D388" s="108"/>
    </row>
    <row r="389" spans="4:4">
      <c r="D389" s="108"/>
    </row>
    <row r="390" spans="4:4">
      <c r="D390" s="108"/>
    </row>
    <row r="391" spans="4:4">
      <c r="D391" s="108"/>
    </row>
    <row r="392" spans="4:4">
      <c r="D392" s="108"/>
    </row>
    <row r="393" spans="4:4">
      <c r="D393" s="108"/>
    </row>
    <row r="394" spans="4:4">
      <c r="D394" s="108"/>
    </row>
    <row r="395" spans="4:4">
      <c r="D395" s="108"/>
    </row>
    <row r="396" spans="4:4">
      <c r="D396" s="108"/>
    </row>
    <row r="397" spans="4:4">
      <c r="D397" s="108"/>
    </row>
    <row r="398" spans="4:4">
      <c r="D398" s="108"/>
    </row>
    <row r="399" spans="4:4">
      <c r="D399" s="108"/>
    </row>
    <row r="400" spans="4:4">
      <c r="D400" s="108"/>
    </row>
    <row r="401" spans="4:4">
      <c r="D401" s="108"/>
    </row>
    <row r="402" spans="4:4">
      <c r="D402" s="108"/>
    </row>
    <row r="403" spans="4:4">
      <c r="D403" s="108"/>
    </row>
    <row r="404" spans="4:4">
      <c r="D404" s="108"/>
    </row>
    <row r="405" spans="4:4">
      <c r="D405" s="108"/>
    </row>
    <row r="406" spans="4:4">
      <c r="D406" s="108"/>
    </row>
    <row r="407" spans="4:4">
      <c r="D407" s="108"/>
    </row>
    <row r="408" spans="4:4">
      <c r="D408" s="108"/>
    </row>
    <row r="409" spans="4:4">
      <c r="D409" s="108"/>
    </row>
    <row r="410" spans="4:4">
      <c r="D410" s="108"/>
    </row>
    <row r="411" spans="4:4">
      <c r="D411" s="108"/>
    </row>
    <row r="412" spans="4:4">
      <c r="D412" s="108"/>
    </row>
    <row r="413" spans="4:4">
      <c r="D413" s="108"/>
    </row>
    <row r="414" spans="4:4">
      <c r="D414" s="108"/>
    </row>
    <row r="415" spans="4:4">
      <c r="D415" s="108"/>
    </row>
    <row r="416" spans="4:4">
      <c r="D416" s="108"/>
    </row>
    <row r="417" spans="4:4">
      <c r="D417" s="108"/>
    </row>
    <row r="418" spans="4:4">
      <c r="D418" s="108"/>
    </row>
    <row r="419" spans="4:4">
      <c r="D419" s="108"/>
    </row>
    <row r="420" spans="4:4">
      <c r="D420" s="108"/>
    </row>
    <row r="421" spans="4:4">
      <c r="D421" s="108"/>
    </row>
    <row r="422" spans="4:4">
      <c r="D422" s="108"/>
    </row>
    <row r="423" spans="4:4">
      <c r="D423" s="108"/>
    </row>
    <row r="424" spans="4:4">
      <c r="D424" s="108"/>
    </row>
    <row r="425" spans="4:4">
      <c r="D425" s="108"/>
    </row>
    <row r="426" spans="4:4">
      <c r="D426" s="108"/>
    </row>
    <row r="427" spans="4:4">
      <c r="D427" s="108"/>
    </row>
    <row r="428" spans="4:4">
      <c r="D428" s="108"/>
    </row>
    <row r="429" spans="4:4">
      <c r="D429" s="108"/>
    </row>
    <row r="430" spans="4:4">
      <c r="D430" s="108"/>
    </row>
    <row r="431" spans="4:4">
      <c r="D431" s="108"/>
    </row>
    <row r="432" spans="4:4">
      <c r="D432" s="108"/>
    </row>
    <row r="433" spans="4:4">
      <c r="D433" s="108"/>
    </row>
    <row r="434" spans="4:4">
      <c r="D434" s="108"/>
    </row>
    <row r="435" spans="4:4">
      <c r="D435" s="108"/>
    </row>
    <row r="436" spans="4:4">
      <c r="D436" s="108"/>
    </row>
    <row r="437" spans="4:4">
      <c r="D437" s="108"/>
    </row>
    <row r="438" spans="4:4">
      <c r="D438" s="108"/>
    </row>
    <row r="439" spans="4:4">
      <c r="D439" s="108"/>
    </row>
    <row r="440" spans="4:4">
      <c r="D440" s="108"/>
    </row>
    <row r="441" spans="4:4">
      <c r="D441" s="108"/>
    </row>
    <row r="442" spans="4:4">
      <c r="D442" s="108"/>
    </row>
    <row r="443" spans="4:4">
      <c r="D443" s="108"/>
    </row>
    <row r="444" spans="4:4">
      <c r="D444" s="108"/>
    </row>
    <row r="445" spans="4:4">
      <c r="D445" s="108"/>
    </row>
    <row r="446" spans="4:4">
      <c r="D446" s="108"/>
    </row>
    <row r="447" spans="4:4">
      <c r="D447" s="108"/>
    </row>
    <row r="448" spans="4:4">
      <c r="D448" s="108"/>
    </row>
    <row r="449" spans="4:4">
      <c r="D449" s="108"/>
    </row>
    <row r="450" spans="4:4">
      <c r="D450" s="108"/>
    </row>
    <row r="451" spans="4:4">
      <c r="D451" s="108"/>
    </row>
    <row r="452" spans="4:4">
      <c r="D452" s="108"/>
    </row>
  </sheetData>
  <printOptions horizontalCentered="1" verticalCentered="1"/>
  <pageMargins left="0.75" right="0.75" top="1" bottom="1" header="0.5" footer="0.5"/>
  <pageSetup scale="53" orientation="landscape" horizontalDpi="300" r:id="rId1"/>
  <headerFooter alignWithMargins="0">
    <oddHeader>&amp;A</oddHeader>
    <oddFooter>&amp;LExhibit No.____(JRS-3)&amp;R&amp;F.xls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84"/>
  <sheetViews>
    <sheetView topLeftCell="A59" zoomScale="75" zoomScaleNormal="75" workbookViewId="0">
      <selection activeCell="F68" sqref="F68"/>
    </sheetView>
  </sheetViews>
  <sheetFormatPr defaultColWidth="9.28515625" defaultRowHeight="12.75"/>
  <cols>
    <col min="1" max="1" width="4.7109375" style="72" customWidth="1"/>
    <col min="2" max="2" width="3.28515625" style="72" customWidth="1"/>
    <col min="3" max="3" width="48.5703125" style="72" customWidth="1"/>
    <col min="4" max="4" width="7.7109375" style="72" customWidth="1"/>
    <col min="5" max="5" width="15.7109375" style="72" customWidth="1"/>
    <col min="6" max="6" width="15.28515625" style="72" customWidth="1"/>
    <col min="7" max="7" width="16.5703125" style="72" customWidth="1"/>
    <col min="8" max="9" width="21.28515625" style="72" customWidth="1"/>
    <col min="10" max="10" width="23" style="72" customWidth="1"/>
    <col min="11" max="11" width="15.5703125" style="72" customWidth="1"/>
    <col min="12" max="12" width="20.28515625" style="72" customWidth="1"/>
    <col min="13" max="13" width="13" style="72" hidden="1" customWidth="1"/>
    <col min="14" max="14" width="7" style="72" customWidth="1"/>
    <col min="15" max="15" width="12.7109375" style="72" customWidth="1"/>
    <col min="16" max="16" width="11.42578125" style="72" customWidth="1"/>
    <col min="17" max="16384" width="9.28515625" style="72"/>
  </cols>
  <sheetData>
    <row r="1" spans="1:19">
      <c r="C1" s="73" t="s">
        <v>125</v>
      </c>
    </row>
    <row r="2" spans="1:19">
      <c r="A2" s="74"/>
      <c r="B2" s="75"/>
      <c r="C2" s="75" t="s">
        <v>35</v>
      </c>
      <c r="D2" s="76"/>
      <c r="E2" s="77"/>
      <c r="F2" s="75"/>
      <c r="G2" s="76"/>
      <c r="H2" s="76"/>
      <c r="I2" s="76"/>
      <c r="J2" s="75"/>
      <c r="K2" s="75"/>
      <c r="L2" s="75"/>
      <c r="M2" s="75"/>
      <c r="N2" s="75"/>
    </row>
    <row r="3" spans="1:19">
      <c r="A3" s="74"/>
      <c r="B3" s="75"/>
      <c r="C3" s="76" t="s">
        <v>126</v>
      </c>
      <c r="D3" s="76"/>
      <c r="E3" s="77"/>
      <c r="F3" s="75"/>
      <c r="G3" s="76"/>
      <c r="H3" s="75"/>
      <c r="I3" s="75"/>
      <c r="J3" s="75"/>
      <c r="K3" s="75"/>
      <c r="L3" s="75"/>
      <c r="M3" s="75"/>
      <c r="N3" s="75"/>
    </row>
    <row r="4" spans="1:19">
      <c r="A4" s="74"/>
      <c r="B4" s="75"/>
      <c r="C4" s="75" t="s">
        <v>37</v>
      </c>
      <c r="D4" s="76"/>
      <c r="E4" s="77"/>
      <c r="F4" s="75"/>
      <c r="G4" s="76"/>
      <c r="H4" s="75"/>
      <c r="I4" s="75"/>
      <c r="J4" s="75"/>
      <c r="K4" s="75"/>
      <c r="L4" s="75"/>
      <c r="M4" s="75"/>
      <c r="N4" s="75"/>
    </row>
    <row r="5" spans="1:19">
      <c r="A5" s="74"/>
      <c r="B5" s="75"/>
      <c r="C5" s="78" t="s">
        <v>38</v>
      </c>
      <c r="D5" s="76"/>
      <c r="E5" s="77"/>
      <c r="F5" s="75"/>
      <c r="G5" s="76"/>
      <c r="H5" s="75"/>
      <c r="I5" s="75"/>
      <c r="J5" s="75"/>
      <c r="K5" s="75"/>
      <c r="L5" s="75"/>
      <c r="M5" s="75"/>
      <c r="N5" s="75"/>
    </row>
    <row r="6" spans="1:19">
      <c r="A6" s="74"/>
      <c r="B6" s="79"/>
      <c r="C6" s="75" t="s">
        <v>39</v>
      </c>
      <c r="D6" s="76"/>
      <c r="E6" s="77"/>
      <c r="F6" s="75"/>
      <c r="G6" s="76"/>
      <c r="H6" s="75"/>
      <c r="I6" s="75"/>
      <c r="J6" s="75"/>
      <c r="K6" s="75"/>
      <c r="L6" s="75"/>
      <c r="M6" s="75"/>
      <c r="N6" s="75"/>
    </row>
    <row r="7" spans="1:19">
      <c r="A7" s="74"/>
      <c r="E7" s="80"/>
      <c r="F7" s="81"/>
      <c r="G7" s="81"/>
      <c r="H7" s="81"/>
      <c r="I7" s="81"/>
      <c r="J7" s="81"/>
      <c r="K7" s="81"/>
      <c r="L7" s="81"/>
      <c r="M7" s="81"/>
      <c r="N7" s="81"/>
    </row>
    <row r="8" spans="1:19">
      <c r="A8" s="74"/>
      <c r="E8" s="80"/>
      <c r="F8" s="81"/>
      <c r="G8" s="81"/>
      <c r="H8" s="81"/>
      <c r="I8" s="81"/>
      <c r="J8" s="81"/>
      <c r="K8" s="81"/>
      <c r="L8" s="81"/>
      <c r="M8" s="81"/>
      <c r="N8" s="81"/>
    </row>
    <row r="9" spans="1:19">
      <c r="A9" s="74"/>
      <c r="B9" s="73"/>
      <c r="C9" s="82" t="s">
        <v>41</v>
      </c>
      <c r="D9" s="82" t="s">
        <v>42</v>
      </c>
      <c r="E9" s="82" t="s">
        <v>43</v>
      </c>
      <c r="F9" s="83" t="s">
        <v>44</v>
      </c>
      <c r="G9" s="82" t="s">
        <v>45</v>
      </c>
      <c r="H9" s="83" t="s">
        <v>46</v>
      </c>
      <c r="I9" s="82" t="s">
        <v>47</v>
      </c>
      <c r="J9" s="83" t="s">
        <v>48</v>
      </c>
      <c r="K9" s="83" t="s">
        <v>49</v>
      </c>
      <c r="L9" s="82" t="s">
        <v>64</v>
      </c>
      <c r="M9" s="82" t="s">
        <v>65</v>
      </c>
      <c r="N9" s="83" t="s">
        <v>66</v>
      </c>
      <c r="O9" s="84"/>
    </row>
    <row r="10" spans="1:19">
      <c r="A10" s="74"/>
      <c r="B10" s="73"/>
      <c r="C10" s="73"/>
      <c r="D10" s="73"/>
      <c r="E10" s="82" t="s">
        <v>0</v>
      </c>
      <c r="F10" s="85"/>
      <c r="G10" s="84" t="s">
        <v>1</v>
      </c>
      <c r="H10" s="84" t="s">
        <v>2</v>
      </c>
      <c r="I10" s="84" t="s">
        <v>2</v>
      </c>
      <c r="J10" s="84" t="s">
        <v>2</v>
      </c>
      <c r="K10" s="82" t="s">
        <v>3</v>
      </c>
      <c r="L10" s="84" t="s">
        <v>4</v>
      </c>
      <c r="M10" s="84"/>
      <c r="N10" s="84"/>
      <c r="O10" s="87" t="s">
        <v>67</v>
      </c>
    </row>
    <row r="11" spans="1:19">
      <c r="A11" s="74"/>
      <c r="B11" s="73"/>
      <c r="C11" s="73"/>
      <c r="D11" s="82"/>
      <c r="E11" s="82" t="s">
        <v>5</v>
      </c>
      <c r="F11" s="84" t="s">
        <v>6</v>
      </c>
      <c r="G11" s="84" t="s">
        <v>7</v>
      </c>
      <c r="H11" s="84" t="s">
        <v>8</v>
      </c>
      <c r="I11" s="84" t="s">
        <v>9</v>
      </c>
      <c r="J11" s="84" t="s">
        <v>10</v>
      </c>
      <c r="K11" s="84" t="s">
        <v>11</v>
      </c>
      <c r="L11" s="84" t="s">
        <v>12</v>
      </c>
      <c r="M11" s="84"/>
      <c r="N11" s="84"/>
      <c r="O11" s="88"/>
    </row>
    <row r="12" spans="1:19">
      <c r="A12" s="74"/>
      <c r="B12" s="89"/>
      <c r="C12" s="90" t="s">
        <v>68</v>
      </c>
      <c r="D12" s="90"/>
      <c r="E12" s="90" t="s">
        <v>13</v>
      </c>
      <c r="F12" s="91" t="s">
        <v>14</v>
      </c>
      <c r="G12" s="91" t="s">
        <v>15</v>
      </c>
      <c r="H12" s="91" t="s">
        <v>16</v>
      </c>
      <c r="I12" s="91" t="s">
        <v>17</v>
      </c>
      <c r="J12" s="91" t="s">
        <v>17</v>
      </c>
      <c r="K12" s="91" t="s">
        <v>18</v>
      </c>
      <c r="L12" s="91" t="s">
        <v>19</v>
      </c>
      <c r="M12" s="91"/>
      <c r="N12" s="91"/>
      <c r="O12" s="106">
        <v>0</v>
      </c>
    </row>
    <row r="13" spans="1:19">
      <c r="A13" s="74"/>
      <c r="B13" s="73"/>
      <c r="C13" s="73"/>
      <c r="D13" s="73"/>
      <c r="E13" s="94"/>
      <c r="F13" s="85"/>
      <c r="G13" s="85"/>
      <c r="H13" s="85"/>
      <c r="I13" s="85"/>
      <c r="J13" s="85"/>
      <c r="K13" s="85"/>
      <c r="L13" s="85"/>
      <c r="M13" s="85"/>
      <c r="N13" s="85"/>
    </row>
    <row r="14" spans="1:19">
      <c r="A14" s="74">
        <v>14</v>
      </c>
      <c r="B14" s="73"/>
      <c r="C14" s="73" t="s">
        <v>69</v>
      </c>
      <c r="D14" s="73"/>
      <c r="E14" s="94"/>
      <c r="F14" s="85"/>
      <c r="G14" s="85"/>
      <c r="H14" s="85"/>
      <c r="I14" s="85"/>
      <c r="J14" s="85"/>
      <c r="K14" s="85"/>
      <c r="L14" s="85"/>
      <c r="M14" s="85"/>
      <c r="N14" s="85"/>
    </row>
    <row r="15" spans="1:19">
      <c r="A15" s="74">
        <v>15</v>
      </c>
      <c r="B15" s="73"/>
      <c r="C15" s="73" t="s">
        <v>70</v>
      </c>
      <c r="D15" s="73"/>
      <c r="E15" s="95">
        <v>2765510.6483327593</v>
      </c>
      <c r="F15" s="95">
        <v>1205729.910671212</v>
      </c>
      <c r="G15" s="95">
        <v>418615.44294953218</v>
      </c>
      <c r="H15" s="95">
        <v>576828.77940039302</v>
      </c>
      <c r="I15" s="95">
        <v>224437.87029273401</v>
      </c>
      <c r="J15" s="95">
        <v>214661.58800931199</v>
      </c>
      <c r="K15" s="95">
        <v>111041.74103163459</v>
      </c>
      <c r="L15" s="95">
        <v>14195.315977941214</v>
      </c>
      <c r="M15" s="95">
        <v>0</v>
      </c>
      <c r="N15" s="95">
        <v>0</v>
      </c>
      <c r="O15" s="97">
        <v>0</v>
      </c>
      <c r="P15" s="118"/>
      <c r="Q15" s="118"/>
      <c r="R15" s="118"/>
      <c r="S15" s="118"/>
    </row>
    <row r="16" spans="1:19">
      <c r="A16" s="74">
        <v>16</v>
      </c>
      <c r="B16" s="73"/>
      <c r="C16" s="73" t="s">
        <v>71</v>
      </c>
      <c r="D16" s="73"/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7">
        <v>0</v>
      </c>
      <c r="P16" s="118"/>
      <c r="Q16" s="118"/>
      <c r="R16" s="118"/>
      <c r="S16" s="118"/>
    </row>
    <row r="17" spans="1:19">
      <c r="A17" s="74">
        <v>17</v>
      </c>
      <c r="B17" s="73"/>
      <c r="C17" s="73" t="s">
        <v>72</v>
      </c>
      <c r="D17" s="73"/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7">
        <v>0</v>
      </c>
      <c r="P17" s="118"/>
      <c r="Q17" s="118"/>
      <c r="R17" s="118"/>
      <c r="S17" s="118"/>
    </row>
    <row r="18" spans="1:19">
      <c r="A18" s="74">
        <v>18</v>
      </c>
      <c r="B18" s="73"/>
      <c r="C18" s="73" t="s">
        <v>73</v>
      </c>
      <c r="D18" s="73"/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7">
        <v>0</v>
      </c>
      <c r="P18" s="118"/>
      <c r="Q18" s="118"/>
      <c r="R18" s="118"/>
      <c r="S18" s="118"/>
    </row>
    <row r="19" spans="1:19">
      <c r="A19" s="74">
        <v>19</v>
      </c>
      <c r="B19" s="73"/>
      <c r="C19" s="73" t="s">
        <v>74</v>
      </c>
      <c r="D19" s="73"/>
      <c r="E19" s="95">
        <v>-9793.6445436856739</v>
      </c>
      <c r="F19" s="95">
        <v>-4219.0803698894197</v>
      </c>
      <c r="G19" s="95">
        <v>-1341.5014533042886</v>
      </c>
      <c r="H19" s="95">
        <v>-2090.5393719842873</v>
      </c>
      <c r="I19" s="95">
        <v>-847.09514389685944</v>
      </c>
      <c r="J19" s="95">
        <v>-915.50569224154708</v>
      </c>
      <c r="K19" s="95">
        <v>-352.73540339799575</v>
      </c>
      <c r="L19" s="95">
        <v>-27.187108971275777</v>
      </c>
      <c r="M19" s="95">
        <v>0</v>
      </c>
      <c r="N19" s="95">
        <v>0</v>
      </c>
      <c r="O19" s="97">
        <v>0</v>
      </c>
      <c r="P19" s="118"/>
      <c r="Q19" s="118"/>
      <c r="R19" s="118"/>
      <c r="S19" s="118"/>
    </row>
    <row r="20" spans="1:19">
      <c r="A20" s="74">
        <v>20</v>
      </c>
      <c r="B20" s="73"/>
      <c r="C20" s="73" t="s">
        <v>75</v>
      </c>
      <c r="D20" s="73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7">
        <v>0</v>
      </c>
      <c r="P20" s="118"/>
      <c r="Q20" s="118"/>
      <c r="R20" s="118"/>
      <c r="S20" s="118"/>
    </row>
    <row r="21" spans="1:19">
      <c r="A21" s="74">
        <v>21</v>
      </c>
      <c r="B21" s="73"/>
      <c r="C21" s="73" t="s">
        <v>76</v>
      </c>
      <c r="D21" s="73"/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7">
        <v>0</v>
      </c>
      <c r="P21" s="118"/>
      <c r="Q21" s="118"/>
      <c r="R21" s="118"/>
      <c r="S21" s="118"/>
    </row>
    <row r="22" spans="1:19">
      <c r="A22" s="74">
        <v>22</v>
      </c>
      <c r="B22" s="73"/>
      <c r="C22" s="73" t="s">
        <v>77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7">
        <v>0</v>
      </c>
      <c r="P22" s="118"/>
      <c r="Q22" s="118"/>
      <c r="R22" s="118"/>
      <c r="S22" s="118"/>
    </row>
    <row r="23" spans="1:19">
      <c r="A23" s="74">
        <v>23</v>
      </c>
      <c r="B23" s="73"/>
      <c r="C23" s="73" t="s">
        <v>78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  <c r="O23" s="97">
        <v>0</v>
      </c>
      <c r="P23" s="118"/>
      <c r="Q23" s="118"/>
      <c r="R23" s="118"/>
      <c r="S23" s="118"/>
    </row>
    <row r="24" spans="1:19">
      <c r="A24" s="74">
        <v>24</v>
      </c>
      <c r="B24" s="73"/>
      <c r="D24" s="73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7"/>
      <c r="P24" s="118"/>
      <c r="Q24" s="118"/>
      <c r="R24" s="118"/>
      <c r="S24" s="118"/>
    </row>
    <row r="25" spans="1:19">
      <c r="A25" s="74">
        <v>25</v>
      </c>
      <c r="B25" s="73"/>
      <c r="C25" s="73" t="s">
        <v>79</v>
      </c>
      <c r="D25" s="73"/>
      <c r="E25" s="98">
        <v>2755717.0037890738</v>
      </c>
      <c r="F25" s="98">
        <v>1201510.8303013225</v>
      </c>
      <c r="G25" s="98">
        <v>417273.94149622787</v>
      </c>
      <c r="H25" s="98">
        <v>574738.24002840871</v>
      </c>
      <c r="I25" s="98">
        <v>223590.77514883716</v>
      </c>
      <c r="J25" s="98">
        <v>213746.08231707045</v>
      </c>
      <c r="K25" s="98">
        <v>110689.0056282366</v>
      </c>
      <c r="L25" s="98">
        <v>14168.12886896994</v>
      </c>
      <c r="M25" s="98">
        <v>0</v>
      </c>
      <c r="N25" s="98">
        <v>0</v>
      </c>
      <c r="O25" s="97">
        <v>0</v>
      </c>
      <c r="P25" s="118"/>
      <c r="Q25" s="118"/>
      <c r="R25" s="118"/>
      <c r="S25" s="118"/>
    </row>
    <row r="26" spans="1:19">
      <c r="A26" s="74">
        <v>26</v>
      </c>
      <c r="B26" s="73"/>
      <c r="C26" s="73"/>
      <c r="D26" s="73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7"/>
      <c r="P26" s="118"/>
      <c r="Q26" s="118"/>
      <c r="R26" s="118"/>
      <c r="S26" s="118"/>
    </row>
    <row r="27" spans="1:19">
      <c r="A27" s="74">
        <v>27</v>
      </c>
      <c r="B27" s="73"/>
      <c r="C27" s="73"/>
      <c r="D27" s="73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7"/>
      <c r="P27" s="118"/>
      <c r="Q27" s="118"/>
      <c r="R27" s="118"/>
      <c r="S27" s="118"/>
    </row>
    <row r="28" spans="1:19">
      <c r="A28" s="74">
        <v>28</v>
      </c>
      <c r="B28" s="73"/>
      <c r="C28" s="73" t="s">
        <v>80</v>
      </c>
      <c r="D28" s="73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7"/>
      <c r="P28" s="118"/>
      <c r="Q28" s="118"/>
      <c r="R28" s="118"/>
      <c r="S28" s="118"/>
    </row>
    <row r="29" spans="1:19">
      <c r="A29" s="74">
        <v>29</v>
      </c>
      <c r="B29" s="73"/>
      <c r="C29" s="73" t="s">
        <v>81</v>
      </c>
      <c r="D29" s="73"/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7">
        <v>0</v>
      </c>
      <c r="P29" s="118"/>
      <c r="Q29" s="118"/>
      <c r="R29" s="118"/>
      <c r="S29" s="118"/>
    </row>
    <row r="30" spans="1:19">
      <c r="A30" s="74">
        <v>30</v>
      </c>
      <c r="B30" s="73"/>
      <c r="C30" s="73" t="s">
        <v>82</v>
      </c>
      <c r="D30" s="73"/>
      <c r="E30" s="95">
        <v>0</v>
      </c>
      <c r="F30" s="95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7">
        <v>0</v>
      </c>
      <c r="P30" s="118"/>
      <c r="Q30" s="118"/>
      <c r="R30" s="118"/>
      <c r="S30" s="118"/>
    </row>
    <row r="31" spans="1:19">
      <c r="A31" s="74">
        <v>31</v>
      </c>
      <c r="B31" s="73"/>
      <c r="C31" s="73" t="s">
        <v>83</v>
      </c>
      <c r="D31" s="73"/>
      <c r="E31" s="95">
        <v>0</v>
      </c>
      <c r="F31" s="95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  <c r="O31" s="97">
        <v>0</v>
      </c>
      <c r="P31" s="118"/>
      <c r="Q31" s="118"/>
      <c r="R31" s="118"/>
      <c r="S31" s="118"/>
    </row>
    <row r="32" spans="1:19">
      <c r="A32" s="74">
        <v>32</v>
      </c>
      <c r="B32" s="73"/>
      <c r="C32" s="73" t="s">
        <v>84</v>
      </c>
      <c r="D32" s="73"/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7">
        <v>0</v>
      </c>
      <c r="P32" s="118"/>
      <c r="Q32" s="118"/>
      <c r="R32" s="118"/>
      <c r="S32" s="118"/>
    </row>
    <row r="33" spans="1:19">
      <c r="A33" s="74">
        <v>33</v>
      </c>
      <c r="B33" s="73"/>
      <c r="C33" s="73" t="s">
        <v>85</v>
      </c>
      <c r="D33" s="73"/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7">
        <v>0</v>
      </c>
      <c r="P33" s="118"/>
      <c r="Q33" s="118"/>
      <c r="R33" s="118"/>
      <c r="S33" s="118"/>
    </row>
    <row r="34" spans="1:19">
      <c r="A34" s="74">
        <v>34</v>
      </c>
      <c r="B34" s="73"/>
      <c r="C34" s="73" t="s">
        <v>86</v>
      </c>
      <c r="D34" s="73"/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7">
        <v>0</v>
      </c>
      <c r="P34" s="118"/>
      <c r="Q34" s="118"/>
      <c r="R34" s="118"/>
      <c r="S34" s="118"/>
    </row>
    <row r="35" spans="1:19">
      <c r="A35" s="74">
        <v>35</v>
      </c>
      <c r="B35" s="73"/>
      <c r="C35" s="73" t="s">
        <v>87</v>
      </c>
      <c r="D35" s="73"/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7">
        <v>0</v>
      </c>
      <c r="P35" s="118"/>
      <c r="Q35" s="118"/>
      <c r="R35" s="118"/>
      <c r="S35" s="118"/>
    </row>
    <row r="36" spans="1:19">
      <c r="A36" s="74">
        <v>36</v>
      </c>
      <c r="B36" s="73"/>
      <c r="C36" s="73" t="s">
        <v>88</v>
      </c>
      <c r="D36" s="73"/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7">
        <v>0</v>
      </c>
      <c r="P36" s="118"/>
      <c r="Q36" s="118"/>
      <c r="R36" s="118"/>
      <c r="S36" s="118"/>
    </row>
    <row r="37" spans="1:19">
      <c r="A37" s="74">
        <v>37</v>
      </c>
      <c r="B37" s="73"/>
      <c r="C37" s="73" t="s">
        <v>89</v>
      </c>
      <c r="E37" s="95">
        <v>347173.13758394145</v>
      </c>
      <c r="F37" s="95">
        <v>151363.3789184248</v>
      </c>
      <c r="G37" s="95">
        <v>52551.609901591495</v>
      </c>
      <c r="H37" s="95">
        <v>72413.193315267068</v>
      </c>
      <c r="I37" s="95">
        <v>28175.194215636442</v>
      </c>
      <c r="J37" s="95">
        <v>26947.911798087953</v>
      </c>
      <c r="K37" s="95">
        <v>13939.816019141746</v>
      </c>
      <c r="L37" s="95">
        <v>1782.0334157919033</v>
      </c>
      <c r="M37" s="95">
        <v>0</v>
      </c>
      <c r="N37" s="95">
        <v>0</v>
      </c>
      <c r="O37" s="97">
        <v>0</v>
      </c>
      <c r="P37" s="118"/>
      <c r="Q37" s="118"/>
      <c r="R37" s="118"/>
      <c r="S37" s="118"/>
    </row>
    <row r="38" spans="1:19">
      <c r="A38" s="74">
        <v>38</v>
      </c>
      <c r="B38" s="73"/>
      <c r="C38" s="73" t="s">
        <v>90</v>
      </c>
      <c r="D38" s="73"/>
      <c r="E38" s="95">
        <v>1932316.2836254868</v>
      </c>
      <c r="F38" s="95">
        <v>830635.61313157319</v>
      </c>
      <c r="G38" s="95">
        <v>259685.40847332653</v>
      </c>
      <c r="H38" s="95">
        <v>414163.82730290422</v>
      </c>
      <c r="I38" s="95">
        <v>168987.8139635527</v>
      </c>
      <c r="J38" s="95">
        <v>186137.78180788574</v>
      </c>
      <c r="K38" s="95">
        <v>68160.020966485521</v>
      </c>
      <c r="L38" s="95">
        <v>4545.8179797590201</v>
      </c>
      <c r="M38" s="95">
        <v>0</v>
      </c>
      <c r="N38" s="95">
        <v>0</v>
      </c>
      <c r="O38" s="97">
        <v>0</v>
      </c>
      <c r="P38" s="118"/>
      <c r="Q38" s="118"/>
      <c r="R38" s="118"/>
      <c r="S38" s="118"/>
    </row>
    <row r="39" spans="1:19">
      <c r="A39" s="74">
        <v>39</v>
      </c>
      <c r="B39" s="73"/>
      <c r="C39" s="73" t="s">
        <v>91</v>
      </c>
      <c r="D39" s="73"/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7">
        <v>0</v>
      </c>
      <c r="P39" s="118"/>
      <c r="Q39" s="118"/>
      <c r="R39" s="118"/>
      <c r="S39" s="118"/>
    </row>
    <row r="40" spans="1:19">
      <c r="A40" s="74">
        <v>40</v>
      </c>
      <c r="B40" s="73"/>
      <c r="C40" s="73"/>
      <c r="D40" s="73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7"/>
      <c r="P40" s="118"/>
      <c r="Q40" s="118"/>
      <c r="R40" s="118"/>
      <c r="S40" s="118"/>
    </row>
    <row r="41" spans="1:19">
      <c r="A41" s="74">
        <v>41</v>
      </c>
      <c r="B41" s="73"/>
      <c r="C41" s="73" t="s">
        <v>92</v>
      </c>
      <c r="D41" s="73"/>
      <c r="E41" s="98">
        <v>2279489.4212094285</v>
      </c>
      <c r="F41" s="98">
        <v>981998.99204999802</v>
      </c>
      <c r="G41" s="98">
        <v>312237.01837491803</v>
      </c>
      <c r="H41" s="98">
        <v>486577.02061817131</v>
      </c>
      <c r="I41" s="98">
        <v>197163.00817918914</v>
      </c>
      <c r="J41" s="98">
        <v>213085.69360597368</v>
      </c>
      <c r="K41" s="98">
        <v>82099.836985627262</v>
      </c>
      <c r="L41" s="98">
        <v>6327.8513955509234</v>
      </c>
      <c r="M41" s="98">
        <v>0</v>
      </c>
      <c r="N41" s="98">
        <v>0</v>
      </c>
      <c r="O41" s="97">
        <v>0</v>
      </c>
      <c r="P41" s="118"/>
      <c r="Q41" s="118"/>
      <c r="R41" s="118"/>
      <c r="S41" s="118"/>
    </row>
    <row r="42" spans="1:19">
      <c r="A42" s="74">
        <v>42</v>
      </c>
      <c r="B42" s="73"/>
      <c r="C42" s="73"/>
      <c r="D42" s="73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  <c r="P42" s="118"/>
      <c r="Q42" s="118"/>
      <c r="R42" s="118"/>
      <c r="S42" s="118"/>
    </row>
    <row r="43" spans="1:19">
      <c r="A43" s="74">
        <v>43</v>
      </c>
      <c r="B43" s="73"/>
      <c r="C43" s="73" t="s">
        <v>93</v>
      </c>
      <c r="D43" s="73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7"/>
      <c r="P43" s="118"/>
      <c r="Q43" s="118"/>
      <c r="R43" s="118"/>
      <c r="S43" s="118"/>
    </row>
    <row r="44" spans="1:19">
      <c r="A44" s="74">
        <v>44</v>
      </c>
      <c r="B44" s="73"/>
      <c r="C44" s="73" t="s">
        <v>94</v>
      </c>
      <c r="D44" s="73"/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7">
        <v>0</v>
      </c>
      <c r="P44" s="118"/>
      <c r="Q44" s="118"/>
      <c r="R44" s="118"/>
      <c r="S44" s="118"/>
    </row>
    <row r="45" spans="1:19">
      <c r="A45" s="74">
        <v>45</v>
      </c>
      <c r="B45" s="73"/>
      <c r="C45" s="73" t="s">
        <v>95</v>
      </c>
      <c r="D45" s="73"/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7">
        <v>0</v>
      </c>
      <c r="P45" s="118"/>
      <c r="Q45" s="118"/>
      <c r="R45" s="118"/>
      <c r="S45" s="118"/>
    </row>
    <row r="46" spans="1:19">
      <c r="A46" s="74">
        <v>46</v>
      </c>
      <c r="B46" s="73"/>
      <c r="C46" s="73" t="s">
        <v>96</v>
      </c>
      <c r="D46" s="73"/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7">
        <v>0</v>
      </c>
      <c r="P46" s="118"/>
      <c r="Q46" s="118"/>
      <c r="R46" s="118"/>
      <c r="S46" s="118"/>
    </row>
    <row r="47" spans="1:19">
      <c r="A47" s="74">
        <v>47</v>
      </c>
      <c r="B47" s="73"/>
      <c r="C47" s="73" t="s">
        <v>97</v>
      </c>
      <c r="D47" s="73"/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7">
        <v>0</v>
      </c>
      <c r="P47" s="118"/>
      <c r="Q47" s="118"/>
      <c r="R47" s="118"/>
      <c r="S47" s="118"/>
    </row>
    <row r="48" spans="1:19">
      <c r="A48" s="74">
        <v>48</v>
      </c>
      <c r="B48" s="73"/>
      <c r="C48" s="73" t="s">
        <v>98</v>
      </c>
      <c r="D48" s="73"/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7">
        <v>0</v>
      </c>
      <c r="P48" s="118"/>
      <c r="Q48" s="118"/>
      <c r="R48" s="118"/>
      <c r="S48" s="118"/>
    </row>
    <row r="49" spans="1:19">
      <c r="A49" s="74">
        <v>49</v>
      </c>
      <c r="B49" s="73"/>
      <c r="C49" s="73" t="s">
        <v>99</v>
      </c>
      <c r="D49" s="73"/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7">
        <v>0</v>
      </c>
      <c r="P49" s="118"/>
      <c r="Q49" s="118"/>
      <c r="R49" s="118"/>
      <c r="S49" s="118"/>
    </row>
    <row r="50" spans="1:19">
      <c r="A50" s="74">
        <v>50</v>
      </c>
      <c r="B50" s="73"/>
      <c r="C50" s="73" t="s">
        <v>100</v>
      </c>
      <c r="D50" s="73"/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  <c r="O50" s="97">
        <v>0</v>
      </c>
      <c r="P50" s="118"/>
      <c r="Q50" s="118"/>
      <c r="R50" s="118"/>
      <c r="S50" s="118"/>
    </row>
    <row r="51" spans="1:19">
      <c r="A51" s="74">
        <v>51</v>
      </c>
      <c r="B51" s="73"/>
      <c r="C51" s="73"/>
      <c r="D51" s="73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7"/>
      <c r="P51" s="118"/>
      <c r="Q51" s="118"/>
      <c r="R51" s="118"/>
      <c r="S51" s="118"/>
    </row>
    <row r="52" spans="1:19">
      <c r="A52" s="74">
        <v>52</v>
      </c>
      <c r="B52" s="73"/>
      <c r="C52" s="73" t="s">
        <v>101</v>
      </c>
      <c r="D52" s="73"/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7">
        <v>0</v>
      </c>
      <c r="P52" s="118"/>
      <c r="Q52" s="118"/>
      <c r="R52" s="118"/>
      <c r="S52" s="118"/>
    </row>
    <row r="53" spans="1:19">
      <c r="A53" s="74">
        <v>53</v>
      </c>
      <c r="B53" s="73"/>
      <c r="C53" s="73"/>
      <c r="D53" s="73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7"/>
      <c r="P53" s="118"/>
      <c r="Q53" s="118"/>
      <c r="R53" s="118"/>
      <c r="S53" s="118"/>
    </row>
    <row r="54" spans="1:19" ht="13.5" thickBot="1">
      <c r="A54" s="74">
        <v>54</v>
      </c>
      <c r="B54" s="73"/>
      <c r="C54" s="73" t="s">
        <v>102</v>
      </c>
      <c r="D54" s="73"/>
      <c r="E54" s="99">
        <v>2279489.4212094285</v>
      </c>
      <c r="F54" s="99">
        <v>981998.99204999802</v>
      </c>
      <c r="G54" s="99">
        <v>312237.01837491803</v>
      </c>
      <c r="H54" s="99">
        <v>486577.02061817131</v>
      </c>
      <c r="I54" s="99">
        <v>197163.00817918914</v>
      </c>
      <c r="J54" s="99">
        <v>213085.69360597368</v>
      </c>
      <c r="K54" s="99">
        <v>82099.836985627262</v>
      </c>
      <c r="L54" s="99">
        <v>6327.8513955509234</v>
      </c>
      <c r="M54" s="99">
        <v>0</v>
      </c>
      <c r="N54" s="99">
        <v>0</v>
      </c>
      <c r="O54" s="97">
        <v>0</v>
      </c>
      <c r="P54" s="118"/>
      <c r="Q54" s="118"/>
      <c r="R54" s="118"/>
      <c r="S54" s="118"/>
    </row>
    <row r="55" spans="1:19" ht="13.5" thickTop="1">
      <c r="A55" s="74">
        <v>55</v>
      </c>
      <c r="B55" s="73"/>
      <c r="C55" s="73"/>
      <c r="D55" s="73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7"/>
      <c r="P55" s="118"/>
      <c r="Q55" s="118"/>
      <c r="R55" s="118"/>
      <c r="S55" s="118"/>
    </row>
    <row r="56" spans="1:19">
      <c r="A56" s="74">
        <v>56</v>
      </c>
      <c r="B56" s="73"/>
      <c r="D56" s="108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118"/>
      <c r="Q56" s="118"/>
      <c r="R56" s="118"/>
      <c r="S56" s="118"/>
    </row>
    <row r="57" spans="1:19">
      <c r="A57" s="74">
        <v>57</v>
      </c>
      <c r="B57" s="73"/>
      <c r="C57" s="73" t="s">
        <v>103</v>
      </c>
      <c r="D57" s="120">
        <v>5.7814269910793088E-2</v>
      </c>
      <c r="E57" s="96">
        <v>131787.01665659942</v>
      </c>
      <c r="F57" s="96">
        <v>56773.554778505342</v>
      </c>
      <c r="G57" s="96">
        <v>18051.755256468772</v>
      </c>
      <c r="H57" s="96">
        <v>28131.095202408491</v>
      </c>
      <c r="I57" s="96">
        <v>11398.835371295547</v>
      </c>
      <c r="J57" s="96">
        <v>12319.393804264319</v>
      </c>
      <c r="K57" s="96">
        <v>4746.5421351191681</v>
      </c>
      <c r="L57" s="96">
        <v>365.84010853776982</v>
      </c>
      <c r="M57" s="96">
        <v>0</v>
      </c>
      <c r="N57" s="96">
        <v>0</v>
      </c>
      <c r="O57" s="97">
        <v>0</v>
      </c>
      <c r="P57" s="118"/>
      <c r="Q57" s="118"/>
      <c r="R57" s="118"/>
      <c r="S57" s="118"/>
    </row>
    <row r="58" spans="1:19">
      <c r="A58" s="74">
        <v>58</v>
      </c>
      <c r="B58" s="73"/>
      <c r="C58" s="73" t="s">
        <v>79</v>
      </c>
      <c r="D58" s="109"/>
      <c r="E58" s="101">
        <v>2755717.0037890738</v>
      </c>
      <c r="F58" s="101">
        <v>1201510.8303013225</v>
      </c>
      <c r="G58" s="101">
        <v>417273.94149622787</v>
      </c>
      <c r="H58" s="101">
        <v>574738.24002840871</v>
      </c>
      <c r="I58" s="101">
        <v>223590.77514883716</v>
      </c>
      <c r="J58" s="101">
        <v>213746.08231707045</v>
      </c>
      <c r="K58" s="101">
        <v>110689.0056282366</v>
      </c>
      <c r="L58" s="101">
        <v>14168.12886896994</v>
      </c>
      <c r="M58" s="101">
        <v>0</v>
      </c>
      <c r="N58" s="101">
        <v>0</v>
      </c>
      <c r="O58" s="97">
        <v>0</v>
      </c>
      <c r="P58" s="118"/>
      <c r="Q58" s="118"/>
      <c r="R58" s="118"/>
      <c r="S58" s="118"/>
    </row>
    <row r="59" spans="1:19">
      <c r="A59" s="74">
        <v>59</v>
      </c>
      <c r="B59" s="73"/>
      <c r="C59" s="73" t="s">
        <v>104</v>
      </c>
      <c r="D59" s="109"/>
      <c r="E59" s="128">
        <v>2906028.2465477418</v>
      </c>
      <c r="F59" s="129">
        <v>1227888.5928772567</v>
      </c>
      <c r="G59" s="129">
        <v>390080.88570212736</v>
      </c>
      <c r="H59" s="129">
        <v>635150.69009274198</v>
      </c>
      <c r="I59" s="129">
        <v>259329.66739067496</v>
      </c>
      <c r="J59" s="129">
        <v>285705.11009980808</v>
      </c>
      <c r="K59" s="129">
        <v>102242.8121865974</v>
      </c>
      <c r="L59" s="129">
        <v>5630.5348652023349</v>
      </c>
      <c r="M59" s="129">
        <v>0</v>
      </c>
      <c r="N59" s="129">
        <v>0</v>
      </c>
      <c r="O59" s="97">
        <v>0</v>
      </c>
      <c r="P59" s="118"/>
      <c r="Q59" s="118"/>
      <c r="R59" s="118"/>
      <c r="S59" s="118"/>
    </row>
    <row r="60" spans="1:19">
      <c r="A60" s="74">
        <v>60</v>
      </c>
      <c r="D60" s="108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18"/>
      <c r="Q60" s="118"/>
      <c r="R60" s="118"/>
      <c r="S60" s="118"/>
    </row>
    <row r="61" spans="1:19">
      <c r="A61" s="74">
        <v>61</v>
      </c>
      <c r="B61" s="73"/>
      <c r="C61" s="73" t="s">
        <v>105</v>
      </c>
      <c r="D61" s="109"/>
      <c r="E61" s="101">
        <v>5793532.2669934146</v>
      </c>
      <c r="F61" s="101">
        <v>2486172.9779570848</v>
      </c>
      <c r="G61" s="101">
        <v>825406.58245482401</v>
      </c>
      <c r="H61" s="101">
        <v>1238020.0253235591</v>
      </c>
      <c r="I61" s="101">
        <v>494319.27791080764</v>
      </c>
      <c r="J61" s="101">
        <v>511770.58622114285</v>
      </c>
      <c r="K61" s="101">
        <v>217678.35994995316</v>
      </c>
      <c r="L61" s="101">
        <v>20164.503842710044</v>
      </c>
      <c r="M61" s="101">
        <v>0</v>
      </c>
      <c r="N61" s="101">
        <v>0</v>
      </c>
      <c r="O61" s="97">
        <v>0</v>
      </c>
      <c r="P61" s="118"/>
      <c r="Q61" s="118"/>
      <c r="R61" s="118"/>
      <c r="S61" s="118"/>
    </row>
    <row r="62" spans="1:19">
      <c r="A62" s="74">
        <v>62</v>
      </c>
      <c r="D62" s="108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>
        <v>0</v>
      </c>
      <c r="P62" s="118"/>
      <c r="Q62" s="118"/>
      <c r="R62" s="118"/>
      <c r="S62" s="118"/>
    </row>
    <row r="63" spans="1:19">
      <c r="A63" s="74">
        <v>63</v>
      </c>
      <c r="D63" s="108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1:19">
      <c r="A64" s="74">
        <v>64</v>
      </c>
      <c r="C64" s="73" t="s">
        <v>106</v>
      </c>
      <c r="D64" s="120">
        <v>7.7644921002354053E-2</v>
      </c>
      <c r="E64" s="96">
        <v>176990.77603550785</v>
      </c>
      <c r="F64" s="96">
        <v>76247.234162113396</v>
      </c>
      <c r="G64" s="96">
        <v>24243.61862573108</v>
      </c>
      <c r="H64" s="96">
        <v>37780.234327458711</v>
      </c>
      <c r="I64" s="96">
        <v>15308.706194659628</v>
      </c>
      <c r="J64" s="96">
        <v>16545.021846767646</v>
      </c>
      <c r="K64" s="96">
        <v>6374.6353570551746</v>
      </c>
      <c r="L64" s="96">
        <v>491.32552172218732</v>
      </c>
      <c r="M64" s="96">
        <v>0</v>
      </c>
      <c r="N64" s="96">
        <v>0</v>
      </c>
      <c r="O64" s="97">
        <v>0</v>
      </c>
    </row>
    <row r="65" spans="1:15">
      <c r="A65" s="74">
        <v>65</v>
      </c>
      <c r="C65" s="73" t="s">
        <v>107</v>
      </c>
      <c r="D65" s="109"/>
      <c r="E65" s="101">
        <v>2783493.159455223</v>
      </c>
      <c r="F65" s="101">
        <v>1213476.7366193742</v>
      </c>
      <c r="G65" s="101">
        <v>421078.62861011428</v>
      </c>
      <c r="H65" s="101">
        <v>580667.30420502182</v>
      </c>
      <c r="I65" s="101">
        <v>225993.25631669696</v>
      </c>
      <c r="J65" s="101">
        <v>216342.58543779497</v>
      </c>
      <c r="K65" s="101">
        <v>111689.4129260552</v>
      </c>
      <c r="L65" s="101">
        <v>14245.235340164627</v>
      </c>
      <c r="M65" s="101">
        <v>0</v>
      </c>
      <c r="N65" s="101">
        <v>0</v>
      </c>
      <c r="O65" s="97">
        <v>0</v>
      </c>
    </row>
    <row r="66" spans="1:15">
      <c r="A66" s="74">
        <v>66</v>
      </c>
      <c r="C66" s="73" t="s">
        <v>104</v>
      </c>
      <c r="D66" s="109"/>
      <c r="E66" s="128">
        <v>2906028.2465477418</v>
      </c>
      <c r="F66" s="128">
        <v>1227888.5928772567</v>
      </c>
      <c r="G66" s="128">
        <v>390080.88570212736</v>
      </c>
      <c r="H66" s="128">
        <v>635150.69009274198</v>
      </c>
      <c r="I66" s="128">
        <v>259329.66739067496</v>
      </c>
      <c r="J66" s="128">
        <v>285705.11009980808</v>
      </c>
      <c r="K66" s="128">
        <v>102242.8121865974</v>
      </c>
      <c r="L66" s="128">
        <v>5630.5348652023349</v>
      </c>
      <c r="M66" s="128">
        <v>0</v>
      </c>
      <c r="N66" s="128">
        <v>0</v>
      </c>
      <c r="O66" s="97">
        <v>0</v>
      </c>
    </row>
    <row r="67" spans="1:15">
      <c r="A67" s="74">
        <v>67</v>
      </c>
      <c r="D67" s="108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</row>
    <row r="68" spans="1:15">
      <c r="A68" s="74">
        <v>68</v>
      </c>
      <c r="C68" s="73" t="s">
        <v>108</v>
      </c>
      <c r="D68" s="73"/>
      <c r="E68" s="101">
        <v>5866512.182038473</v>
      </c>
      <c r="F68" s="101">
        <v>2517612.5636587441</v>
      </c>
      <c r="G68" s="101">
        <v>835403.13293797267</v>
      </c>
      <c r="H68" s="101">
        <v>1253598.2286252226</v>
      </c>
      <c r="I68" s="101">
        <v>500631.62990203156</v>
      </c>
      <c r="J68" s="101">
        <v>518592.71738437068</v>
      </c>
      <c r="K68" s="101">
        <v>220306.86046970775</v>
      </c>
      <c r="L68" s="101">
        <v>20367.095727089149</v>
      </c>
      <c r="M68" s="101">
        <v>0</v>
      </c>
      <c r="N68" s="101">
        <v>0</v>
      </c>
      <c r="O68" s="97">
        <v>0</v>
      </c>
    </row>
    <row r="69" spans="1:15">
      <c r="O69" s="97"/>
    </row>
    <row r="70" spans="1:15">
      <c r="O70" s="97"/>
    </row>
    <row r="71" spans="1:15">
      <c r="O71" s="97"/>
    </row>
    <row r="72" spans="1:15">
      <c r="O72" s="97"/>
    </row>
    <row r="73" spans="1:15">
      <c r="O73" s="97"/>
    </row>
    <row r="74" spans="1:15">
      <c r="O74" s="97"/>
    </row>
    <row r="75" spans="1:15">
      <c r="O75" s="97"/>
    </row>
    <row r="76" spans="1:15">
      <c r="O76" s="97"/>
    </row>
    <row r="77" spans="1:15">
      <c r="O77" s="97"/>
    </row>
    <row r="78" spans="1:15">
      <c r="O78" s="97"/>
    </row>
    <row r="79" spans="1:15">
      <c r="O79" s="97"/>
    </row>
    <row r="80" spans="1:15">
      <c r="O80" s="97"/>
    </row>
    <row r="81" spans="15:15">
      <c r="O81" s="97"/>
    </row>
    <row r="82" spans="15:15">
      <c r="O82" s="97"/>
    </row>
    <row r="83" spans="15:15">
      <c r="O83" s="97"/>
    </row>
    <row r="84" spans="15:15">
      <c r="O84" s="97"/>
    </row>
  </sheetData>
  <printOptions horizontalCentered="1" verticalCentered="1"/>
  <pageMargins left="0.75" right="0.75" top="1" bottom="1" header="0.5" footer="0.5"/>
  <pageSetup scale="52" orientation="landscape" horizontalDpi="300" r:id="rId1"/>
  <headerFooter alignWithMargins="0">
    <oddFooter>&amp;LExhibit No.____(JRS-3)&amp;R&amp;F.xls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2017-04-21T07:00:00+00:00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8AE88CA-7C43-4128-9EE4-41D5E698D3EB}"/>
</file>

<file path=customXml/itemProps2.xml><?xml version="1.0" encoding="utf-8"?>
<ds:datastoreItem xmlns:ds="http://schemas.openxmlformats.org/officeDocument/2006/customXml" ds:itemID="{3D584B47-1D2A-486E-AE88-46B441BA2154}"/>
</file>

<file path=customXml/itemProps3.xml><?xml version="1.0" encoding="utf-8"?>
<ds:datastoreItem xmlns:ds="http://schemas.openxmlformats.org/officeDocument/2006/customXml" ds:itemID="{46706F38-3177-4A6A-A93B-76C6277A0AA0}"/>
</file>

<file path=customXml/itemProps4.xml><?xml version="1.0" encoding="utf-8"?>
<ds:datastoreItem xmlns:ds="http://schemas.openxmlformats.org/officeDocument/2006/customXml" ds:itemID="{966958CE-5B1A-48CD-A94D-042A36043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Exhibit KAK-4</vt:lpstr>
      <vt:lpstr>NPC Spread</vt:lpstr>
      <vt:lpstr>Generation Summary</vt:lpstr>
      <vt:lpstr>Transmission Summary</vt:lpstr>
      <vt:lpstr>Distribution Summary</vt:lpstr>
      <vt:lpstr>Retail Summary</vt:lpstr>
      <vt:lpstr>Misc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Neal</dc:creator>
  <cp:lastModifiedBy>Mak, Chanda (ATG)</cp:lastModifiedBy>
  <cp:lastPrinted>2017-04-19T18:08:46Z</cp:lastPrinted>
  <dcterms:created xsi:type="dcterms:W3CDTF">2017-04-15T01:08:56Z</dcterms:created>
  <dcterms:modified xsi:type="dcterms:W3CDTF">2017-04-19T18:45:10Z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{05E4124E-131A-4C25-B1B6-A562A05D8221}</vt:lpwstr>
  </property>
  <property fmtid="{D5CDD505-2E9C-101B-9397-08002B2CF9AE}" pid="3" name="ContentTypeId">
    <vt:lpwstr>0x0101006E56B4D1795A2E4DB2F0B01679ED314A0082BE3214F6FBE444A686B76141802F0A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