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GrpRates\Public\2020\200281 COVID-19 Pandemic\COMPLIANCE FILINGS\Monthly COVID Reporting\17. August 2022\"/>
    </mc:Choice>
  </mc:AlternateContent>
  <bookViews>
    <workbookView xWindow="0" yWindow="0" windowWidth="28800" windowHeight="11695" activeTab="1"/>
  </bookViews>
  <sheets>
    <sheet name="1. Energy Assistance Aug 2022" sheetId="1" r:id="rId1"/>
    <sheet name="2. Past Due Balances"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1" l="1"/>
  <c r="F12" i="1" l="1"/>
  <c r="F14" i="1" s="1"/>
  <c r="E10" i="1" l="1"/>
  <c r="E11" i="1"/>
  <c r="C12" i="1"/>
  <c r="C14" i="1" s="1"/>
  <c r="D12" i="1"/>
  <c r="D14" i="1" s="1"/>
  <c r="E13" i="1"/>
  <c r="E12" i="1" l="1"/>
  <c r="E14" i="1" s="1"/>
  <c r="H14" i="1" l="1"/>
  <c r="G14" i="1"/>
</calcChain>
</file>

<file path=xl/sharedStrings.xml><?xml version="1.0" encoding="utf-8"?>
<sst xmlns="http://schemas.openxmlformats.org/spreadsheetml/2006/main" count="56" uniqueCount="37">
  <si>
    <t>ENERGY ASSISTANCE NOTES:</t>
  </si>
  <si>
    <t>LIHEAP</t>
  </si>
  <si>
    <t>PSE HELP 
(Utility's Current Permanent Bill Assistance Program)</t>
  </si>
  <si>
    <t>Total</t>
  </si>
  <si>
    <t>Electric Benefits</t>
  </si>
  <si>
    <t>Not able to provide gas vs. electric breakout</t>
  </si>
  <si>
    <t>Gas Benefits</t>
  </si>
  <si>
    <t>Total Benefits</t>
  </si>
  <si>
    <t>Number of accounts</t>
  </si>
  <si>
    <t>Average benefits</t>
  </si>
  <si>
    <t>Customer Initiated Applications</t>
  </si>
  <si>
    <t>Automatic Grants</t>
  </si>
  <si>
    <t>Customer Class</t>
  </si>
  <si>
    <t>31 - 60 Days</t>
  </si>
  <si>
    <t>61 - 90 Days</t>
  </si>
  <si>
    <t>91+ Days</t>
  </si>
  <si>
    <t>Residential</t>
  </si>
  <si>
    <t>Commercial</t>
  </si>
  <si>
    <r>
      <t xml:space="preserve">TOTAL 
</t>
    </r>
    <r>
      <rPr>
        <b/>
        <i/>
        <sz val="10"/>
        <color theme="1"/>
        <rFont val="Calibri"/>
        <family val="2"/>
        <scheme val="minor"/>
      </rPr>
      <t>includes 1 - 30 days</t>
    </r>
  </si>
  <si>
    <t>2a.)</t>
  </si>
  <si>
    <t>2b.)</t>
  </si>
  <si>
    <t>2c.)</t>
  </si>
  <si>
    <t>The number of customers by customer class with past-due balances that are 30, 60, 90, and more than 90 days past due</t>
  </si>
  <si>
    <t>The amount of past-due balances, by customer class, that are 30, 60, 90, and more than 90 days past due, and the total amount of arrearages</t>
  </si>
  <si>
    <t>The amount of past-due balances for known low-income households that are 30, 60, 90, and more than 90 days past due, and the total amount of these arrearages</t>
  </si>
  <si>
    <t>Data note for 2b:  Item 2b can not be divided by item 2a for an average per customer (as customers only show up in one category under item 2a, but their balances show up under multiple categories in item 2b).</t>
  </si>
  <si>
    <t>Data note for 2c:  The known-low-income numbers will change when PSE submits the quarterly report for April, May, and June 2021.  As more customers receive energy assistance their income status will become known to PSE and the numbers will change accordingly.</t>
  </si>
  <si>
    <t>The LIHEAP and PSE HELP numbers are based on the clearing date of the pledge funds against a customer's account/invoices.</t>
  </si>
  <si>
    <t>Per footnote 2 on page 9 of Appendix A - UTC Staff Third Revised Term Sheet COVID-19 Response, Version updated May 12, 2021 - "Monthly data under Section K is not required at the zip code level."  Zip code data will be provided in the quarterly filing.</t>
  </si>
  <si>
    <r>
      <t xml:space="preserve">Data note for 2a:  Customers are categorized in only one (1) bucket based off their oldest past due balance's timeframe.  For example, if a customer has a balance that is 30 days old, and also a balance  that is 65 days old, that customer will only show up in the 61 - 90 day category (as that is their oldest balance timeframe).  </t>
    </r>
    <r>
      <rPr>
        <b/>
        <i/>
        <sz val="10"/>
        <color rgb="FFFF0000"/>
        <rFont val="Calibri"/>
        <family val="2"/>
        <scheme val="minor"/>
      </rPr>
      <t>The total includes all time frames including the 1 - 30 days.</t>
    </r>
  </si>
  <si>
    <t>RESIDENTIAL</t>
  </si>
  <si>
    <t>PRIOR MONTHS REVISED*</t>
  </si>
  <si>
    <t>*As more customers receive energy assistance through CACAP2, LIHEAP, PSE HELP, etc., those customers become known low-income to PSE.  As such, their past due balances from prior months have been reclassified to "known-low-income."</t>
  </si>
  <si>
    <t>COVID Bill Assistance Program</t>
  </si>
  <si>
    <t>Automatic Grants 
(All credits were automatic)</t>
  </si>
  <si>
    <t>Supplemental CACAP</t>
  </si>
  <si>
    <t>ENERGY ASSISTANCE DISTRIBUTED BETWEEN 8/1/2022 - 8/31/2022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</si>
</sst>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3" x14ac:knownFonts="1">
    <font>
      <sz val="11"/>
      <color theme="1"/>
      <name val="Calibri"/>
      <family val="2"/>
      <scheme val="minor"/>
    </font>
    <font>
      <sz val="11"/>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b/>
      <i/>
      <sz val="10"/>
      <color theme="1"/>
      <name val="Calibri"/>
      <family val="2"/>
      <scheme val="minor"/>
    </font>
    <font>
      <i/>
      <sz val="10"/>
      <color rgb="FFFF0000"/>
      <name val="Calibri"/>
      <family val="2"/>
      <scheme val="minor"/>
    </font>
    <font>
      <sz val="10"/>
      <name val="Calibri"/>
      <family val="2"/>
      <scheme val="minor"/>
    </font>
    <font>
      <sz val="10"/>
      <color rgb="FFFF0000"/>
      <name val="Calibri"/>
      <family val="2"/>
      <scheme val="minor"/>
    </font>
    <font>
      <b/>
      <sz val="10"/>
      <color rgb="FFFF0000"/>
      <name val="Calibri"/>
      <family val="2"/>
      <scheme val="minor"/>
    </font>
    <font>
      <i/>
      <sz val="9"/>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theme="0" tint="-0.14999847407452621"/>
        <bgColor indexed="64"/>
      </patternFill>
    </fill>
    <fill>
      <patternFill patternType="solid">
        <fgColor indexed="65"/>
        <bgColor theme="0"/>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39997558519241921"/>
        <bgColor indexed="64"/>
      </patternFill>
    </fill>
  </fills>
  <borders count="23">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auto="1"/>
      </left>
      <right/>
      <top/>
      <bottom/>
      <diagonal/>
    </border>
    <border>
      <left style="medium">
        <color indexed="64"/>
      </left>
      <right/>
      <top style="medium">
        <color indexed="64"/>
      </top>
      <bottom/>
      <diagonal/>
    </border>
    <border>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dashed">
        <color indexed="64"/>
      </top>
      <bottom style="double">
        <color indexed="64"/>
      </bottom>
      <diagonal/>
    </border>
    <border>
      <left style="medium">
        <color auto="1"/>
      </left>
      <right style="medium">
        <color auto="1"/>
      </right>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2">
    <xf numFmtId="0" fontId="0" fillId="0" borderId="0" xfId="0"/>
    <xf numFmtId="0" fontId="0" fillId="2" borderId="0" xfId="0" applyFill="1"/>
    <xf numFmtId="0" fontId="2" fillId="3" borderId="1" xfId="0" applyFont="1" applyFill="1" applyBorder="1" applyAlignment="1">
      <alignment horizontal="center" vertical="center"/>
    </xf>
    <xf numFmtId="0" fontId="3" fillId="2" borderId="2" xfId="0" applyFont="1" applyFill="1" applyBorder="1" applyAlignment="1">
      <alignment vertical="top"/>
    </xf>
    <xf numFmtId="0" fontId="4" fillId="2" borderId="0" xfId="0"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2" xfId="0" applyFont="1" applyFill="1" applyBorder="1"/>
    <xf numFmtId="0" fontId="5" fillId="4" borderId="16" xfId="0" applyFont="1" applyFill="1" applyBorder="1"/>
    <xf numFmtId="0" fontId="5" fillId="4" borderId="17" xfId="0" applyFont="1" applyFill="1" applyBorder="1"/>
    <xf numFmtId="0" fontId="5" fillId="4" borderId="19" xfId="0" applyFont="1" applyFill="1" applyBorder="1"/>
    <xf numFmtId="0" fontId="4" fillId="4" borderId="21" xfId="0" applyFont="1" applyFill="1" applyBorder="1"/>
    <xf numFmtId="0" fontId="4" fillId="4" borderId="19" xfId="0" applyFont="1" applyFill="1" applyBorder="1"/>
    <xf numFmtId="0" fontId="4" fillId="0" borderId="0" xfId="0" applyFont="1"/>
    <xf numFmtId="0" fontId="4" fillId="2" borderId="0" xfId="0" applyFont="1" applyFill="1" applyAlignment="1">
      <alignment wrapText="1"/>
    </xf>
    <xf numFmtId="0" fontId="6" fillId="2" borderId="0" xfId="0" applyFont="1" applyFill="1"/>
    <xf numFmtId="0" fontId="8" fillId="2" borderId="0" xfId="0" applyFont="1" applyFill="1"/>
    <xf numFmtId="0" fontId="5" fillId="2" borderId="0" xfId="0" applyFont="1" applyFill="1" applyAlignment="1">
      <alignment horizontal="center" vertical="center"/>
    </xf>
    <xf numFmtId="42" fontId="9" fillId="0" borderId="19" xfId="2" applyNumberFormat="1" applyFont="1" applyBorder="1"/>
    <xf numFmtId="0" fontId="5" fillId="4" borderId="1" xfId="0" applyFont="1" applyFill="1" applyBorder="1" applyAlignment="1">
      <alignment horizontal="center" vertical="center"/>
    </xf>
    <xf numFmtId="42" fontId="9" fillId="0" borderId="12" xfId="0" applyNumberFormat="1" applyFont="1" applyBorder="1" applyAlignment="1">
      <alignment horizontal="center" vertical="center"/>
    </xf>
    <xf numFmtId="42" fontId="9" fillId="0" borderId="12" xfId="2" applyNumberFormat="1" applyFont="1" applyBorder="1" applyAlignment="1">
      <alignment horizontal="center" vertical="center" wrapText="1"/>
    </xf>
    <xf numFmtId="42" fontId="9" fillId="0" borderId="14" xfId="0" applyNumberFormat="1" applyFont="1" applyBorder="1" applyAlignment="1">
      <alignment horizontal="center" vertical="center"/>
    </xf>
    <xf numFmtId="42" fontId="9" fillId="0" borderId="14" xfId="2" applyNumberFormat="1" applyFont="1" applyBorder="1" applyAlignment="1">
      <alignment horizontal="center" vertical="center" wrapText="1"/>
    </xf>
    <xf numFmtId="42" fontId="3" fillId="0" borderId="16" xfId="2" applyNumberFormat="1" applyFont="1" applyBorder="1"/>
    <xf numFmtId="42" fontId="3" fillId="5" borderId="16" xfId="2" applyNumberFormat="1" applyFont="1" applyFill="1" applyBorder="1" applyAlignment="1">
      <alignment horizontal="center"/>
    </xf>
    <xf numFmtId="42" fontId="3" fillId="0" borderId="16" xfId="0" applyNumberFormat="1" applyFont="1" applyBorder="1" applyAlignment="1">
      <alignment horizontal="center" vertical="center"/>
    </xf>
    <xf numFmtId="3" fontId="9" fillId="0" borderId="18" xfId="0" applyNumberFormat="1" applyFont="1" applyBorder="1"/>
    <xf numFmtId="3" fontId="9" fillId="0" borderId="17" xfId="0" applyNumberFormat="1" applyFont="1" applyBorder="1"/>
    <xf numFmtId="42" fontId="9" fillId="0" borderId="19" xfId="0" applyNumberFormat="1" applyFont="1" applyBorder="1"/>
    <xf numFmtId="0" fontId="4" fillId="2" borderId="0" xfId="0" applyFont="1" applyFill="1" applyBorder="1" applyAlignment="1">
      <alignment horizontal="left" vertical="top" wrapText="1"/>
    </xf>
    <xf numFmtId="0" fontId="3" fillId="2" borderId="0" xfId="0" applyFont="1" applyFill="1" applyBorder="1" applyAlignment="1">
      <alignment vertical="top"/>
    </xf>
    <xf numFmtId="0" fontId="10" fillId="2" borderId="0" xfId="0" applyFont="1" applyFill="1"/>
    <xf numFmtId="0" fontId="9" fillId="2" borderId="0" xfId="0" applyFont="1" applyFill="1"/>
    <xf numFmtId="0" fontId="4" fillId="2" borderId="0" xfId="0" applyFont="1" applyFill="1" applyBorder="1" applyAlignment="1">
      <alignment horizontal="left" vertical="top" wrapText="1"/>
    </xf>
    <xf numFmtId="0" fontId="5" fillId="8" borderId="13" xfId="0" applyFont="1" applyFill="1" applyBorder="1" applyAlignment="1">
      <alignment horizontal="center" vertical="center"/>
    </xf>
    <xf numFmtId="42" fontId="9" fillId="0" borderId="15" xfId="0" applyNumberFormat="1" applyFont="1" applyBorder="1" applyAlignment="1">
      <alignment horizontal="center" vertical="center"/>
    </xf>
    <xf numFmtId="0" fontId="5" fillId="9" borderId="1" xfId="0" applyFont="1" applyFill="1" applyBorder="1" applyAlignment="1">
      <alignment horizontal="center" vertical="center" wrapText="1"/>
    </xf>
    <xf numFmtId="0" fontId="5" fillId="9" borderId="9" xfId="0" applyFont="1" applyFill="1" applyBorder="1" applyAlignment="1">
      <alignment horizontal="center"/>
    </xf>
    <xf numFmtId="0" fontId="5" fillId="8" borderId="13" xfId="0" applyFont="1" applyFill="1" applyBorder="1" applyAlignment="1">
      <alignment horizontal="center" vertical="center" wrapText="1"/>
    </xf>
    <xf numFmtId="0" fontId="5" fillId="8" borderId="6" xfId="0" applyFont="1" applyFill="1" applyBorder="1" applyAlignment="1">
      <alignment horizontal="center" vertical="center" wrapText="1"/>
    </xf>
    <xf numFmtId="4" fontId="4" fillId="2" borderId="0" xfId="0" applyNumberFormat="1" applyFont="1" applyFill="1" applyAlignment="1">
      <alignment wrapText="1"/>
    </xf>
    <xf numFmtId="4" fontId="4" fillId="2" borderId="0" xfId="0" applyNumberFormat="1" applyFont="1" applyFill="1"/>
    <xf numFmtId="17" fontId="3" fillId="4" borderId="19" xfId="0" applyNumberFormat="1" applyFont="1" applyFill="1" applyBorder="1"/>
    <xf numFmtId="0" fontId="5" fillId="4" borderId="14" xfId="0" applyFont="1" applyFill="1" applyBorder="1"/>
    <xf numFmtId="3" fontId="4" fillId="2" borderId="0" xfId="0" applyNumberFormat="1" applyFont="1" applyFill="1"/>
    <xf numFmtId="3" fontId="4" fillId="2" borderId="0" xfId="0" applyNumberFormat="1" applyFont="1" applyFill="1" applyAlignment="1">
      <alignment wrapText="1"/>
    </xf>
    <xf numFmtId="17" fontId="3" fillId="4" borderId="21" xfId="0" applyNumberFormat="1" applyFont="1" applyFill="1" applyBorder="1"/>
    <xf numFmtId="17" fontId="3" fillId="4" borderId="17" xfId="0" applyNumberFormat="1" applyFont="1" applyFill="1" applyBorder="1"/>
    <xf numFmtId="17" fontId="3" fillId="4" borderId="22" xfId="0" applyNumberFormat="1" applyFont="1" applyFill="1" applyBorder="1"/>
    <xf numFmtId="42" fontId="9" fillId="0" borderId="19" xfId="0" applyNumberFormat="1" applyFont="1" applyBorder="1" applyAlignment="1">
      <alignment horizontal="right"/>
    </xf>
    <xf numFmtId="41" fontId="9" fillId="0" borderId="21" xfId="1" applyNumberFormat="1" applyFont="1" applyFill="1" applyBorder="1"/>
    <xf numFmtId="41" fontId="9" fillId="0" borderId="19" xfId="1" applyNumberFormat="1" applyFont="1" applyFill="1" applyBorder="1"/>
    <xf numFmtId="41" fontId="9" fillId="0" borderId="21" xfId="1" applyNumberFormat="1" applyFont="1" applyFill="1" applyBorder="1" applyAlignment="1"/>
    <xf numFmtId="41" fontId="9" fillId="0" borderId="19" xfId="1" applyNumberFormat="1" applyFont="1" applyFill="1" applyBorder="1" applyAlignment="1">
      <alignment wrapText="1"/>
    </xf>
    <xf numFmtId="42" fontId="9" fillId="0" borderId="21" xfId="2" applyNumberFormat="1" applyFont="1" applyFill="1" applyBorder="1"/>
    <xf numFmtId="42" fontId="9" fillId="0" borderId="19" xfId="2" applyNumberFormat="1" applyFont="1" applyFill="1" applyBorder="1"/>
    <xf numFmtId="42" fontId="9" fillId="0" borderId="21" xfId="2" applyNumberFormat="1" applyFont="1" applyFill="1" applyBorder="1" applyAlignment="1">
      <alignment wrapText="1"/>
    </xf>
    <xf numFmtId="42" fontId="9" fillId="0" borderId="19" xfId="2" applyNumberFormat="1" applyFont="1" applyFill="1" applyBorder="1" applyAlignment="1">
      <alignment wrapText="1"/>
    </xf>
    <xf numFmtId="42" fontId="4" fillId="0" borderId="21" xfId="2" applyNumberFormat="1" applyFont="1" applyFill="1" applyBorder="1" applyAlignment="1">
      <alignment wrapText="1"/>
    </xf>
    <xf numFmtId="42" fontId="4" fillId="0" borderId="17" xfId="2" applyNumberFormat="1" applyFont="1" applyFill="1" applyBorder="1"/>
    <xf numFmtId="42" fontId="4" fillId="0" borderId="22" xfId="2" applyNumberFormat="1" applyFont="1" applyFill="1" applyBorder="1"/>
    <xf numFmtId="42" fontId="4" fillId="0" borderId="19" xfId="2" applyNumberFormat="1" applyFont="1" applyFill="1" applyBorder="1"/>
    <xf numFmtId="0" fontId="4" fillId="0" borderId="0" xfId="0" applyFont="1" applyFill="1"/>
    <xf numFmtId="42" fontId="9" fillId="0" borderId="17" xfId="2" applyNumberFormat="1" applyFont="1" applyFill="1" applyBorder="1" applyAlignment="1">
      <alignment wrapText="1"/>
    </xf>
    <xf numFmtId="42" fontId="9" fillId="0" borderId="17" xfId="2" applyNumberFormat="1" applyFont="1" applyFill="1" applyBorder="1"/>
    <xf numFmtId="42" fontId="9" fillId="0" borderId="22" xfId="2" applyNumberFormat="1" applyFont="1" applyFill="1" applyBorder="1" applyAlignment="1">
      <alignment wrapText="1"/>
    </xf>
    <xf numFmtId="42" fontId="4" fillId="0" borderId="19" xfId="2" applyNumberFormat="1" applyFont="1" applyFill="1" applyBorder="1" applyAlignment="1">
      <alignment wrapText="1"/>
    </xf>
    <xf numFmtId="0" fontId="11" fillId="2" borderId="0" xfId="0" applyFont="1" applyFill="1"/>
    <xf numFmtId="41" fontId="9" fillId="0" borderId="17" xfId="1" applyNumberFormat="1" applyFont="1" applyFill="1" applyBorder="1" applyAlignment="1">
      <alignment horizontal="center"/>
    </xf>
    <xf numFmtId="42" fontId="9" fillId="0" borderId="12" xfId="2" applyNumberFormat="1" applyFont="1" applyFill="1" applyBorder="1" applyAlignment="1">
      <alignment horizontal="center" vertical="center"/>
    </xf>
    <xf numFmtId="42" fontId="9" fillId="0" borderId="14" xfId="2" applyNumberFormat="1" applyFont="1" applyFill="1" applyBorder="1" applyAlignment="1">
      <alignment horizontal="center" vertical="center"/>
    </xf>
    <xf numFmtId="41" fontId="9" fillId="0" borderId="17" xfId="1" applyNumberFormat="1" applyFont="1" applyFill="1" applyBorder="1"/>
    <xf numFmtId="0" fontId="4" fillId="2" borderId="3" xfId="0" applyFont="1" applyFill="1" applyBorder="1" applyAlignment="1">
      <alignment horizontal="left" vertical="top" wrapText="1"/>
    </xf>
    <xf numFmtId="0" fontId="4" fillId="2" borderId="0" xfId="0" applyFont="1" applyFill="1" applyBorder="1" applyAlignment="1">
      <alignment horizontal="left" vertical="top"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12" fillId="0" borderId="12" xfId="0" applyFont="1" applyBorder="1" applyAlignment="1">
      <alignment horizontal="center" vertical="center" wrapText="1"/>
    </xf>
    <xf numFmtId="0" fontId="12" fillId="0" borderId="15" xfId="0" applyFont="1" applyBorder="1" applyAlignment="1">
      <alignment horizontal="center" vertical="center" wrapText="1"/>
    </xf>
    <xf numFmtId="0" fontId="5" fillId="6" borderId="20" xfId="0" applyFont="1" applyFill="1" applyBorder="1" applyAlignment="1">
      <alignment horizontal="center" vertical="center"/>
    </xf>
    <xf numFmtId="0" fontId="5" fillId="6" borderId="13" xfId="0" applyFont="1" applyFill="1" applyBorder="1" applyAlignment="1">
      <alignment horizontal="center" vertical="center"/>
    </xf>
    <xf numFmtId="0" fontId="5" fillId="7" borderId="20" xfId="0" applyFont="1" applyFill="1" applyBorder="1" applyAlignment="1">
      <alignment horizontal="center" vertical="center" wrapText="1"/>
    </xf>
    <xf numFmtId="0" fontId="5" fillId="7" borderId="13" xfId="0" applyFont="1" applyFill="1" applyBorder="1" applyAlignment="1">
      <alignment horizontal="center" vertical="center" wrapText="1"/>
    </xf>
    <xf numFmtId="17" fontId="5" fillId="8" borderId="9" xfId="0" applyNumberFormat="1" applyFont="1" applyFill="1" applyBorder="1" applyAlignment="1">
      <alignment horizontal="center"/>
    </xf>
    <xf numFmtId="17" fontId="5" fillId="8" borderId="10" xfId="0" applyNumberFormat="1" applyFont="1" applyFill="1" applyBorder="1" applyAlignment="1">
      <alignment horizontal="center"/>
    </xf>
    <xf numFmtId="17" fontId="5" fillId="8" borderId="11" xfId="0" applyNumberFormat="1" applyFont="1" applyFill="1" applyBorder="1" applyAlignment="1">
      <alignment horizontal="center"/>
    </xf>
    <xf numFmtId="17" fontId="5" fillId="4" borderId="9" xfId="0" applyNumberFormat="1" applyFont="1" applyFill="1" applyBorder="1" applyAlignment="1">
      <alignment horizontal="center"/>
    </xf>
    <xf numFmtId="17" fontId="5" fillId="4" borderId="10" xfId="0" applyNumberFormat="1" applyFont="1" applyFill="1" applyBorder="1" applyAlignment="1">
      <alignment horizontal="center"/>
    </xf>
    <xf numFmtId="17" fontId="5" fillId="4" borderId="11" xfId="0" applyNumberFormat="1" applyFont="1" applyFill="1" applyBorder="1" applyAlignment="1">
      <alignment horizontal="center"/>
    </xf>
    <xf numFmtId="0" fontId="5" fillId="4" borderId="12"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13" xfId="0" applyFont="1" applyFill="1" applyBorder="1" applyAlignment="1">
      <alignment horizontal="center" vertical="center"/>
    </xf>
    <xf numFmtId="0" fontId="8" fillId="2" borderId="0" xfId="0" applyFont="1" applyFill="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17" fontId="5" fillId="4" borderId="1" xfId="0" applyNumberFormat="1" applyFont="1" applyFill="1" applyBorder="1" applyAlignment="1">
      <alignment horizontal="center" vertical="center" wrapText="1"/>
    </xf>
    <xf numFmtId="0" fontId="10" fillId="2" borderId="0" xfId="0" applyFont="1" applyFill="1" applyAlignment="1">
      <alignment horizontal="left" vertical="top" wrapText="1"/>
    </xf>
    <xf numFmtId="0" fontId="11" fillId="4" borderId="1" xfId="0" applyFont="1" applyFill="1" applyBorder="1" applyAlignment="1">
      <alignment horizontal="center" vertic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85" zoomScaleNormal="85" workbookViewId="0"/>
  </sheetViews>
  <sheetFormatPr defaultColWidth="9.21875" defaultRowHeight="15.05" x14ac:dyDescent="0.3"/>
  <cols>
    <col min="1" max="1" width="9.21875" style="1"/>
    <col min="2" max="2" width="23.44140625" style="1" bestFit="1" customWidth="1"/>
    <col min="3" max="5" width="18.77734375" style="1" customWidth="1"/>
    <col min="6" max="6" width="38.77734375" style="1" bestFit="1" customWidth="1"/>
    <col min="7" max="7" width="18.77734375" style="1" customWidth="1"/>
    <col min="8" max="8" width="24.77734375" style="1" customWidth="1"/>
    <col min="9" max="16384" width="9.21875" style="1"/>
  </cols>
  <sheetData>
    <row r="1" spans="1:10" ht="15.65" thickBot="1" x14ac:dyDescent="0.35">
      <c r="B1" s="2" t="s">
        <v>0</v>
      </c>
    </row>
    <row r="2" spans="1:10" x14ac:dyDescent="0.3">
      <c r="B2" s="3">
        <v>1</v>
      </c>
      <c r="C2" s="73" t="s">
        <v>27</v>
      </c>
      <c r="D2" s="74"/>
      <c r="E2" s="74"/>
      <c r="F2" s="74"/>
      <c r="G2" s="74"/>
      <c r="H2" s="74"/>
    </row>
    <row r="3" spans="1:10" x14ac:dyDescent="0.3">
      <c r="B3" s="31"/>
      <c r="C3" s="30"/>
      <c r="D3" s="30"/>
      <c r="E3" s="30"/>
      <c r="F3" s="34"/>
      <c r="G3" s="30"/>
      <c r="H3" s="30"/>
    </row>
    <row r="4" spans="1:10" ht="15.65" thickBot="1" x14ac:dyDescent="0.35"/>
    <row r="5" spans="1:10" x14ac:dyDescent="0.3">
      <c r="A5" s="4"/>
      <c r="C5" s="75" t="s">
        <v>36</v>
      </c>
      <c r="D5" s="76"/>
      <c r="E5" s="76"/>
      <c r="F5" s="76"/>
      <c r="G5" s="76"/>
      <c r="H5" s="77"/>
    </row>
    <row r="6" spans="1:10" ht="15.65" thickBot="1" x14ac:dyDescent="0.35">
      <c r="A6" s="4"/>
      <c r="B6"/>
      <c r="C6" s="78"/>
      <c r="D6" s="79"/>
      <c r="E6" s="79"/>
      <c r="F6" s="79"/>
      <c r="G6" s="79"/>
      <c r="H6" s="80"/>
    </row>
    <row r="7" spans="1:10" ht="16" customHeight="1" thickBot="1" x14ac:dyDescent="0.35">
      <c r="A7" s="4"/>
      <c r="B7" s="4"/>
      <c r="C7" s="90">
        <v>44804</v>
      </c>
      <c r="D7" s="91"/>
      <c r="E7" s="91"/>
      <c r="F7" s="91"/>
      <c r="G7" s="91"/>
      <c r="H7" s="92"/>
    </row>
    <row r="8" spans="1:10" ht="16" customHeight="1" thickBot="1" x14ac:dyDescent="0.35">
      <c r="A8" s="4"/>
      <c r="B8" s="4"/>
      <c r="C8" s="87" t="s">
        <v>33</v>
      </c>
      <c r="D8" s="88"/>
      <c r="E8" s="89"/>
      <c r="F8" s="38" t="s">
        <v>35</v>
      </c>
      <c r="G8" s="83" t="s">
        <v>1</v>
      </c>
      <c r="H8" s="85" t="s">
        <v>2</v>
      </c>
    </row>
    <row r="9" spans="1:10" ht="39" customHeight="1" thickBot="1" x14ac:dyDescent="0.35">
      <c r="A9" s="4"/>
      <c r="B9" s="4"/>
      <c r="C9" s="39" t="s">
        <v>11</v>
      </c>
      <c r="D9" s="40" t="s">
        <v>10</v>
      </c>
      <c r="E9" s="35" t="s">
        <v>3</v>
      </c>
      <c r="F9" s="37" t="s">
        <v>34</v>
      </c>
      <c r="G9" s="84"/>
      <c r="H9" s="86"/>
    </row>
    <row r="10" spans="1:10" ht="16" customHeight="1" x14ac:dyDescent="0.3">
      <c r="A10" s="4"/>
      <c r="B10" s="7" t="s">
        <v>4</v>
      </c>
      <c r="C10" s="70">
        <v>0</v>
      </c>
      <c r="D10" s="70">
        <v>1961.27</v>
      </c>
      <c r="E10" s="20">
        <f>SUM(C10:D10)</f>
        <v>1961.27</v>
      </c>
      <c r="F10" s="20">
        <v>13013.62</v>
      </c>
      <c r="G10" s="81" t="s">
        <v>5</v>
      </c>
      <c r="H10" s="21">
        <v>715534</v>
      </c>
    </row>
    <row r="11" spans="1:10" ht="15.65" thickBot="1" x14ac:dyDescent="0.35">
      <c r="A11" s="4"/>
      <c r="B11" s="44" t="s">
        <v>6</v>
      </c>
      <c r="C11" s="71">
        <v>0</v>
      </c>
      <c r="D11" s="71">
        <v>1227.07</v>
      </c>
      <c r="E11" s="22">
        <f>SUM(C11:D11)</f>
        <v>1227.07</v>
      </c>
      <c r="F11" s="36">
        <v>2088.04</v>
      </c>
      <c r="G11" s="82"/>
      <c r="H11" s="23">
        <v>86243</v>
      </c>
    </row>
    <row r="12" spans="1:10" ht="15.65" thickTop="1" x14ac:dyDescent="0.3">
      <c r="A12" s="4"/>
      <c r="B12" s="8" t="s">
        <v>7</v>
      </c>
      <c r="C12" s="24">
        <f>SUM(C10:C11)</f>
        <v>0</v>
      </c>
      <c r="D12" s="25">
        <f>SUM(D10:D11)</f>
        <v>3188.34</v>
      </c>
      <c r="E12" s="26">
        <f>SUM(E10:E11)</f>
        <v>3188.34</v>
      </c>
      <c r="F12" s="26">
        <f>SUM(F10:F11)</f>
        <v>15101.66</v>
      </c>
      <c r="G12" s="24">
        <v>1233798.32</v>
      </c>
      <c r="H12" s="24">
        <f>SUM(H10:H11)</f>
        <v>801777</v>
      </c>
    </row>
    <row r="13" spans="1:10" x14ac:dyDescent="0.3">
      <c r="A13" s="4"/>
      <c r="B13" s="9" t="s">
        <v>8</v>
      </c>
      <c r="C13" s="72">
        <v>0</v>
      </c>
      <c r="D13" s="69">
        <v>2</v>
      </c>
      <c r="E13" s="27">
        <f>SUM(C13:D13)</f>
        <v>2</v>
      </c>
      <c r="F13" s="27">
        <v>147</v>
      </c>
      <c r="G13" s="28">
        <v>1556</v>
      </c>
      <c r="H13" s="28">
        <v>1346</v>
      </c>
      <c r="J13" s="32"/>
    </row>
    <row r="14" spans="1:10" ht="15.65" thickBot="1" x14ac:dyDescent="0.35">
      <c r="A14" s="4"/>
      <c r="B14" s="10" t="s">
        <v>9</v>
      </c>
      <c r="C14" s="50" t="str">
        <f>IFERROR(C12/C13,"-")</f>
        <v>-</v>
      </c>
      <c r="D14" s="50">
        <f t="shared" ref="D14:E14" si="0">IFERROR(D12/D13,"-")</f>
        <v>1594.17</v>
      </c>
      <c r="E14" s="50">
        <f t="shared" si="0"/>
        <v>1594.17</v>
      </c>
      <c r="F14" s="18">
        <f>F12/F13</f>
        <v>102.73238095238095</v>
      </c>
      <c r="G14" s="29">
        <f t="shared" ref="G14:H14" si="1">G12/G13</f>
        <v>792.92951156812342</v>
      </c>
      <c r="H14" s="29">
        <f t="shared" si="1"/>
        <v>595.67384843982165</v>
      </c>
      <c r="J14" s="32"/>
    </row>
    <row r="15" spans="1:10" x14ac:dyDescent="0.3">
      <c r="A15" s="4"/>
      <c r="B15" s="4"/>
      <c r="C15" s="4"/>
      <c r="D15" s="4"/>
      <c r="E15" s="4"/>
      <c r="F15" s="4"/>
      <c r="J15" s="32"/>
    </row>
    <row r="16" spans="1:10" x14ac:dyDescent="0.3">
      <c r="A16" s="4"/>
      <c r="B16" s="4"/>
      <c r="C16" s="68"/>
      <c r="D16" s="4"/>
      <c r="E16" s="4"/>
      <c r="F16" s="4"/>
    </row>
    <row r="17" spans="1:6" x14ac:dyDescent="0.3">
      <c r="A17" s="4"/>
      <c r="B17" s="4"/>
      <c r="C17" s="4"/>
      <c r="D17" s="4"/>
      <c r="E17" s="4"/>
      <c r="F17" s="4"/>
    </row>
    <row r="18" spans="1:6" x14ac:dyDescent="0.3">
      <c r="A18" s="4"/>
      <c r="B18" s="4"/>
      <c r="C18" s="4"/>
      <c r="D18" s="4"/>
      <c r="E18" s="4"/>
      <c r="F18" s="4"/>
    </row>
  </sheetData>
  <mergeCells count="7">
    <mergeCell ref="C2:H2"/>
    <mergeCell ref="C5:H6"/>
    <mergeCell ref="G10:G11"/>
    <mergeCell ref="G8:G9"/>
    <mergeCell ref="H8:H9"/>
    <mergeCell ref="C8:E8"/>
    <mergeCell ref="C7:H7"/>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63"/>
  <sheetViews>
    <sheetView tabSelected="1" zoomScaleNormal="100" workbookViewId="0"/>
  </sheetViews>
  <sheetFormatPr defaultColWidth="9.21875" defaultRowHeight="13.15" x14ac:dyDescent="0.25"/>
  <cols>
    <col min="1" max="1" width="5.77734375" style="4" customWidth="1"/>
    <col min="2" max="2" width="9.21875" style="4"/>
    <col min="3" max="3" width="21.77734375" style="4" customWidth="1"/>
    <col min="4" max="6" width="16.77734375" style="4" customWidth="1"/>
    <col min="7" max="7" width="16.77734375" style="14" customWidth="1"/>
    <col min="8" max="8" width="2.77734375" style="4" customWidth="1"/>
    <col min="9" max="9" width="12" style="4" bestFit="1" customWidth="1"/>
    <col min="10" max="10" width="12.5546875" style="4" bestFit="1" customWidth="1"/>
    <col min="11" max="16384" width="9.21875" style="4"/>
  </cols>
  <sheetData>
    <row r="2" spans="2:17" x14ac:dyDescent="0.25">
      <c r="B2" s="16" t="s">
        <v>28</v>
      </c>
    </row>
    <row r="3" spans="2:17" ht="13.8" thickBot="1" x14ac:dyDescent="0.3">
      <c r="C3" s="13"/>
    </row>
    <row r="4" spans="2:17" ht="40.1" customHeight="1" thickBot="1" x14ac:dyDescent="0.3">
      <c r="B4" s="93" t="s">
        <v>19</v>
      </c>
      <c r="C4" s="97" t="s">
        <v>22</v>
      </c>
      <c r="D4" s="97"/>
      <c r="E4" s="97"/>
      <c r="F4" s="97"/>
      <c r="G4" s="97"/>
      <c r="H4" s="16"/>
      <c r="I4" s="96" t="s">
        <v>29</v>
      </c>
      <c r="J4" s="96"/>
      <c r="K4" s="96"/>
      <c r="L4" s="96"/>
      <c r="M4" s="96"/>
      <c r="N4" s="96"/>
      <c r="O4" s="96"/>
      <c r="P4" s="96"/>
      <c r="Q4" s="96"/>
    </row>
    <row r="5" spans="2:17" ht="16" customHeight="1" thickBot="1" x14ac:dyDescent="0.3">
      <c r="B5" s="94"/>
      <c r="C5" s="98" t="s">
        <v>12</v>
      </c>
      <c r="D5" s="99">
        <v>44804</v>
      </c>
      <c r="E5" s="99"/>
      <c r="F5" s="99"/>
      <c r="G5" s="99"/>
      <c r="I5" s="96"/>
      <c r="J5" s="96"/>
      <c r="K5" s="96"/>
      <c r="L5" s="96"/>
      <c r="M5" s="96"/>
      <c r="N5" s="96"/>
      <c r="O5" s="96"/>
      <c r="P5" s="96"/>
      <c r="Q5" s="96"/>
    </row>
    <row r="6" spans="2:17" ht="26.95" thickBot="1" x14ac:dyDescent="0.3">
      <c r="B6" s="94"/>
      <c r="C6" s="98"/>
      <c r="D6" s="6" t="s">
        <v>13</v>
      </c>
      <c r="E6" s="6" t="s">
        <v>14</v>
      </c>
      <c r="F6" s="6" t="s">
        <v>15</v>
      </c>
      <c r="G6" s="5" t="s">
        <v>18</v>
      </c>
      <c r="I6" s="96"/>
      <c r="J6" s="96"/>
      <c r="K6" s="96"/>
      <c r="L6" s="96"/>
      <c r="M6" s="96"/>
      <c r="N6" s="96"/>
      <c r="O6" s="96"/>
      <c r="P6" s="96"/>
      <c r="Q6" s="96"/>
    </row>
    <row r="7" spans="2:17" x14ac:dyDescent="0.25">
      <c r="B7" s="94"/>
      <c r="C7" s="11" t="s">
        <v>17</v>
      </c>
      <c r="D7" s="51">
        <v>2330</v>
      </c>
      <c r="E7" s="51">
        <v>1351</v>
      </c>
      <c r="F7" s="51">
        <v>5332</v>
      </c>
      <c r="G7" s="53">
        <v>18247</v>
      </c>
      <c r="I7" s="96"/>
      <c r="J7" s="96"/>
      <c r="K7" s="96"/>
      <c r="L7" s="96"/>
      <c r="M7" s="96"/>
      <c r="N7" s="96"/>
      <c r="O7" s="96"/>
      <c r="P7" s="96"/>
      <c r="Q7" s="96"/>
    </row>
    <row r="8" spans="2:17" ht="13.8" thickBot="1" x14ac:dyDescent="0.3">
      <c r="B8" s="95"/>
      <c r="C8" s="12" t="s">
        <v>16</v>
      </c>
      <c r="D8" s="52">
        <v>29551</v>
      </c>
      <c r="E8" s="52">
        <v>19250</v>
      </c>
      <c r="F8" s="52">
        <v>86909</v>
      </c>
      <c r="G8" s="54">
        <v>218168</v>
      </c>
      <c r="I8" s="96"/>
      <c r="J8" s="96"/>
      <c r="K8" s="96"/>
      <c r="L8" s="96"/>
      <c r="M8" s="96"/>
      <c r="N8" s="96"/>
      <c r="O8" s="96"/>
      <c r="P8" s="96"/>
      <c r="Q8" s="96"/>
    </row>
    <row r="10" spans="2:17" ht="13.8" thickBot="1" x14ac:dyDescent="0.3">
      <c r="C10" s="15"/>
    </row>
    <row r="11" spans="2:17" ht="40.1" customHeight="1" thickBot="1" x14ac:dyDescent="0.3">
      <c r="B11" s="93" t="s">
        <v>20</v>
      </c>
      <c r="C11" s="97" t="s">
        <v>23</v>
      </c>
      <c r="D11" s="97"/>
      <c r="E11" s="97"/>
      <c r="F11" s="97"/>
      <c r="G11" s="97"/>
      <c r="I11" s="96" t="s">
        <v>25</v>
      </c>
      <c r="J11" s="96"/>
      <c r="K11" s="96"/>
      <c r="L11" s="96"/>
      <c r="M11" s="96"/>
      <c r="N11" s="96"/>
      <c r="O11" s="96"/>
      <c r="P11" s="96"/>
      <c r="Q11" s="96"/>
    </row>
    <row r="12" spans="2:17" ht="16" customHeight="1" thickBot="1" x14ac:dyDescent="0.3">
      <c r="B12" s="94"/>
      <c r="C12" s="98" t="s">
        <v>12</v>
      </c>
      <c r="D12" s="99">
        <v>44804</v>
      </c>
      <c r="E12" s="99"/>
      <c r="F12" s="99"/>
      <c r="G12" s="99"/>
      <c r="I12" s="96"/>
      <c r="J12" s="96"/>
      <c r="K12" s="96"/>
      <c r="L12" s="96"/>
      <c r="M12" s="96"/>
      <c r="N12" s="96"/>
      <c r="O12" s="96"/>
      <c r="P12" s="96"/>
      <c r="Q12" s="96"/>
    </row>
    <row r="13" spans="2:17" ht="26.95" thickBot="1" x14ac:dyDescent="0.3">
      <c r="B13" s="94"/>
      <c r="C13" s="98"/>
      <c r="D13" s="6" t="s">
        <v>13</v>
      </c>
      <c r="E13" s="6" t="s">
        <v>14</v>
      </c>
      <c r="F13" s="6" t="s">
        <v>15</v>
      </c>
      <c r="G13" s="5" t="s">
        <v>18</v>
      </c>
      <c r="I13" s="96"/>
      <c r="J13" s="96"/>
      <c r="K13" s="96"/>
      <c r="L13" s="96"/>
      <c r="M13" s="96"/>
      <c r="N13" s="96"/>
      <c r="O13" s="96"/>
      <c r="P13" s="96"/>
      <c r="Q13" s="96"/>
    </row>
    <row r="14" spans="2:17" ht="15.05" customHeight="1" x14ac:dyDescent="0.25">
      <c r="B14" s="94"/>
      <c r="C14" s="11" t="s">
        <v>17</v>
      </c>
      <c r="D14" s="55">
        <v>2339970.65</v>
      </c>
      <c r="E14" s="55">
        <v>1651731.57</v>
      </c>
      <c r="F14" s="55">
        <v>15430216.65</v>
      </c>
      <c r="G14" s="57">
        <v>28701955.02</v>
      </c>
      <c r="I14" s="96"/>
      <c r="J14" s="96"/>
      <c r="K14" s="96"/>
      <c r="L14" s="96"/>
      <c r="M14" s="96"/>
      <c r="N14" s="96"/>
      <c r="O14" s="96"/>
      <c r="P14" s="96"/>
      <c r="Q14" s="96"/>
    </row>
    <row r="15" spans="2:17" ht="16" customHeight="1" thickBot="1" x14ac:dyDescent="0.3">
      <c r="B15" s="95"/>
      <c r="C15" s="12" t="s">
        <v>16</v>
      </c>
      <c r="D15" s="56">
        <v>9894756.4700000007</v>
      </c>
      <c r="E15" s="56">
        <v>9674177.6600000001</v>
      </c>
      <c r="F15" s="56">
        <v>59848550.6199999</v>
      </c>
      <c r="G15" s="58">
        <v>95757250.539999798</v>
      </c>
      <c r="I15" s="96"/>
      <c r="J15" s="96"/>
      <c r="K15" s="96"/>
      <c r="L15" s="96"/>
      <c r="M15" s="96"/>
      <c r="N15" s="96"/>
      <c r="O15" s="96"/>
      <c r="P15" s="96"/>
      <c r="Q15" s="96"/>
    </row>
    <row r="16" spans="2:17" x14ac:dyDescent="0.25">
      <c r="B16" s="17"/>
      <c r="D16" s="33"/>
    </row>
    <row r="17" spans="2:17" ht="13.8" thickBot="1" x14ac:dyDescent="0.3">
      <c r="B17" s="17"/>
    </row>
    <row r="18" spans="2:17" ht="40.1" customHeight="1" thickBot="1" x14ac:dyDescent="0.3">
      <c r="B18" s="93" t="s">
        <v>21</v>
      </c>
      <c r="C18" s="97" t="s">
        <v>24</v>
      </c>
      <c r="D18" s="97"/>
      <c r="E18" s="97"/>
      <c r="F18" s="97"/>
      <c r="G18" s="97"/>
      <c r="H18" s="16"/>
      <c r="I18" s="96" t="s">
        <v>26</v>
      </c>
      <c r="J18" s="96"/>
      <c r="K18" s="96"/>
      <c r="L18" s="96"/>
      <c r="M18" s="96"/>
      <c r="N18" s="96"/>
      <c r="O18" s="96"/>
      <c r="P18" s="96"/>
      <c r="Q18" s="96"/>
    </row>
    <row r="19" spans="2:17" ht="13.8" thickBot="1" x14ac:dyDescent="0.3">
      <c r="B19" s="94"/>
      <c r="C19" s="98" t="s">
        <v>12</v>
      </c>
      <c r="D19" s="99">
        <v>44804</v>
      </c>
      <c r="E19" s="99"/>
      <c r="F19" s="99"/>
      <c r="G19" s="99"/>
      <c r="I19" s="96"/>
      <c r="J19" s="96"/>
      <c r="K19" s="96"/>
      <c r="L19" s="96"/>
      <c r="M19" s="96"/>
      <c r="N19" s="96"/>
      <c r="O19" s="96"/>
      <c r="P19" s="96"/>
      <c r="Q19" s="96"/>
    </row>
    <row r="20" spans="2:17" ht="26.95" thickBot="1" x14ac:dyDescent="0.3">
      <c r="B20" s="94"/>
      <c r="C20" s="98"/>
      <c r="D20" s="6" t="s">
        <v>13</v>
      </c>
      <c r="E20" s="6" t="s">
        <v>14</v>
      </c>
      <c r="F20" s="6" t="s">
        <v>15</v>
      </c>
      <c r="G20" s="5" t="s">
        <v>18</v>
      </c>
      <c r="I20" s="96"/>
      <c r="J20" s="96"/>
      <c r="K20" s="96"/>
      <c r="L20" s="96"/>
      <c r="M20" s="96"/>
      <c r="N20" s="96"/>
      <c r="O20" s="96"/>
      <c r="P20" s="96"/>
      <c r="Q20" s="96"/>
    </row>
    <row r="21" spans="2:17" ht="13.8" thickBot="1" x14ac:dyDescent="0.3">
      <c r="B21" s="95"/>
      <c r="C21" s="12" t="s">
        <v>16</v>
      </c>
      <c r="D21" s="56">
        <v>1765854.41</v>
      </c>
      <c r="E21" s="56">
        <v>1981401.52</v>
      </c>
      <c r="F21" s="56">
        <v>10558804.91</v>
      </c>
      <c r="G21" s="58">
        <v>16423151.9599999</v>
      </c>
      <c r="I21" s="96"/>
      <c r="J21" s="96"/>
      <c r="K21" s="96"/>
      <c r="L21" s="96"/>
      <c r="M21" s="96"/>
      <c r="N21" s="96"/>
      <c r="O21" s="96"/>
      <c r="P21" s="96"/>
      <c r="Q21" s="96"/>
    </row>
    <row r="23" spans="2:17" ht="13.8" thickBot="1" x14ac:dyDescent="0.3"/>
    <row r="24" spans="2:17" ht="13.8" thickBot="1" x14ac:dyDescent="0.3">
      <c r="B24" s="93" t="s">
        <v>21</v>
      </c>
      <c r="C24" s="97" t="s">
        <v>24</v>
      </c>
      <c r="D24" s="97"/>
      <c r="E24" s="97"/>
      <c r="F24" s="97"/>
      <c r="G24" s="97"/>
    </row>
    <row r="25" spans="2:17" ht="13.8" thickBot="1" x14ac:dyDescent="0.3">
      <c r="B25" s="94"/>
      <c r="C25" s="101" t="s">
        <v>31</v>
      </c>
      <c r="D25" s="99" t="s">
        <v>30</v>
      </c>
      <c r="E25" s="99"/>
      <c r="F25" s="99"/>
      <c r="G25" s="99"/>
    </row>
    <row r="26" spans="2:17" ht="26.95" thickBot="1" x14ac:dyDescent="0.3">
      <c r="B26" s="94"/>
      <c r="C26" s="101"/>
      <c r="D26" s="19" t="s">
        <v>13</v>
      </c>
      <c r="E26" s="19" t="s">
        <v>14</v>
      </c>
      <c r="F26" s="19" t="s">
        <v>15</v>
      </c>
      <c r="G26" s="5" t="s">
        <v>18</v>
      </c>
      <c r="I26" s="100" t="s">
        <v>32</v>
      </c>
      <c r="J26" s="100"/>
      <c r="K26" s="100"/>
      <c r="L26" s="100"/>
      <c r="M26" s="100"/>
      <c r="N26" s="100"/>
      <c r="O26" s="100"/>
      <c r="P26" s="100"/>
      <c r="Q26" s="100"/>
    </row>
    <row r="27" spans="2:17" ht="13.8" thickBot="1" x14ac:dyDescent="0.3">
      <c r="B27" s="95"/>
      <c r="C27" s="47">
        <v>44287</v>
      </c>
      <c r="D27" s="59">
        <v>2958121.96</v>
      </c>
      <c r="E27" s="59">
        <v>2041097.03</v>
      </c>
      <c r="F27" s="59">
        <v>7933316.7000000002</v>
      </c>
      <c r="G27" s="57">
        <v>16721195.779999999</v>
      </c>
      <c r="I27" s="100"/>
      <c r="J27" s="100"/>
      <c r="K27" s="100"/>
      <c r="L27" s="100"/>
      <c r="M27" s="100"/>
      <c r="N27" s="100"/>
      <c r="O27" s="100"/>
      <c r="P27" s="100"/>
      <c r="Q27" s="100"/>
    </row>
    <row r="28" spans="2:17" x14ac:dyDescent="0.25">
      <c r="C28" s="48">
        <v>44317</v>
      </c>
      <c r="D28" s="60">
        <v>2361725.9500000002</v>
      </c>
      <c r="E28" s="60">
        <v>1889426.56</v>
      </c>
      <c r="F28" s="60">
        <v>6912948.9299999997</v>
      </c>
      <c r="G28" s="64">
        <v>13837631.74</v>
      </c>
      <c r="I28" s="100"/>
      <c r="J28" s="100"/>
      <c r="K28" s="100"/>
      <c r="L28" s="100"/>
      <c r="M28" s="100"/>
      <c r="N28" s="100"/>
      <c r="O28" s="100"/>
      <c r="P28" s="100"/>
      <c r="Q28" s="100"/>
    </row>
    <row r="29" spans="2:17" x14ac:dyDescent="0.25">
      <c r="C29" s="48">
        <v>44348</v>
      </c>
      <c r="D29" s="60">
        <v>1877171.3</v>
      </c>
      <c r="E29" s="60">
        <v>1830587</v>
      </c>
      <c r="F29" s="60">
        <v>7544765.6100000003</v>
      </c>
      <c r="G29" s="64">
        <v>13742417.189999901</v>
      </c>
      <c r="I29" s="100"/>
      <c r="J29" s="100"/>
      <c r="K29" s="100"/>
      <c r="L29" s="100"/>
      <c r="M29" s="100"/>
      <c r="N29" s="100"/>
      <c r="O29" s="100"/>
      <c r="P29" s="100"/>
      <c r="Q29" s="100"/>
    </row>
    <row r="30" spans="2:17" x14ac:dyDescent="0.25">
      <c r="C30" s="48">
        <v>44378</v>
      </c>
      <c r="D30" s="60">
        <v>1902570.55</v>
      </c>
      <c r="E30" s="60">
        <v>1534382.73</v>
      </c>
      <c r="F30" s="60">
        <v>8276463.6699999999</v>
      </c>
      <c r="G30" s="64">
        <v>13965820.050000001</v>
      </c>
    </row>
    <row r="31" spans="2:17" x14ac:dyDescent="0.25">
      <c r="C31" s="48">
        <v>44409</v>
      </c>
      <c r="D31" s="60">
        <v>1618506.62</v>
      </c>
      <c r="E31" s="60">
        <v>1570750.98</v>
      </c>
      <c r="F31" s="60">
        <v>8610038.8100000005</v>
      </c>
      <c r="G31" s="64">
        <v>14036563.359999999</v>
      </c>
    </row>
    <row r="32" spans="2:17" x14ac:dyDescent="0.25">
      <c r="C32" s="48">
        <v>44440</v>
      </c>
      <c r="D32" s="60">
        <v>1046117.47</v>
      </c>
      <c r="E32" s="60">
        <v>826751.4</v>
      </c>
      <c r="F32" s="60">
        <v>7653568.5</v>
      </c>
      <c r="G32" s="64">
        <v>11065543.93</v>
      </c>
    </row>
    <row r="33" spans="3:19" x14ac:dyDescent="0.25">
      <c r="C33" s="48">
        <v>44470</v>
      </c>
      <c r="D33" s="60">
        <v>1171060.2</v>
      </c>
      <c r="E33" s="60">
        <v>914287.23</v>
      </c>
      <c r="F33" s="60">
        <v>7458647.4399999902</v>
      </c>
      <c r="G33" s="64">
        <v>11845036.02</v>
      </c>
    </row>
    <row r="34" spans="3:19" x14ac:dyDescent="0.25">
      <c r="C34" s="48">
        <v>44501</v>
      </c>
      <c r="D34" s="60">
        <v>1838996.34</v>
      </c>
      <c r="E34" s="60">
        <v>997790.38</v>
      </c>
      <c r="F34" s="60">
        <v>7692002.5300000003</v>
      </c>
      <c r="G34" s="64">
        <v>13036007.339999899</v>
      </c>
      <c r="L34" s="42"/>
    </row>
    <row r="35" spans="3:19" x14ac:dyDescent="0.25">
      <c r="C35" s="48">
        <v>44531</v>
      </c>
      <c r="D35" s="60">
        <v>756145.34</v>
      </c>
      <c r="E35" s="60">
        <v>512140.21</v>
      </c>
      <c r="F35" s="60">
        <v>4721828.77999999</v>
      </c>
      <c r="G35" s="64">
        <v>8164675.5599999996</v>
      </c>
      <c r="L35" s="42"/>
    </row>
    <row r="36" spans="3:19" x14ac:dyDescent="0.25">
      <c r="C36" s="48">
        <v>44562</v>
      </c>
      <c r="D36" s="60">
        <v>1411301.52</v>
      </c>
      <c r="E36" s="60">
        <v>676424.48</v>
      </c>
      <c r="F36" s="60">
        <v>4497476.93</v>
      </c>
      <c r="G36" s="65">
        <v>11507079.329999899</v>
      </c>
      <c r="L36" s="42"/>
    </row>
    <row r="37" spans="3:19" x14ac:dyDescent="0.25">
      <c r="C37" s="48">
        <v>44593</v>
      </c>
      <c r="D37" s="60">
        <v>3787460.23</v>
      </c>
      <c r="E37" s="60">
        <v>1060917.3899999999</v>
      </c>
      <c r="F37" s="60">
        <v>4349179.71</v>
      </c>
      <c r="G37" s="64">
        <v>14202887.380000001</v>
      </c>
      <c r="L37" s="42"/>
    </row>
    <row r="38" spans="3:19" x14ac:dyDescent="0.25">
      <c r="C38" s="49">
        <v>44621</v>
      </c>
      <c r="D38" s="61">
        <v>3976430.55</v>
      </c>
      <c r="E38" s="61">
        <v>2825111.89</v>
      </c>
      <c r="F38" s="61">
        <v>4577262.38</v>
      </c>
      <c r="G38" s="66">
        <v>16138467.9899999</v>
      </c>
      <c r="L38" s="42"/>
    </row>
    <row r="39" spans="3:19" x14ac:dyDescent="0.25">
      <c r="C39" s="49">
        <v>44652</v>
      </c>
      <c r="D39" s="61">
        <v>3670711.92</v>
      </c>
      <c r="E39" s="61">
        <v>3125933.51</v>
      </c>
      <c r="F39" s="61">
        <v>6092106.0799999898</v>
      </c>
      <c r="G39" s="66">
        <v>17226755.52</v>
      </c>
      <c r="L39" s="42"/>
    </row>
    <row r="40" spans="3:19" x14ac:dyDescent="0.25">
      <c r="C40" s="49">
        <v>44682</v>
      </c>
      <c r="D40" s="61">
        <v>3289099.71</v>
      </c>
      <c r="E40" s="61">
        <v>2950215.79</v>
      </c>
      <c r="F40" s="61">
        <v>7772899</v>
      </c>
      <c r="G40" s="66">
        <v>17420096.629999999</v>
      </c>
      <c r="L40" s="42"/>
    </row>
    <row r="41" spans="3:19" x14ac:dyDescent="0.25">
      <c r="C41" s="49">
        <v>44713</v>
      </c>
      <c r="D41" s="61">
        <v>2660146.02</v>
      </c>
      <c r="E41" s="61">
        <v>2676279.06</v>
      </c>
      <c r="F41" s="61">
        <v>8596438.5399999991</v>
      </c>
      <c r="G41" s="66">
        <v>16844923.140000001</v>
      </c>
      <c r="L41" s="42"/>
    </row>
    <row r="42" spans="3:19" ht="13.8" thickBot="1" x14ac:dyDescent="0.3">
      <c r="C42" s="43">
        <v>44743</v>
      </c>
      <c r="D42" s="62">
        <v>2344474.2999999998</v>
      </c>
      <c r="E42" s="62">
        <v>2388145.87</v>
      </c>
      <c r="F42" s="62">
        <v>9782046.5399999991</v>
      </c>
      <c r="G42" s="67">
        <v>16826621.399999999</v>
      </c>
      <c r="L42" s="42"/>
    </row>
    <row r="43" spans="3:19" x14ac:dyDescent="0.25">
      <c r="D43" s="63"/>
      <c r="G43" s="41"/>
      <c r="H43" s="42"/>
      <c r="L43" s="42"/>
    </row>
    <row r="44" spans="3:19" x14ac:dyDescent="0.25">
      <c r="G44" s="41"/>
      <c r="H44" s="42"/>
      <c r="L44" s="42"/>
    </row>
    <row r="46" spans="3:19" x14ac:dyDescent="0.25">
      <c r="D46" s="45"/>
      <c r="E46" s="45"/>
      <c r="F46" s="45"/>
      <c r="G46" s="46"/>
      <c r="H46" s="45"/>
      <c r="I46" s="45"/>
      <c r="J46" s="45"/>
      <c r="K46" s="45"/>
      <c r="L46" s="45"/>
      <c r="M46" s="45"/>
      <c r="N46" s="45"/>
      <c r="O46" s="45"/>
      <c r="P46" s="45"/>
      <c r="Q46" s="45"/>
      <c r="R46" s="45"/>
    </row>
    <row r="47" spans="3:19" x14ac:dyDescent="0.25">
      <c r="D47" s="45"/>
      <c r="E47" s="45"/>
      <c r="F47" s="45"/>
      <c r="G47" s="46"/>
      <c r="H47" s="45"/>
      <c r="I47" s="45"/>
      <c r="J47" s="45"/>
      <c r="K47" s="45"/>
      <c r="L47" s="45"/>
      <c r="M47" s="45"/>
      <c r="N47" s="45"/>
      <c r="O47" s="45"/>
      <c r="P47" s="45"/>
      <c r="Q47" s="45"/>
      <c r="R47" s="45"/>
      <c r="S47" s="45"/>
    </row>
    <row r="48" spans="3:19" x14ac:dyDescent="0.25">
      <c r="D48" s="46"/>
      <c r="G48" s="41"/>
    </row>
    <row r="49" spans="4:19" x14ac:dyDescent="0.25">
      <c r="D49" s="45"/>
      <c r="E49" s="45"/>
      <c r="F49" s="45"/>
      <c r="G49" s="41"/>
      <c r="H49" s="45"/>
      <c r="I49" s="45"/>
      <c r="J49" s="45"/>
      <c r="K49" s="45"/>
      <c r="L49" s="45"/>
      <c r="M49" s="45"/>
      <c r="N49" s="45"/>
      <c r="O49" s="45"/>
      <c r="P49" s="45"/>
    </row>
    <row r="50" spans="4:19" x14ac:dyDescent="0.25">
      <c r="D50" s="45"/>
      <c r="E50" s="45"/>
      <c r="G50" s="41"/>
    </row>
    <row r="51" spans="4:19" x14ac:dyDescent="0.25">
      <c r="D51" s="45"/>
      <c r="E51" s="45"/>
      <c r="F51" s="45"/>
      <c r="G51" s="41"/>
      <c r="H51" s="45"/>
      <c r="I51" s="45"/>
      <c r="J51" s="45"/>
      <c r="K51" s="45"/>
      <c r="L51" s="45"/>
      <c r="M51" s="45"/>
      <c r="N51" s="45"/>
      <c r="O51" s="45"/>
      <c r="P51" s="45"/>
      <c r="Q51" s="45"/>
      <c r="R51" s="45"/>
      <c r="S51" s="45"/>
    </row>
    <row r="52" spans="4:19" x14ac:dyDescent="0.25">
      <c r="D52" s="45"/>
      <c r="E52" s="45"/>
      <c r="G52" s="41"/>
    </row>
    <row r="53" spans="4:19" x14ac:dyDescent="0.25">
      <c r="D53" s="45"/>
      <c r="E53" s="45"/>
      <c r="G53" s="41"/>
    </row>
    <row r="54" spans="4:19" x14ac:dyDescent="0.25">
      <c r="D54" s="45"/>
      <c r="E54" s="45"/>
      <c r="G54" s="41"/>
    </row>
    <row r="55" spans="4:19" x14ac:dyDescent="0.25">
      <c r="D55" s="41"/>
      <c r="E55" s="45"/>
      <c r="G55" s="41"/>
    </row>
    <row r="56" spans="4:19" x14ac:dyDescent="0.25">
      <c r="D56" s="45"/>
      <c r="E56" s="45"/>
      <c r="G56" s="41"/>
    </row>
    <row r="57" spans="4:19" x14ac:dyDescent="0.25">
      <c r="D57" s="45"/>
      <c r="E57" s="45"/>
      <c r="F57" s="45"/>
      <c r="G57" s="41"/>
      <c r="H57" s="45"/>
      <c r="I57" s="45"/>
      <c r="J57" s="45"/>
      <c r="K57" s="45"/>
      <c r="L57" s="45"/>
      <c r="M57" s="45"/>
      <c r="N57" s="45"/>
      <c r="O57" s="45"/>
      <c r="P57" s="45"/>
      <c r="Q57" s="45"/>
      <c r="R57" s="45"/>
      <c r="S57" s="45"/>
    </row>
    <row r="58" spans="4:19" x14ac:dyDescent="0.25">
      <c r="D58" s="45"/>
      <c r="E58" s="45"/>
      <c r="G58" s="41"/>
    </row>
    <row r="59" spans="4:19" x14ac:dyDescent="0.25">
      <c r="D59" s="45"/>
      <c r="E59" s="45"/>
      <c r="G59" s="41"/>
    </row>
    <row r="60" spans="4:19" x14ac:dyDescent="0.25">
      <c r="D60" s="45"/>
      <c r="E60" s="45"/>
    </row>
    <row r="61" spans="4:19" x14ac:dyDescent="0.25">
      <c r="D61" s="45"/>
    </row>
    <row r="62" spans="4:19" x14ac:dyDescent="0.25">
      <c r="D62" s="45"/>
    </row>
    <row r="63" spans="4:19" x14ac:dyDescent="0.25">
      <c r="D63" s="45"/>
    </row>
  </sheetData>
  <mergeCells count="20">
    <mergeCell ref="I26:Q29"/>
    <mergeCell ref="B24:B27"/>
    <mergeCell ref="C24:G24"/>
    <mergeCell ref="C25:C26"/>
    <mergeCell ref="D25:G25"/>
    <mergeCell ref="B18:B21"/>
    <mergeCell ref="B11:B15"/>
    <mergeCell ref="B4:B8"/>
    <mergeCell ref="I4:Q8"/>
    <mergeCell ref="I11:Q15"/>
    <mergeCell ref="I18:Q21"/>
    <mergeCell ref="C11:G11"/>
    <mergeCell ref="C12:C13"/>
    <mergeCell ref="D12:G12"/>
    <mergeCell ref="C18:G18"/>
    <mergeCell ref="C19:C20"/>
    <mergeCell ref="D19:G19"/>
    <mergeCell ref="C5:C6"/>
    <mergeCell ref="C4:G4"/>
    <mergeCell ref="D5:G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2022-09-14T07:00:00+00:00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DA4D6E08-8A8C-493A-BBC8-EC6B718D717A}"/>
</file>

<file path=customXml/itemProps2.xml><?xml version="1.0" encoding="utf-8"?>
<ds:datastoreItem xmlns:ds="http://schemas.openxmlformats.org/officeDocument/2006/customXml" ds:itemID="{23743ED1-5F06-470A-8F27-31EF8700383A}"/>
</file>

<file path=customXml/itemProps3.xml><?xml version="1.0" encoding="utf-8"?>
<ds:datastoreItem xmlns:ds="http://schemas.openxmlformats.org/officeDocument/2006/customXml" ds:itemID="{1B9AD944-D032-4BC8-9A06-6066F70B0525}"/>
</file>

<file path=customXml/itemProps4.xml><?xml version="1.0" encoding="utf-8"?>
<ds:datastoreItem xmlns:ds="http://schemas.openxmlformats.org/officeDocument/2006/customXml" ds:itemID="{F0CE9928-2208-4F44-8D2B-09EBD860E1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Energy Assistance Aug 2022</vt:lpstr>
      <vt:lpstr>2. Past Due Balances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Chris Schaefer</cp:lastModifiedBy>
  <dcterms:created xsi:type="dcterms:W3CDTF">2021-06-03T17:49:26Z</dcterms:created>
  <dcterms:modified xsi:type="dcterms:W3CDTF">2022-09-12T14:41:39Z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y fmtid="{D5CDD505-2E9C-101B-9397-08002B2CF9AE}" pid="4" name="IsEFSEC">
    <vt:bool>false</vt:bool>
  </property>
</Properties>
</file>