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A8A0A4F8-F097-4BFE-B030-80F0C121036A}" xr6:coauthVersionLast="47" xr6:coauthVersionMax="47" xr10:uidLastSave="{00000000-0000-0000-0000-000000000000}"/>
  <bookViews>
    <workbookView xWindow="-120" yWindow="-120" windowWidth="29040" windowHeight="15990" xr2:uid="{39F4081A-45B0-4265-95F5-82B8403CC4CC}"/>
  </bookViews>
  <sheets>
    <sheet name="Annual Price Data" sheetId="1" r:id="rId1"/>
  </sheets>
  <externalReferences>
    <externalReference r:id="rId2"/>
    <externalReference r:id="rId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7" i="1"/>
  <c r="J5" i="1"/>
  <c r="I7" i="1"/>
  <c r="I8" i="1"/>
  <c r="I9" i="1"/>
  <c r="I6" i="1"/>
  <c r="I5" i="1"/>
  <c r="C26" i="1"/>
  <c r="E26" i="1"/>
  <c r="D26" i="1"/>
</calcChain>
</file>

<file path=xl/sharedStrings.xml><?xml version="1.0" encoding="utf-8"?>
<sst xmlns="http://schemas.openxmlformats.org/spreadsheetml/2006/main" count="21" uniqueCount="20">
  <si>
    <t>Medium</t>
  </si>
  <si>
    <t>High</t>
  </si>
  <si>
    <t>Low</t>
  </si>
  <si>
    <t>Year</t>
  </si>
  <si>
    <t>MM Gas Price</t>
  </si>
  <si>
    <t>HH Gas Price</t>
  </si>
  <si>
    <t>Low Gas Price</t>
  </si>
  <si>
    <t>Levelized 2025 to 2040</t>
  </si>
  <si>
    <t>Price-Policy Scenario</t>
  </si>
  <si>
    <t>Henry Hub Natural Gas Price</t>
  </si>
  <si>
    <t>(Levelized $/MMBtu)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</si>
  <si>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Price Description</t>
    </r>
  </si>
  <si>
    <t>MM</t>
  </si>
  <si>
    <t>MN</t>
  </si>
  <si>
    <t>None</t>
  </si>
  <si>
    <t>HH</t>
  </si>
  <si>
    <t>LN</t>
  </si>
  <si>
    <t>SCGHG</t>
  </si>
  <si>
    <t>*Nominal levelized Henry Hub natural gas price from 2025 through 2040.</t>
  </si>
  <si>
    <t>Table 2. Price-Policy Scenario Assumption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</si>
</sst>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0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4" fontId="0" fillId="0" borderId="0" xfId="1" applyFont="1" applyFill="1"/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8" fontId="8" fillId="0" borderId="14" xfId="0" applyNumberFormat="1" applyFont="1" applyBorder="1" applyAlignment="1">
      <alignment horizontal="center" vertical="center" wrapText="1"/>
    </xf>
    <xf numFmtId="8" fontId="8" fillId="0" borderId="1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3%20-%20Assumptions\9%20-%20Prices\March%202021%20Price%20Scenario\RFP%20Sensitivities\HighGasHighCO2\Received\Endur%20Price%20V9%2003.31.2021%20East-West%20with%20historic_and%20repower%20prices(Mead_Mona)v1%20S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Non-Confidential%20Workpapers\230172-PAC-RTL-Figure2Table2-CO2Prices21I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30172-PAC-RTL-Figure2Table2-CO"/>
    </sheetNames>
    <sheetDataSet>
      <sheetData sheetId="0">
        <row r="5">
          <cell r="D5">
            <v>74.100308293260639</v>
          </cell>
        </row>
        <row r="9">
          <cell r="B9">
            <v>9.9298941093544322</v>
          </cell>
          <cell r="C9">
            <v>22.573976139511714</v>
          </cell>
        </row>
        <row r="24">
          <cell r="B24">
            <v>57.942311842204781</v>
          </cell>
          <cell r="C24">
            <v>102.48312200972296</v>
          </cell>
          <cell r="D24">
            <v>150.38183342957865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5D14-B0F0-4465-97A3-6EBE2F69AAC5}">
  <dimension ref="A1:J26"/>
  <sheetViews>
    <sheetView tabSelected="1" workbookViewId="0">
      <selection activeCell="H2" sqref="H2"/>
    </sheetView>
  </sheetViews>
  <sheetFormatPr defaultColWidth="13" defaultRowHeight="15" x14ac:dyDescent="0.25"/>
  <cols>
    <col min="1" max="2" width="9.140625" customWidth="1"/>
    <col min="4" max="4" width="18" customWidth="1"/>
    <col min="9" max="9" width="18.140625" customWidth="1"/>
    <col min="10" max="10" width="23.5703125" customWidth="1"/>
  </cols>
  <sheetData>
    <row r="1" spans="1:10" s="1" customFormat="1" ht="11.25" x14ac:dyDescent="0.2">
      <c r="C1" s="2" t="s">
        <v>2</v>
      </c>
      <c r="D1" s="2" t="s">
        <v>0</v>
      </c>
      <c r="E1" s="2" t="s">
        <v>1</v>
      </c>
    </row>
    <row r="2" spans="1:10" ht="15.75" thickBot="1" x14ac:dyDescent="0.3">
      <c r="B2" s="3"/>
      <c r="C2" s="7"/>
      <c r="D2" s="8"/>
      <c r="E2" s="7"/>
      <c r="H2" t="s">
        <v>19</v>
      </c>
    </row>
    <row r="3" spans="1:10" ht="25.5" x14ac:dyDescent="0.25">
      <c r="B3" s="4" t="s">
        <v>3</v>
      </c>
      <c r="C3" s="9" t="s">
        <v>6</v>
      </c>
      <c r="D3" s="9" t="s">
        <v>4</v>
      </c>
      <c r="E3" s="9" t="s">
        <v>5</v>
      </c>
      <c r="H3" s="21" t="s">
        <v>8</v>
      </c>
      <c r="I3" s="11" t="s">
        <v>9</v>
      </c>
      <c r="J3" s="23" t="s">
        <v>11</v>
      </c>
    </row>
    <row r="4" spans="1:10" ht="15.75" thickBot="1" x14ac:dyDescent="0.3">
      <c r="A4">
        <v>0</v>
      </c>
      <c r="B4" s="4">
        <v>2021</v>
      </c>
      <c r="C4" s="10">
        <v>2.1406266118522477</v>
      </c>
      <c r="D4" s="10">
        <v>3.0902224024181262</v>
      </c>
      <c r="E4" s="10">
        <v>3.5775403233373297</v>
      </c>
      <c r="H4" s="22"/>
      <c r="I4" s="18" t="s">
        <v>10</v>
      </c>
      <c r="J4" s="24"/>
    </row>
    <row r="5" spans="1:10" ht="26.25" thickBot="1" x14ac:dyDescent="0.3">
      <c r="A5">
        <v>12</v>
      </c>
      <c r="B5" s="4">
        <v>2022</v>
      </c>
      <c r="C5" s="10">
        <v>1.7365670419845323</v>
      </c>
      <c r="D5" s="10">
        <v>2.9589221849042708</v>
      </c>
      <c r="E5" s="10">
        <v>3.8149625654426131</v>
      </c>
      <c r="H5" s="12" t="s">
        <v>12</v>
      </c>
      <c r="I5" s="19">
        <f>$D$26</f>
        <v>4.4363581094210813</v>
      </c>
      <c r="J5" s="15" t="str">
        <f>TEXT([2]Sheet1!$B$9,"$0.00")&amp;"/ton starting 2025 rising to "&amp;TEXT([2]Sheet1!$B$24,"$0.00")&amp;"/ton in 2040"</f>
        <v>$9.93/ton starting 2025 rising to $57.94/ton in 2040</v>
      </c>
    </row>
    <row r="6" spans="1:10" ht="15.75" thickBot="1" x14ac:dyDescent="0.3">
      <c r="A6">
        <v>24</v>
      </c>
      <c r="B6" s="4">
        <v>2023</v>
      </c>
      <c r="C6" s="10">
        <v>1.8550365662728787</v>
      </c>
      <c r="D6" s="10">
        <v>2.8020552337987099</v>
      </c>
      <c r="E6" s="10">
        <v>3.9780784154358559</v>
      </c>
      <c r="H6" s="13" t="s">
        <v>13</v>
      </c>
      <c r="I6" s="20">
        <f>$D$26</f>
        <v>4.4363581094210813</v>
      </c>
      <c r="J6" s="16" t="s">
        <v>14</v>
      </c>
    </row>
    <row r="7" spans="1:10" ht="26.25" thickBot="1" x14ac:dyDescent="0.3">
      <c r="A7">
        <v>36</v>
      </c>
      <c r="B7" s="4">
        <v>2024</v>
      </c>
      <c r="C7" s="10">
        <v>1.8680348224930488</v>
      </c>
      <c r="D7" s="10">
        <v>3.2593422477890761</v>
      </c>
      <c r="E7" s="10">
        <v>4.0399066341867744</v>
      </c>
      <c r="H7" s="13" t="s">
        <v>15</v>
      </c>
      <c r="I7" s="20">
        <f>$E$26</f>
        <v>5.6430737576940659</v>
      </c>
      <c r="J7" s="15" t="str">
        <f>TEXT([2]Sheet1!$C$9,"$0.00")&amp;"/ton starting 2025 rising to "&amp;TEXT([2]Sheet1!$C$24,"$0.00")&amp;"/ton in 2040"</f>
        <v>$22.57/ton starting 2025 rising to $102.48/ton in 2040</v>
      </c>
    </row>
    <row r="8" spans="1:10" ht="15.75" thickBot="1" x14ac:dyDescent="0.3">
      <c r="A8">
        <v>48</v>
      </c>
      <c r="B8" s="4">
        <v>2025</v>
      </c>
      <c r="C8" s="10">
        <v>2.0228627864445201</v>
      </c>
      <c r="D8" s="10">
        <v>3.489464495933039</v>
      </c>
      <c r="E8" s="10">
        <v>4.2028614703342404</v>
      </c>
      <c r="H8" s="14" t="s">
        <v>16</v>
      </c>
      <c r="I8" s="20">
        <f>$C$26</f>
        <v>2.935159726911615</v>
      </c>
      <c r="J8" s="17" t="s">
        <v>14</v>
      </c>
    </row>
    <row r="9" spans="1:10" ht="26.25" thickBot="1" x14ac:dyDescent="0.3">
      <c r="A9">
        <v>60</v>
      </c>
      <c r="B9" s="4">
        <v>2026</v>
      </c>
      <c r="C9" s="10">
        <v>2.1647041232050528</v>
      </c>
      <c r="D9" s="10">
        <v>3.5466357732868499</v>
      </c>
      <c r="E9" s="10">
        <v>4.4217517754754008</v>
      </c>
      <c r="H9" s="14" t="s">
        <v>17</v>
      </c>
      <c r="I9" s="20">
        <f>$D$26</f>
        <v>4.4363581094210813</v>
      </c>
      <c r="J9" s="15" t="str">
        <f>TEXT([2]Sheet1!$D$5,"$0.00")&amp;"/ton starting 2021 rising to "&amp;TEXT([2]Sheet1!$D$24,"$0.00")&amp;"/ton in 2040"</f>
        <v>$74.10/ton starting 2021 rising to $150.38/ton in 2040</v>
      </c>
    </row>
    <row r="10" spans="1:10" ht="26.1" customHeight="1" thickBot="1" x14ac:dyDescent="0.3">
      <c r="A10">
        <v>72</v>
      </c>
      <c r="B10" s="4">
        <v>2027</v>
      </c>
      <c r="C10" s="10">
        <v>2.2771538450813669</v>
      </c>
      <c r="D10" s="10">
        <v>3.6297986375439089</v>
      </c>
      <c r="E10" s="10">
        <v>4.6126398089589218</v>
      </c>
      <c r="H10" s="25" t="s">
        <v>18</v>
      </c>
      <c r="I10" s="26"/>
      <c r="J10" s="27"/>
    </row>
    <row r="11" spans="1:10" x14ac:dyDescent="0.25">
      <c r="A11">
        <v>84</v>
      </c>
      <c r="B11" s="4">
        <v>2028</v>
      </c>
      <c r="C11" s="10">
        <v>2.3103921467350439</v>
      </c>
      <c r="D11" s="10">
        <v>3.782280997289174</v>
      </c>
      <c r="E11" s="10">
        <v>4.7492646372397447</v>
      </c>
    </row>
    <row r="12" spans="1:10" x14ac:dyDescent="0.25">
      <c r="A12">
        <v>96</v>
      </c>
      <c r="B12" s="4">
        <v>2029</v>
      </c>
      <c r="C12" s="10">
        <v>2.5343356399666734</v>
      </c>
      <c r="D12" s="10">
        <v>4.1419538305284114</v>
      </c>
      <c r="E12" s="10">
        <v>5.008659689187323</v>
      </c>
    </row>
    <row r="13" spans="1:10" x14ac:dyDescent="0.25">
      <c r="A13">
        <v>108</v>
      </c>
      <c r="B13" s="4">
        <v>2030</v>
      </c>
      <c r="C13" s="10">
        <v>2.716589686993292</v>
      </c>
      <c r="D13" s="10">
        <v>4.4060463762968132</v>
      </c>
      <c r="E13" s="10">
        <v>5.2643517663203356</v>
      </c>
    </row>
    <row r="14" spans="1:10" x14ac:dyDescent="0.25">
      <c r="A14">
        <v>120</v>
      </c>
      <c r="B14" s="4">
        <v>2031</v>
      </c>
      <c r="C14" s="10">
        <v>2.8575760873589444</v>
      </c>
      <c r="D14" s="10">
        <v>4.5544883454905243</v>
      </c>
      <c r="E14" s="10">
        <v>5.5098318303176272</v>
      </c>
    </row>
    <row r="15" spans="1:10" x14ac:dyDescent="0.25">
      <c r="A15">
        <v>132</v>
      </c>
      <c r="B15" s="4">
        <v>2032</v>
      </c>
      <c r="C15" s="10">
        <v>2.9245358827347965</v>
      </c>
      <c r="D15" s="10">
        <v>4.6011709452067509</v>
      </c>
      <c r="E15" s="10">
        <v>5.7143973205105345</v>
      </c>
    </row>
    <row r="16" spans="1:10" x14ac:dyDescent="0.25">
      <c r="A16">
        <v>144</v>
      </c>
      <c r="B16" s="4">
        <v>2033</v>
      </c>
      <c r="C16" s="10">
        <v>3.23321712385316</v>
      </c>
      <c r="D16" s="10">
        <v>4.772723948267994</v>
      </c>
      <c r="E16" s="10">
        <v>6.2224894060707996</v>
      </c>
    </row>
    <row r="17" spans="1:5" x14ac:dyDescent="0.25">
      <c r="A17">
        <v>156</v>
      </c>
      <c r="B17" s="4">
        <v>2034</v>
      </c>
      <c r="C17" s="10">
        <v>3.4493042229516493</v>
      </c>
      <c r="D17" s="10">
        <v>4.8549118725296951</v>
      </c>
      <c r="E17" s="10">
        <v>6.5944484112340147</v>
      </c>
    </row>
    <row r="18" spans="1:5" x14ac:dyDescent="0.25">
      <c r="A18">
        <v>168</v>
      </c>
      <c r="B18" s="4">
        <v>2035</v>
      </c>
      <c r="C18" s="10">
        <v>3.6712504473988337</v>
      </c>
      <c r="D18" s="10">
        <v>5.0178173985025216</v>
      </c>
      <c r="E18" s="10">
        <v>6.7805477577229007</v>
      </c>
    </row>
    <row r="19" spans="1:5" x14ac:dyDescent="0.25">
      <c r="A19">
        <v>180</v>
      </c>
      <c r="B19" s="4">
        <v>2036</v>
      </c>
      <c r="C19" s="10">
        <v>3.857377543637265</v>
      </c>
      <c r="D19" s="10">
        <v>5.1739025330473831</v>
      </c>
      <c r="E19" s="10">
        <v>6.9785315350091421</v>
      </c>
    </row>
    <row r="20" spans="1:5" x14ac:dyDescent="0.25">
      <c r="A20">
        <v>192</v>
      </c>
      <c r="B20" s="4">
        <v>2037</v>
      </c>
      <c r="C20" s="10">
        <v>3.9766118629922755</v>
      </c>
      <c r="D20" s="10">
        <v>5.3012244647214777</v>
      </c>
      <c r="E20" s="10">
        <v>7.1529080493376922</v>
      </c>
    </row>
    <row r="21" spans="1:5" x14ac:dyDescent="0.25">
      <c r="A21">
        <v>204</v>
      </c>
      <c r="B21" s="4">
        <v>2038</v>
      </c>
      <c r="C21" s="10">
        <v>4.0340196022309867</v>
      </c>
      <c r="D21" s="10">
        <v>5.4756530583923251</v>
      </c>
      <c r="E21" s="10">
        <v>7.2748570174598202</v>
      </c>
    </row>
    <row r="22" spans="1:5" x14ac:dyDescent="0.25">
      <c r="A22">
        <v>216</v>
      </c>
      <c r="B22" s="4">
        <v>2039</v>
      </c>
      <c r="C22" s="10">
        <v>4.20518661546937</v>
      </c>
      <c r="D22" s="10">
        <v>5.8164248423147278</v>
      </c>
      <c r="E22" s="10">
        <v>7.5162085933380736</v>
      </c>
    </row>
    <row r="23" spans="1:5" x14ac:dyDescent="0.25">
      <c r="A23">
        <v>228</v>
      </c>
      <c r="B23" s="4">
        <v>2040</v>
      </c>
      <c r="C23" s="10">
        <v>4.3791234109722526</v>
      </c>
      <c r="D23" s="10">
        <v>6.1566109399426781</v>
      </c>
      <c r="E23" s="10">
        <v>7.8806401973651203</v>
      </c>
    </row>
    <row r="26" spans="1:5" ht="45" x14ac:dyDescent="0.25">
      <c r="B26" s="5" t="s">
        <v>7</v>
      </c>
      <c r="C26" s="6">
        <f>-PMT(0.0688,COUNT(C8:C23),NPV(0.0688,C8:C23))</f>
        <v>2.935159726911615</v>
      </c>
      <c r="D26" s="6">
        <f>-PMT(0.0688,COUNT(D8:D23),NPV(0.0688,D8:D23))</f>
        <v>4.4363581094210813</v>
      </c>
      <c r="E26" s="6">
        <f>-PMT(0.0688,COUNT(E8:E23),NPV(0.0688,E8:E23))</f>
        <v>5.6430737576940659</v>
      </c>
    </row>
  </sheetData>
  <mergeCells count="3">
    <mergeCell ref="H3:H4"/>
    <mergeCell ref="J3:J4"/>
    <mergeCell ref="H10:J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6F4028-0E69-4FC1-96B0-7DF27D43739A}"/>
</file>

<file path=customXml/itemProps2.xml><?xml version="1.0" encoding="utf-8"?>
<ds:datastoreItem xmlns:ds="http://schemas.openxmlformats.org/officeDocument/2006/customXml" ds:itemID="{8ACDC965-1D01-4BF6-8992-55DC4F7BFB9D}"/>
</file>

<file path=customXml/itemProps3.xml><?xml version="1.0" encoding="utf-8"?>
<ds:datastoreItem xmlns:ds="http://schemas.openxmlformats.org/officeDocument/2006/customXml" ds:itemID="{8EAA3F33-4486-4D13-B494-8D253FD7B43C}"/>
</file>

<file path=customXml/itemProps4.xml><?xml version="1.0" encoding="utf-8"?>
<ds:datastoreItem xmlns:ds="http://schemas.openxmlformats.org/officeDocument/2006/customXml" ds:itemID="{5303C49E-DFB8-446E-A14B-709E67C446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Price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Son, Ariel (PacifiCorp)</cp:lastModifiedBy>
  <dcterms:created xsi:type="dcterms:W3CDTF">2021-09-07T18:39:34Z</dcterms:created>
  <dcterms:modified xsi:type="dcterms:W3CDTF">2023-04-06T06:05:21Z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