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PSB1\REGULATN\PA&amp;D\Decoupling Mechanism\Washington\3 Year Decoupling Evaluation\Workpapers\Section 9. Earnings Test Evaluation\"/>
    </mc:Choice>
  </mc:AlternateContent>
  <xr:revisionPtr revIDLastSave="0" documentId="13_ncr:1_{09A4DA7A-401C-485B-9F8A-153709974F0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PacifiCorp" sheetId="1" r:id="rId1"/>
    <sheet name="PSE" sheetId="2" r:id="rId2"/>
    <sheet name="Avis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C3" i="3" l="1"/>
  <c r="B3" i="3"/>
  <c r="B3" i="2"/>
  <c r="C3" i="1"/>
  <c r="D3" i="1"/>
  <c r="E3" i="1"/>
  <c r="F3" i="1"/>
  <c r="G3" i="1"/>
  <c r="B3" i="1"/>
</calcChain>
</file>

<file path=xl/sharedStrings.xml><?xml version="1.0" encoding="utf-8"?>
<sst xmlns="http://schemas.openxmlformats.org/spreadsheetml/2006/main" count="24" uniqueCount="15">
  <si>
    <t>PacifiCorp</t>
  </si>
  <si>
    <t>Washington</t>
  </si>
  <si>
    <t>Oregon</t>
  </si>
  <si>
    <t>California</t>
  </si>
  <si>
    <t>Utah</t>
  </si>
  <si>
    <t>Wyoming</t>
  </si>
  <si>
    <t>Idaho</t>
  </si>
  <si>
    <t>Energy (MWh)</t>
  </si>
  <si>
    <t>% of Energy Sales</t>
  </si>
  <si>
    <t>Source:</t>
  </si>
  <si>
    <t>Puget Sound Energy</t>
  </si>
  <si>
    <t>Page 366 of Exhibit SEM-3C in Docket No. UE-191024</t>
  </si>
  <si>
    <t/>
  </si>
  <si>
    <t>Page 2 of Andrews Allocation Workpapers in Docket No. UE-200900</t>
  </si>
  <si>
    <t>PCA Costs' tab of Exhibit BJD-04 in Docket No. UE-190259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</si>
</sst>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0" fillId="0" borderId="0" xfId="0" quotePrefix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PacifiCorp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67-4291-B36A-B09C61A3B802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67-4291-B36A-B09C61A3B80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067-4291-B36A-B09C61A3B80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67-4291-B36A-B09C61A3B802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067-4291-B36A-B09C61A3B802}"/>
              </c:ext>
            </c:extLst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067-4291-B36A-B09C61A3B802}"/>
              </c:ext>
            </c:extLst>
          </c:dPt>
          <c:dLbls>
            <c:dLbl>
              <c:idx val="0"/>
              <c:layout>
                <c:manualLayout>
                  <c:x val="-4.7264130151669975E-3"/>
                  <c:y val="3.6226348572100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67-4291-B36A-B09C61A3B802}"/>
                </c:ext>
              </c:extLst>
            </c:dLbl>
            <c:dLbl>
              <c:idx val="1"/>
              <c:layout>
                <c:manualLayout>
                  <c:x val="-9.2596822343771912E-3"/>
                  <c:y val="5.87632702628589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67-4291-B36A-B09C61A3B802}"/>
                </c:ext>
              </c:extLst>
            </c:dLbl>
            <c:dLbl>
              <c:idx val="2"/>
              <c:layout>
                <c:manualLayout>
                  <c:x val="-1.3053835827773436E-2"/>
                  <c:y val="-7.35201943040694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67-4291-B36A-B09C61A3B802}"/>
                </c:ext>
              </c:extLst>
            </c:dLbl>
            <c:dLbl>
              <c:idx val="3"/>
              <c:layout>
                <c:manualLayout>
                  <c:x val="-3.6354511029632747E-2"/>
                  <c:y val="-7.3765359553936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67-4291-B36A-B09C61A3B802}"/>
                </c:ext>
              </c:extLst>
            </c:dLbl>
            <c:dLbl>
              <c:idx val="4"/>
              <c:layout>
                <c:manualLayout>
                  <c:x val="9.2642904369778199E-3"/>
                  <c:y val="3.62057821130567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67-4291-B36A-B09C61A3B802}"/>
                </c:ext>
              </c:extLst>
            </c:dLbl>
            <c:dLbl>
              <c:idx val="5"/>
              <c:layout>
                <c:manualLayout>
                  <c:x val="3.7562260824267196E-2"/>
                  <c:y val="1.4271490317441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67-4291-B36A-B09C61A3B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PacifiCorp!$B$1:$G$1</c:f>
              <c:strCache>
                <c:ptCount val="6"/>
                <c:pt idx="0">
                  <c:v>Washington</c:v>
                </c:pt>
                <c:pt idx="1">
                  <c:v>Oregon</c:v>
                </c:pt>
                <c:pt idx="2">
                  <c:v>California</c:v>
                </c:pt>
                <c:pt idx="3">
                  <c:v>Utah</c:v>
                </c:pt>
                <c:pt idx="4">
                  <c:v>Wyoming</c:v>
                </c:pt>
                <c:pt idx="5">
                  <c:v>Idaho</c:v>
                </c:pt>
              </c:strCache>
            </c:strRef>
          </c:cat>
          <c:val>
            <c:numRef>
              <c:f>PacifiCorp!$B$3:$G$3</c:f>
              <c:numCache>
                <c:formatCode>0.0%</c:formatCode>
                <c:ptCount val="6"/>
                <c:pt idx="0">
                  <c:v>7.4391117239698296E-2</c:v>
                </c:pt>
                <c:pt idx="1">
                  <c:v>0.240961626643622</c:v>
                </c:pt>
                <c:pt idx="2">
                  <c:v>1.3934253347252632E-2</c:v>
                </c:pt>
                <c:pt idx="3">
                  <c:v>0.43874385681860323</c:v>
                </c:pt>
                <c:pt idx="4">
                  <c:v>0.16743692913219019</c:v>
                </c:pt>
                <c:pt idx="5">
                  <c:v>6.4532216818633623E-2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7-4291-B36A-B09C61A3B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Puget Sound Energy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0E-453F-AF1E-561E0C74D8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0E-453F-AF1E-561E0C74D8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0E-453F-AF1E-561E0C74D8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0E-453F-AF1E-561E0C74D8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0E-453F-AF1E-561E0C74D8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0E-453F-AF1E-561E0C74D85F}"/>
              </c:ext>
            </c:extLst>
          </c:dPt>
          <c:dLbls>
            <c:dLbl>
              <c:idx val="0"/>
              <c:layout>
                <c:manualLayout>
                  <c:x val="1.8174350343611628E-2"/>
                  <c:y val="5.69560334808895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E-453F-AF1E-561E0C74D85F}"/>
                </c:ext>
              </c:extLst>
            </c:dLbl>
            <c:dLbl>
              <c:idx val="1"/>
              <c:layout>
                <c:manualLayout>
                  <c:x val="-9.2596822343771912E-3"/>
                  <c:y val="5.87632702628589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0E-453F-AF1E-561E0C74D85F}"/>
                </c:ext>
              </c:extLst>
            </c:dLbl>
            <c:dLbl>
              <c:idx val="2"/>
              <c:layout>
                <c:manualLayout>
                  <c:x val="-1.3053835827773436E-2"/>
                  <c:y val="-7.35201943040694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0E-453F-AF1E-561E0C74D85F}"/>
                </c:ext>
              </c:extLst>
            </c:dLbl>
            <c:dLbl>
              <c:idx val="3"/>
              <c:layout>
                <c:manualLayout>
                  <c:x val="-3.6354511029632747E-2"/>
                  <c:y val="-7.3765359553936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0E-453F-AF1E-561E0C74D85F}"/>
                </c:ext>
              </c:extLst>
            </c:dLbl>
            <c:dLbl>
              <c:idx val="4"/>
              <c:layout>
                <c:manualLayout>
                  <c:x val="9.2642904369778199E-3"/>
                  <c:y val="3.62057821130567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0E-453F-AF1E-561E0C74D85F}"/>
                </c:ext>
              </c:extLst>
            </c:dLbl>
            <c:dLbl>
              <c:idx val="5"/>
              <c:layout>
                <c:manualLayout>
                  <c:x val="3.7562260824267196E-2"/>
                  <c:y val="1.4271490317441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0E-453F-AF1E-561E0C74D8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PSE!$B$1:$G$1</c:f>
              <c:strCache>
                <c:ptCount val="1"/>
                <c:pt idx="0">
                  <c:v>Washington</c:v>
                </c:pt>
              </c:strCache>
            </c:strRef>
          </c:cat>
          <c:val>
            <c:numRef>
              <c:f>PSE!$B$3:$G$3</c:f>
              <c:numCache>
                <c:formatCode>0.0%</c:formatCode>
                <c:ptCount val="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0E-453F-AF1E-561E0C74D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Avista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4D-4A1E-BA15-42CE53EF81A5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4D-4A1E-BA15-42CE53EF81A5}"/>
              </c:ext>
            </c:extLst>
          </c:dPt>
          <c:dLbls>
            <c:dLbl>
              <c:idx val="0"/>
              <c:layout>
                <c:manualLayout>
                  <c:x val="-7.2709422772536045E-3"/>
                  <c:y val="-3.84005170995416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D-4A1E-BA15-42CE53EF81A5}"/>
                </c:ext>
              </c:extLst>
            </c:dLbl>
            <c:dLbl>
              <c:idx val="1"/>
              <c:layout>
                <c:manualLayout>
                  <c:x val="1.7206026727575083E-2"/>
                  <c:y val="1.4271490317441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D-4A1E-BA15-42CE53EF8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Avista!$B$1:$C$1</c:f>
              <c:strCache>
                <c:ptCount val="2"/>
                <c:pt idx="0">
                  <c:v>Washington</c:v>
                </c:pt>
                <c:pt idx="1">
                  <c:v>Idaho</c:v>
                </c:pt>
              </c:strCache>
            </c:strRef>
          </c:cat>
          <c:val>
            <c:numRef>
              <c:f>Avista!$B$3:$C$3</c:f>
              <c:numCache>
                <c:formatCode>0.0%</c:formatCode>
                <c:ptCount val="2"/>
                <c:pt idx="0">
                  <c:v>0.63208829042117431</c:v>
                </c:pt>
                <c:pt idx="1">
                  <c:v>0.36791170957882569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4D-4A1E-BA15-42CE53EF8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8</xdr:row>
      <xdr:rowOff>123825</xdr:rowOff>
    </xdr:from>
    <xdr:to>
      <xdr:col>10</xdr:col>
      <xdr:colOff>274320</xdr:colOff>
      <xdr:row>25</xdr:row>
      <xdr:rowOff>70485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3012D-A089-488B-82F4-9CC9E68E5A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7</xdr:row>
      <xdr:rowOff>104775</xdr:rowOff>
    </xdr:from>
    <xdr:to>
      <xdr:col>10</xdr:col>
      <xdr:colOff>64770</xdr:colOff>
      <xdr:row>24</xdr:row>
      <xdr:rowOff>51435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B00F6C-F9ED-4F95-870A-F5B046192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8</xdr:row>
      <xdr:rowOff>32385</xdr:rowOff>
    </xdr:from>
    <xdr:to>
      <xdr:col>11</xdr:col>
      <xdr:colOff>428625</xdr:colOff>
      <xdr:row>24</xdr:row>
      <xdr:rowOff>177165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19D29-D326-4CB5-9201-A30C167BA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" x14ac:dyDescent="0.25"/>
  <cols>
    <col min="1" max="1" width="16.42578125" bestFit="1" customWidth="1"/>
    <col min="2" max="2" width="12.7109375" bestFit="1" customWidth="1"/>
    <col min="3" max="3" width="13.7109375" bestFit="1" customWidth="1"/>
    <col min="4" max="4" width="11.140625" bestFit="1" customWidth="1"/>
    <col min="5" max="5" width="13.7109375" bestFit="1" customWidth="1"/>
    <col min="6" max="7" width="12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 s="1">
        <v>4407041</v>
      </c>
      <c r="C2" s="1">
        <v>14274927</v>
      </c>
      <c r="D2" s="1">
        <v>825486</v>
      </c>
      <c r="E2" s="1">
        <v>25991842</v>
      </c>
      <c r="F2" s="1">
        <f>1612414+8306800</f>
        <v>9919214</v>
      </c>
      <c r="G2" s="1">
        <v>3822985</v>
      </c>
    </row>
    <row r="3" spans="1:7" x14ac:dyDescent="0.25">
      <c r="A3" t="s">
        <v>8</v>
      </c>
      <c r="B3" s="2">
        <f>B2/SUM($B$2:$G$2)</f>
        <v>7.4391117239698296E-2</v>
      </c>
      <c r="C3" s="2">
        <f t="shared" ref="C3:G3" si="0">C2/SUM($B$2:$G$2)</f>
        <v>0.240961626643622</v>
      </c>
      <c r="D3" s="2">
        <f t="shared" si="0"/>
        <v>1.3934253347252632E-2</v>
      </c>
      <c r="E3" s="2">
        <f t="shared" si="0"/>
        <v>0.43874385681860323</v>
      </c>
      <c r="F3" s="2">
        <f t="shared" si="0"/>
        <v>0.16743692913219019</v>
      </c>
      <c r="G3" s="2">
        <f t="shared" si="0"/>
        <v>6.4532216818633623E-2</v>
      </c>
    </row>
    <row r="5" spans="1:7" x14ac:dyDescent="0.25">
      <c r="A5" t="s">
        <v>9</v>
      </c>
      <c r="B5" t="s">
        <v>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3233-8BEA-4E1A-8B19-F1AF231A0DA5}">
  <dimension ref="A1:G5"/>
  <sheetViews>
    <sheetView workbookViewId="0"/>
  </sheetViews>
  <sheetFormatPr defaultRowHeight="15" x14ac:dyDescent="0.25"/>
  <cols>
    <col min="1" max="1" width="18.85546875" bestFit="1" customWidth="1"/>
    <col min="2" max="2" width="14.5703125" bestFit="1" customWidth="1"/>
    <col min="3" max="3" width="13.7109375" bestFit="1" customWidth="1"/>
    <col min="4" max="4" width="11.140625" bestFit="1" customWidth="1"/>
    <col min="5" max="5" width="13.7109375" bestFit="1" customWidth="1"/>
    <col min="6" max="7" width="12.5703125" bestFit="1" customWidth="1"/>
  </cols>
  <sheetData>
    <row r="1" spans="1:7" x14ac:dyDescent="0.25">
      <c r="A1" t="s">
        <v>10</v>
      </c>
      <c r="B1" t="s">
        <v>1</v>
      </c>
    </row>
    <row r="2" spans="1:7" x14ac:dyDescent="0.25">
      <c r="A2" t="s">
        <v>7</v>
      </c>
      <c r="B2" s="1">
        <v>22028705.616999999</v>
      </c>
      <c r="C2" s="1"/>
      <c r="D2" s="1"/>
      <c r="E2" s="1"/>
      <c r="F2" s="1"/>
      <c r="G2" s="1"/>
    </row>
    <row r="3" spans="1:7" x14ac:dyDescent="0.25">
      <c r="A3" t="s">
        <v>8</v>
      </c>
      <c r="B3" s="2">
        <f>B2/SUM($B$2:$G$2)</f>
        <v>1</v>
      </c>
      <c r="C3" s="2"/>
      <c r="D3" s="2"/>
      <c r="E3" s="2"/>
      <c r="F3" s="2"/>
      <c r="G3" s="2"/>
    </row>
    <row r="5" spans="1:7" x14ac:dyDescent="0.25">
      <c r="A5" t="s">
        <v>9</v>
      </c>
      <c r="B5" s="3" t="s">
        <v>14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1C41-CB93-4D6B-8A58-E99AB25EB958}">
  <dimension ref="A1:C5"/>
  <sheetViews>
    <sheetView workbookViewId="0"/>
  </sheetViews>
  <sheetFormatPr defaultRowHeight="15" x14ac:dyDescent="0.25"/>
  <cols>
    <col min="1" max="1" width="16.42578125" bestFit="1" customWidth="1"/>
    <col min="2" max="2" width="12.7109375" bestFit="1" customWidth="1"/>
    <col min="3" max="3" width="12.5703125" bestFit="1" customWidth="1"/>
  </cols>
  <sheetData>
    <row r="1" spans="1:3" x14ac:dyDescent="0.25">
      <c r="A1" s="3" t="s">
        <v>12</v>
      </c>
      <c r="B1" t="s">
        <v>1</v>
      </c>
      <c r="C1" t="s">
        <v>6</v>
      </c>
    </row>
    <row r="2" spans="1:3" x14ac:dyDescent="0.25">
      <c r="A2" t="s">
        <v>7</v>
      </c>
      <c r="B2" s="1">
        <v>5684114</v>
      </c>
      <c r="C2" s="1">
        <v>3308481</v>
      </c>
    </row>
    <row r="3" spans="1:3" x14ac:dyDescent="0.25">
      <c r="A3" t="s">
        <v>8</v>
      </c>
      <c r="B3" s="2">
        <f>B2/SUM($B$2:$C$2)</f>
        <v>0.63208829042117431</v>
      </c>
      <c r="C3" s="2">
        <f>C2/SUM($B$2:$C$2)</f>
        <v>0.36791170957882569</v>
      </c>
    </row>
    <row r="5" spans="1:3" x14ac:dyDescent="0.25">
      <c r="A5" t="s">
        <v>9</v>
      </c>
      <c r="B5" t="s">
        <v>13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AFD8832A41AB47866693DE5BD16858" ma:contentTypeVersion="44" ma:contentTypeDescription="" ma:contentTypeScope="" ma:versionID="ae4610185c554df57ed6f29525a3013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2021-07-07T07:00:00+00:00</OpenedDate>
    <SignificantOrder xmlns="dc463f71-b30c-4ab2-9473-d307f9d35888">false</SignificantOrder>
    <Date1 xmlns="dc463f71-b30c-4ab2-9473-d307f9d35888">2021-07-07T07:00:00+00:00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61994C-57A1-474C-BBE6-F036DE4D96DA}"/>
</file>

<file path=customXml/itemProps2.xml><?xml version="1.0" encoding="utf-8"?>
<ds:datastoreItem xmlns:ds="http://schemas.openxmlformats.org/officeDocument/2006/customXml" ds:itemID="{3B1702F3-1D5A-4C26-B779-5D6C4CC6B3EA}"/>
</file>

<file path=customXml/itemProps3.xml><?xml version="1.0" encoding="utf-8"?>
<ds:datastoreItem xmlns:ds="http://schemas.openxmlformats.org/officeDocument/2006/customXml" ds:itemID="{0873F650-F2C8-4E32-8E0D-274542F19BFA}"/>
</file>

<file path=customXml/itemProps4.xml><?xml version="1.0" encoding="utf-8"?>
<ds:datastoreItem xmlns:ds="http://schemas.openxmlformats.org/officeDocument/2006/customXml" ds:itemID="{F04946A1-BD0D-4E77-B818-C702647E98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PacifiCorp</vt:lpstr>
      <vt:lpstr>PSE</vt:lpstr>
      <vt:lpstr>Avista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Robert (PacifiCorp)</dc:creator>
  <cp:lastModifiedBy>Lipinski, Andre</cp:lastModifiedBy>
  <dcterms:created xsi:type="dcterms:W3CDTF">2015-06-05T18:17:20Z</dcterms:created>
  <dcterms:modified xsi:type="dcterms:W3CDTF">2021-07-02T17:32:48Z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0x0101006E56B4D1795A2E4DB2F0B01679ED314A0041AFD8832A41AB47866693DE5BD16858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