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WA Rate Case 2019\Testimony\Archer\"/>
    </mc:Choice>
  </mc:AlternateContent>
  <bookViews>
    <workbookView xWindow="-120" yWindow="-120" windowWidth="29040" windowHeight="15840"/>
  </bookViews>
  <sheets>
    <sheet name="WP-1.0 Lost and Unaccounted" sheetId="6" r:id="rId1"/>
  </sheets>
  <definedNames>
    <definedName name="_xlnm.Print_Titles" localSheetId="0">'WP-1.0 Lost and Unaccounted'!$1:$7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6" l="1"/>
  <c r="G66" i="6" l="1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F67" i="6"/>
  <c r="H67" i="6" s="1"/>
  <c r="I67" i="6" s="1"/>
  <c r="F66" i="6"/>
  <c r="F65" i="6"/>
  <c r="H65" i="6" s="1"/>
  <c r="I65" i="6" s="1"/>
  <c r="F64" i="6"/>
  <c r="H64" i="6" s="1"/>
  <c r="I64" i="6" s="1"/>
  <c r="F63" i="6"/>
  <c r="F62" i="6"/>
  <c r="F61" i="6"/>
  <c r="H61" i="6" s="1"/>
  <c r="I61" i="6" s="1"/>
  <c r="F60" i="6"/>
  <c r="H60" i="6" s="1"/>
  <c r="I60" i="6" s="1"/>
  <c r="F59" i="6"/>
  <c r="F58" i="6"/>
  <c r="F57" i="6"/>
  <c r="H57" i="6" s="1"/>
  <c r="I57" i="6" s="1"/>
  <c r="F56" i="6"/>
  <c r="H56" i="6" s="1"/>
  <c r="I56" i="6" s="1"/>
  <c r="F55" i="6"/>
  <c r="F54" i="6"/>
  <c r="F53" i="6"/>
  <c r="H53" i="6" s="1"/>
  <c r="I53" i="6" s="1"/>
  <c r="F52" i="6"/>
  <c r="H52" i="6" s="1"/>
  <c r="I52" i="6" s="1"/>
  <c r="F51" i="6"/>
  <c r="F50" i="6"/>
  <c r="F49" i="6"/>
  <c r="H49" i="6" s="1"/>
  <c r="I49" i="6" s="1"/>
  <c r="F48" i="6"/>
  <c r="H48" i="6" s="1"/>
  <c r="I48" i="6" s="1"/>
  <c r="F47" i="6"/>
  <c r="F46" i="6"/>
  <c r="F45" i="6"/>
  <c r="H45" i="6" s="1"/>
  <c r="I45" i="6" s="1"/>
  <c r="F44" i="6"/>
  <c r="F43" i="6"/>
  <c r="F42" i="6"/>
  <c r="F41" i="6"/>
  <c r="H41" i="6" s="1"/>
  <c r="I41" i="6" s="1"/>
  <c r="F40" i="6"/>
  <c r="H40" i="6" s="1"/>
  <c r="I40" i="6" s="1"/>
  <c r="F39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H39" i="6" l="1"/>
  <c r="I39" i="6" s="1"/>
  <c r="H43" i="6"/>
  <c r="I43" i="6" s="1"/>
  <c r="H47" i="6"/>
  <c r="I47" i="6" s="1"/>
  <c r="H51" i="6"/>
  <c r="I51" i="6" s="1"/>
  <c r="H55" i="6"/>
  <c r="I55" i="6" s="1"/>
  <c r="H59" i="6"/>
  <c r="I59" i="6" s="1"/>
  <c r="H63" i="6"/>
  <c r="I63" i="6" s="1"/>
  <c r="H44" i="6"/>
  <c r="I44" i="6" s="1"/>
  <c r="H42" i="6"/>
  <c r="I42" i="6" s="1"/>
  <c r="H46" i="6"/>
  <c r="I46" i="6" s="1"/>
  <c r="H50" i="6"/>
  <c r="I50" i="6" s="1"/>
  <c r="H54" i="6"/>
  <c r="I54" i="6" s="1"/>
  <c r="H58" i="6"/>
  <c r="I58" i="6" s="1"/>
  <c r="H62" i="6"/>
  <c r="I62" i="6" s="1"/>
  <c r="H66" i="6"/>
  <c r="I66" i="6" s="1"/>
  <c r="F38" i="6"/>
  <c r="G38" i="6" l="1"/>
  <c r="G37" i="6"/>
  <c r="G36" i="6"/>
  <c r="G35" i="6"/>
  <c r="G34" i="6"/>
  <c r="G33" i="6"/>
  <c r="G32" i="6"/>
  <c r="G31" i="6"/>
  <c r="G30" i="6"/>
  <c r="G29" i="6"/>
  <c r="G28" i="6"/>
  <c r="G27" i="6"/>
  <c r="H38" i="6"/>
  <c r="I38" i="6" s="1"/>
  <c r="F37" i="6"/>
  <c r="H37" i="6" s="1"/>
  <c r="I37" i="6" s="1"/>
  <c r="F36" i="6"/>
  <c r="F35" i="6"/>
  <c r="F34" i="6"/>
  <c r="H34" i="6" s="1"/>
  <c r="I34" i="6" s="1"/>
  <c r="F33" i="6"/>
  <c r="H33" i="6" s="1"/>
  <c r="I33" i="6" s="1"/>
  <c r="F32" i="6"/>
  <c r="H32" i="6" s="1"/>
  <c r="I32" i="6" s="1"/>
  <c r="F31" i="6"/>
  <c r="H31" i="6" s="1"/>
  <c r="I31" i="6" s="1"/>
  <c r="F30" i="6"/>
  <c r="H30" i="6" s="1"/>
  <c r="I30" i="6" s="1"/>
  <c r="F29" i="6"/>
  <c r="F28" i="6"/>
  <c r="H28" i="6" s="1"/>
  <c r="I28" i="6" s="1"/>
  <c r="F27" i="6"/>
  <c r="E38" i="6"/>
  <c r="E37" i="6"/>
  <c r="E36" i="6"/>
  <c r="E35" i="6"/>
  <c r="E34" i="6"/>
  <c r="E33" i="6"/>
  <c r="E32" i="6"/>
  <c r="E31" i="6"/>
  <c r="E30" i="6"/>
  <c r="E29" i="6"/>
  <c r="E28" i="6"/>
  <c r="E27" i="6"/>
  <c r="H35" i="6" l="1"/>
  <c r="I35" i="6" s="1"/>
  <c r="H36" i="6"/>
  <c r="I36" i="6" s="1"/>
  <c r="H29" i="6"/>
  <c r="I29" i="6" s="1"/>
  <c r="H27" i="6"/>
  <c r="I27" i="6" s="1"/>
  <c r="F26" i="6"/>
  <c r="G16" i="6" l="1"/>
  <c r="G17" i="6"/>
  <c r="G18" i="6"/>
  <c r="G19" i="6"/>
  <c r="G20" i="6"/>
  <c r="G21" i="6"/>
  <c r="G22" i="6"/>
  <c r="G23" i="6"/>
  <c r="G24" i="6"/>
  <c r="G25" i="6"/>
  <c r="G26" i="6"/>
  <c r="H26" i="6" s="1"/>
  <c r="I26" i="6" s="1"/>
  <c r="F16" i="6"/>
  <c r="F17" i="6"/>
  <c r="F18" i="6"/>
  <c r="F19" i="6"/>
  <c r="F20" i="6"/>
  <c r="F21" i="6"/>
  <c r="F22" i="6"/>
  <c r="F23" i="6"/>
  <c r="F24" i="6"/>
  <c r="F25" i="6"/>
  <c r="E16" i="6"/>
  <c r="E17" i="6"/>
  <c r="E18" i="6"/>
  <c r="E19" i="6"/>
  <c r="E20" i="6"/>
  <c r="E21" i="6"/>
  <c r="E22" i="6"/>
  <c r="E23" i="6"/>
  <c r="E24" i="6"/>
  <c r="E25" i="6"/>
  <c r="E26" i="6"/>
  <c r="H25" i="6" l="1"/>
  <c r="I25" i="6" s="1"/>
  <c r="H21" i="6"/>
  <c r="I21" i="6" s="1"/>
  <c r="H24" i="6"/>
  <c r="I24" i="6" s="1"/>
  <c r="H20" i="6"/>
  <c r="I20" i="6" s="1"/>
  <c r="H16" i="6"/>
  <c r="I16" i="6" s="1"/>
  <c r="H22" i="6"/>
  <c r="I22" i="6" s="1"/>
  <c r="H18" i="6"/>
  <c r="I18" i="6" s="1"/>
  <c r="H17" i="6"/>
  <c r="I17" i="6" s="1"/>
  <c r="H23" i="6"/>
  <c r="I23" i="6" s="1"/>
  <c r="H19" i="6"/>
  <c r="I19" i="6" s="1"/>
  <c r="G15" i="6" l="1"/>
  <c r="G8" i="6"/>
  <c r="G9" i="6"/>
  <c r="G10" i="6"/>
  <c r="G11" i="6"/>
  <c r="G12" i="6"/>
  <c r="G13" i="6"/>
  <c r="G14" i="6"/>
  <c r="F15" i="6"/>
  <c r="F8" i="6"/>
  <c r="F9" i="6"/>
  <c r="F10" i="6"/>
  <c r="F11" i="6"/>
  <c r="F12" i="6"/>
  <c r="F13" i="6"/>
  <c r="F14" i="6"/>
  <c r="E15" i="6"/>
  <c r="E14" i="6"/>
  <c r="E13" i="6"/>
  <c r="E12" i="6"/>
  <c r="E11" i="6"/>
  <c r="E10" i="6"/>
  <c r="E9" i="6"/>
  <c r="E8" i="6"/>
  <c r="H14" i="6" l="1"/>
  <c r="I14" i="6" s="1"/>
  <c r="H10" i="6"/>
  <c r="I10" i="6" s="1"/>
  <c r="H15" i="6"/>
  <c r="I15" i="6" s="1"/>
  <c r="H11" i="6"/>
  <c r="I11" i="6" s="1"/>
  <c r="H12" i="6"/>
  <c r="I12" i="6" s="1"/>
  <c r="H8" i="6"/>
  <c r="I8" i="6" s="1"/>
  <c r="H13" i="6"/>
  <c r="I13" i="6" s="1"/>
  <c r="H9" i="6"/>
  <c r="I9" i="6" s="1"/>
</calcChain>
</file>

<file path=xl/sharedStrings.xml><?xml version="1.0" encoding="utf-8"?>
<sst xmlns="http://schemas.openxmlformats.org/spreadsheetml/2006/main" count="14" uniqueCount="14">
  <si>
    <t>Date</t>
  </si>
  <si>
    <t>Current Sales</t>
  </si>
  <si>
    <t>Current Difference</t>
  </si>
  <si>
    <t>Current Receipts</t>
  </si>
  <si>
    <t>60-Month Receipts</t>
  </si>
  <si>
    <t>60-Month Sales</t>
  </si>
  <si>
    <t>60-Month Diff</t>
  </si>
  <si>
    <t>60-Month %</t>
  </si>
  <si>
    <t>Cascade Natural Gas Corporation</t>
  </si>
  <si>
    <t>UG 19_____</t>
  </si>
  <si>
    <t>Twelve Months Ended December 31, 2018</t>
  </si>
  <si>
    <t>PJA WP-1.0</t>
  </si>
  <si>
    <t>Lost and Unaccounted</t>
  </si>
  <si>
    <t>Line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</si>
</sst>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165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7" fontId="2" fillId="0" borderId="0" xfId="0" applyNumberFormat="1" applyFont="1"/>
    <xf numFmtId="3" fontId="3" fillId="0" borderId="0" xfId="0" applyNumberFormat="1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10" fontId="2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  <xf numFmtId="0" fontId="5" fillId="0" borderId="0" xfId="2" applyFont="1" applyFill="1" applyBorder="1" applyAlignment="1">
      <alignment horizontal="center"/>
    </xf>
  </cellXfs>
  <cellStyles count="3">
    <cellStyle name="Normal" xfId="0" builtinId="0"/>
    <cellStyle name="Normal 89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workbookViewId="0">
      <pane ySplit="7" topLeftCell="A8" activePane="bottomLeft" state="frozen"/>
      <selection pane="bottomLeft" activeCell="M14" sqref="M14"/>
    </sheetView>
  </sheetViews>
  <sheetFormatPr defaultRowHeight="15" x14ac:dyDescent="0.25"/>
  <cols>
    <col min="1" max="1" width="6.140625" style="2" bestFit="1" customWidth="1"/>
    <col min="2" max="2" width="10" style="1" customWidth="1"/>
    <col min="3" max="3" width="13.140625" style="2" customWidth="1"/>
    <col min="4" max="4" width="11.7109375" style="2" customWidth="1"/>
    <col min="5" max="5" width="13.42578125" style="2" customWidth="1"/>
    <col min="6" max="6" width="16.28515625" style="2" customWidth="1"/>
    <col min="7" max="7" width="17.85546875" style="2" customWidth="1"/>
    <col min="8" max="8" width="14.140625" style="2" customWidth="1"/>
    <col min="9" max="9" width="9.7109375" style="2" customWidth="1"/>
    <col min="10" max="10" width="9.140625" style="2"/>
    <col min="11" max="11" width="10.85546875" style="2" bestFit="1" customWidth="1"/>
    <col min="12" max="16384" width="9.140625" style="2"/>
  </cols>
  <sheetData>
    <row r="1" spans="1:9" ht="15.75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</row>
    <row r="4" spans="1:9" ht="15.75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</row>
    <row r="5" spans="1:9" ht="15.75" x14ac:dyDescent="0.25">
      <c r="A5" s="16" t="s">
        <v>10</v>
      </c>
      <c r="B5" s="16"/>
      <c r="C5" s="16"/>
      <c r="D5" s="16"/>
      <c r="E5" s="16"/>
      <c r="F5" s="16"/>
      <c r="G5" s="16"/>
      <c r="H5" s="16"/>
      <c r="I5" s="16"/>
    </row>
    <row r="6" spans="1:9" ht="15.75" thickBot="1" x14ac:dyDescent="0.3"/>
    <row r="7" spans="1:9" ht="15" customHeight="1" thickBot="1" x14ac:dyDescent="0.3">
      <c r="A7" s="3" t="s">
        <v>13</v>
      </c>
      <c r="B7" s="4" t="s">
        <v>0</v>
      </c>
      <c r="C7" s="5" t="s">
        <v>3</v>
      </c>
      <c r="D7" s="5" t="s">
        <v>1</v>
      </c>
      <c r="E7" s="5" t="s">
        <v>2</v>
      </c>
      <c r="F7" s="5" t="s">
        <v>4</v>
      </c>
      <c r="G7" s="5" t="s">
        <v>5</v>
      </c>
      <c r="H7" s="5" t="s">
        <v>6</v>
      </c>
      <c r="I7" s="6" t="s">
        <v>7</v>
      </c>
    </row>
    <row r="8" spans="1:9" x14ac:dyDescent="0.25">
      <c r="A8" s="7">
        <v>1</v>
      </c>
      <c r="B8" s="1">
        <v>41640</v>
      </c>
      <c r="C8" s="10">
        <v>109048070</v>
      </c>
      <c r="D8" s="10">
        <v>113407160</v>
      </c>
      <c r="E8" s="14">
        <f t="shared" ref="E8:E36" si="0">+C8-D8</f>
        <v>-4359090</v>
      </c>
      <c r="F8" s="11">
        <f>+SUM(C8:C8)</f>
        <v>109048070</v>
      </c>
      <c r="G8" s="11">
        <f>+SUM(D8:D8)</f>
        <v>113407160</v>
      </c>
      <c r="H8" s="9">
        <f t="shared" ref="H8:H36" si="1">+F8-G8</f>
        <v>-4359090</v>
      </c>
      <c r="I8" s="12">
        <f t="shared" ref="I8:I50" si="2">+H8/G8</f>
        <v>-3.8437520170684109E-2</v>
      </c>
    </row>
    <row r="9" spans="1:9" x14ac:dyDescent="0.25">
      <c r="A9" s="7">
        <v>2</v>
      </c>
      <c r="B9" s="1">
        <v>41671</v>
      </c>
      <c r="C9" s="10">
        <v>97982440</v>
      </c>
      <c r="D9" s="10">
        <v>98989515</v>
      </c>
      <c r="E9" s="14">
        <f t="shared" si="0"/>
        <v>-1007075</v>
      </c>
      <c r="F9" s="11">
        <f>+SUM(C8:C9)</f>
        <v>207030510</v>
      </c>
      <c r="G9" s="11">
        <f>+SUM(D8:D9)</f>
        <v>212396675</v>
      </c>
      <c r="H9" s="9">
        <f t="shared" si="1"/>
        <v>-5366165</v>
      </c>
      <c r="I9" s="12">
        <f t="shared" si="2"/>
        <v>-2.5264825826487161E-2</v>
      </c>
    </row>
    <row r="10" spans="1:9" x14ac:dyDescent="0.25">
      <c r="A10" s="7">
        <v>3</v>
      </c>
      <c r="B10" s="1">
        <v>41699</v>
      </c>
      <c r="C10" s="10">
        <v>74209800</v>
      </c>
      <c r="D10" s="10">
        <v>81234738</v>
      </c>
      <c r="E10" s="14">
        <f t="shared" si="0"/>
        <v>-7024938</v>
      </c>
      <c r="F10" s="11">
        <f>+SUM(C8:C10)</f>
        <v>281240310</v>
      </c>
      <c r="G10" s="11">
        <f>+SUM(D8:D10)</f>
        <v>293631413</v>
      </c>
      <c r="H10" s="9">
        <f t="shared" si="1"/>
        <v>-12391103</v>
      </c>
      <c r="I10" s="12">
        <f t="shared" si="2"/>
        <v>-4.2199514259736233E-2</v>
      </c>
    </row>
    <row r="11" spans="1:9" x14ac:dyDescent="0.25">
      <c r="A11" s="7">
        <v>4</v>
      </c>
      <c r="B11" s="1">
        <v>41730</v>
      </c>
      <c r="C11" s="10">
        <v>61151120</v>
      </c>
      <c r="D11" s="10">
        <v>66180901</v>
      </c>
      <c r="E11" s="14">
        <f t="shared" si="0"/>
        <v>-5029781</v>
      </c>
      <c r="F11" s="11">
        <f>+SUM(C8:C11)</f>
        <v>342391430</v>
      </c>
      <c r="G11" s="11">
        <f>+SUM(D8:D11)</f>
        <v>359812314</v>
      </c>
      <c r="H11" s="9">
        <f t="shared" si="1"/>
        <v>-17420884</v>
      </c>
      <c r="I11" s="12">
        <f t="shared" si="2"/>
        <v>-4.841658643178065E-2</v>
      </c>
    </row>
    <row r="12" spans="1:9" x14ac:dyDescent="0.25">
      <c r="A12" s="7">
        <v>5</v>
      </c>
      <c r="B12" s="1">
        <v>41760</v>
      </c>
      <c r="C12" s="10">
        <v>54439500</v>
      </c>
      <c r="D12" s="10">
        <v>58086363</v>
      </c>
      <c r="E12" s="14">
        <f t="shared" si="0"/>
        <v>-3646863</v>
      </c>
      <c r="F12" s="11">
        <f>+SUM(C8:C12)</f>
        <v>396830930</v>
      </c>
      <c r="G12" s="11">
        <f>+SUM(D8:D12)</f>
        <v>417898677</v>
      </c>
      <c r="H12" s="9">
        <f t="shared" si="1"/>
        <v>-21067747</v>
      </c>
      <c r="I12" s="12">
        <f t="shared" si="2"/>
        <v>-5.0413528827706722E-2</v>
      </c>
    </row>
    <row r="13" spans="1:9" x14ac:dyDescent="0.25">
      <c r="A13" s="7">
        <v>6</v>
      </c>
      <c r="B13" s="1">
        <v>41791</v>
      </c>
      <c r="C13" s="8">
        <v>49625730</v>
      </c>
      <c r="D13" s="8">
        <v>50757190</v>
      </c>
      <c r="E13" s="14">
        <f t="shared" si="0"/>
        <v>-1131460</v>
      </c>
      <c r="F13" s="11">
        <f>+SUM(C8:C13)</f>
        <v>446456660</v>
      </c>
      <c r="G13" s="11">
        <f>+SUM(D8:D13)</f>
        <v>468655867</v>
      </c>
      <c r="H13" s="9">
        <f t="shared" si="1"/>
        <v>-22199207</v>
      </c>
      <c r="I13" s="12">
        <f t="shared" si="2"/>
        <v>-4.7367820533440588E-2</v>
      </c>
    </row>
    <row r="14" spans="1:9" x14ac:dyDescent="0.25">
      <c r="A14" s="7">
        <v>7</v>
      </c>
      <c r="B14" s="1">
        <v>41821</v>
      </c>
      <c r="C14" s="8">
        <v>66705360</v>
      </c>
      <c r="D14" s="8">
        <v>67653568</v>
      </c>
      <c r="E14" s="14">
        <f t="shared" si="0"/>
        <v>-948208</v>
      </c>
      <c r="F14" s="11">
        <f>+SUM(C8:C14)</f>
        <v>513162020</v>
      </c>
      <c r="G14" s="11">
        <f>+SUM(D8:D14)</f>
        <v>536309435</v>
      </c>
      <c r="H14" s="9">
        <f t="shared" si="1"/>
        <v>-23147415</v>
      </c>
      <c r="I14" s="12">
        <f t="shared" si="2"/>
        <v>-4.3160558978418868E-2</v>
      </c>
    </row>
    <row r="15" spans="1:9" x14ac:dyDescent="0.25">
      <c r="A15" s="7">
        <v>8</v>
      </c>
      <c r="B15" s="1">
        <v>41852</v>
      </c>
      <c r="C15" s="8">
        <v>82982840</v>
      </c>
      <c r="D15" s="8">
        <v>82664078</v>
      </c>
      <c r="E15" s="14">
        <f t="shared" si="0"/>
        <v>318762</v>
      </c>
      <c r="F15" s="11">
        <f>+SUM(C8:C15)</f>
        <v>596144860</v>
      </c>
      <c r="G15" s="11">
        <f>+SUM(D8:D15)</f>
        <v>618973513</v>
      </c>
      <c r="H15" s="9">
        <f t="shared" si="1"/>
        <v>-22828653</v>
      </c>
      <c r="I15" s="12">
        <f t="shared" si="2"/>
        <v>-3.688146991840667E-2</v>
      </c>
    </row>
    <row r="16" spans="1:9" x14ac:dyDescent="0.25">
      <c r="A16" s="7">
        <v>9</v>
      </c>
      <c r="B16" s="1">
        <v>41883</v>
      </c>
      <c r="C16" s="8">
        <v>83349550</v>
      </c>
      <c r="D16" s="8">
        <v>82302189</v>
      </c>
      <c r="E16" s="14">
        <f t="shared" si="0"/>
        <v>1047361</v>
      </c>
      <c r="F16" s="11">
        <f>+SUM(C8:C16)</f>
        <v>679494410</v>
      </c>
      <c r="G16" s="11">
        <f>+SUM(D8:D16)</f>
        <v>701275702</v>
      </c>
      <c r="H16" s="9">
        <f t="shared" si="1"/>
        <v>-21781292</v>
      </c>
      <c r="I16" s="12">
        <f t="shared" si="2"/>
        <v>-3.1059527569372424E-2</v>
      </c>
    </row>
    <row r="17" spans="1:12" x14ac:dyDescent="0.25">
      <c r="A17" s="7">
        <v>10</v>
      </c>
      <c r="B17" s="1">
        <v>41913</v>
      </c>
      <c r="C17" s="8">
        <v>79785660</v>
      </c>
      <c r="D17" s="8">
        <v>77552859</v>
      </c>
      <c r="E17" s="14">
        <f t="shared" si="0"/>
        <v>2232801</v>
      </c>
      <c r="F17" s="11">
        <f>+SUM(C8:C17)</f>
        <v>759280070</v>
      </c>
      <c r="G17" s="11">
        <f>+SUM(D8:D17)</f>
        <v>778828561</v>
      </c>
      <c r="H17" s="9">
        <f t="shared" si="1"/>
        <v>-19548491</v>
      </c>
      <c r="I17" s="12">
        <f t="shared" si="2"/>
        <v>-2.509986405082543E-2</v>
      </c>
    </row>
    <row r="18" spans="1:12" x14ac:dyDescent="0.25">
      <c r="A18" s="7">
        <v>11</v>
      </c>
      <c r="B18" s="1">
        <v>41944</v>
      </c>
      <c r="C18" s="8">
        <v>92845320</v>
      </c>
      <c r="D18" s="8">
        <v>76647550</v>
      </c>
      <c r="E18" s="14">
        <f t="shared" si="0"/>
        <v>16197770</v>
      </c>
      <c r="F18" s="11">
        <f>+SUM(C8:C18)</f>
        <v>852125390</v>
      </c>
      <c r="G18" s="11">
        <f>+SUM(D8:D18)</f>
        <v>855476111</v>
      </c>
      <c r="H18" s="9">
        <f t="shared" si="1"/>
        <v>-3350721</v>
      </c>
      <c r="I18" s="12">
        <f t="shared" si="2"/>
        <v>-3.916790845372887E-3</v>
      </c>
    </row>
    <row r="19" spans="1:12" x14ac:dyDescent="0.25">
      <c r="A19" s="7">
        <v>12</v>
      </c>
      <c r="B19" s="1">
        <v>41974</v>
      </c>
      <c r="C19" s="8">
        <v>95469000</v>
      </c>
      <c r="D19" s="8">
        <v>93837934</v>
      </c>
      <c r="E19" s="14">
        <f t="shared" si="0"/>
        <v>1631066</v>
      </c>
      <c r="F19" s="11">
        <f>+SUM(C8:C19)</f>
        <v>947594390</v>
      </c>
      <c r="G19" s="11">
        <f>+SUM(D8:D19)</f>
        <v>949314045</v>
      </c>
      <c r="H19" s="9">
        <f t="shared" si="1"/>
        <v>-1719655</v>
      </c>
      <c r="I19" s="12">
        <f t="shared" si="2"/>
        <v>-1.8114711449360259E-3</v>
      </c>
      <c r="L19" s="13"/>
    </row>
    <row r="20" spans="1:12" x14ac:dyDescent="0.25">
      <c r="A20" s="7">
        <v>13</v>
      </c>
      <c r="B20" s="1">
        <v>42005</v>
      </c>
      <c r="C20" s="8">
        <v>92893820</v>
      </c>
      <c r="D20" s="8">
        <v>92892974</v>
      </c>
      <c r="E20" s="14">
        <f t="shared" si="0"/>
        <v>846</v>
      </c>
      <c r="F20" s="11">
        <f>+SUM(C8:C20)</f>
        <v>1040488210</v>
      </c>
      <c r="G20" s="11">
        <f>+SUM(D8:D20)</f>
        <v>1042207019</v>
      </c>
      <c r="H20" s="9">
        <f t="shared" si="1"/>
        <v>-1718809</v>
      </c>
      <c r="I20" s="12">
        <f t="shared" si="2"/>
        <v>-1.6492011363051472E-3</v>
      </c>
    </row>
    <row r="21" spans="1:12" x14ac:dyDescent="0.25">
      <c r="A21" s="7">
        <v>14</v>
      </c>
      <c r="B21" s="1">
        <v>42036</v>
      </c>
      <c r="C21" s="8">
        <v>69209400</v>
      </c>
      <c r="D21" s="8">
        <v>75414493</v>
      </c>
      <c r="E21" s="14">
        <f t="shared" si="0"/>
        <v>-6205093</v>
      </c>
      <c r="F21" s="11">
        <f>+SUM(C8:C21)</f>
        <v>1109697610</v>
      </c>
      <c r="G21" s="11">
        <f>+SUM(D8:D21)</f>
        <v>1117621512</v>
      </c>
      <c r="H21" s="9">
        <f t="shared" si="1"/>
        <v>-7923902</v>
      </c>
      <c r="I21" s="12">
        <f t="shared" si="2"/>
        <v>-7.0899691129066239E-3</v>
      </c>
    </row>
    <row r="22" spans="1:12" x14ac:dyDescent="0.25">
      <c r="A22" s="7">
        <v>15</v>
      </c>
      <c r="B22" s="1">
        <v>42064</v>
      </c>
      <c r="C22" s="8">
        <v>77783720</v>
      </c>
      <c r="D22" s="8">
        <v>82421978</v>
      </c>
      <c r="E22" s="14">
        <f t="shared" si="0"/>
        <v>-4638258</v>
      </c>
      <c r="F22" s="11">
        <f>+SUM(C8:C22)</f>
        <v>1187481330</v>
      </c>
      <c r="G22" s="11">
        <f>+SUM(D8:D22)</f>
        <v>1200043490</v>
      </c>
      <c r="H22" s="9">
        <f t="shared" si="1"/>
        <v>-12562160</v>
      </c>
      <c r="I22" s="12">
        <f t="shared" si="2"/>
        <v>-1.0468087285736619E-2</v>
      </c>
    </row>
    <row r="23" spans="1:12" x14ac:dyDescent="0.25">
      <c r="A23" s="7">
        <v>16</v>
      </c>
      <c r="B23" s="1">
        <v>42095</v>
      </c>
      <c r="C23" s="8">
        <v>69778210</v>
      </c>
      <c r="D23" s="8">
        <v>71263088</v>
      </c>
      <c r="E23" s="14">
        <f t="shared" si="0"/>
        <v>-1484878</v>
      </c>
      <c r="F23" s="11">
        <f>+SUM(C8:C23)</f>
        <v>1257259540</v>
      </c>
      <c r="G23" s="11">
        <f>+SUM(D8:D23)</f>
        <v>1271306578</v>
      </c>
      <c r="H23" s="9">
        <f t="shared" si="1"/>
        <v>-14047038</v>
      </c>
      <c r="I23" s="12">
        <f t="shared" si="2"/>
        <v>-1.1049292313187417E-2</v>
      </c>
    </row>
    <row r="24" spans="1:12" x14ac:dyDescent="0.25">
      <c r="A24" s="7">
        <v>17</v>
      </c>
      <c r="B24" s="1">
        <v>42125</v>
      </c>
      <c r="C24" s="8">
        <v>70279050</v>
      </c>
      <c r="D24" s="8">
        <v>73260954</v>
      </c>
      <c r="E24" s="14">
        <f t="shared" si="0"/>
        <v>-2981904</v>
      </c>
      <c r="F24" s="11">
        <f>+SUM(C8:C24)</f>
        <v>1327538590</v>
      </c>
      <c r="G24" s="11">
        <f>+SUM(D8:D24)</f>
        <v>1344567532</v>
      </c>
      <c r="H24" s="9">
        <f t="shared" si="1"/>
        <v>-17028942</v>
      </c>
      <c r="I24" s="12">
        <f t="shared" si="2"/>
        <v>-1.2664995691715097E-2</v>
      </c>
    </row>
    <row r="25" spans="1:12" x14ac:dyDescent="0.25">
      <c r="A25" s="7">
        <v>18</v>
      </c>
      <c r="B25" s="1">
        <v>42156</v>
      </c>
      <c r="C25" s="8">
        <v>65520380</v>
      </c>
      <c r="D25" s="8">
        <v>67496308</v>
      </c>
      <c r="E25" s="14">
        <f t="shared" si="0"/>
        <v>-1975928</v>
      </c>
      <c r="F25" s="11">
        <f>+SUM(C8:C25)</f>
        <v>1393058970</v>
      </c>
      <c r="G25" s="11">
        <f>+SUM(D8:D25)</f>
        <v>1412063840</v>
      </c>
      <c r="H25" s="9">
        <f t="shared" si="1"/>
        <v>-19004870</v>
      </c>
      <c r="I25" s="12">
        <f t="shared" si="2"/>
        <v>-1.3458931148608692E-2</v>
      </c>
    </row>
    <row r="26" spans="1:12" x14ac:dyDescent="0.25">
      <c r="A26" s="7">
        <v>19</v>
      </c>
      <c r="B26" s="1">
        <v>42186</v>
      </c>
      <c r="C26" s="8">
        <v>76578250</v>
      </c>
      <c r="D26" s="8">
        <v>76458025</v>
      </c>
      <c r="E26" s="14">
        <f t="shared" si="0"/>
        <v>120225</v>
      </c>
      <c r="F26" s="11">
        <f>+SUM(C8:C26)</f>
        <v>1469637220</v>
      </c>
      <c r="G26" s="11">
        <f>+SUM(D8:D26)</f>
        <v>1488521865</v>
      </c>
      <c r="H26" s="9">
        <f t="shared" si="1"/>
        <v>-18884645</v>
      </c>
      <c r="I26" s="12">
        <f t="shared" si="2"/>
        <v>-1.2686844207021441E-2</v>
      </c>
    </row>
    <row r="27" spans="1:12" x14ac:dyDescent="0.25">
      <c r="A27" s="7">
        <v>20</v>
      </c>
      <c r="B27" s="1">
        <v>42217</v>
      </c>
      <c r="C27" s="8">
        <v>74781790</v>
      </c>
      <c r="D27" s="8">
        <v>74606321</v>
      </c>
      <c r="E27" s="14">
        <f t="shared" si="0"/>
        <v>175469</v>
      </c>
      <c r="F27" s="11">
        <f>+SUM(C8:C27)</f>
        <v>1544419010</v>
      </c>
      <c r="G27" s="11">
        <f>+SUM(D8:D27)</f>
        <v>1563128186</v>
      </c>
      <c r="H27" s="9">
        <f t="shared" si="1"/>
        <v>-18709176</v>
      </c>
      <c r="I27" s="12">
        <f t="shared" si="2"/>
        <v>-1.1969060610362507E-2</v>
      </c>
    </row>
    <row r="28" spans="1:12" x14ac:dyDescent="0.25">
      <c r="A28" s="7">
        <v>21</v>
      </c>
      <c r="B28" s="1">
        <v>42248</v>
      </c>
      <c r="C28" s="8">
        <v>75732920</v>
      </c>
      <c r="D28" s="8">
        <v>73914361</v>
      </c>
      <c r="E28" s="14">
        <f t="shared" si="0"/>
        <v>1818559</v>
      </c>
      <c r="F28" s="11">
        <f>+SUM(C8:C28)</f>
        <v>1620151930</v>
      </c>
      <c r="G28" s="11">
        <f>+SUM(D8:D28)</f>
        <v>1637042547</v>
      </c>
      <c r="H28" s="9">
        <f t="shared" si="1"/>
        <v>-16890617</v>
      </c>
      <c r="I28" s="12">
        <f t="shared" si="2"/>
        <v>-1.0317762987256066E-2</v>
      </c>
    </row>
    <row r="29" spans="1:12" x14ac:dyDescent="0.25">
      <c r="A29" s="7">
        <v>22</v>
      </c>
      <c r="B29" s="1">
        <v>42278</v>
      </c>
      <c r="C29" s="8">
        <v>82862830</v>
      </c>
      <c r="D29" s="8">
        <v>81426004</v>
      </c>
      <c r="E29" s="14">
        <f t="shared" si="0"/>
        <v>1436826</v>
      </c>
      <c r="F29" s="11">
        <f>+SUM(C8:C29)</f>
        <v>1703014760</v>
      </c>
      <c r="G29" s="11">
        <f>+SUM(D8:D29)</f>
        <v>1718468551</v>
      </c>
      <c r="H29" s="9">
        <f t="shared" si="1"/>
        <v>-15453791</v>
      </c>
      <c r="I29" s="12">
        <f t="shared" si="2"/>
        <v>-8.9927691670628664E-3</v>
      </c>
    </row>
    <row r="30" spans="1:12" x14ac:dyDescent="0.25">
      <c r="A30" s="7">
        <v>23</v>
      </c>
      <c r="B30" s="1">
        <v>42309</v>
      </c>
      <c r="C30" s="8">
        <v>103985190</v>
      </c>
      <c r="D30" s="8">
        <v>88921027</v>
      </c>
      <c r="E30" s="14">
        <f t="shared" si="0"/>
        <v>15064163</v>
      </c>
      <c r="F30" s="11">
        <f>+SUM(C8:C30)</f>
        <v>1806999950</v>
      </c>
      <c r="G30" s="11">
        <f>+SUM(D8:D30)</f>
        <v>1807389578</v>
      </c>
      <c r="H30" s="9">
        <f t="shared" si="1"/>
        <v>-389628</v>
      </c>
      <c r="I30" s="12">
        <f t="shared" si="2"/>
        <v>-2.1557499542027348E-4</v>
      </c>
    </row>
    <row r="31" spans="1:12" x14ac:dyDescent="0.25">
      <c r="A31" s="7">
        <v>24</v>
      </c>
      <c r="B31" s="1">
        <v>42339</v>
      </c>
      <c r="C31" s="8">
        <v>104496240</v>
      </c>
      <c r="D31" s="8">
        <v>99397291</v>
      </c>
      <c r="E31" s="14">
        <f t="shared" si="0"/>
        <v>5098949</v>
      </c>
      <c r="F31" s="11">
        <f>+SUM(C8:C31)</f>
        <v>1911496190</v>
      </c>
      <c r="G31" s="11">
        <f>+SUM(D8:D31)</f>
        <v>1906786869</v>
      </c>
      <c r="H31" s="9">
        <f t="shared" si="1"/>
        <v>4709321</v>
      </c>
      <c r="I31" s="12">
        <f t="shared" si="2"/>
        <v>2.4697678993718724E-3</v>
      </c>
    </row>
    <row r="32" spans="1:12" x14ac:dyDescent="0.25">
      <c r="A32" s="7">
        <v>25</v>
      </c>
      <c r="B32" s="1">
        <v>42370</v>
      </c>
      <c r="C32" s="8">
        <v>108317080</v>
      </c>
      <c r="D32" s="8">
        <v>112946656</v>
      </c>
      <c r="E32" s="14">
        <f t="shared" si="0"/>
        <v>-4629576</v>
      </c>
      <c r="F32" s="11">
        <f>+SUM(C8:C32)</f>
        <v>2019813270</v>
      </c>
      <c r="G32" s="11">
        <f>+SUM(D8:D32)</f>
        <v>2019733525</v>
      </c>
      <c r="H32" s="9">
        <f t="shared" si="1"/>
        <v>79745</v>
      </c>
      <c r="I32" s="12">
        <f t="shared" si="2"/>
        <v>3.9482931294117126E-5</v>
      </c>
    </row>
    <row r="33" spans="1:9" x14ac:dyDescent="0.25">
      <c r="A33" s="7">
        <v>26</v>
      </c>
      <c r="B33" s="1">
        <v>42036</v>
      </c>
      <c r="C33" s="8">
        <v>88639870</v>
      </c>
      <c r="D33" s="8">
        <v>92461621</v>
      </c>
      <c r="E33" s="14">
        <f t="shared" si="0"/>
        <v>-3821751</v>
      </c>
      <c r="F33" s="11">
        <f>+SUM(C8:C33)</f>
        <v>2108453140</v>
      </c>
      <c r="G33" s="11">
        <f>+SUM(D8:D33)</f>
        <v>2112195146</v>
      </c>
      <c r="H33" s="9">
        <f t="shared" si="1"/>
        <v>-3742006</v>
      </c>
      <c r="I33" s="12">
        <f t="shared" si="2"/>
        <v>-1.7716194486510765E-3</v>
      </c>
    </row>
    <row r="34" spans="1:9" x14ac:dyDescent="0.25">
      <c r="A34" s="7">
        <v>27</v>
      </c>
      <c r="B34" s="1">
        <v>42430</v>
      </c>
      <c r="C34" s="8">
        <v>69647960</v>
      </c>
      <c r="D34" s="8">
        <v>73641101</v>
      </c>
      <c r="E34" s="14">
        <f t="shared" si="0"/>
        <v>-3993141</v>
      </c>
      <c r="F34" s="11">
        <f>+SUM(C8:C34)</f>
        <v>2178101100</v>
      </c>
      <c r="G34" s="11">
        <f>+SUM(D8:D34)</f>
        <v>2185836247</v>
      </c>
      <c r="H34" s="9">
        <f t="shared" si="1"/>
        <v>-7735147</v>
      </c>
      <c r="I34" s="12">
        <f t="shared" si="2"/>
        <v>-3.5387586836005103E-3</v>
      </c>
    </row>
    <row r="35" spans="1:9" x14ac:dyDescent="0.25">
      <c r="A35" s="7">
        <v>28</v>
      </c>
      <c r="B35" s="1">
        <v>42461</v>
      </c>
      <c r="C35" s="8">
        <v>54732740</v>
      </c>
      <c r="D35" s="8">
        <v>60394324</v>
      </c>
      <c r="E35" s="14">
        <f t="shared" si="0"/>
        <v>-5661584</v>
      </c>
      <c r="F35" s="11">
        <f>+SUM(C8:C35)</f>
        <v>2232833840</v>
      </c>
      <c r="G35" s="11">
        <f>+SUM(D8:D35)</f>
        <v>2246230571</v>
      </c>
      <c r="H35" s="9">
        <f t="shared" si="1"/>
        <v>-13396731</v>
      </c>
      <c r="I35" s="12">
        <f t="shared" si="2"/>
        <v>-5.9640943244913215E-3</v>
      </c>
    </row>
    <row r="36" spans="1:9" x14ac:dyDescent="0.25">
      <c r="A36" s="7">
        <v>29</v>
      </c>
      <c r="B36" s="1">
        <v>42491</v>
      </c>
      <c r="C36" s="8">
        <v>60514530</v>
      </c>
      <c r="D36" s="8">
        <v>61386047</v>
      </c>
      <c r="E36" s="14">
        <f t="shared" si="0"/>
        <v>-871517</v>
      </c>
      <c r="F36" s="11">
        <f>+SUM(C8:C36)</f>
        <v>2293348370</v>
      </c>
      <c r="G36" s="11">
        <f>+SUM(D8:D36)</f>
        <v>2307616618</v>
      </c>
      <c r="H36" s="9">
        <f t="shared" si="1"/>
        <v>-14268248</v>
      </c>
      <c r="I36" s="12">
        <f t="shared" si="2"/>
        <v>-6.1831102656758558E-3</v>
      </c>
    </row>
    <row r="37" spans="1:9" x14ac:dyDescent="0.25">
      <c r="A37" s="7">
        <v>30</v>
      </c>
      <c r="B37" s="1">
        <v>42522</v>
      </c>
      <c r="C37" s="8">
        <v>63789970</v>
      </c>
      <c r="D37" s="8">
        <v>64958785</v>
      </c>
      <c r="E37" s="14">
        <f t="shared" ref="E37:E38" si="3">+C37-D37</f>
        <v>-1168815</v>
      </c>
      <c r="F37" s="11">
        <f>+SUM(C8:C37)</f>
        <v>2357138340</v>
      </c>
      <c r="G37" s="11">
        <f>+SUM(D8:D37)</f>
        <v>2372575403</v>
      </c>
      <c r="H37" s="9">
        <f t="shared" ref="H37:H67" si="4">+F37-G37</f>
        <v>-15437063</v>
      </c>
      <c r="I37" s="12">
        <f t="shared" si="2"/>
        <v>-6.5064583323592691E-3</v>
      </c>
    </row>
    <row r="38" spans="1:9" x14ac:dyDescent="0.25">
      <c r="A38" s="7">
        <v>31</v>
      </c>
      <c r="B38" s="1">
        <v>42552</v>
      </c>
      <c r="C38" s="8">
        <v>73122120</v>
      </c>
      <c r="D38" s="8">
        <v>73443541</v>
      </c>
      <c r="E38" s="14">
        <f t="shared" si="3"/>
        <v>-321421</v>
      </c>
      <c r="F38" s="11">
        <f>+SUM(C8:C38)</f>
        <v>2430260460</v>
      </c>
      <c r="G38" s="11">
        <f>+SUM(D8:D38)</f>
        <v>2446018944</v>
      </c>
      <c r="H38" s="9">
        <f t="shared" si="4"/>
        <v>-15758484</v>
      </c>
      <c r="I38" s="12">
        <f t="shared" si="2"/>
        <v>-6.4425028426926198E-3</v>
      </c>
    </row>
    <row r="39" spans="1:9" x14ac:dyDescent="0.25">
      <c r="A39" s="7">
        <v>32</v>
      </c>
      <c r="B39" s="1">
        <v>42598</v>
      </c>
      <c r="C39" s="8">
        <v>90070840</v>
      </c>
      <c r="D39" s="8">
        <v>89750791</v>
      </c>
      <c r="E39" s="14">
        <f t="shared" ref="E39:E67" si="5">+C39-D39</f>
        <v>320049</v>
      </c>
      <c r="F39" s="11">
        <f>+SUM(C8:C39)</f>
        <v>2520331300</v>
      </c>
      <c r="G39" s="11">
        <f>+SUM(D8:D39)</f>
        <v>2535769735</v>
      </c>
      <c r="H39" s="9">
        <f t="shared" si="4"/>
        <v>-15438435</v>
      </c>
      <c r="I39" s="12">
        <f t="shared" si="2"/>
        <v>-6.0882637673723948E-3</v>
      </c>
    </row>
    <row r="40" spans="1:9" x14ac:dyDescent="0.25">
      <c r="A40" s="7">
        <v>33</v>
      </c>
      <c r="B40" s="1">
        <v>42614</v>
      </c>
      <c r="C40" s="8">
        <v>75176420</v>
      </c>
      <c r="D40" s="8">
        <v>73831769</v>
      </c>
      <c r="E40" s="14">
        <f t="shared" si="5"/>
        <v>1344651</v>
      </c>
      <c r="F40" s="11">
        <f>+SUM(C8:C40)</f>
        <v>2595507720</v>
      </c>
      <c r="G40" s="11">
        <f>+SUM(D8:D40)</f>
        <v>2609601504</v>
      </c>
      <c r="H40" s="9">
        <f t="shared" si="4"/>
        <v>-14093784</v>
      </c>
      <c r="I40" s="12">
        <f t="shared" si="2"/>
        <v>-5.4007418291248804E-3</v>
      </c>
    </row>
    <row r="41" spans="1:9" x14ac:dyDescent="0.25">
      <c r="A41" s="7">
        <v>34</v>
      </c>
      <c r="B41" s="1">
        <v>42644</v>
      </c>
      <c r="C41" s="8">
        <v>68810540</v>
      </c>
      <c r="D41" s="8">
        <v>63395402</v>
      </c>
      <c r="E41" s="14">
        <f t="shared" si="5"/>
        <v>5415138</v>
      </c>
      <c r="F41" s="11">
        <f>+SUM(C8:C41)</f>
        <v>2664318260</v>
      </c>
      <c r="G41" s="11">
        <f>+SUM(D8:D41)</f>
        <v>2672996906</v>
      </c>
      <c r="H41" s="9">
        <f t="shared" si="4"/>
        <v>-8678646</v>
      </c>
      <c r="I41" s="12">
        <f t="shared" si="2"/>
        <v>-3.2467849029377068E-3</v>
      </c>
    </row>
    <row r="42" spans="1:9" x14ac:dyDescent="0.25">
      <c r="A42" s="7">
        <v>35</v>
      </c>
      <c r="B42" s="1">
        <v>42675</v>
      </c>
      <c r="C42" s="8">
        <v>75135420</v>
      </c>
      <c r="D42" s="8">
        <v>68146398</v>
      </c>
      <c r="E42" s="14">
        <f t="shared" si="5"/>
        <v>6989022</v>
      </c>
      <c r="F42" s="11">
        <f>+SUM(C8:C42)</f>
        <v>2739453680</v>
      </c>
      <c r="G42" s="11">
        <f>+SUM(D8:D42)</f>
        <v>2741143304</v>
      </c>
      <c r="H42" s="9">
        <f t="shared" si="4"/>
        <v>-1689624</v>
      </c>
      <c r="I42" s="12">
        <f t="shared" si="2"/>
        <v>-6.1639389576401366E-4</v>
      </c>
    </row>
    <row r="43" spans="1:9" x14ac:dyDescent="0.25">
      <c r="A43" s="7">
        <v>36</v>
      </c>
      <c r="B43" s="1">
        <v>42705</v>
      </c>
      <c r="C43" s="8">
        <v>112962590</v>
      </c>
      <c r="D43" s="8">
        <v>97352356</v>
      </c>
      <c r="E43" s="14">
        <f t="shared" si="5"/>
        <v>15610234</v>
      </c>
      <c r="F43" s="11">
        <f>+SUM(C8:C43)</f>
        <v>2852416270</v>
      </c>
      <c r="G43" s="11">
        <f>+SUM(D8:D43)</f>
        <v>2838495660</v>
      </c>
      <c r="H43" s="9">
        <f t="shared" si="4"/>
        <v>13920610</v>
      </c>
      <c r="I43" s="12">
        <f t="shared" si="2"/>
        <v>4.9042209914811003E-3</v>
      </c>
    </row>
    <row r="44" spans="1:9" x14ac:dyDescent="0.25">
      <c r="A44" s="7">
        <v>37</v>
      </c>
      <c r="B44" s="1">
        <v>42736</v>
      </c>
      <c r="C44" s="8">
        <v>117174960</v>
      </c>
      <c r="D44" s="8">
        <v>118799504</v>
      </c>
      <c r="E44" s="14">
        <f t="shared" si="5"/>
        <v>-1624544</v>
      </c>
      <c r="F44" s="11">
        <f>+SUM(C8:C44)</f>
        <v>2969591230</v>
      </c>
      <c r="G44" s="11">
        <f>+SUM(D8:D44)</f>
        <v>2957295164</v>
      </c>
      <c r="H44" s="9">
        <f t="shared" si="4"/>
        <v>12296066</v>
      </c>
      <c r="I44" s="12">
        <f t="shared" si="2"/>
        <v>4.1578758014024194E-3</v>
      </c>
    </row>
    <row r="45" spans="1:9" x14ac:dyDescent="0.25">
      <c r="A45" s="7">
        <v>38</v>
      </c>
      <c r="B45" s="1">
        <v>42767</v>
      </c>
      <c r="C45" s="8">
        <v>90557300</v>
      </c>
      <c r="D45" s="8">
        <v>94318315</v>
      </c>
      <c r="E45" s="14">
        <f t="shared" si="5"/>
        <v>-3761015</v>
      </c>
      <c r="F45" s="11">
        <f>+SUM(C8:C45)</f>
        <v>3060148530</v>
      </c>
      <c r="G45" s="11">
        <f>+SUM(D8:D45)</f>
        <v>3051613479</v>
      </c>
      <c r="H45" s="9">
        <f t="shared" si="4"/>
        <v>8535051</v>
      </c>
      <c r="I45" s="12">
        <f t="shared" si="2"/>
        <v>2.7968977915240095E-3</v>
      </c>
    </row>
    <row r="46" spans="1:9" x14ac:dyDescent="0.25">
      <c r="A46" s="7">
        <v>39</v>
      </c>
      <c r="B46" s="1">
        <v>42795</v>
      </c>
      <c r="C46" s="8">
        <v>82293830</v>
      </c>
      <c r="D46" s="8">
        <v>90345184</v>
      </c>
      <c r="E46" s="14">
        <f t="shared" si="5"/>
        <v>-8051354</v>
      </c>
      <c r="F46" s="11">
        <f>+SUM(C8:C46)</f>
        <v>3142442360</v>
      </c>
      <c r="G46" s="11">
        <f>+SUM(D8:D46)</f>
        <v>3141958663</v>
      </c>
      <c r="H46" s="9">
        <f t="shared" si="4"/>
        <v>483697</v>
      </c>
      <c r="I46" s="12">
        <f t="shared" si="2"/>
        <v>1.5394760144239365E-4</v>
      </c>
    </row>
    <row r="47" spans="1:9" x14ac:dyDescent="0.25">
      <c r="A47" s="7">
        <v>40</v>
      </c>
      <c r="B47" s="1">
        <v>42826</v>
      </c>
      <c r="C47" s="8">
        <v>70463340</v>
      </c>
      <c r="D47" s="8">
        <v>73586568</v>
      </c>
      <c r="E47" s="14">
        <f t="shared" si="5"/>
        <v>-3123228</v>
      </c>
      <c r="F47" s="11">
        <f>+SUM(C8:C47)</f>
        <v>3212905700</v>
      </c>
      <c r="G47" s="11">
        <f>+SUM(D8:D47)</f>
        <v>3215545231</v>
      </c>
      <c r="H47" s="9">
        <f t="shared" si="4"/>
        <v>-2639531</v>
      </c>
      <c r="I47" s="12">
        <f t="shared" si="2"/>
        <v>-8.2086576626357521E-4</v>
      </c>
    </row>
    <row r="48" spans="1:9" x14ac:dyDescent="0.25">
      <c r="A48" s="7">
        <v>41</v>
      </c>
      <c r="B48" s="1">
        <v>42856</v>
      </c>
      <c r="C48" s="8">
        <v>56095830</v>
      </c>
      <c r="D48" s="8">
        <v>58442281</v>
      </c>
      <c r="E48" s="14">
        <f t="shared" si="5"/>
        <v>-2346451</v>
      </c>
      <c r="F48" s="11">
        <f>+SUM(C8:C48)</f>
        <v>3269001530</v>
      </c>
      <c r="G48" s="11">
        <f>+SUM(D8:D48)</f>
        <v>3273987512</v>
      </c>
      <c r="H48" s="9">
        <f t="shared" si="4"/>
        <v>-4985982</v>
      </c>
      <c r="I48" s="12">
        <f t="shared" si="2"/>
        <v>-1.522908069051914E-3</v>
      </c>
    </row>
    <row r="49" spans="1:9" x14ac:dyDescent="0.25">
      <c r="A49" s="7">
        <v>42</v>
      </c>
      <c r="B49" s="1">
        <v>42887</v>
      </c>
      <c r="C49" s="8">
        <v>51629110</v>
      </c>
      <c r="D49" s="8">
        <v>56181160</v>
      </c>
      <c r="E49" s="14">
        <f t="shared" si="5"/>
        <v>-4552050</v>
      </c>
      <c r="F49" s="11">
        <f>+SUM(C8:C49)</f>
        <v>3320630640</v>
      </c>
      <c r="G49" s="11">
        <f>+SUM(D8:D49)</f>
        <v>3330168672</v>
      </c>
      <c r="H49" s="9">
        <f t="shared" si="4"/>
        <v>-9538032</v>
      </c>
      <c r="I49" s="12">
        <f t="shared" si="2"/>
        <v>-2.8641287992994488E-3</v>
      </c>
    </row>
    <row r="50" spans="1:9" x14ac:dyDescent="0.25">
      <c r="A50" s="7">
        <v>43</v>
      </c>
      <c r="B50" s="1">
        <v>42917</v>
      </c>
      <c r="C50" s="8">
        <v>66952200</v>
      </c>
      <c r="D50" s="8">
        <v>67079183</v>
      </c>
      <c r="E50" s="14">
        <f t="shared" si="5"/>
        <v>-126983</v>
      </c>
      <c r="F50" s="11">
        <f>+SUM(C8:C50)</f>
        <v>3387582840</v>
      </c>
      <c r="G50" s="11">
        <f>+SUM(D8:D50)</f>
        <v>3397247855</v>
      </c>
      <c r="H50" s="9">
        <f t="shared" si="4"/>
        <v>-9665015</v>
      </c>
      <c r="I50" s="12">
        <f t="shared" si="2"/>
        <v>-2.844954331423075E-3</v>
      </c>
    </row>
    <row r="51" spans="1:9" x14ac:dyDescent="0.25">
      <c r="A51" s="7">
        <v>44</v>
      </c>
      <c r="B51" s="1">
        <v>42948</v>
      </c>
      <c r="C51" s="8">
        <v>76182370</v>
      </c>
      <c r="D51" s="8">
        <v>76636094</v>
      </c>
      <c r="E51" s="14">
        <f t="shared" si="5"/>
        <v>-453724</v>
      </c>
      <c r="F51" s="11">
        <f>+SUM(C8:C51)</f>
        <v>3463765210</v>
      </c>
      <c r="G51" s="11">
        <f>+SUM(D8:D51)</f>
        <v>3473883949</v>
      </c>
      <c r="H51" s="9">
        <f t="shared" si="4"/>
        <v>-10118739</v>
      </c>
      <c r="I51" s="12">
        <f t="shared" ref="I51:I67" si="6">+H51/G51</f>
        <v>-2.9128028306509212E-3</v>
      </c>
    </row>
    <row r="52" spans="1:9" x14ac:dyDescent="0.25">
      <c r="A52" s="7">
        <v>45</v>
      </c>
      <c r="B52" s="1">
        <v>42979</v>
      </c>
      <c r="C52" s="8">
        <v>72033880</v>
      </c>
      <c r="D52" s="8">
        <v>70102971</v>
      </c>
      <c r="E52" s="14">
        <f t="shared" si="5"/>
        <v>1930909</v>
      </c>
      <c r="F52" s="11">
        <f>+SUM(C8:C52)</f>
        <v>3535799090</v>
      </c>
      <c r="G52" s="11">
        <f>+SUM(D8:D52)</f>
        <v>3543986920</v>
      </c>
      <c r="H52" s="9">
        <f t="shared" si="4"/>
        <v>-8187830</v>
      </c>
      <c r="I52" s="12">
        <f t="shared" si="6"/>
        <v>-2.3103443056725504E-3</v>
      </c>
    </row>
    <row r="53" spans="1:9" x14ac:dyDescent="0.25">
      <c r="A53" s="7">
        <v>46</v>
      </c>
      <c r="B53" s="1">
        <v>43009</v>
      </c>
      <c r="C53" s="8">
        <v>83520040</v>
      </c>
      <c r="D53" s="8">
        <v>76430558</v>
      </c>
      <c r="E53" s="14">
        <f t="shared" si="5"/>
        <v>7089482</v>
      </c>
      <c r="F53" s="11">
        <f>+SUM(C8:C53)</f>
        <v>3619319130</v>
      </c>
      <c r="G53" s="11">
        <f>+SUM(D8:D53)</f>
        <v>3620417478</v>
      </c>
      <c r="H53" s="9">
        <f t="shared" si="4"/>
        <v>-1098348</v>
      </c>
      <c r="I53" s="12">
        <f t="shared" si="6"/>
        <v>-3.0337606275361156E-4</v>
      </c>
    </row>
    <row r="54" spans="1:9" x14ac:dyDescent="0.25">
      <c r="A54" s="7">
        <v>47</v>
      </c>
      <c r="B54" s="1">
        <v>43040</v>
      </c>
      <c r="C54" s="8">
        <v>84982880</v>
      </c>
      <c r="D54" s="8">
        <v>76816401</v>
      </c>
      <c r="E54" s="14">
        <f t="shared" si="5"/>
        <v>8166479</v>
      </c>
      <c r="F54" s="11">
        <f>+SUM(C8:C54)</f>
        <v>3704302010</v>
      </c>
      <c r="G54" s="11">
        <f>+SUM(D8:D54)</f>
        <v>3697233879</v>
      </c>
      <c r="H54" s="9">
        <f t="shared" si="4"/>
        <v>7068131</v>
      </c>
      <c r="I54" s="12">
        <f t="shared" si="6"/>
        <v>1.9117348891955234E-3</v>
      </c>
    </row>
    <row r="55" spans="1:9" x14ac:dyDescent="0.25">
      <c r="A55" s="7">
        <v>48</v>
      </c>
      <c r="B55" s="1">
        <v>43070</v>
      </c>
      <c r="C55" s="8">
        <v>106907620</v>
      </c>
      <c r="D55" s="8">
        <v>97334793</v>
      </c>
      <c r="E55" s="14">
        <f t="shared" si="5"/>
        <v>9572827</v>
      </c>
      <c r="F55" s="11">
        <f>+SUM(C8:C55)</f>
        <v>3811209630</v>
      </c>
      <c r="G55" s="11">
        <f>+SUM(D8:D55)</f>
        <v>3794568672</v>
      </c>
      <c r="H55" s="9">
        <f t="shared" si="4"/>
        <v>16640958</v>
      </c>
      <c r="I55" s="12">
        <f t="shared" si="6"/>
        <v>4.3854676086884639E-3</v>
      </c>
    </row>
    <row r="56" spans="1:9" x14ac:dyDescent="0.25">
      <c r="A56" s="7">
        <v>49</v>
      </c>
      <c r="B56" s="1">
        <v>43101</v>
      </c>
      <c r="C56" s="8">
        <v>88661670</v>
      </c>
      <c r="D56" s="8">
        <v>96405439</v>
      </c>
      <c r="E56" s="14">
        <f t="shared" si="5"/>
        <v>-7743769</v>
      </c>
      <c r="F56" s="11">
        <f>+SUM(C8:C56)</f>
        <v>3899871300</v>
      </c>
      <c r="G56" s="11">
        <f>+SUM(D8:D56)</f>
        <v>3890974111</v>
      </c>
      <c r="H56" s="9">
        <f t="shared" si="4"/>
        <v>8897189</v>
      </c>
      <c r="I56" s="12">
        <f t="shared" si="6"/>
        <v>2.286622513073822E-3</v>
      </c>
    </row>
    <row r="57" spans="1:9" x14ac:dyDescent="0.25">
      <c r="A57" s="7">
        <v>50</v>
      </c>
      <c r="B57" s="1">
        <v>43132</v>
      </c>
      <c r="C57" s="8">
        <v>86478370</v>
      </c>
      <c r="D57" s="8">
        <v>83951818</v>
      </c>
      <c r="E57" s="14">
        <f t="shared" si="5"/>
        <v>2526552</v>
      </c>
      <c r="F57" s="11">
        <f>+SUM(C8:C57)</f>
        <v>3986349670</v>
      </c>
      <c r="G57" s="11">
        <f>+SUM(D8:D57)</f>
        <v>3974925929</v>
      </c>
      <c r="H57" s="9">
        <f t="shared" si="4"/>
        <v>11423741</v>
      </c>
      <c r="I57" s="12">
        <f t="shared" si="6"/>
        <v>2.8739506607294066E-3</v>
      </c>
    </row>
    <row r="58" spans="1:9" x14ac:dyDescent="0.25">
      <c r="A58" s="7">
        <v>51</v>
      </c>
      <c r="B58" s="1">
        <v>43160</v>
      </c>
      <c r="C58" s="8">
        <v>86191400</v>
      </c>
      <c r="D58" s="8">
        <v>94159379</v>
      </c>
      <c r="E58" s="14">
        <f t="shared" si="5"/>
        <v>-7967979</v>
      </c>
      <c r="F58" s="11">
        <f>+SUM(C8:C58)</f>
        <v>4072541070</v>
      </c>
      <c r="G58" s="11">
        <f>+SUM(D8:D58)</f>
        <v>4069085308</v>
      </c>
      <c r="H58" s="9">
        <f t="shared" si="4"/>
        <v>3455762</v>
      </c>
      <c r="I58" s="12">
        <f t="shared" si="6"/>
        <v>8.4927243801102435E-4</v>
      </c>
    </row>
    <row r="59" spans="1:9" x14ac:dyDescent="0.25">
      <c r="A59" s="7">
        <v>52</v>
      </c>
      <c r="B59" s="1">
        <v>43191</v>
      </c>
      <c r="C59" s="8">
        <v>64529430</v>
      </c>
      <c r="D59" s="8">
        <v>69830490</v>
      </c>
      <c r="E59" s="14">
        <f t="shared" si="5"/>
        <v>-5301060</v>
      </c>
      <c r="F59" s="11">
        <f>+SUM(C8:C59)</f>
        <v>4137070500</v>
      </c>
      <c r="G59" s="11">
        <f>+SUM(D8:D59)</f>
        <v>4138915798</v>
      </c>
      <c r="H59" s="9">
        <f t="shared" si="4"/>
        <v>-1845298</v>
      </c>
      <c r="I59" s="12">
        <f t="shared" si="6"/>
        <v>-4.4584091343237322E-4</v>
      </c>
    </row>
    <row r="60" spans="1:9" x14ac:dyDescent="0.25">
      <c r="A60" s="7">
        <v>53</v>
      </c>
      <c r="B60" s="1">
        <v>43221</v>
      </c>
      <c r="C60" s="8">
        <v>59819170</v>
      </c>
      <c r="D60" s="8">
        <v>65348793</v>
      </c>
      <c r="E60" s="14">
        <f t="shared" si="5"/>
        <v>-5529623</v>
      </c>
      <c r="F60" s="11">
        <f>+SUM(C8:C60)</f>
        <v>4196889670</v>
      </c>
      <c r="G60" s="11">
        <f>+SUM(D8:D60)</f>
        <v>4204264591</v>
      </c>
      <c r="H60" s="9">
        <f t="shared" si="4"/>
        <v>-7374921</v>
      </c>
      <c r="I60" s="12">
        <f t="shared" si="6"/>
        <v>-1.7541524422100769E-3</v>
      </c>
    </row>
    <row r="61" spans="1:9" x14ac:dyDescent="0.25">
      <c r="A61" s="7">
        <v>54</v>
      </c>
      <c r="B61" s="1">
        <v>43252</v>
      </c>
      <c r="C61" s="8">
        <v>55237810</v>
      </c>
      <c r="D61" s="8">
        <v>55627581</v>
      </c>
      <c r="E61" s="14">
        <f t="shared" si="5"/>
        <v>-389771</v>
      </c>
      <c r="F61" s="11">
        <f>+SUM(C8:C61)</f>
        <v>4252127480</v>
      </c>
      <c r="G61" s="11">
        <f>+SUM(D8:D61)</f>
        <v>4259892172</v>
      </c>
      <c r="H61" s="9">
        <f t="shared" si="4"/>
        <v>-7764692</v>
      </c>
      <c r="I61" s="12">
        <f t="shared" si="6"/>
        <v>-1.8227437893937378E-3</v>
      </c>
    </row>
    <row r="62" spans="1:9" x14ac:dyDescent="0.25">
      <c r="A62" s="7">
        <v>55</v>
      </c>
      <c r="B62" s="1">
        <v>43282</v>
      </c>
      <c r="C62" s="8">
        <v>85171550</v>
      </c>
      <c r="D62" s="8">
        <v>85176887</v>
      </c>
      <c r="E62" s="14">
        <f t="shared" si="5"/>
        <v>-5337</v>
      </c>
      <c r="F62" s="11">
        <f>+SUM(C8:C62)</f>
        <v>4337299030</v>
      </c>
      <c r="G62" s="11">
        <f>+SUM(D8:D62)</f>
        <v>4345069059</v>
      </c>
      <c r="H62" s="9">
        <f t="shared" si="4"/>
        <v>-7770029</v>
      </c>
      <c r="I62" s="12">
        <f t="shared" si="6"/>
        <v>-1.7882406227596854E-3</v>
      </c>
    </row>
    <row r="63" spans="1:9" x14ac:dyDescent="0.25">
      <c r="A63" s="7">
        <v>56</v>
      </c>
      <c r="B63" s="1">
        <v>43313</v>
      </c>
      <c r="C63" s="8">
        <v>83786390</v>
      </c>
      <c r="D63" s="8">
        <v>84116751</v>
      </c>
      <c r="E63" s="14">
        <f t="shared" si="5"/>
        <v>-330361</v>
      </c>
      <c r="F63" s="11">
        <f>+SUM(C8:C63)</f>
        <v>4421085420</v>
      </c>
      <c r="G63" s="11">
        <f>+SUM(D8:D63)</f>
        <v>4429185810</v>
      </c>
      <c r="H63" s="9">
        <f t="shared" si="4"/>
        <v>-8100390</v>
      </c>
      <c r="I63" s="12">
        <f t="shared" si="6"/>
        <v>-1.8288666015571834E-3</v>
      </c>
    </row>
    <row r="64" spans="1:9" x14ac:dyDescent="0.25">
      <c r="A64" s="7">
        <v>57</v>
      </c>
      <c r="B64" s="1">
        <v>43344</v>
      </c>
      <c r="C64" s="8">
        <v>80836230</v>
      </c>
      <c r="D64" s="8">
        <v>78629144</v>
      </c>
      <c r="E64" s="14">
        <f t="shared" si="5"/>
        <v>2207086</v>
      </c>
      <c r="F64" s="11">
        <f>+SUM(C8:C64)</f>
        <v>4501921650</v>
      </c>
      <c r="G64" s="11">
        <f>+SUM(D8:D64)</f>
        <v>4507814954</v>
      </c>
      <c r="H64" s="9">
        <f t="shared" si="4"/>
        <v>-5893304</v>
      </c>
      <c r="I64" s="12">
        <f t="shared" si="6"/>
        <v>-1.3073526886392241E-3</v>
      </c>
    </row>
    <row r="65" spans="1:9" x14ac:dyDescent="0.25">
      <c r="A65" s="7">
        <v>58</v>
      </c>
      <c r="B65" s="1">
        <v>43374</v>
      </c>
      <c r="C65" s="8">
        <v>75884470</v>
      </c>
      <c r="D65" s="8">
        <v>70572011</v>
      </c>
      <c r="E65" s="14">
        <f t="shared" si="5"/>
        <v>5312459</v>
      </c>
      <c r="F65" s="11">
        <f>+SUM(C8:C65)</f>
        <v>4577806120</v>
      </c>
      <c r="G65" s="11">
        <f>+SUM(D8:D65)</f>
        <v>4578386965</v>
      </c>
      <c r="H65" s="9">
        <f t="shared" si="4"/>
        <v>-580845</v>
      </c>
      <c r="I65" s="12">
        <f t="shared" si="6"/>
        <v>-1.2686673372965974E-4</v>
      </c>
    </row>
    <row r="66" spans="1:9" x14ac:dyDescent="0.25">
      <c r="A66" s="7">
        <v>59</v>
      </c>
      <c r="B66" s="1">
        <v>43405</v>
      </c>
      <c r="C66" s="8">
        <v>65657890</v>
      </c>
      <c r="D66" s="8">
        <v>55919163</v>
      </c>
      <c r="E66" s="14">
        <f t="shared" si="5"/>
        <v>9738727</v>
      </c>
      <c r="F66" s="11">
        <f>+SUM(C8:C66)</f>
        <v>4643464010</v>
      </c>
      <c r="G66" s="11">
        <f>+SUM(D8:D66)</f>
        <v>4634306128</v>
      </c>
      <c r="H66" s="9">
        <f t="shared" si="4"/>
        <v>9157882</v>
      </c>
      <c r="I66" s="12">
        <f t="shared" si="6"/>
        <v>1.9761064001941999E-3</v>
      </c>
    </row>
    <row r="67" spans="1:9" x14ac:dyDescent="0.25">
      <c r="A67" s="7">
        <v>60</v>
      </c>
      <c r="B67" s="1">
        <v>43435</v>
      </c>
      <c r="C67" s="8">
        <v>97002380</v>
      </c>
      <c r="D67" s="8">
        <v>94438694</v>
      </c>
      <c r="E67" s="14">
        <f t="shared" si="5"/>
        <v>2563686</v>
      </c>
      <c r="F67" s="11">
        <f t="shared" ref="F67" si="7">+SUM(C8:C67)</f>
        <v>4740466390</v>
      </c>
      <c r="G67" s="11">
        <f>+SUM(D8:D67)</f>
        <v>4728744822</v>
      </c>
      <c r="H67" s="9">
        <f t="shared" si="4"/>
        <v>11721568</v>
      </c>
      <c r="I67" s="12">
        <f t="shared" si="6"/>
        <v>2.4787905546238419E-3</v>
      </c>
    </row>
    <row r="68" spans="1:9" x14ac:dyDescent="0.25">
      <c r="A68" s="7"/>
      <c r="C68" s="8"/>
      <c r="D68" s="8"/>
      <c r="E68" s="15"/>
    </row>
    <row r="69" spans="1:9" x14ac:dyDescent="0.25">
      <c r="A69" s="7"/>
      <c r="C69" s="8"/>
      <c r="D69" s="8"/>
      <c r="E69" s="15"/>
    </row>
    <row r="70" spans="1:9" x14ac:dyDescent="0.25">
      <c r="A70" s="7"/>
      <c r="C70" s="8"/>
      <c r="D70" s="8"/>
      <c r="E70" s="8"/>
    </row>
    <row r="71" spans="1:9" x14ac:dyDescent="0.25">
      <c r="A71" s="7"/>
      <c r="C71" s="8"/>
      <c r="D71" s="8"/>
      <c r="E71" s="8"/>
    </row>
    <row r="72" spans="1:9" x14ac:dyDescent="0.25">
      <c r="A72" s="7"/>
      <c r="C72" s="8"/>
      <c r="D72" s="8"/>
      <c r="E72" s="8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x14ac:dyDescent="0.25">
      <c r="A76" s="7"/>
    </row>
    <row r="77" spans="1:9" x14ac:dyDescent="0.25">
      <c r="A77" s="7"/>
    </row>
    <row r="78" spans="1:9" x14ac:dyDescent="0.25">
      <c r="A78" s="7"/>
    </row>
    <row r="79" spans="1:9" x14ac:dyDescent="0.25">
      <c r="A79" s="7"/>
    </row>
    <row r="80" spans="1:9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</sheetData>
  <mergeCells count="5">
    <mergeCell ref="A5:I5"/>
    <mergeCell ref="A1:I1"/>
    <mergeCell ref="A2:I2"/>
    <mergeCell ref="A3:I3"/>
    <mergeCell ref="A4:I4"/>
  </mergeCells>
  <pageMargins left="1" right="1" top="1" bottom="1" header="0.3" footer="0.3"/>
  <pageSetup scale="73" fitToHeight="0" orientation="portrait" r:id="rId1"/>
  <headerFooter scaleWithDoc="0" alignWithMargins="0">
    <oddHeader>&amp;RPage &amp;P of &amp;N</oddHeader>
    <oddFooter>&amp;LElectronic 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2A143B775EEB47B26371B22E6028EB" ma:contentTypeVersion="48" ma:contentTypeDescription="" ma:contentTypeScope="" ma:versionID="57225535d4ae0bfbfa2efb1b5fb9ed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190210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D2DB57-0005-4F08-95B0-E117DB250D05}"/>
</file>

<file path=customXml/itemProps2.xml><?xml version="1.0" encoding="utf-8"?>
<ds:datastoreItem xmlns:ds="http://schemas.openxmlformats.org/officeDocument/2006/customXml" ds:itemID="{92665A5F-4378-40D0-AFD1-4C68F7001354}"/>
</file>

<file path=customXml/itemProps3.xml><?xml version="1.0" encoding="utf-8"?>
<ds:datastoreItem xmlns:ds="http://schemas.openxmlformats.org/officeDocument/2006/customXml" ds:itemID="{55857450-93A3-42BD-AC42-A2A423622D05}"/>
</file>

<file path=customXml/itemProps4.xml><?xml version="1.0" encoding="utf-8"?>
<ds:datastoreItem xmlns:ds="http://schemas.openxmlformats.org/officeDocument/2006/customXml" ds:itemID="{BB13E97B-6CAB-4C61-A9D6-F87BF9D38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WP-1.0 Lost and Unaccounted</vt:lpstr>
      <vt:lpstr>'WP-1.0 Lost and Unaccounted'!Print_Titles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Peters, Maryalice</cp:lastModifiedBy>
  <cp:lastPrinted>2019-03-19T17:58:16Z</cp:lastPrinted>
  <dcterms:created xsi:type="dcterms:W3CDTF">2012-12-17T17:38:11Z</dcterms:created>
  <dcterms:modified xsi:type="dcterms:W3CDTF">2019-03-19T17:58:19Z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0x0101006E56B4D1795A2E4DB2F0B01679ED314A004C2A143B775EEB47B26371B22E6028EB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