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<sst xmlns="http://schemas.openxmlformats.org/spreadsheetml/2006/main" count="508" uniqueCount="427">
  <si>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</si>
  <si>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</si>
  <si>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</si>
  <si>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</si>
  <si>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</si>
  <si>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</si>
  <si>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</si>
  <si>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</si>
  <si>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</si>
  <si>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</si>
  <si>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</si>
  <si>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</si>
  <si>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</si>
  <si>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</si>
  <si>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</si>
  <si>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</si>
  <si>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</si>
  <si>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</si>
  <si>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</si>
  <si>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</si>
  <si>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</si>
  <si>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</si>
  <si>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</si>
  <si>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</si>
  <si>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</si>
  <si>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</si>
  <si>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</si>
  <si>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</si>
  <si>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</si>
  <si>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</si>
  <si>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</si>
  <si>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</si>
  <si>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</si>
  <si>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</si>
  <si>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</si>
  <si>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</si>
  <si>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</si>
  <si>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</si>
  <si>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</si>
  <si>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</si>
  <si>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</si>
  <si>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</si>
  <si>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</si>
  <si>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</si>
  <si>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</si>
  <si>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</si>
  <si>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</si>
  <si>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</si>
  <si>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</si>
  <si>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</si>
  <si>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</si>
  <si>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</si>
  <si>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</si>
  <si>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</si>
  <si>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</si>
  <si>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</si>
  <si>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</si>
  <si>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</si>
  <si>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</si>
  <si>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</si>
  <si>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</si>
  <si>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</si>
  <si>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</si>
  <si>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</si>
  <si>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</si>
  <si>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</si>
  <si>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</si>
  <si>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</si>
  <si>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</si>
  <si>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</si>
  <si>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</si>
  <si>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</si>
  <si>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</si>
  <si>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</si>
  <si>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</si>
  <si>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</si>
  <si>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</si>
  <si>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</si>
  <si>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</si>
  <si>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</si>
  <si>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</si>
  <si>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</si>
  <si>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</si>
  <si>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</si>
  <si>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</si>
  <si>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</si>
  <si>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</si>
  <si>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</si>
  <si>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</si>
  <si>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</si>
  <si>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</si>
  <si>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</si>
  <si>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</si>
  <si>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</si>
  <si>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</si>
  <si>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</si>
  <si>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</si>
  <si>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</si>
  <si>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</si>
  <si>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</si>
  <si>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</si>
  <si>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</si>
  <si>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</si>
  <si>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</si>
  <si>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</si>
  <si>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</si>
  <si>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</si>
  <si>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</si>
  <si>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</si>
  <si>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</si>
  <si>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</si>
  <si>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</si>
  <si>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</si>
  <si>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</si>
  <si>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</si>
  <si>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</si>
  <si>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</si>
  <si>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</si>
  <si>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</si>
  <si>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</si>
  <si>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</si>
  <si>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</si>
  <si>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</si>
  <si>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</si>
  <si>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</si>
  <si>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</si>
  <si>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</si>
  <si>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</si>
  <si>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</si>
  <si>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</si>
  <si>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</si>
  <si>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</si>
  <si>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</si>
  <si>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</si>
  <si>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</si>
  <si>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</si>
  <si>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</si>
  <si>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</si>
  <si>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</si>
  <si>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</si>
  <si>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</si>
  <si>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</si>
  <si>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</si>
  <si>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</si>
  <si>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</si>
  <si>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</si>
  <si>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</si>
  <si>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</si>
  <si>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</si>
  <si>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</si>
  <si>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</si>
  <si>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</si>
  <si>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</si>
  <si>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</si>
  <si>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</si>
  <si>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</si>
  <si>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</si>
  <si>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</si>
  <si>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</si>
  <si>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</si>
  <si>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</si>
  <si>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</si>
  <si>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</si>
  <si>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</si>
  <si>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</si>
  <si>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</si>
  <si>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</si>
  <si>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</si>
  <si>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</si>
  <si>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</si>
  <si>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</si>
  <si>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</si>
  <si>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</si>
  <si>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</si>
  <si>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</si>
  <si>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</si>
  <si>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</si>
  <si>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</si>
  <si>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</si>
  <si>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</si>
  <si>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</si>
  <si>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</si>
  <si>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</si>
  <si>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</si>
  <si>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</si>
  <si>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</si>
  <si>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</si>
  <si>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</si>
  <si>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</si>
  <si>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</si>
  <si>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</si>
  <si>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</si>
  <si>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</si>
  <si>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</si>
  <si>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</si>
  <si>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</si>
  <si>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</si>
  <si>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</si>
  <si>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</si>
  <si>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</si>
  <si>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</si>
  <si>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</si>
  <si>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</si>
  <si>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</si>
  <si>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</si>
  <si>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</si>
  <si>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</si>
  <si>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</si>
  <si>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</si>
  <si>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</si>
  <si>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</si>
  <si>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</si>
  <si>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</si>
  <si>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</si>
  <si>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</si>
  <si>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</si>
  <si>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</si>
  <si>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</si>
  <si>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</si>
  <si>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</si>
  <si>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</si>
  <si>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</si>
  <si>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</si>
  <si>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</si>
  <si>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</si>
  <si>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</si>
  <si>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</si>
  <si>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</si>
  <si>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</si>
  <si>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</si>
  <si>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</si>
  <si>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</si>
  <si>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</si>
  <si>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</si>
  <si>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</si>
  <si>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</si>
  <si>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</si>
  <si>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</si>
  <si>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</si>
  <si>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</si>
  <si>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</si>
  <si>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</si>
  <si>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</si>
  <si>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</si>
  <si>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</si>
  <si>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</si>
  <si>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</si>
  <si>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</si>
  <si>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</si>
  <si>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</si>
  <si>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</si>
  <si>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</si>
  <si>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</si>
  <si>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</si>
  <si>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</si>
  <si>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</si>
  <si>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</si>
  <si>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</si>
  <si>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</si>
  <si>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</si>
  <si>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</si>
  <si>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</si>
  <si>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</si>
  <si>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</si>
  <si>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</si>
  <si>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</si>
  <si>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</si>
  <si>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</si>
  <si>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</si>
  <si>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</si>
  <si>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</si>
  <si>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</si>
  <si>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</si>
  <si>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</si>
  <si>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</si>
  <si>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</si>
  <si>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</si>
  <si>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</si>
  <si>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</si>
  <si>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</si>
  <si>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</si>
  <si>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</si>
  <si>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</si>
  <si>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</si>
  <si>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</si>
  <si>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</si>
  <si>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</si>
  <si>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</si>
  <si>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</si>
  <si>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</si>
  <si>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</si>
  <si>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</si>
  <si>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</si>
  <si>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</si>
  <si>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</si>
  <si>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</si>
  <si>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</si>
  <si>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</si>
  <si>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</si>
  <si>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</si>
  <si>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</si>
  <si>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</si>
  <si>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</si>
  <si>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</si>
  <si>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</si>
  <si>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</si>
  <si>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</si>
  <si>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</si>
  <si>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</si>
  <si>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</si>
  <si>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</si>
  <si>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</si>
  <si>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</si>
  <si>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</si>
  <si>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</si>
  <si>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</si>
  <si>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</si>
  <si>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</si>
  <si>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</si>
  <si>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</si>
  <si>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</si>
  <si>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</si>
  <si>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</si>
  <si>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</si>
  <si>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</si>
  <si>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</si>
  <si>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</si>
  <si>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</si>
  <si>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</si>
  <si>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</si>
  <si>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</si>
  <si>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</si>
  <si>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</si>
  <si>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</si>
  <si>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</si>
  <si>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</si>
  <si>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</si>
  <si>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</si>
  <si>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</si>
  <si>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</si>
  <si>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</si>
  <si>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</si>
  <si>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</si>
  <si>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</si>
  <si>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</si>
  <si>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</si>
  <si>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</si>
  <si>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</si>
  <si>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</si>
  <si>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</si>
  <si>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</si>
  <si>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</si>
  <si>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</si>
  <si>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</si>
  <si>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</si>
  <si>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</si>
  <si>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</si>
  <si>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</si>
  <si>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</si>
  <si>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</si>
  <si>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</si>
  <si>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</si>
  <si>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</si>
  <si>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</si>
  <si>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</si>
  <si>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</si>
  <si>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</si>
  <si>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</si>
  <si>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</si>
  <si>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</si>
  <si>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</si>
  <si>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</si>
  <si>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</si>
  <si>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</si>
  <si>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</si>
  <si>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</si>
  <si>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</si>
  <si>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</si>
  <si>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</si>
  <si>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</si>
  <si>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</si>
  <si>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</si>
  <si>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</si>
  <si>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</si>
  <si>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</si>
  <si>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</si>
  <si>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</si>
  <si>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</si>
  <si>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</si>
  <si>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</si>
  <si>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</si>
  <si>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</si>
  <si>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</si>
  <si>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</si>
  <si>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</si>
  <si>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</si>
  <si>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</si>
  <si>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</si>
  <si>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</si>
  <si>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</si>
  <si>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</si>
  <si>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</si>
  <si>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</si>
  <si>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</si>
  <si>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</si>
  <si>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</si>
  <si>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</si>
  <si>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</si>
  <si>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</si>
  <si>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</si>
  <si>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</si>
  <si>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MONTH ENDED OCTOBER 31, 2018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</si>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</sst>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41" fontId="5" fillId="127" borderId="98" xfId="0" applyNumberFormat="1" applyFont="1" applyFill="1" applyBorder="1"/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41" fontId="5" fillId="127" borderId="99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1" fontId="5" fillId="127" borderId="100" xfId="0" applyNumberFormat="1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2" xfId="0" applyNumberFormat="1" applyFont="1" applyFill="1" applyBorder="1"/>
    <xf numFmtId="42" fontId="8" fillId="127" borderId="101" xfId="0" applyNumberFormat="1" applyFont="1" applyFill="1" applyBorder="1"/>
    <xf numFmtId="0" fontId="119" fillId="0" borderId="0" xfId="0" quotePrefix="1" applyFont="1" applyFill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488688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66868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513342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1839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504824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7538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592454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600074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420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411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415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OCTOBER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OCTOBER 31,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416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417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418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4.5703125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OCTOBER 31,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412</v>
      </c>
      <c r="F7" s="78" t="s">
        <v>413</v>
      </c>
      <c r="G7" s="78" t="s">
        <v>414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75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76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76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76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7">
        <f>VLOOKUP($E13,$B$65:$G$70,5,FALSE)</f>
        <v>0.58079999999999998</v>
      </c>
      <c r="G13" s="178">
        <f>VLOOKUP($E13,$B$65:$G$70,6,FALSE)</f>
        <v>0.41920000000000002</v>
      </c>
      <c r="H13" s="179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80"/>
      <c r="G14" s="152"/>
      <c r="H14" s="176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81"/>
      <c r="G15" s="152"/>
      <c r="H15" s="176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76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76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76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76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76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76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7">
        <f t="shared" si="4"/>
        <v>0.58079999999999998</v>
      </c>
      <c r="G22" s="178">
        <f t="shared" si="5"/>
        <v>0.41920000000000002</v>
      </c>
      <c r="H22" s="179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80"/>
      <c r="G23" s="152"/>
      <c r="H23" s="176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81"/>
      <c r="G24" s="152"/>
      <c r="H24" s="176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76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76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76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94" t="s">
        <v>425</v>
      </c>
      <c r="F28" s="173">
        <v>0.65700578809165322</v>
      </c>
      <c r="G28" s="174">
        <v>0.34299421190834672</v>
      </c>
      <c r="H28" s="176">
        <f>'Unallocated Detail (R)'!D229</f>
        <v>0</v>
      </c>
      <c r="I28" s="191"/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76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76">
        <f>'Unallocated Detail (R)'!D231</f>
        <v>0</v>
      </c>
      <c r="I30" s="75"/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426</v>
      </c>
      <c r="F31" s="173">
        <v>0.62763196869976912</v>
      </c>
      <c r="G31" s="174">
        <v>0.37236803130023094</v>
      </c>
      <c r="H31" s="176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76">
        <f>'Unallocated Detail (R)'!D233</f>
        <v>0</v>
      </c>
      <c r="I32" s="75"/>
    </row>
    <row r="33" spans="1:9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76">
        <f>'Unallocated Detail (R)'!D234</f>
        <v>0</v>
      </c>
      <c r="I33" s="75"/>
    </row>
    <row r="34" spans="1:9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76">
        <f>'Unallocated Detail (R)'!D235</f>
        <v>0</v>
      </c>
      <c r="I34" s="75"/>
    </row>
    <row r="35" spans="1:9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76">
        <f>'Unallocated Detail (R)'!D236</f>
        <v>0</v>
      </c>
      <c r="I35" s="75"/>
    </row>
    <row r="36" spans="1:9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76">
        <f>'Unallocated Detail (R)'!D237</f>
        <v>0</v>
      </c>
      <c r="I36" s="75"/>
    </row>
    <row r="37" spans="1:9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7">
        <f t="shared" si="8"/>
        <v>0.65590000000000004</v>
      </c>
      <c r="G37" s="178">
        <f t="shared" si="9"/>
        <v>0.34410000000000002</v>
      </c>
      <c r="H37" s="179">
        <f>'Unallocated Detail (R)'!D238</f>
        <v>0</v>
      </c>
      <c r="I37" s="75"/>
    </row>
    <row r="38" spans="1:9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80"/>
      <c r="G38" s="152"/>
      <c r="H38" s="176">
        <f>SUM(H25:H37)</f>
        <v>0</v>
      </c>
      <c r="I38" s="75"/>
    </row>
    <row r="39" spans="1:9" ht="15.95" customHeight="1">
      <c r="A39" s="40" t="s">
        <v>389</v>
      </c>
      <c r="B39" s="48"/>
      <c r="C39" s="157"/>
      <c r="D39" s="158"/>
      <c r="E39" s="165"/>
      <c r="F39" s="181"/>
      <c r="G39" s="152"/>
      <c r="H39" s="176"/>
      <c r="I39" s="75"/>
    </row>
    <row r="40" spans="1:9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76">
        <f>'Unallocated Detail (R)'!D244</f>
        <v>0</v>
      </c>
      <c r="I40" s="75"/>
    </row>
    <row r="41" spans="1:9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7">
        <f>VLOOKUP($E41,$B$65:$G$70,5,FALSE)</f>
        <v>0.65590000000000004</v>
      </c>
      <c r="G41" s="178">
        <f>VLOOKUP($E41,$B$65:$G$70,6,FALSE)</f>
        <v>0.34410000000000002</v>
      </c>
      <c r="H41" s="179">
        <f>'Unallocated Detail (R)'!D245</f>
        <v>0</v>
      </c>
      <c r="I41" s="75"/>
    </row>
    <row r="42" spans="1:9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81"/>
      <c r="G42" s="152"/>
      <c r="H42" s="176">
        <f>SUM(H40:H41)</f>
        <v>0</v>
      </c>
      <c r="I42" s="75"/>
    </row>
    <row r="43" spans="1:9" ht="15.95" customHeight="1">
      <c r="A43" s="40" t="s">
        <v>13</v>
      </c>
      <c r="B43" s="46"/>
      <c r="C43" s="157"/>
      <c r="D43" s="158"/>
      <c r="E43" s="165"/>
      <c r="F43" s="181"/>
      <c r="G43" s="152"/>
      <c r="H43" s="176"/>
      <c r="I43" s="75"/>
    </row>
    <row r="44" spans="1:9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76">
        <f>'Unallocated Detail (R)'!D248</f>
        <v>0</v>
      </c>
      <c r="I44" s="75"/>
    </row>
    <row r="45" spans="1:9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76">
        <f>'Unallocated Detail (R)'!D249</f>
        <v>0</v>
      </c>
      <c r="I45" s="75"/>
    </row>
    <row r="46" spans="1:9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7">
        <f>VLOOKUP($E46,$B$65:$G$70,5,FALSE)</f>
        <v>0.65590000000000004</v>
      </c>
      <c r="G46" s="178">
        <f>VLOOKUP($E46,$B$65:$G$70,6,FALSE)</f>
        <v>0.34410000000000002</v>
      </c>
      <c r="H46" s="176">
        <f>'Unallocated Detail (R)'!D250</f>
        <v>0</v>
      </c>
      <c r="I46" s="75"/>
    </row>
    <row r="47" spans="1:9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81"/>
      <c r="G47" s="152"/>
      <c r="H47" s="182">
        <f>SUM(H44:H46)</f>
        <v>0</v>
      </c>
      <c r="I47" s="75"/>
    </row>
    <row r="48" spans="1:9" ht="15.95" customHeight="1">
      <c r="A48" s="40" t="s">
        <v>395</v>
      </c>
      <c r="B48" s="48"/>
      <c r="C48" s="157"/>
      <c r="D48" s="158"/>
      <c r="E48" s="165"/>
      <c r="F48" s="181"/>
      <c r="G48" s="152"/>
      <c r="H48" s="176"/>
      <c r="I48" s="75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425</v>
      </c>
      <c r="F49" s="177">
        <v>0.63729553393239335</v>
      </c>
      <c r="G49" s="178">
        <v>0.36270446606760665</v>
      </c>
      <c r="H49" s="176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81"/>
      <c r="G50" s="152"/>
      <c r="H50" s="182">
        <f>SUM(H49)</f>
        <v>0</v>
      </c>
    </row>
    <row r="51" spans="1:9" ht="15.95" customHeight="1">
      <c r="A51" s="40"/>
      <c r="B51" s="48"/>
      <c r="C51" s="157"/>
      <c r="D51" s="158"/>
      <c r="E51" s="165"/>
      <c r="F51" s="181"/>
      <c r="G51" s="152"/>
      <c r="H51" s="176"/>
    </row>
    <row r="52" spans="1:9" ht="15.95" customHeight="1">
      <c r="A52" s="49" t="s">
        <v>396</v>
      </c>
      <c r="B52" s="48"/>
      <c r="C52" s="157"/>
      <c r="D52" s="158"/>
      <c r="E52" s="48"/>
      <c r="F52" s="183"/>
      <c r="G52" s="50"/>
      <c r="H52" s="176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76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4"/>
      <c r="G54" s="185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81"/>
      <c r="G55" s="152"/>
      <c r="H55" s="176"/>
    </row>
    <row r="56" spans="1:9" ht="15.95" customHeight="1">
      <c r="A56" s="50" t="s">
        <v>398</v>
      </c>
      <c r="B56" s="48"/>
      <c r="C56" s="157"/>
      <c r="D56" s="158"/>
      <c r="E56" s="165"/>
      <c r="F56" s="181"/>
      <c r="G56" s="152"/>
      <c r="H56" s="176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76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76">
        <f>'Unallocated Detail (R)'!D278</f>
        <v>0</v>
      </c>
    </row>
    <row r="59" spans="1:9" s="75" customFormat="1" ht="15.95" customHeight="1">
      <c r="A59" s="50"/>
      <c r="B59" s="47" t="s">
        <v>419</v>
      </c>
      <c r="C59" s="159">
        <f t="shared" si="18"/>
        <v>0</v>
      </c>
      <c r="D59" s="160">
        <f t="shared" si="19"/>
        <v>0</v>
      </c>
      <c r="E59" s="168">
        <v>4</v>
      </c>
      <c r="F59" s="177">
        <f>VLOOKUP($E59,$B$65:$G$70,5,FALSE)</f>
        <v>0.65590000000000004</v>
      </c>
      <c r="G59" s="178">
        <f>VLOOKUP($E59,$B$65:$G$70,6,FALSE)</f>
        <v>0.34410000000000002</v>
      </c>
      <c r="H59" s="179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7"/>
      <c r="G60" s="153"/>
      <c r="H60" s="179">
        <f>SUM(H57:H59)</f>
        <v>0</v>
      </c>
    </row>
    <row r="61" spans="1:9" ht="12" customHeight="1">
      <c r="A61" s="40"/>
      <c r="B61" s="48"/>
      <c r="C61" s="157"/>
      <c r="D61" s="158"/>
      <c r="E61" s="58"/>
      <c r="F61" s="181"/>
      <c r="G61" s="152"/>
      <c r="H61" s="176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8"/>
      <c r="G62" s="189"/>
      <c r="H62" s="190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421</v>
      </c>
      <c r="C72" s="59"/>
      <c r="D72" s="59"/>
      <c r="E72" s="59"/>
      <c r="F72" s="59"/>
      <c r="G72" s="59"/>
      <c r="H72" s="59"/>
    </row>
    <row r="73" spans="1:8">
      <c r="B73" s="193" t="s">
        <v>422</v>
      </c>
    </row>
    <row r="74" spans="1:8">
      <c r="B74" s="193" t="s">
        <v>423</v>
      </c>
    </row>
    <row r="75" spans="1:8">
      <c r="B75" s="193" t="s">
        <v>424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8AD0CF-3333-41AD-93BB-701A79E34924}"/>
</file>

<file path=customXml/itemProps2.xml><?xml version="1.0" encoding="utf-8"?>
<ds:datastoreItem xmlns:ds="http://schemas.openxmlformats.org/officeDocument/2006/customXml" ds:itemID="{7E33173D-B296-41F6-BD30-29784BF8434B}"/>
</file>

<file path=customXml/itemProps3.xml><?xml version="1.0" encoding="utf-8"?>
<ds:datastoreItem xmlns:ds="http://schemas.openxmlformats.org/officeDocument/2006/customXml" ds:itemID="{7E9DE844-3D37-42EF-8138-9CE1186B51CC}"/>
</file>

<file path=customXml/itemProps4.xml><?xml version="1.0" encoding="utf-8"?>
<ds:datastoreItem xmlns:ds="http://schemas.openxmlformats.org/officeDocument/2006/customXml" ds:itemID="{3F7B9F1C-3AD2-449A-91E1-5668A2573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2019-02-14T19:33:11Z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