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WUTC\2018-04-30 TCJA Filing\"/>
    </mc:Choice>
  </mc:AlternateContent>
  <xr:revisionPtr revIDLastSave="0" documentId="13_ncr:1_{E6D7E1DA-B037-478B-AF6B-78BE28A71BE5}" xr6:coauthVersionLast="34" xr6:coauthVersionMax="34" xr10:uidLastSave="{00000000-0000-0000-0000-000000000000}"/>
  <bookViews>
    <workbookView xWindow="0" yWindow="0" windowWidth="25905" windowHeight="13305" xr2:uid="{00000000-000D-0000-FFFF-FFFF00000000}"/>
  </bookViews>
  <sheets>
    <sheet name="2016 Adjustment" sheetId="3" r:id="rId1"/>
    <sheet name="2017 Calc" sheetId="1" r:id="rId2"/>
  </sheets>
  <definedNames>
    <definedName name="\P" localSheetId="0">'2016 Adjustment'!$AB$1</definedName>
    <definedName name="\P">'2017 Calc'!$AB$1</definedName>
    <definedName name="PAGEA" localSheetId="0">'2016 Adjustment'!$A$1:$L$45</definedName>
    <definedName name="PAGEA">'2017 Calc'!$A$1:$L$44</definedName>
    <definedName name="PAGEB">#REF!</definedName>
    <definedName name="_xlnm.Print_Area">#REF!</definedName>
  </definedNames>
  <calcPr calcId="179021" calcMode="autoNoTable"/>
</workbook>
</file>

<file path=xl/calcChain.xml><?xml version="1.0" encoding="utf-8"?>
<calcChain xmlns="http://schemas.openxmlformats.org/spreadsheetml/2006/main">
  <c r="L54" i="1" l="1"/>
  <c r="L51" i="1"/>
  <c r="L48" i="1"/>
  <c r="J51" i="1" l="1"/>
  <c r="L40" i="3" l="1"/>
  <c r="L32" i="3"/>
  <c r="L21" i="3"/>
  <c r="L17" i="3"/>
  <c r="J15" i="3"/>
  <c r="J19" i="3" s="1"/>
  <c r="J24" i="3" s="1"/>
  <c r="J30" i="3" s="1"/>
  <c r="J34" i="3" s="1"/>
  <c r="J42" i="3" s="1"/>
  <c r="J44" i="3" s="1"/>
  <c r="H15" i="3"/>
  <c r="H19" i="3" s="1"/>
  <c r="L14" i="3"/>
  <c r="L13" i="3"/>
  <c r="L15" i="3"/>
  <c r="L13" i="1"/>
  <c r="L14" i="1"/>
  <c r="H15" i="1"/>
  <c r="H19" i="1" s="1"/>
  <c r="H24" i="1" s="1"/>
  <c r="H30" i="1" s="1"/>
  <c r="H48" i="1" s="1"/>
  <c r="J15" i="1"/>
  <c r="J19" i="1" s="1"/>
  <c r="L15" i="1"/>
  <c r="L17" i="1"/>
  <c r="L21" i="1"/>
  <c r="L32" i="1"/>
  <c r="L39" i="1"/>
  <c r="H51" i="1" l="1"/>
  <c r="J24" i="1"/>
  <c r="L19" i="1"/>
  <c r="H34" i="1"/>
  <c r="H24" i="3"/>
  <c r="L19" i="3"/>
  <c r="H41" i="1" l="1"/>
  <c r="H30" i="3"/>
  <c r="L24" i="3"/>
  <c r="J30" i="1"/>
  <c r="J48" i="1" s="1"/>
  <c r="L24" i="1"/>
  <c r="H43" i="1" l="1"/>
  <c r="H34" i="3"/>
  <c r="L30" i="3"/>
  <c r="J34" i="1"/>
  <c r="L30" i="1"/>
  <c r="H42" i="3" l="1"/>
  <c r="L34" i="3"/>
  <c r="J41" i="1"/>
  <c r="L34" i="1"/>
  <c r="J43" i="1" l="1"/>
  <c r="L43" i="1" s="1"/>
  <c r="L41" i="1"/>
  <c r="L42" i="3"/>
  <c r="H44" i="3"/>
  <c r="L44" i="3" s="1"/>
</calcChain>
</file>

<file path=xl/sharedStrings.xml><?xml version="1.0" encoding="utf-8"?>
<sst xmlns="http://schemas.openxmlformats.org/spreadsheetml/2006/main" count="66" uniqueCount="36">
  <si>
    <t>KALAMA TELEPHONE COMPANY</t>
  </si>
  <si>
    <t>DEFERRED FEDERAL INCOME TAX CALCULATION</t>
  </si>
  <si>
    <t>DECEMBER 31, 2017</t>
  </si>
  <si>
    <t>ACCOUNTS 4310-00, 4311-00, 7200-03, &amp; 7990-75</t>
  </si>
  <si>
    <t>ACCUMULATED TAX DEPRECIATION:</t>
  </si>
  <si>
    <t>ACCUMULATED BOOK DEPRECIATION</t>
  </si>
  <si>
    <t>EXCESS ACCUMULATED TAX DEPRECIATION</t>
  </si>
  <si>
    <t>CONTRIBUTION IN AID OF CONSTRUCTION</t>
  </si>
  <si>
    <t>ACCUMULATED BOOK/TAX TIMING DIFFERENCE</t>
  </si>
  <si>
    <t>ACCUMULATED DEFERRED FEDERAL INCOME TAX</t>
  </si>
  <si>
    <t>BALANCE PER GENERAL LEDGER</t>
  </si>
  <si>
    <t>CURRENT PERIOD ADJUSTMENT</t>
  </si>
  <si>
    <t>JUNE 30 ADJUSTMENT</t>
  </si>
  <si>
    <t>DECEMBER 31 ADJUSTMENT</t>
  </si>
  <si>
    <t>DEFERRED FEDERAL INCOME TAX EXPENSE FOR YEAR</t>
  </si>
  <si>
    <t>ACRS SECTION 179 / Acquired cost-Depreciable basis</t>
  </si>
  <si>
    <t>Pre ACRS, ACRS &amp; MACRS per FAS Report</t>
  </si>
  <si>
    <t>TAX RATE</t>
  </si>
  <si>
    <t>Account</t>
  </si>
  <si>
    <t>REGULATED</t>
  </si>
  <si>
    <t>4310-00</t>
  </si>
  <si>
    <t>7200-03</t>
  </si>
  <si>
    <t>NON-</t>
  </si>
  <si>
    <t>4311-00</t>
  </si>
  <si>
    <t>7990-75</t>
  </si>
  <si>
    <t>TOTAL</t>
  </si>
  <si>
    <t>12/31/2016</t>
  </si>
  <si>
    <t>ACCUMULATED BOOK DEPRECIATION - 12/31/2016</t>
  </si>
  <si>
    <t>ACCUMULATED DEFERRED FEDERAL INCOME TAX AT 21%</t>
  </si>
  <si>
    <t>BALANCE PER GENERAL LEDGER (AT 34%)</t>
  </si>
  <si>
    <t>EXCESS DEFERRED FIT AT 1/1/2017</t>
  </si>
  <si>
    <t>ACCUMULATED DEFERRED FEDERAL INCOME TAX - DECEMBER 31, 2017</t>
  </si>
  <si>
    <t>ALLOCATION OF ACCUMULATED DEFERRED FEDERAL INCOME TAX</t>
  </si>
  <si>
    <t>TO INTERSTATE PER 2017 COST STUDY</t>
  </si>
  <si>
    <t>REMAINDER OF ACCUMULATED DEFERRED FEDERAL INCOME TAX</t>
  </si>
  <si>
    <t>ASSIGNED TO INTRASTATE (WASHINGTON)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</si>
</sst>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hh:mm\ AM/PM"/>
    <numFmt numFmtId="166" formatCode="m/d/yy;@"/>
  </numFmts>
  <fonts count="6" x14ac:knownFonts="1">
    <font>
      <sz val="12"/>
      <name val="Arial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6"/>
      <name val="Calibri"/>
      <family val="2"/>
      <scheme val="minor"/>
    </font>
    <font>
      <b/>
      <sz val="12"/>
      <color rgb="FF008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3" fontId="3" fillId="0" borderId="0" xfId="0" applyNumberFormat="1" applyFont="1" applyAlignment="1"/>
    <xf numFmtId="3" fontId="4" fillId="0" borderId="0" xfId="0" applyNumberFormat="1" applyFont="1" applyAlignment="1"/>
    <xf numFmtId="164" fontId="3" fillId="0" borderId="0" xfId="0" applyNumberFormat="1" applyFont="1"/>
    <xf numFmtId="165" fontId="3" fillId="0" borderId="0" xfId="0" applyNumberFormat="1" applyFont="1"/>
    <xf numFmtId="3" fontId="2" fillId="1" borderId="0" xfId="0" applyNumberFormat="1" applyFont="1" applyFill="1" applyAlignment="1">
      <alignment horizontal="centerContinuous"/>
    </xf>
    <xf numFmtId="3" fontId="3" fillId="1" borderId="0" xfId="0" applyNumberFormat="1" applyFont="1" applyFill="1" applyAlignment="1">
      <alignment horizontal="centerContinuous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/>
    <xf numFmtId="10" fontId="3" fillId="0" borderId="0" xfId="0" applyNumberFormat="1" applyFont="1" applyAlignment="1"/>
    <xf numFmtId="10" fontId="3" fillId="0" borderId="0" xfId="0" applyNumberFormat="1" applyFont="1"/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/>
    <xf numFmtId="3" fontId="2" fillId="1" borderId="2" xfId="0" applyNumberFormat="1" applyFont="1" applyFill="1" applyBorder="1" applyAlignment="1">
      <alignment horizontal="center"/>
    </xf>
    <xf numFmtId="3" fontId="3" fillId="0" borderId="4" xfId="0" applyNumberFormat="1" applyFont="1" applyBorder="1"/>
    <xf numFmtId="3" fontId="3" fillId="0" borderId="0" xfId="1" applyNumberFormat="1" applyFont="1" applyAlignment="1"/>
    <xf numFmtId="3" fontId="4" fillId="0" borderId="0" xfId="1" applyNumberFormat="1" applyFont="1" applyAlignment="1"/>
    <xf numFmtId="164" fontId="3" fillId="0" borderId="0" xfId="1" applyNumberFormat="1" applyFont="1"/>
    <xf numFmtId="165" fontId="3" fillId="0" borderId="0" xfId="1" applyNumberFormat="1" applyFont="1"/>
    <xf numFmtId="3" fontId="2" fillId="1" borderId="0" xfId="1" applyNumberFormat="1" applyFont="1" applyFill="1" applyAlignment="1">
      <alignment horizontal="centerContinuous"/>
    </xf>
    <xf numFmtId="3" fontId="3" fillId="1" borderId="0" xfId="1" applyNumberFormat="1" applyFont="1" applyFill="1" applyAlignment="1">
      <alignment horizontal="centerContinuous"/>
    </xf>
    <xf numFmtId="3" fontId="3" fillId="0" borderId="0" xfId="1" applyNumberFormat="1" applyFont="1" applyAlignment="1">
      <alignment horizontal="center"/>
    </xf>
    <xf numFmtId="3" fontId="3" fillId="0" borderId="1" xfId="1" applyNumberFormat="1" applyFont="1" applyBorder="1"/>
    <xf numFmtId="10" fontId="3" fillId="0" borderId="0" xfId="1" applyNumberFormat="1" applyFont="1" applyAlignment="1"/>
    <xf numFmtId="10" fontId="3" fillId="0" borderId="0" xfId="1" applyNumberFormat="1" applyFont="1"/>
    <xf numFmtId="3" fontId="3" fillId="0" borderId="2" xfId="1" applyNumberFormat="1" applyFont="1" applyBorder="1" applyAlignment="1">
      <alignment horizontal="center"/>
    </xf>
    <xf numFmtId="3" fontId="3" fillId="0" borderId="3" xfId="1" applyNumberFormat="1" applyFont="1" applyBorder="1"/>
    <xf numFmtId="3" fontId="2" fillId="1" borderId="2" xfId="1" applyNumberFormat="1" applyFont="1" applyFill="1" applyBorder="1" applyAlignment="1">
      <alignment horizontal="center"/>
    </xf>
    <xf numFmtId="3" fontId="3" fillId="0" borderId="4" xfId="1" applyNumberFormat="1" applyFont="1" applyBorder="1"/>
    <xf numFmtId="166" fontId="3" fillId="0" borderId="0" xfId="1" applyNumberFormat="1" applyFont="1" applyAlignment="1">
      <alignment horizontal="center"/>
    </xf>
    <xf numFmtId="3" fontId="5" fillId="0" borderId="0" xfId="1" applyNumberFormat="1" applyFont="1" applyAlignment="1"/>
    <xf numFmtId="3" fontId="5" fillId="0" borderId="0" xfId="0" applyNumberFormat="1" applyFont="1" applyAlignment="1"/>
    <xf numFmtId="3" fontId="3" fillId="0" borderId="0" xfId="0" applyNumberFormat="1" applyFont="1" applyAlignment="1">
      <alignment horizontal="left" indent="1"/>
    </xf>
    <xf numFmtId="3" fontId="3" fillId="0" borderId="5" xfId="0" applyNumberFormat="1" applyFont="1" applyBorder="1" applyAlignment="1"/>
    <xf numFmtId="3" fontId="3" fillId="0" borderId="6" xfId="0" applyNumberFormat="1" applyFont="1" applyBorder="1" applyAlignment="1"/>
    <xf numFmtId="3" fontId="3" fillId="0" borderId="0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zoomScale="87" zoomScaleNormal="87" workbookViewId="0">
      <selection activeCell="H13" sqref="H13"/>
    </sheetView>
  </sheetViews>
  <sheetFormatPr defaultColWidth="9.6640625" defaultRowHeight="15.75" x14ac:dyDescent="0.25"/>
  <cols>
    <col min="1" max="6" width="9.6640625" style="15" customWidth="1"/>
    <col min="7" max="7" width="1.6640625" style="15" customWidth="1"/>
    <col min="8" max="8" width="11.6640625" style="15" customWidth="1"/>
    <col min="9" max="9" width="1.6640625" style="15" customWidth="1"/>
    <col min="10" max="10" width="11.6640625" style="15" customWidth="1"/>
    <col min="11" max="11" width="1.6640625" style="15" customWidth="1"/>
    <col min="12" max="12" width="11.6640625" style="15" customWidth="1"/>
    <col min="13" max="16384" width="9.6640625" style="15"/>
  </cols>
  <sheetData>
    <row r="1" spans="1:12" x14ac:dyDescent="0.25">
      <c r="A1" s="30" t="s">
        <v>0</v>
      </c>
      <c r="I1" s="16"/>
      <c r="L1" s="17"/>
    </row>
    <row r="2" spans="1:12" x14ac:dyDescent="0.25">
      <c r="A2" s="30" t="s">
        <v>1</v>
      </c>
      <c r="L2" s="18"/>
    </row>
    <row r="3" spans="1:12" x14ac:dyDescent="0.25">
      <c r="A3" s="30" t="s">
        <v>2</v>
      </c>
    </row>
    <row r="6" spans="1:12" x14ac:dyDescent="0.25">
      <c r="A6" s="19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8" spans="1:12" x14ac:dyDescent="0.25">
      <c r="J8" s="21" t="s">
        <v>22</v>
      </c>
    </row>
    <row r="9" spans="1:12" x14ac:dyDescent="0.25">
      <c r="H9" s="21" t="s">
        <v>19</v>
      </c>
      <c r="J9" s="21" t="s">
        <v>19</v>
      </c>
      <c r="L9" s="21" t="s">
        <v>25</v>
      </c>
    </row>
    <row r="10" spans="1:12" x14ac:dyDescent="0.25">
      <c r="H10" s="22"/>
      <c r="J10" s="22"/>
      <c r="L10" s="22"/>
    </row>
    <row r="11" spans="1:12" x14ac:dyDescent="0.25">
      <c r="A11" s="15" t="s">
        <v>4</v>
      </c>
    </row>
    <row r="13" spans="1:12" x14ac:dyDescent="0.25">
      <c r="A13" s="21" t="s">
        <v>26</v>
      </c>
      <c r="B13" s="15" t="s">
        <v>15</v>
      </c>
      <c r="H13" s="15">
        <v>9814</v>
      </c>
      <c r="L13" s="15">
        <f>SUM(G13:K13)</f>
        <v>9814</v>
      </c>
    </row>
    <row r="14" spans="1:12" x14ac:dyDescent="0.25">
      <c r="A14" s="21" t="s">
        <v>26</v>
      </c>
      <c r="B14" s="15" t="s">
        <v>16</v>
      </c>
      <c r="H14" s="15">
        <v>15501460</v>
      </c>
      <c r="J14" s="15">
        <v>304563</v>
      </c>
      <c r="L14" s="15">
        <f>SUM(G14:K14)</f>
        <v>15806023</v>
      </c>
    </row>
    <row r="15" spans="1:12" x14ac:dyDescent="0.25">
      <c r="H15" s="22">
        <f>SUM(H12:H14)</f>
        <v>15511274</v>
      </c>
      <c r="J15" s="22">
        <f>SUM(J12:J14)</f>
        <v>304563</v>
      </c>
      <c r="L15" s="22">
        <f>SUM(L12:L14)</f>
        <v>15815837</v>
      </c>
    </row>
    <row r="17" spans="1:12" x14ac:dyDescent="0.25">
      <c r="A17" s="15" t="s">
        <v>27</v>
      </c>
      <c r="H17" s="15">
        <v>17210039</v>
      </c>
      <c r="J17" s="15">
        <v>304540</v>
      </c>
      <c r="L17" s="15">
        <f>SUM(G17:K17)</f>
        <v>17514579</v>
      </c>
    </row>
    <row r="18" spans="1:12" x14ac:dyDescent="0.25">
      <c r="H18" s="22"/>
      <c r="J18" s="22"/>
      <c r="L18" s="22"/>
    </row>
    <row r="19" spans="1:12" x14ac:dyDescent="0.25">
      <c r="A19" s="15" t="s">
        <v>6</v>
      </c>
      <c r="H19" s="15">
        <f>(H15-H17)</f>
        <v>-1698765</v>
      </c>
      <c r="J19" s="15">
        <f>(J15-J17)</f>
        <v>23</v>
      </c>
      <c r="L19" s="15">
        <f>SUM(H19:K19)</f>
        <v>-1698742</v>
      </c>
    </row>
    <row r="21" spans="1:12" x14ac:dyDescent="0.25">
      <c r="A21" s="15" t="s">
        <v>7</v>
      </c>
      <c r="J21" s="15">
        <v>0</v>
      </c>
      <c r="L21" s="15">
        <f>SUM(H21:K21)</f>
        <v>0</v>
      </c>
    </row>
    <row r="22" spans="1:12" x14ac:dyDescent="0.25">
      <c r="H22" s="22"/>
      <c r="J22" s="22"/>
      <c r="L22" s="22"/>
    </row>
    <row r="24" spans="1:12" x14ac:dyDescent="0.25">
      <c r="A24" s="15" t="s">
        <v>8</v>
      </c>
      <c r="H24" s="15">
        <f>(H19-H21)</f>
        <v>-1698765</v>
      </c>
      <c r="J24" s="15">
        <f>(J19-J21)</f>
        <v>23</v>
      </c>
      <c r="L24" s="15">
        <f>SUM(H24:K24)</f>
        <v>-1698742</v>
      </c>
    </row>
    <row r="26" spans="1:12" x14ac:dyDescent="0.25">
      <c r="B26" s="15" t="s">
        <v>17</v>
      </c>
      <c r="H26" s="23">
        <v>0.21</v>
      </c>
      <c r="I26" s="24"/>
      <c r="J26" s="23">
        <v>0.21</v>
      </c>
    </row>
    <row r="27" spans="1:12" x14ac:dyDescent="0.25">
      <c r="H27" s="22"/>
      <c r="J27" s="22"/>
      <c r="L27" s="22"/>
    </row>
    <row r="28" spans="1:12" x14ac:dyDescent="0.25">
      <c r="F28" s="25" t="s">
        <v>18</v>
      </c>
      <c r="G28" s="26"/>
      <c r="H28" s="27" t="s">
        <v>20</v>
      </c>
      <c r="I28" s="26"/>
      <c r="J28" s="27" t="s">
        <v>23</v>
      </c>
      <c r="K28" s="26"/>
    </row>
    <row r="29" spans="1:12" x14ac:dyDescent="0.25">
      <c r="F29" s="22"/>
      <c r="H29" s="22"/>
      <c r="J29" s="22"/>
    </row>
    <row r="30" spans="1:12" x14ac:dyDescent="0.25">
      <c r="A30" s="15" t="s">
        <v>28</v>
      </c>
      <c r="H30" s="15">
        <f>ROUND(H24*H26,0)</f>
        <v>-356741</v>
      </c>
      <c r="J30" s="15">
        <f>ROUND(J24*J26,0)</f>
        <v>5</v>
      </c>
      <c r="L30" s="15">
        <f>SUM(H30:K30)</f>
        <v>-356736</v>
      </c>
    </row>
    <row r="32" spans="1:12" x14ac:dyDescent="0.25">
      <c r="A32" s="15" t="s">
        <v>29</v>
      </c>
      <c r="H32" s="15">
        <v>-577580</v>
      </c>
      <c r="J32" s="15">
        <v>8</v>
      </c>
      <c r="L32" s="15">
        <f>SUM(H32:K32)</f>
        <v>-577572</v>
      </c>
    </row>
    <row r="33" spans="1:12" x14ac:dyDescent="0.25">
      <c r="H33" s="22"/>
      <c r="J33" s="22"/>
      <c r="L33" s="22"/>
    </row>
    <row r="34" spans="1:12" ht="16.5" thickBot="1" x14ac:dyDescent="0.3">
      <c r="A34" s="15" t="s">
        <v>30</v>
      </c>
      <c r="H34" s="15">
        <f>(H30-H32)</f>
        <v>220839</v>
      </c>
      <c r="J34" s="15">
        <f>(J30-J32)</f>
        <v>-3</v>
      </c>
      <c r="L34" s="15">
        <f>SUM(H34:K34)</f>
        <v>220836</v>
      </c>
    </row>
    <row r="35" spans="1:12" ht="16.5" thickTop="1" x14ac:dyDescent="0.25">
      <c r="H35" s="28"/>
      <c r="J35" s="28"/>
      <c r="L35" s="28"/>
    </row>
    <row r="38" spans="1:12" x14ac:dyDescent="0.25">
      <c r="F38" s="25" t="s">
        <v>18</v>
      </c>
      <c r="G38" s="26"/>
      <c r="H38" s="27" t="s">
        <v>21</v>
      </c>
      <c r="I38" s="26"/>
      <c r="J38" s="27" t="s">
        <v>24</v>
      </c>
      <c r="K38" s="26"/>
    </row>
    <row r="39" spans="1:12" x14ac:dyDescent="0.25">
      <c r="F39" s="22"/>
      <c r="H39" s="22"/>
      <c r="J39" s="22"/>
    </row>
    <row r="40" spans="1:12" x14ac:dyDescent="0.25">
      <c r="A40" s="15" t="s">
        <v>12</v>
      </c>
      <c r="H40" s="15">
        <v>0</v>
      </c>
      <c r="J40" s="15">
        <v>0</v>
      </c>
      <c r="L40" s="15">
        <f>SUM(H40:K40)</f>
        <v>0</v>
      </c>
    </row>
    <row r="42" spans="1:12" x14ac:dyDescent="0.25">
      <c r="A42" s="15" t="s">
        <v>13</v>
      </c>
      <c r="H42" s="15">
        <f>(H34)</f>
        <v>220839</v>
      </c>
      <c r="J42" s="15">
        <f>(J34)</f>
        <v>-3</v>
      </c>
      <c r="L42" s="15">
        <f>SUM(H42:K42)</f>
        <v>220836</v>
      </c>
    </row>
    <row r="43" spans="1:12" x14ac:dyDescent="0.25">
      <c r="H43" s="22"/>
      <c r="J43" s="22"/>
      <c r="L43" s="22"/>
    </row>
    <row r="44" spans="1:12" ht="16.5" thickBot="1" x14ac:dyDescent="0.3">
      <c r="A44" s="15" t="s">
        <v>14</v>
      </c>
      <c r="H44" s="15">
        <f>SUM(H39:H43)</f>
        <v>220839</v>
      </c>
      <c r="J44" s="15">
        <f>SUM(J39:J43)</f>
        <v>-3</v>
      </c>
      <c r="L44" s="15">
        <f>SUM(H44:K44)</f>
        <v>220836</v>
      </c>
    </row>
    <row r="45" spans="1:12" ht="16.5" thickTop="1" x14ac:dyDescent="0.25">
      <c r="H45" s="28"/>
      <c r="J45" s="28"/>
      <c r="L45" s="28"/>
    </row>
  </sheetData>
  <printOptions horizontalCentered="1" verticalCentered="1"/>
  <pageMargins left="0.75" right="0.5" top="1" bottom="0.55000000000000004" header="0" footer="0"/>
  <pageSetup scale="7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5"/>
  <sheetViews>
    <sheetView zoomScale="87" zoomScaleNormal="87" workbookViewId="0">
      <pane ySplit="9" topLeftCell="A10" activePane="bottomLeft" state="frozen"/>
      <selection pane="bottomLeft" activeCell="L55" sqref="L55"/>
    </sheetView>
  </sheetViews>
  <sheetFormatPr defaultColWidth="9.6640625" defaultRowHeight="15.75" x14ac:dyDescent="0.25"/>
  <cols>
    <col min="1" max="1" width="7.6640625" style="1" customWidth="1"/>
    <col min="2" max="6" width="9.6640625" style="1" customWidth="1"/>
    <col min="7" max="7" width="1.6640625" style="1" customWidth="1"/>
    <col min="8" max="8" width="11.6640625" style="1" customWidth="1"/>
    <col min="9" max="9" width="1.6640625" style="1" customWidth="1"/>
    <col min="10" max="10" width="11.6640625" style="1" customWidth="1"/>
    <col min="11" max="11" width="1.6640625" style="1" customWidth="1"/>
    <col min="12" max="12" width="11.6640625" style="1" customWidth="1"/>
    <col min="13" max="16384" width="9.6640625" style="1"/>
  </cols>
  <sheetData>
    <row r="1" spans="1:12" x14ac:dyDescent="0.25">
      <c r="A1" s="31" t="s">
        <v>0</v>
      </c>
      <c r="I1" s="2"/>
      <c r="L1" s="3"/>
    </row>
    <row r="2" spans="1:12" x14ac:dyDescent="0.25">
      <c r="A2" s="31" t="s">
        <v>1</v>
      </c>
      <c r="L2" s="4"/>
    </row>
    <row r="3" spans="1:12" x14ac:dyDescent="0.25">
      <c r="A3" s="31" t="s">
        <v>2</v>
      </c>
    </row>
    <row r="6" spans="1:12" x14ac:dyDescent="0.25">
      <c r="A6" s="5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8" spans="1:12" x14ac:dyDescent="0.25">
      <c r="J8" s="7" t="s">
        <v>22</v>
      </c>
    </row>
    <row r="9" spans="1:12" x14ac:dyDescent="0.25">
      <c r="H9" s="7" t="s">
        <v>19</v>
      </c>
      <c r="J9" s="7" t="s">
        <v>19</v>
      </c>
      <c r="L9" s="7" t="s">
        <v>25</v>
      </c>
    </row>
    <row r="10" spans="1:12" x14ac:dyDescent="0.25">
      <c r="H10" s="8"/>
      <c r="J10" s="8"/>
      <c r="L10" s="8"/>
    </row>
    <row r="11" spans="1:12" x14ac:dyDescent="0.25">
      <c r="A11" s="1" t="s">
        <v>4</v>
      </c>
    </row>
    <row r="13" spans="1:12" x14ac:dyDescent="0.25">
      <c r="A13" s="29">
        <v>43100</v>
      </c>
      <c r="B13" s="1" t="s">
        <v>15</v>
      </c>
      <c r="H13" s="1">
        <v>9814</v>
      </c>
      <c r="L13" s="1">
        <f>SUM(G13:K13)</f>
        <v>9814</v>
      </c>
    </row>
    <row r="14" spans="1:12" x14ac:dyDescent="0.25">
      <c r="A14" s="29">
        <v>43100</v>
      </c>
      <c r="B14" s="1" t="s">
        <v>16</v>
      </c>
      <c r="H14" s="1">
        <v>16159522</v>
      </c>
      <c r="J14" s="1">
        <v>304571</v>
      </c>
      <c r="L14" s="1">
        <f>SUM(G14:K14)</f>
        <v>16464093</v>
      </c>
    </row>
    <row r="15" spans="1:12" x14ac:dyDescent="0.25">
      <c r="H15" s="8">
        <f>SUM(H12:H14)</f>
        <v>16169336</v>
      </c>
      <c r="J15" s="8">
        <f>SUM(J12:J14)</f>
        <v>304571</v>
      </c>
      <c r="L15" s="8">
        <f>SUM(L12:L14)</f>
        <v>16473907</v>
      </c>
    </row>
    <row r="17" spans="1:12" x14ac:dyDescent="0.25">
      <c r="A17" s="1" t="s">
        <v>5</v>
      </c>
      <c r="H17" s="1">
        <v>17726950</v>
      </c>
      <c r="J17" s="1">
        <v>304540</v>
      </c>
      <c r="L17" s="1">
        <f>SUM(G17:K17)</f>
        <v>18031490</v>
      </c>
    </row>
    <row r="18" spans="1:12" x14ac:dyDescent="0.25">
      <c r="H18" s="8"/>
      <c r="J18" s="8"/>
      <c r="L18" s="8"/>
    </row>
    <row r="19" spans="1:12" x14ac:dyDescent="0.25">
      <c r="A19" s="1" t="s">
        <v>6</v>
      </c>
      <c r="H19" s="1">
        <f>(H15-H17)</f>
        <v>-1557614</v>
      </c>
      <c r="J19" s="1">
        <f>(J15-J17)</f>
        <v>31</v>
      </c>
      <c r="L19" s="1">
        <f>SUM(H19:K19)</f>
        <v>-1557583</v>
      </c>
    </row>
    <row r="21" spans="1:12" x14ac:dyDescent="0.25">
      <c r="A21" s="1" t="s">
        <v>7</v>
      </c>
      <c r="J21" s="1">
        <v>0</v>
      </c>
      <c r="L21" s="1">
        <f>SUM(H21:K21)</f>
        <v>0</v>
      </c>
    </row>
    <row r="22" spans="1:12" x14ac:dyDescent="0.25">
      <c r="H22" s="8"/>
      <c r="J22" s="8"/>
      <c r="L22" s="8"/>
    </row>
    <row r="24" spans="1:12" x14ac:dyDescent="0.25">
      <c r="A24" s="1" t="s">
        <v>8</v>
      </c>
      <c r="H24" s="1">
        <f>(H19-H21)</f>
        <v>-1557614</v>
      </c>
      <c r="J24" s="1">
        <f>(J19-J21)</f>
        <v>31</v>
      </c>
      <c r="L24" s="1">
        <f>SUM(H24:K24)</f>
        <v>-1557583</v>
      </c>
    </row>
    <row r="26" spans="1:12" x14ac:dyDescent="0.25">
      <c r="B26" s="1" t="s">
        <v>17</v>
      </c>
      <c r="H26" s="9">
        <v>0.21</v>
      </c>
      <c r="I26" s="10"/>
      <c r="J26" s="9">
        <v>0.21</v>
      </c>
    </row>
    <row r="27" spans="1:12" x14ac:dyDescent="0.25">
      <c r="H27" s="8"/>
      <c r="J27" s="8"/>
      <c r="L27" s="8"/>
    </row>
    <row r="28" spans="1:12" x14ac:dyDescent="0.25">
      <c r="F28" s="11" t="s">
        <v>18</v>
      </c>
      <c r="G28" s="12"/>
      <c r="H28" s="13" t="s">
        <v>20</v>
      </c>
      <c r="I28" s="12"/>
      <c r="J28" s="13" t="s">
        <v>23</v>
      </c>
      <c r="K28" s="12"/>
    </row>
    <row r="29" spans="1:12" x14ac:dyDescent="0.25">
      <c r="F29" s="8"/>
      <c r="H29" s="8"/>
      <c r="J29" s="8"/>
    </row>
    <row r="30" spans="1:12" x14ac:dyDescent="0.25">
      <c r="A30" s="1" t="s">
        <v>9</v>
      </c>
      <c r="H30" s="1">
        <f>ROUND(H24*H26,0)</f>
        <v>-327099</v>
      </c>
      <c r="J30" s="1">
        <f>ROUND(J24*J26,0)</f>
        <v>7</v>
      </c>
      <c r="L30" s="1">
        <f>SUM(H30:K30)</f>
        <v>-327092</v>
      </c>
    </row>
    <row r="32" spans="1:12" x14ac:dyDescent="0.25">
      <c r="A32" s="1" t="s">
        <v>10</v>
      </c>
      <c r="H32" s="1">
        <v>-356741</v>
      </c>
      <c r="J32" s="1">
        <v>8</v>
      </c>
      <c r="L32" s="1">
        <f>SUM(H32:K32)</f>
        <v>-356733</v>
      </c>
    </row>
    <row r="33" spans="1:12" x14ac:dyDescent="0.25">
      <c r="H33" s="8"/>
      <c r="J33" s="8"/>
      <c r="L33" s="8"/>
    </row>
    <row r="34" spans="1:12" x14ac:dyDescent="0.25">
      <c r="A34" s="1" t="s">
        <v>11</v>
      </c>
      <c r="H34" s="1">
        <f>(H30-H32)</f>
        <v>29642</v>
      </c>
      <c r="J34" s="1">
        <f>(J30-J32)</f>
        <v>-1</v>
      </c>
      <c r="L34" s="1">
        <f>SUM(H34:K34)</f>
        <v>29641</v>
      </c>
    </row>
    <row r="35" spans="1:12" ht="16.5" thickTop="1" x14ac:dyDescent="0.25">
      <c r="H35" s="14"/>
      <c r="J35" s="14"/>
      <c r="L35" s="14"/>
    </row>
    <row r="37" spans="1:12" x14ac:dyDescent="0.25">
      <c r="F37" s="11" t="s">
        <v>18</v>
      </c>
      <c r="G37" s="12"/>
      <c r="H37" s="13" t="s">
        <v>21</v>
      </c>
      <c r="I37" s="12"/>
      <c r="J37" s="13" t="s">
        <v>24</v>
      </c>
      <c r="K37" s="12"/>
    </row>
    <row r="38" spans="1:12" x14ac:dyDescent="0.25">
      <c r="F38" s="8"/>
      <c r="H38" s="8"/>
      <c r="J38" s="8"/>
    </row>
    <row r="39" spans="1:12" x14ac:dyDescent="0.25">
      <c r="A39" s="1" t="s">
        <v>12</v>
      </c>
      <c r="H39" s="1">
        <v>0</v>
      </c>
      <c r="J39" s="1">
        <v>0</v>
      </c>
      <c r="L39" s="1">
        <f>SUM(H39:K39)</f>
        <v>0</v>
      </c>
    </row>
    <row r="41" spans="1:12" x14ac:dyDescent="0.25">
      <c r="A41" s="1" t="s">
        <v>13</v>
      </c>
      <c r="H41" s="1">
        <f>(H34)</f>
        <v>29642</v>
      </c>
      <c r="J41" s="1">
        <f>(J34)</f>
        <v>-1</v>
      </c>
      <c r="L41" s="1">
        <f>SUM(H41:K41)</f>
        <v>29641</v>
      </c>
    </row>
    <row r="42" spans="1:12" x14ac:dyDescent="0.25">
      <c r="H42" s="8"/>
      <c r="J42" s="8"/>
      <c r="L42" s="8"/>
    </row>
    <row r="43" spans="1:12" x14ac:dyDescent="0.25">
      <c r="A43" s="1" t="s">
        <v>14</v>
      </c>
      <c r="H43" s="1">
        <f>SUM(H38:H42)</f>
        <v>29642</v>
      </c>
      <c r="J43" s="1">
        <f>SUM(J38:J42)</f>
        <v>-1</v>
      </c>
      <c r="L43" s="1">
        <f>SUM(H43:K43)</f>
        <v>29641</v>
      </c>
    </row>
    <row r="44" spans="1:12" x14ac:dyDescent="0.25">
      <c r="H44" s="14"/>
      <c r="J44" s="14"/>
      <c r="L44" s="14"/>
    </row>
    <row r="46" spans="1:12" x14ac:dyDescent="0.25">
      <c r="F46" s="11" t="s">
        <v>18</v>
      </c>
      <c r="G46" s="12"/>
      <c r="H46" s="13" t="s">
        <v>20</v>
      </c>
      <c r="I46" s="12"/>
      <c r="J46" s="13" t="s">
        <v>23</v>
      </c>
      <c r="K46" s="12"/>
      <c r="L46" s="35"/>
    </row>
    <row r="47" spans="1:12" x14ac:dyDescent="0.25">
      <c r="F47" s="8"/>
      <c r="H47" s="8"/>
      <c r="J47" s="8"/>
    </row>
    <row r="48" spans="1:12" x14ac:dyDescent="0.25">
      <c r="A48" s="1" t="s">
        <v>31</v>
      </c>
      <c r="H48" s="1">
        <f>+H30</f>
        <v>-327099</v>
      </c>
      <c r="J48" s="1">
        <f>+J30</f>
        <v>7</v>
      </c>
      <c r="L48" s="1">
        <f>+H48+J48</f>
        <v>-327092</v>
      </c>
    </row>
    <row r="50" spans="1:12" x14ac:dyDescent="0.25">
      <c r="A50" s="1" t="s">
        <v>32</v>
      </c>
    </row>
    <row r="51" spans="1:12" x14ac:dyDescent="0.25">
      <c r="A51" s="32" t="s">
        <v>33</v>
      </c>
      <c r="H51" s="33">
        <f>+H48-H54</f>
        <v>-121282</v>
      </c>
      <c r="J51" s="33">
        <f>+J48-J54</f>
        <v>0</v>
      </c>
      <c r="L51" s="33">
        <f>+H51+J51</f>
        <v>-121282</v>
      </c>
    </row>
    <row r="53" spans="1:12" x14ac:dyDescent="0.25">
      <c r="A53" s="1" t="s">
        <v>34</v>
      </c>
    </row>
    <row r="54" spans="1:12" ht="16.5" thickBot="1" x14ac:dyDescent="0.3">
      <c r="A54" s="32" t="s">
        <v>35</v>
      </c>
      <c r="H54" s="34">
        <v>-205817</v>
      </c>
      <c r="J54" s="34">
        <v>7</v>
      </c>
      <c r="L54" s="34">
        <f>+H54+J54</f>
        <v>-205810</v>
      </c>
    </row>
    <row r="55" spans="1:12" ht="16.5" thickTop="1" x14ac:dyDescent="0.25"/>
  </sheetData>
  <printOptions horizontalCentered="1" verticalCentered="1"/>
  <pageMargins left="0.75" right="0.5" top="1" bottom="0.55000000000000004" header="0" footer="0"/>
  <pageSetup scale="81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B01454DD5C6524F979FD62A620EA106" ma:contentTypeVersion="76" ma:contentTypeDescription="" ma:contentTypeScope="" ma:versionID="ad0bc4dc1a49d984e05bde6dd0b065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2018-01-09T08:00:00+00:00</OpenedDate>
    <SignificantOrder xmlns="dc463f71-b30c-4ab2-9473-d307f9d35888">false</SignificantOrder>
    <Date1 xmlns="dc463f71-b30c-4ab2-9473-d307f9d35888">2018-08-10T07:00:00+00:00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Kalama Telephone Company</CaseCompanyNames>
    <Nickname xmlns="http://schemas.microsoft.com/sharepoint/v3" xsi:nil="true"/>
    <DocketNumber xmlns="dc463f71-b30c-4ab2-9473-d307f9d35888">180022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95C8397-F732-4329-BA57-C4F6DB675532}"/>
</file>

<file path=customXml/itemProps2.xml><?xml version="1.0" encoding="utf-8"?>
<ds:datastoreItem xmlns:ds="http://schemas.openxmlformats.org/officeDocument/2006/customXml" ds:itemID="{DB2DB32F-6192-490C-9B7B-F41743AC2789}"/>
</file>

<file path=customXml/itemProps3.xml><?xml version="1.0" encoding="utf-8"?>
<ds:datastoreItem xmlns:ds="http://schemas.openxmlformats.org/officeDocument/2006/customXml" ds:itemID="{2EE79DBC-410D-424F-9890-2DDD36A93600}"/>
</file>

<file path=customXml/itemProps4.xml><?xml version="1.0" encoding="utf-8"?>
<ds:datastoreItem xmlns:ds="http://schemas.openxmlformats.org/officeDocument/2006/customXml" ds:itemID="{8136E012-85DE-4424-8A37-2265445CA5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2016 Adjustment</vt:lpstr>
      <vt:lpstr>2017 Calc</vt:lpstr>
      <vt:lpstr>'2016 Adjustment'!\P</vt:lpstr>
      <vt:lpstr>\P</vt:lpstr>
      <vt:lpstr>'2016 Adjustment'!PAGEA</vt:lpstr>
      <vt:lpstr>PAGEA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Vitzthum</dc:creator>
  <cp:lastModifiedBy>Rick Vitzthum</cp:lastModifiedBy>
  <cp:lastPrinted>2018-08-10T19:01:45Z</cp:lastPrinted>
  <dcterms:created xsi:type="dcterms:W3CDTF">2018-04-25T15:14:36Z</dcterms:created>
  <dcterms:modified xsi:type="dcterms:W3CDTF">2018-08-10T19:01:51Z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0x0101006E56B4D1795A2E4DB2F0B01679ED314A006B01454DD5C6524F979FD62A620EA106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