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27495" windowHeight="12720"/>
  </bookViews>
  <sheets>
    <sheet name="12MOROLL March" sheetId="1" r:id="rId1"/>
  </sheets>
  <definedNames>
    <definedName name="_xlnm.Print_Titles" localSheetId="0">'12MOROLL March'!$1:$6</definedName>
  </definedNames>
  <calcPr calcId="145621"/>
</workbook>
</file>

<file path=xl/calcChain.xml><?xml version="1.0" encoding="utf-8"?>
<calcChain xmlns="http://schemas.openxmlformats.org/spreadsheetml/2006/main">
  <c r="M113" i="1" l="1"/>
  <c r="L113" i="1"/>
  <c r="K113" i="1"/>
  <c r="J113" i="1"/>
  <c r="I113" i="1"/>
  <c r="H113" i="1"/>
  <c r="G113" i="1"/>
  <c r="F113" i="1"/>
  <c r="E113" i="1"/>
  <c r="D113" i="1"/>
  <c r="C113" i="1"/>
  <c r="B113" i="1"/>
  <c r="M98" i="1"/>
  <c r="L98" i="1"/>
  <c r="K98" i="1"/>
  <c r="J98" i="1"/>
  <c r="I98" i="1"/>
  <c r="H98" i="1"/>
  <c r="G98" i="1"/>
  <c r="F98" i="1"/>
  <c r="E98" i="1"/>
  <c r="D98" i="1"/>
  <c r="C98" i="1"/>
  <c r="B98" i="1"/>
  <c r="M70" i="1"/>
  <c r="L70" i="1"/>
  <c r="K70" i="1"/>
  <c r="J70" i="1"/>
  <c r="I70" i="1"/>
  <c r="H70" i="1"/>
  <c r="G70" i="1"/>
  <c r="F70" i="1"/>
  <c r="E70" i="1"/>
  <c r="D70" i="1"/>
  <c r="C70" i="1"/>
  <c r="B70" i="1"/>
  <c r="M65" i="1"/>
  <c r="L65" i="1"/>
  <c r="K65" i="1"/>
  <c r="J65" i="1"/>
  <c r="I65" i="1"/>
  <c r="H65" i="1"/>
  <c r="G65" i="1"/>
  <c r="F65" i="1"/>
  <c r="E65" i="1"/>
  <c r="D65" i="1"/>
  <c r="C65" i="1"/>
  <c r="B65" i="1"/>
  <c r="M56" i="1"/>
  <c r="L56" i="1"/>
  <c r="K56" i="1"/>
  <c r="J56" i="1"/>
  <c r="I56" i="1"/>
  <c r="H56" i="1"/>
  <c r="G56" i="1"/>
  <c r="F56" i="1"/>
  <c r="E56" i="1"/>
  <c r="D56" i="1"/>
  <c r="C56" i="1"/>
  <c r="B56" i="1"/>
  <c r="M47" i="1"/>
  <c r="L47" i="1"/>
  <c r="K47" i="1"/>
  <c r="J47" i="1"/>
  <c r="I47" i="1"/>
  <c r="H47" i="1"/>
  <c r="G47" i="1"/>
  <c r="F47" i="1"/>
  <c r="E47" i="1"/>
  <c r="D47" i="1"/>
  <c r="C47" i="1"/>
  <c r="B47" i="1"/>
  <c r="M32" i="1"/>
  <c r="L32" i="1"/>
  <c r="K32" i="1"/>
  <c r="J32" i="1"/>
  <c r="I32" i="1"/>
  <c r="H32" i="1"/>
  <c r="G32" i="1"/>
  <c r="F32" i="1"/>
  <c r="E32" i="1"/>
  <c r="D32" i="1"/>
  <c r="C32" i="1"/>
  <c r="B32" i="1"/>
  <c r="M20" i="1"/>
  <c r="M100" i="1" s="1"/>
  <c r="L20" i="1"/>
  <c r="L100" i="1" s="1"/>
  <c r="K20" i="1"/>
  <c r="K100" i="1" s="1"/>
  <c r="J20" i="1"/>
  <c r="J100" i="1" s="1"/>
  <c r="I20" i="1"/>
  <c r="I100" i="1" s="1"/>
  <c r="H20" i="1"/>
  <c r="H100" i="1" s="1"/>
  <c r="G20" i="1"/>
  <c r="G100" i="1" s="1"/>
  <c r="F20" i="1"/>
  <c r="F100" i="1" s="1"/>
  <c r="E20" i="1"/>
  <c r="E100" i="1" s="1"/>
  <c r="D20" i="1"/>
  <c r="D100" i="1" s="1"/>
  <c r="C20" i="1"/>
  <c r="C100" i="1" s="1"/>
  <c r="B20" i="1"/>
  <c r="B100" i="1" s="1"/>
  <c r="M16" i="1"/>
  <c r="M102" i="1" s="1"/>
  <c r="M115" i="1" s="1"/>
  <c r="L16" i="1"/>
  <c r="L102" i="1" s="1"/>
  <c r="L115" i="1" s="1"/>
  <c r="K16" i="1"/>
  <c r="J16" i="1"/>
  <c r="J102" i="1" s="1"/>
  <c r="J115" i="1" s="1"/>
  <c r="I16" i="1"/>
  <c r="I102" i="1" s="1"/>
  <c r="I115" i="1" s="1"/>
  <c r="H16" i="1"/>
  <c r="H102" i="1" s="1"/>
  <c r="H115" i="1" s="1"/>
  <c r="G16" i="1"/>
  <c r="G102" i="1" s="1"/>
  <c r="G115" i="1" s="1"/>
  <c r="F16" i="1"/>
  <c r="F102" i="1" s="1"/>
  <c r="F115" i="1" s="1"/>
  <c r="E16" i="1"/>
  <c r="E102" i="1" s="1"/>
  <c r="E115" i="1" s="1"/>
  <c r="D16" i="1"/>
  <c r="D102" i="1" s="1"/>
  <c r="D115" i="1" s="1"/>
  <c r="C16" i="1"/>
  <c r="C102" i="1" s="1"/>
  <c r="C115" i="1" s="1"/>
  <c r="B16" i="1"/>
  <c r="B102" i="1" l="1"/>
  <c r="B115" i="1" s="1"/>
  <c r="K102" i="1"/>
  <c r="K115" i="1" s="1"/>
</calcChain>
</file>

<file path=xl/sharedStrings.xml><?xml version="1.0" encoding="utf-8"?>
<sst xmlns="http://schemas.openxmlformats.org/spreadsheetml/2006/main" count="126" uniqueCount="103">
  <si>
    <t>Torre Refuse &amp; Recycling, LLC</t>
  </si>
  <si>
    <t>Income Statement (Curr and YTD)</t>
  </si>
  <si>
    <t>For the Three Months Ending Friday, March 31, 2017</t>
  </si>
  <si>
    <t>April</t>
  </si>
  <si>
    <t>2016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</si>
  <si>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</si>
  <si>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</si>
  <si>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</si>
  <si>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</si>
  <si>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</si>
  <si>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</si>
  <si>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</si>
  <si>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</si>
  <si>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</si>
  <si>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2017</t>
  </si>
  <si>
    <t>February</t>
  </si>
  <si>
    <t>March</t>
  </si>
  <si>
    <t>Total</t>
  </si>
  <si>
    <t>Residential Revenue</t>
  </si>
  <si>
    <t>Residential Recycling Revenue</t>
  </si>
  <si>
    <t>Commercial Revenue</t>
  </si>
  <si>
    <t>Commercial Recycling Revenue</t>
  </si>
  <si>
    <t>Transfer Station Contract</t>
  </si>
  <si>
    <t>Drop Box &amp; Compactor Revenue</t>
  </si>
  <si>
    <t>Dump Fee Revenue</t>
  </si>
  <si>
    <t>Recycling &amp; Sale of Commodities</t>
  </si>
  <si>
    <t>Miscellaneous Garbage Revenue</t>
  </si>
  <si>
    <t>Revenue</t>
  </si>
  <si>
    <t>Disposal Fees</t>
  </si>
  <si>
    <t>Recycling</t>
  </si>
  <si>
    <t>Mechanic Wages</t>
  </si>
  <si>
    <t>Contract Labor</t>
  </si>
  <si>
    <t>Employee Benefits</t>
  </si>
  <si>
    <t>Payroll Taxes</t>
  </si>
  <si>
    <t>Labor Cost Allocation</t>
  </si>
  <si>
    <t>Fuel &amp; Oil</t>
  </si>
  <si>
    <t>Garage Supply &amp; Expense</t>
  </si>
  <si>
    <t>Repairs to Garbage Collection Equipment</t>
  </si>
  <si>
    <t>Tires &amp; Tubes</t>
  </si>
  <si>
    <t>Shop Allocation</t>
  </si>
  <si>
    <t>Total Shop Expenses</t>
  </si>
  <si>
    <t>Supervisor Salary</t>
  </si>
  <si>
    <t>Driver Wages</t>
  </si>
  <si>
    <t xml:space="preserve">Outside Transportation </t>
  </si>
  <si>
    <t>Fleet Supplies &amp; Expense</t>
  </si>
  <si>
    <t>Insurance - Vehicle</t>
  </si>
  <si>
    <t>Vehicle License, Registration Fees, Permits</t>
  </si>
  <si>
    <t>Property Damage</t>
  </si>
  <si>
    <t>Fleet Allocation</t>
  </si>
  <si>
    <t>Fleet Operations</t>
  </si>
  <si>
    <t>TS Driver Wages</t>
  </si>
  <si>
    <t>TS Helper Wages</t>
  </si>
  <si>
    <t>Disposal Supplies &amp; Expense</t>
  </si>
  <si>
    <t>Equipment Repair</t>
  </si>
  <si>
    <t>Transfer Station Operations</t>
  </si>
  <si>
    <t>Shop Depreciation</t>
  </si>
  <si>
    <t>Truck Depreciation</t>
  </si>
  <si>
    <t>Toter Depreciation</t>
  </si>
  <si>
    <t>Container Depreciation</t>
  </si>
  <si>
    <t>Drop Box Depreciation</t>
  </si>
  <si>
    <t>Transfer Depreciation</t>
  </si>
  <si>
    <t>Office Depreciation</t>
  </si>
  <si>
    <t>Depreciation</t>
  </si>
  <si>
    <t>Real Estate &amp; Personal Property Taxes</t>
  </si>
  <si>
    <t>Regulatory Expense</t>
  </si>
  <si>
    <t>State B&amp;O Tax</t>
  </si>
  <si>
    <t xml:space="preserve"> Taxes and Fees</t>
  </si>
  <si>
    <t>Officers Salary</t>
  </si>
  <si>
    <t>Admin Salary</t>
  </si>
  <si>
    <t>Office Wages</t>
  </si>
  <si>
    <t>Advertising &amp; Promotion</t>
  </si>
  <si>
    <t>Auto Repairs &amp; Maintenance</t>
  </si>
  <si>
    <t>Bank Fees</t>
  </si>
  <si>
    <t>Bad Debt</t>
  </si>
  <si>
    <t>Buildings Repair &amp; Maintenace</t>
  </si>
  <si>
    <t>Dues &amp; Subscriptions</t>
  </si>
  <si>
    <t>Fuel</t>
  </si>
  <si>
    <t>Legal &amp; Accounting</t>
  </si>
  <si>
    <t>Insurance</t>
  </si>
  <si>
    <t>Meals &amp; Entertainment</t>
  </si>
  <si>
    <t>Meetings &amp; Seminars</t>
  </si>
  <si>
    <t>Office Expense</t>
  </si>
  <si>
    <t>Operating Taxes &amp; Licenses</t>
  </si>
  <si>
    <t>Phone &amp; Utilities</t>
  </si>
  <si>
    <t>Postage</t>
  </si>
  <si>
    <t>Professional Fees</t>
  </si>
  <si>
    <t>Rent</t>
  </si>
  <si>
    <t>Travel</t>
  </si>
  <si>
    <t>G&amp;A Allocation</t>
  </si>
  <si>
    <t>General &amp; Administration</t>
  </si>
  <si>
    <t>Total Operating Expense</t>
  </si>
  <si>
    <t>Operating Income</t>
  </si>
  <si>
    <t>Interest, Dividends &amp; Other Investment Income</t>
  </si>
  <si>
    <t>Intercompany Interest</t>
  </si>
  <si>
    <t>Interest Expense</t>
  </si>
  <si>
    <t>Amortization</t>
  </si>
  <si>
    <t>Donations</t>
  </si>
  <si>
    <t xml:space="preserve">Non Deductible Donations </t>
  </si>
  <si>
    <t>Gain/Loss on Disposition of Assets</t>
  </si>
  <si>
    <t>Other Deductions</t>
  </si>
  <si>
    <t>Suspense</t>
  </si>
  <si>
    <t>Non-Operating Income/(Expenses)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</si>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</sst>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;\(#,###,##0\)"/>
  </numFmts>
  <fonts count="1" x14ac:knownFonts="1">
    <font>
      <sz val="8.85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6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5"/>
  <sheetViews>
    <sheetView tabSelected="1" workbookViewId="0">
      <selection activeCell="D6" sqref="D6"/>
    </sheetView>
  </sheetViews>
  <sheetFormatPr defaultRowHeight="12" x14ac:dyDescent="0.2"/>
  <cols>
    <col min="1" max="1" width="38.140625" bestFit="1" customWidth="1"/>
    <col min="2" max="5" width="7.5703125" bestFit="1" customWidth="1"/>
    <col min="6" max="6" width="8.85546875" bestFit="1" customWidth="1"/>
    <col min="7" max="7" width="9.7109375" bestFit="1" customWidth="1"/>
    <col min="8" max="8" width="7.5703125" bestFit="1" customWidth="1"/>
    <col min="9" max="9" width="9.140625" bestFit="1" customWidth="1"/>
    <col min="10" max="10" width="9.28515625" bestFit="1" customWidth="1"/>
    <col min="11" max="11" width="7.5703125" bestFit="1" customWidth="1"/>
    <col min="12" max="12" width="7.85546875" bestFit="1" customWidth="1"/>
    <col min="13" max="13" width="8.85546875" bestFit="1" customWidth="1"/>
    <col min="14" max="14" width="9.85546875" bestFit="1" customWidth="1"/>
  </cols>
  <sheetData>
    <row r="1" spans="1:14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5" spans="1:14" x14ac:dyDescent="0.2">
      <c r="B5" s="1" t="s">
        <v>3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15</v>
      </c>
      <c r="M5" s="1" t="s">
        <v>16</v>
      </c>
    </row>
    <row r="6" spans="1:14" x14ac:dyDescent="0.2">
      <c r="B6" s="2" t="s">
        <v>4</v>
      </c>
      <c r="C6" s="2" t="s">
        <v>4</v>
      </c>
      <c r="D6" s="2" t="s">
        <v>4</v>
      </c>
      <c r="E6" s="2" t="s">
        <v>4</v>
      </c>
      <c r="F6" s="2" t="s">
        <v>4</v>
      </c>
      <c r="G6" s="2" t="s">
        <v>4</v>
      </c>
      <c r="H6" s="2" t="s">
        <v>4</v>
      </c>
      <c r="I6" s="2" t="s">
        <v>4</v>
      </c>
      <c r="J6" s="2" t="s">
        <v>4</v>
      </c>
      <c r="K6" s="2" t="s">
        <v>14</v>
      </c>
      <c r="L6" s="2" t="s">
        <v>14</v>
      </c>
      <c r="M6" s="2" t="s">
        <v>14</v>
      </c>
      <c r="N6" s="2" t="s">
        <v>17</v>
      </c>
    </row>
    <row r="7" spans="1:14" x14ac:dyDescent="0.2">
      <c r="A7" s="4" t="s">
        <v>18</v>
      </c>
      <c r="B7" s="5">
        <v>342570.53</v>
      </c>
      <c r="C7" s="5">
        <v>347166.83</v>
      </c>
      <c r="D7" s="5">
        <v>355109.05</v>
      </c>
      <c r="E7" s="5">
        <v>354373.65</v>
      </c>
      <c r="F7" s="5">
        <v>360184.33</v>
      </c>
      <c r="G7" s="5">
        <v>356919.97</v>
      </c>
      <c r="H7" s="5">
        <v>354773.71</v>
      </c>
      <c r="I7" s="5">
        <v>356160.68</v>
      </c>
      <c r="J7" s="5">
        <v>352374.48</v>
      </c>
      <c r="K7" s="5">
        <v>351312.89</v>
      </c>
      <c r="L7" s="5">
        <v>350008.26</v>
      </c>
      <c r="M7" s="5">
        <v>356411.26</v>
      </c>
      <c r="N7" s="5">
        <v>4237365.6399999997</v>
      </c>
    </row>
    <row r="8" spans="1:14" x14ac:dyDescent="0.2">
      <c r="A8" s="4" t="s">
        <v>19</v>
      </c>
      <c r="B8" s="5">
        <v>16291.25</v>
      </c>
      <c r="C8" s="5">
        <v>16372.44</v>
      </c>
      <c r="D8" s="5">
        <v>16385.509999999998</v>
      </c>
      <c r="E8" s="5">
        <v>16351.5</v>
      </c>
      <c r="F8" s="5">
        <v>16431.689999999999</v>
      </c>
      <c r="G8" s="5">
        <v>16497.75</v>
      </c>
      <c r="H8" s="5">
        <v>16743.349999999999</v>
      </c>
      <c r="I8" s="5">
        <v>16734.75</v>
      </c>
      <c r="J8" s="5">
        <v>16680</v>
      </c>
      <c r="K8" s="5">
        <v>16668.66</v>
      </c>
      <c r="L8" s="5">
        <v>16711</v>
      </c>
      <c r="M8" s="5">
        <v>16786.5</v>
      </c>
      <c r="N8" s="5">
        <v>198654.4</v>
      </c>
    </row>
    <row r="9" spans="1:14" x14ac:dyDescent="0.2">
      <c r="A9" s="4" t="s">
        <v>20</v>
      </c>
      <c r="B9" s="5">
        <v>273546.55</v>
      </c>
      <c r="C9" s="5">
        <v>275993.63</v>
      </c>
      <c r="D9" s="5">
        <v>282211.46999999997</v>
      </c>
      <c r="E9" s="5">
        <v>281691.28999999998</v>
      </c>
      <c r="F9" s="5">
        <v>294061.78000000003</v>
      </c>
      <c r="G9" s="5">
        <v>280835.94</v>
      </c>
      <c r="H9" s="5">
        <v>283679.25</v>
      </c>
      <c r="I9" s="5">
        <v>269333.15999999997</v>
      </c>
      <c r="J9" s="5">
        <v>273589.31</v>
      </c>
      <c r="K9" s="5">
        <v>264181.84000000003</v>
      </c>
      <c r="L9" s="5">
        <v>265369.53999999998</v>
      </c>
      <c r="M9" s="5">
        <v>271040.89</v>
      </c>
      <c r="N9" s="5">
        <v>3315534.65</v>
      </c>
    </row>
    <row r="10" spans="1:14" x14ac:dyDescent="0.2">
      <c r="A10" s="4" t="s">
        <v>21</v>
      </c>
      <c r="B10" s="5">
        <v>24462.25</v>
      </c>
      <c r="C10" s="5">
        <v>31557.63</v>
      </c>
      <c r="D10" s="5">
        <v>36546.07</v>
      </c>
      <c r="E10" s="5">
        <v>22856.53</v>
      </c>
      <c r="F10" s="5">
        <v>25402.47</v>
      </c>
      <c r="G10" s="5">
        <v>29183.85</v>
      </c>
      <c r="H10" s="5">
        <v>31502.63</v>
      </c>
      <c r="I10" s="5">
        <v>29250.54</v>
      </c>
      <c r="J10" s="5">
        <v>32960.53</v>
      </c>
      <c r="K10" s="5">
        <v>30293.98</v>
      </c>
      <c r="L10" s="5">
        <v>29956.75</v>
      </c>
      <c r="M10" s="5">
        <v>31158.86</v>
      </c>
      <c r="N10" s="5">
        <v>355132.09</v>
      </c>
    </row>
    <row r="11" spans="1:14" x14ac:dyDescent="0.2">
      <c r="A11" s="4" t="s">
        <v>22</v>
      </c>
      <c r="B11" s="5">
        <v>28562.51</v>
      </c>
      <c r="C11" s="5">
        <v>28562.51</v>
      </c>
      <c r="D11" s="5">
        <v>28562.51</v>
      </c>
      <c r="E11" s="5">
        <v>29133.759999999998</v>
      </c>
      <c r="F11" s="5">
        <v>29133.759999999998</v>
      </c>
      <c r="G11" s="5">
        <v>29133.759999999998</v>
      </c>
      <c r="H11" s="5">
        <v>29133.759999999998</v>
      </c>
      <c r="I11" s="5">
        <v>29133.759999999998</v>
      </c>
      <c r="J11" s="5">
        <v>29133.759999999998</v>
      </c>
      <c r="K11" s="5">
        <v>29133.759999999998</v>
      </c>
      <c r="L11" s="5">
        <v>29133.759999999998</v>
      </c>
      <c r="M11" s="5">
        <v>29133.759999999998</v>
      </c>
      <c r="N11" s="5">
        <v>347891.37</v>
      </c>
    </row>
    <row r="12" spans="1:14" x14ac:dyDescent="0.2">
      <c r="A12" s="4" t="s">
        <v>23</v>
      </c>
      <c r="B12" s="5">
        <v>63876.09</v>
      </c>
      <c r="C12" s="5">
        <v>65318.81</v>
      </c>
      <c r="D12" s="5">
        <v>65887.41</v>
      </c>
      <c r="E12" s="5">
        <v>65331.37</v>
      </c>
      <c r="F12" s="5">
        <v>68728.62</v>
      </c>
      <c r="G12" s="5">
        <v>70035.72</v>
      </c>
      <c r="H12" s="5">
        <v>60973</v>
      </c>
      <c r="I12" s="5">
        <v>60736.67</v>
      </c>
      <c r="J12" s="5">
        <v>52484.61</v>
      </c>
      <c r="K12" s="5">
        <v>50940</v>
      </c>
      <c r="L12" s="5">
        <v>48142.7</v>
      </c>
      <c r="M12" s="5">
        <v>56577.71</v>
      </c>
      <c r="N12" s="5">
        <v>729032.71</v>
      </c>
    </row>
    <row r="13" spans="1:14" x14ac:dyDescent="0.2">
      <c r="A13" s="4" t="s">
        <v>24</v>
      </c>
      <c r="B13" s="5">
        <v>135485.65</v>
      </c>
      <c r="C13" s="5">
        <v>126888.07</v>
      </c>
      <c r="D13" s="5">
        <v>131364.81</v>
      </c>
      <c r="E13" s="5">
        <v>135187.04999999999</v>
      </c>
      <c r="F13" s="5">
        <v>131225.39000000001</v>
      </c>
      <c r="G13" s="5">
        <v>122115.5</v>
      </c>
      <c r="H13" s="5">
        <v>119138.85</v>
      </c>
      <c r="I13" s="5">
        <v>116907.4</v>
      </c>
      <c r="J13" s="5">
        <v>88813.62</v>
      </c>
      <c r="K13" s="5">
        <v>87555.19</v>
      </c>
      <c r="L13" s="5">
        <v>86189.85</v>
      </c>
      <c r="M13" s="5">
        <v>117894.34</v>
      </c>
      <c r="N13" s="5">
        <v>1398765.72</v>
      </c>
    </row>
    <row r="14" spans="1:14" x14ac:dyDescent="0.2">
      <c r="A14" s="4" t="s">
        <v>25</v>
      </c>
      <c r="B14" s="5">
        <v>71605.8</v>
      </c>
      <c r="C14" s="5">
        <v>50050.3</v>
      </c>
      <c r="D14" s="5">
        <v>44961.39</v>
      </c>
      <c r="E14" s="5">
        <v>71498.55</v>
      </c>
      <c r="F14" s="5">
        <v>84625.41</v>
      </c>
      <c r="G14" s="5">
        <v>81176.350000000006</v>
      </c>
      <c r="H14" s="5">
        <v>67139.59</v>
      </c>
      <c r="I14" s="5">
        <v>54214.57</v>
      </c>
      <c r="J14" s="5">
        <v>162440.84</v>
      </c>
      <c r="K14" s="5">
        <v>74393.62</v>
      </c>
      <c r="L14" s="5">
        <v>91238.32</v>
      </c>
      <c r="M14" s="5">
        <v>148582.74</v>
      </c>
      <c r="N14" s="5">
        <v>1001927.48</v>
      </c>
    </row>
    <row r="15" spans="1:14" x14ac:dyDescent="0.2">
      <c r="A15" s="4" t="s">
        <v>26</v>
      </c>
      <c r="B15" s="6">
        <v>905.63</v>
      </c>
      <c r="C15" s="6">
        <v>3172.21</v>
      </c>
      <c r="D15" s="6">
        <v>730.59</v>
      </c>
      <c r="E15" s="6">
        <v>920.73</v>
      </c>
      <c r="F15" s="6">
        <v>1229.9100000000001</v>
      </c>
      <c r="G15" s="6">
        <v>875.73</v>
      </c>
      <c r="H15" s="6">
        <v>839.07</v>
      </c>
      <c r="I15" s="6">
        <v>880.07</v>
      </c>
      <c r="J15" s="6">
        <v>1521.29</v>
      </c>
      <c r="K15" s="6">
        <v>847</v>
      </c>
      <c r="L15" s="6">
        <v>1891.23</v>
      </c>
      <c r="M15" s="6">
        <v>695.14</v>
      </c>
      <c r="N15" s="6">
        <v>14508.6</v>
      </c>
    </row>
    <row r="16" spans="1:14" x14ac:dyDescent="0.2">
      <c r="A16" s="4" t="s">
        <v>27</v>
      </c>
      <c r="B16" s="7">
        <f t="shared" ref="B16:M16" si="0">SUM(B7:B15)</f>
        <v>957306.26000000013</v>
      </c>
      <c r="C16" s="7">
        <f t="shared" si="0"/>
        <v>945082.43000000017</v>
      </c>
      <c r="D16" s="7">
        <f t="shared" si="0"/>
        <v>961758.81</v>
      </c>
      <c r="E16" s="7">
        <f t="shared" si="0"/>
        <v>977344.42999999993</v>
      </c>
      <c r="F16" s="7">
        <f t="shared" si="0"/>
        <v>1011023.3600000001</v>
      </c>
      <c r="G16" s="7">
        <f t="shared" si="0"/>
        <v>986774.56999999983</v>
      </c>
      <c r="H16" s="7">
        <f t="shared" si="0"/>
        <v>963923.21</v>
      </c>
      <c r="I16" s="7">
        <f t="shared" si="0"/>
        <v>933351.6</v>
      </c>
      <c r="J16" s="7">
        <f t="shared" si="0"/>
        <v>1009998.4400000001</v>
      </c>
      <c r="K16" s="7">
        <f t="shared" si="0"/>
        <v>905326.94000000006</v>
      </c>
      <c r="L16" s="7">
        <f t="shared" si="0"/>
        <v>918641.40999999992</v>
      </c>
      <c r="M16" s="7">
        <f t="shared" si="0"/>
        <v>1028281.2</v>
      </c>
      <c r="N16" s="7">
        <v>11598812.66</v>
      </c>
    </row>
    <row r="17" spans="1:14" x14ac:dyDescent="0.2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">
      <c r="A18" s="4" t="s">
        <v>28</v>
      </c>
      <c r="B18" s="5">
        <v>286972.28999999998</v>
      </c>
      <c r="C18" s="5">
        <v>295793.01</v>
      </c>
      <c r="D18" s="5">
        <v>309819.15999999997</v>
      </c>
      <c r="E18" s="5">
        <v>289260.12</v>
      </c>
      <c r="F18" s="5">
        <v>300014.46000000002</v>
      </c>
      <c r="G18" s="5">
        <v>283424.14</v>
      </c>
      <c r="H18" s="5">
        <v>285670.03999999998</v>
      </c>
      <c r="I18" s="5">
        <v>285228.89</v>
      </c>
      <c r="J18" s="5">
        <v>229759.56</v>
      </c>
      <c r="K18" s="5">
        <v>247716.54</v>
      </c>
      <c r="L18" s="5">
        <v>228636.79</v>
      </c>
      <c r="M18" s="5">
        <v>292271.73</v>
      </c>
      <c r="N18" s="5">
        <v>3334566.73</v>
      </c>
    </row>
    <row r="19" spans="1:14" x14ac:dyDescent="0.2">
      <c r="A19" s="4" t="s">
        <v>29</v>
      </c>
      <c r="B19" s="6">
        <v>23274.49</v>
      </c>
      <c r="C19" s="6">
        <v>15222.44</v>
      </c>
      <c r="D19" s="6">
        <v>25735.119999999999</v>
      </c>
      <c r="E19" s="6">
        <v>20985.69</v>
      </c>
      <c r="F19" s="6">
        <v>20322.46</v>
      </c>
      <c r="G19" s="6">
        <v>31742.53</v>
      </c>
      <c r="H19" s="6">
        <v>20822.18</v>
      </c>
      <c r="I19" s="6">
        <v>22071.759999999998</v>
      </c>
      <c r="J19" s="6">
        <v>29769.53</v>
      </c>
      <c r="K19" s="6">
        <v>22001.85</v>
      </c>
      <c r="L19" s="6">
        <v>19436.77</v>
      </c>
      <c r="M19" s="6">
        <v>37264.75</v>
      </c>
      <c r="N19" s="6">
        <v>288649.57</v>
      </c>
    </row>
    <row r="20" spans="1:14" x14ac:dyDescent="0.2">
      <c r="A20" s="4" t="s">
        <v>28</v>
      </c>
      <c r="B20" s="5">
        <f t="shared" ref="B20:M20" si="1">SUM(B18:B19)</f>
        <v>310246.77999999997</v>
      </c>
      <c r="C20" s="5">
        <f t="shared" si="1"/>
        <v>311015.45</v>
      </c>
      <c r="D20" s="5">
        <f t="shared" si="1"/>
        <v>335554.27999999997</v>
      </c>
      <c r="E20" s="5">
        <f t="shared" si="1"/>
        <v>310245.81</v>
      </c>
      <c r="F20" s="5">
        <f t="shared" si="1"/>
        <v>320336.92000000004</v>
      </c>
      <c r="G20" s="5">
        <f t="shared" si="1"/>
        <v>315166.67000000004</v>
      </c>
      <c r="H20" s="5">
        <f t="shared" si="1"/>
        <v>306492.21999999997</v>
      </c>
      <c r="I20" s="5">
        <f t="shared" si="1"/>
        <v>307300.65000000002</v>
      </c>
      <c r="J20" s="5">
        <f t="shared" si="1"/>
        <v>259529.09</v>
      </c>
      <c r="K20" s="5">
        <f t="shared" si="1"/>
        <v>269718.39</v>
      </c>
      <c r="L20" s="5">
        <f t="shared" si="1"/>
        <v>248073.56</v>
      </c>
      <c r="M20" s="5">
        <f t="shared" si="1"/>
        <v>329536.48</v>
      </c>
      <c r="N20" s="5">
        <v>3623216.3</v>
      </c>
    </row>
    <row r="21" spans="1:14" x14ac:dyDescent="0.2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">
      <c r="A22" s="4" t="s">
        <v>30</v>
      </c>
      <c r="B22" s="5">
        <v>37788.97</v>
      </c>
      <c r="C22" s="5">
        <v>37930.39</v>
      </c>
      <c r="D22" s="5">
        <v>38770.720000000001</v>
      </c>
      <c r="E22" s="5">
        <v>34123.54</v>
      </c>
      <c r="F22" s="5">
        <v>38963.800000000003</v>
      </c>
      <c r="G22" s="5">
        <v>35802.36</v>
      </c>
      <c r="H22" s="5">
        <v>35873.93</v>
      </c>
      <c r="I22" s="5">
        <v>34821.51</v>
      </c>
      <c r="J22" s="5">
        <v>41813.18</v>
      </c>
      <c r="K22" s="5">
        <v>37205.480000000003</v>
      </c>
      <c r="L22" s="5">
        <v>33285.57</v>
      </c>
      <c r="M22" s="5">
        <v>40880.25</v>
      </c>
      <c r="N22" s="5">
        <v>447259.7</v>
      </c>
    </row>
    <row r="23" spans="1:14" x14ac:dyDescent="0.2">
      <c r="A23" s="4" t="s">
        <v>31</v>
      </c>
      <c r="B23" s="5">
        <v>1906.16</v>
      </c>
      <c r="C23" s="5">
        <v>994.22</v>
      </c>
      <c r="D23" s="5">
        <v>562.13</v>
      </c>
      <c r="E23" s="5">
        <v>1614.81</v>
      </c>
      <c r="F23" s="5">
        <v>2811.68</v>
      </c>
      <c r="G23" s="5">
        <v>5546.42</v>
      </c>
      <c r="H23" s="5">
        <v>3606.49</v>
      </c>
      <c r="I23" s="5">
        <v>6254.51</v>
      </c>
      <c r="J23" s="5">
        <v>3066.62</v>
      </c>
      <c r="K23" s="5">
        <v>5355.78</v>
      </c>
      <c r="L23" s="5">
        <v>5405.05</v>
      </c>
      <c r="M23" s="5">
        <v>7888.93</v>
      </c>
      <c r="N23" s="5">
        <v>45012.800000000003</v>
      </c>
    </row>
    <row r="24" spans="1:14" x14ac:dyDescent="0.2">
      <c r="A24" s="4" t="s">
        <v>32</v>
      </c>
      <c r="B24" s="5">
        <v>4429.33</v>
      </c>
      <c r="C24" s="5">
        <v>3854.87</v>
      </c>
      <c r="D24" s="5">
        <v>3781.71</v>
      </c>
      <c r="E24" s="5">
        <v>3257.67</v>
      </c>
      <c r="F24" s="5">
        <v>2663.22</v>
      </c>
      <c r="G24" s="5">
        <v>3670.33</v>
      </c>
      <c r="H24" s="5">
        <v>3301.79</v>
      </c>
      <c r="I24" s="5">
        <v>3243.18</v>
      </c>
      <c r="J24" s="5">
        <v>3326.55</v>
      </c>
      <c r="K24" s="5">
        <v>4088.76</v>
      </c>
      <c r="L24" s="5">
        <v>2918.32</v>
      </c>
      <c r="M24" s="5">
        <v>3834.61</v>
      </c>
      <c r="N24" s="5">
        <v>42370.34</v>
      </c>
    </row>
    <row r="25" spans="1:14" x14ac:dyDescent="0.2">
      <c r="A25" s="4" t="s">
        <v>33</v>
      </c>
      <c r="B25" s="5">
        <v>8659.0400000000009</v>
      </c>
      <c r="C25" s="5">
        <v>6138.59</v>
      </c>
      <c r="D25" s="5">
        <v>6366.1</v>
      </c>
      <c r="E25" s="5">
        <v>5371.1</v>
      </c>
      <c r="F25" s="5">
        <v>4698.6899999999996</v>
      </c>
      <c r="G25" s="5">
        <v>7335.7</v>
      </c>
      <c r="H25" s="5">
        <v>5510.05</v>
      </c>
      <c r="I25" s="5">
        <v>5309.68</v>
      </c>
      <c r="J25" s="5">
        <v>5918.92</v>
      </c>
      <c r="K25" s="5">
        <v>6815.08</v>
      </c>
      <c r="L25" s="5">
        <v>6098.42</v>
      </c>
      <c r="M25" s="5">
        <v>8376.66</v>
      </c>
      <c r="N25" s="5">
        <v>76598.03</v>
      </c>
    </row>
    <row r="26" spans="1:14" x14ac:dyDescent="0.2">
      <c r="A26" s="4" t="s">
        <v>34</v>
      </c>
      <c r="B26" s="5">
        <v>-20630.46</v>
      </c>
      <c r="C26" s="5">
        <v>-15603.96</v>
      </c>
      <c r="D26" s="5">
        <v>-11944.81</v>
      </c>
      <c r="E26" s="5">
        <v>-10384.73</v>
      </c>
      <c r="F26" s="5">
        <v>-18976.96</v>
      </c>
      <c r="G26" s="5">
        <v>-17533.09</v>
      </c>
      <c r="H26" s="5">
        <v>-16714.349999999999</v>
      </c>
      <c r="I26" s="5">
        <v>-15111.4</v>
      </c>
      <c r="J26" s="5">
        <v>-15776.23</v>
      </c>
      <c r="K26" s="5">
        <v>-12025.19</v>
      </c>
      <c r="L26" s="5">
        <v>-17120.310000000001</v>
      </c>
      <c r="M26" s="5">
        <v>-19065.96</v>
      </c>
      <c r="N26" s="5">
        <v>-190887.45</v>
      </c>
    </row>
    <row r="27" spans="1:14" x14ac:dyDescent="0.2">
      <c r="A27" s="4" t="s">
        <v>35</v>
      </c>
      <c r="B27" s="5">
        <v>4204.71</v>
      </c>
      <c r="C27" s="5">
        <v>0</v>
      </c>
      <c r="D27" s="5">
        <v>2624.17</v>
      </c>
      <c r="E27" s="5">
        <v>128.61000000000001</v>
      </c>
      <c r="F27" s="5">
        <v>5053.6400000000003</v>
      </c>
      <c r="G27" s="5">
        <v>0</v>
      </c>
      <c r="H27" s="5">
        <v>0</v>
      </c>
      <c r="I27" s="5">
        <v>2395.83</v>
      </c>
      <c r="J27" s="5">
        <v>4022.46</v>
      </c>
      <c r="K27" s="5">
        <v>0</v>
      </c>
      <c r="L27" s="5">
        <v>4010.78</v>
      </c>
      <c r="M27" s="5">
        <v>0</v>
      </c>
      <c r="N27" s="5">
        <v>22440.2</v>
      </c>
    </row>
    <row r="28" spans="1:14" x14ac:dyDescent="0.2">
      <c r="A28" s="4" t="s">
        <v>36</v>
      </c>
      <c r="B28" s="5">
        <v>15255.99</v>
      </c>
      <c r="C28" s="5">
        <v>11447.91</v>
      </c>
      <c r="D28" s="5">
        <v>8577.64</v>
      </c>
      <c r="E28" s="5">
        <v>4886.51</v>
      </c>
      <c r="F28" s="5">
        <v>12041.55</v>
      </c>
      <c r="G28" s="5">
        <v>10265.81</v>
      </c>
      <c r="H28" s="5">
        <v>13057.93</v>
      </c>
      <c r="I28" s="5">
        <v>9153.17</v>
      </c>
      <c r="J28" s="5">
        <v>20092.45</v>
      </c>
      <c r="K28" s="5">
        <v>13934.73</v>
      </c>
      <c r="L28" s="5">
        <v>9609.59</v>
      </c>
      <c r="M28" s="5">
        <v>11027.01</v>
      </c>
      <c r="N28" s="5">
        <v>139350.29</v>
      </c>
    </row>
    <row r="29" spans="1:14" x14ac:dyDescent="0.2">
      <c r="A29" s="4" t="s">
        <v>37</v>
      </c>
      <c r="B29" s="5">
        <v>30576.19</v>
      </c>
      <c r="C29" s="5">
        <v>50037.06</v>
      </c>
      <c r="D29" s="5">
        <v>49063.18</v>
      </c>
      <c r="E29" s="5">
        <v>16813.990000000002</v>
      </c>
      <c r="F29" s="5">
        <v>40588.839999999997</v>
      </c>
      <c r="G29" s="5">
        <v>61266.400000000001</v>
      </c>
      <c r="H29" s="5">
        <v>66022.679999999993</v>
      </c>
      <c r="I29" s="5">
        <v>40413.449999999997</v>
      </c>
      <c r="J29" s="5">
        <v>59696.62</v>
      </c>
      <c r="K29" s="5">
        <v>34849.019999999997</v>
      </c>
      <c r="L29" s="5">
        <v>34645.72</v>
      </c>
      <c r="M29" s="5">
        <v>49194.01</v>
      </c>
      <c r="N29" s="5">
        <v>533167.16</v>
      </c>
    </row>
    <row r="30" spans="1:14" x14ac:dyDescent="0.2">
      <c r="A30" s="4" t="s">
        <v>38</v>
      </c>
      <c r="B30" s="5">
        <v>4103.63</v>
      </c>
      <c r="C30" s="5">
        <v>8492.93</v>
      </c>
      <c r="D30" s="5">
        <v>14978.22</v>
      </c>
      <c r="E30" s="5">
        <v>18905.849999999999</v>
      </c>
      <c r="F30" s="5">
        <v>21493.64</v>
      </c>
      <c r="G30" s="5">
        <v>4881.08</v>
      </c>
      <c r="H30" s="5">
        <v>24062.6</v>
      </c>
      <c r="I30" s="5">
        <v>7249.83</v>
      </c>
      <c r="J30" s="5">
        <v>24505.89</v>
      </c>
      <c r="K30" s="5">
        <v>10199.959999999999</v>
      </c>
      <c r="L30" s="5">
        <v>6697.22</v>
      </c>
      <c r="M30" s="5">
        <v>7772.52</v>
      </c>
      <c r="N30" s="5">
        <v>153343.37</v>
      </c>
    </row>
    <row r="31" spans="1:14" x14ac:dyDescent="0.2">
      <c r="A31" s="4" t="s">
        <v>39</v>
      </c>
      <c r="B31" s="6">
        <v>-9568.89</v>
      </c>
      <c r="C31" s="6">
        <v>-2796.29</v>
      </c>
      <c r="D31" s="6">
        <v>-3561.09</v>
      </c>
      <c r="E31" s="6">
        <v>-2099.6799999999998</v>
      </c>
      <c r="F31" s="6">
        <v>-5567.28</v>
      </c>
      <c r="G31" s="6">
        <v>-2688.12</v>
      </c>
      <c r="H31" s="6">
        <v>-6830.16</v>
      </c>
      <c r="I31" s="6">
        <v>-4515.83</v>
      </c>
      <c r="J31" s="6">
        <v>-6861.34</v>
      </c>
      <c r="K31" s="6">
        <v>-3287.62</v>
      </c>
      <c r="L31" s="6">
        <v>-3880.17</v>
      </c>
      <c r="M31" s="6">
        <v>-4892.62</v>
      </c>
      <c r="N31" s="6">
        <v>-56549.09</v>
      </c>
    </row>
    <row r="32" spans="1:14" x14ac:dyDescent="0.2">
      <c r="A32" s="4" t="s">
        <v>40</v>
      </c>
      <c r="B32" s="5">
        <f t="shared" ref="B32:M32" si="2">SUM(B22:B31)</f>
        <v>76724.670000000013</v>
      </c>
      <c r="C32" s="5">
        <f t="shared" si="2"/>
        <v>100495.72000000002</v>
      </c>
      <c r="D32" s="5">
        <f t="shared" si="2"/>
        <v>109217.97</v>
      </c>
      <c r="E32" s="5">
        <f t="shared" si="2"/>
        <v>72617.670000000013</v>
      </c>
      <c r="F32" s="5">
        <f t="shared" si="2"/>
        <v>103770.82</v>
      </c>
      <c r="G32" s="5">
        <f t="shared" si="2"/>
        <v>108546.89</v>
      </c>
      <c r="H32" s="5">
        <f t="shared" si="2"/>
        <v>127890.95999999999</v>
      </c>
      <c r="I32" s="5">
        <f t="shared" si="2"/>
        <v>89213.93</v>
      </c>
      <c r="J32" s="5">
        <f t="shared" si="2"/>
        <v>139805.12000000002</v>
      </c>
      <c r="K32" s="5">
        <f t="shared" si="2"/>
        <v>97136</v>
      </c>
      <c r="L32" s="5">
        <f t="shared" si="2"/>
        <v>81670.19</v>
      </c>
      <c r="M32" s="5">
        <f t="shared" si="2"/>
        <v>105015.41000000002</v>
      </c>
      <c r="N32" s="5">
        <v>1212105.3500000001</v>
      </c>
    </row>
    <row r="33" spans="1:14" x14ac:dyDescent="0.2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4" t="s">
        <v>41</v>
      </c>
      <c r="B34" s="5">
        <v>9791.42</v>
      </c>
      <c r="C34" s="5">
        <v>10142.790000000001</v>
      </c>
      <c r="D34" s="5">
        <v>8958.6200000000008</v>
      </c>
      <c r="E34" s="5">
        <v>8517.25</v>
      </c>
      <c r="F34" s="5">
        <v>9315</v>
      </c>
      <c r="G34" s="5">
        <v>8093.14</v>
      </c>
      <c r="H34" s="5">
        <v>9432.73</v>
      </c>
      <c r="I34" s="5">
        <v>8913.6299999999992</v>
      </c>
      <c r="J34" s="5">
        <v>4472.8999999999996</v>
      </c>
      <c r="K34" s="5">
        <v>9508.2099999999991</v>
      </c>
      <c r="L34" s="5">
        <v>8772.86</v>
      </c>
      <c r="M34" s="5">
        <v>10062.25</v>
      </c>
      <c r="N34" s="5">
        <v>105980.8</v>
      </c>
    </row>
    <row r="35" spans="1:14" x14ac:dyDescent="0.2">
      <c r="A35" s="4" t="s">
        <v>42</v>
      </c>
      <c r="B35" s="5">
        <v>83319.77</v>
      </c>
      <c r="C35" s="5">
        <v>93087.09</v>
      </c>
      <c r="D35" s="5">
        <v>88995.61</v>
      </c>
      <c r="E35" s="5">
        <v>85224.74</v>
      </c>
      <c r="F35" s="5">
        <v>94045.51</v>
      </c>
      <c r="G35" s="5">
        <v>93828.65</v>
      </c>
      <c r="H35" s="5">
        <v>87882.41</v>
      </c>
      <c r="I35" s="5">
        <v>92139.49</v>
      </c>
      <c r="J35" s="5">
        <v>96312.8</v>
      </c>
      <c r="K35" s="5">
        <v>101418.09</v>
      </c>
      <c r="L35" s="5">
        <v>83958.75</v>
      </c>
      <c r="M35" s="5">
        <v>96231.64</v>
      </c>
      <c r="N35" s="5">
        <v>1096444.55</v>
      </c>
    </row>
    <row r="36" spans="1:14" x14ac:dyDescent="0.2">
      <c r="A36" s="4" t="s">
        <v>31</v>
      </c>
      <c r="B36" s="5">
        <v>3322.15</v>
      </c>
      <c r="C36" s="5">
        <v>508.95</v>
      </c>
      <c r="D36" s="5">
        <v>0</v>
      </c>
      <c r="E36" s="5">
        <v>6239.11</v>
      </c>
      <c r="F36" s="5">
        <v>10716.67</v>
      </c>
      <c r="G36" s="5">
        <v>5408.94</v>
      </c>
      <c r="H36" s="5">
        <v>3216.78</v>
      </c>
      <c r="I36" s="5">
        <v>993.6</v>
      </c>
      <c r="J36" s="5">
        <v>1654.49</v>
      </c>
      <c r="K36" s="5">
        <v>3904.34</v>
      </c>
      <c r="L36" s="5">
        <v>3430.96</v>
      </c>
      <c r="M36" s="5">
        <v>1818.79</v>
      </c>
      <c r="N36" s="5">
        <v>41214.78</v>
      </c>
    </row>
    <row r="37" spans="1:14" x14ac:dyDescent="0.2">
      <c r="A37" s="4" t="s">
        <v>32</v>
      </c>
      <c r="B37" s="5">
        <v>14704.54</v>
      </c>
      <c r="C37" s="5">
        <v>13886.13</v>
      </c>
      <c r="D37" s="5">
        <v>13752.26</v>
      </c>
      <c r="E37" s="5">
        <v>19393.53</v>
      </c>
      <c r="F37" s="5">
        <v>14684.01</v>
      </c>
      <c r="G37" s="5">
        <v>17274.43</v>
      </c>
      <c r="H37" s="5">
        <v>9561.57</v>
      </c>
      <c r="I37" s="5">
        <v>16434.25</v>
      </c>
      <c r="J37" s="5">
        <v>14323.87</v>
      </c>
      <c r="K37" s="5">
        <v>17627.43</v>
      </c>
      <c r="L37" s="5">
        <v>17043.560000000001</v>
      </c>
      <c r="M37" s="5">
        <v>16481.939999999999</v>
      </c>
      <c r="N37" s="5">
        <v>185167.52</v>
      </c>
    </row>
    <row r="38" spans="1:14" x14ac:dyDescent="0.2">
      <c r="A38" s="4" t="s">
        <v>33</v>
      </c>
      <c r="B38" s="5">
        <v>23265.279999999999</v>
      </c>
      <c r="C38" s="5">
        <v>17825.22</v>
      </c>
      <c r="D38" s="5">
        <v>18433.7</v>
      </c>
      <c r="E38" s="5">
        <v>19733.54</v>
      </c>
      <c r="F38" s="5">
        <v>12876.35</v>
      </c>
      <c r="G38" s="5">
        <v>26119.360000000001</v>
      </c>
      <c r="H38" s="5">
        <v>17457.560000000001</v>
      </c>
      <c r="I38" s="5">
        <v>18412.05</v>
      </c>
      <c r="J38" s="5">
        <v>19331.66</v>
      </c>
      <c r="K38" s="5">
        <v>22372.27</v>
      </c>
      <c r="L38" s="5">
        <v>20393.259999999998</v>
      </c>
      <c r="M38" s="5">
        <v>26578.81</v>
      </c>
      <c r="N38" s="5">
        <v>242799.06</v>
      </c>
    </row>
    <row r="39" spans="1:14" x14ac:dyDescent="0.2">
      <c r="A39" s="4" t="s">
        <v>34</v>
      </c>
      <c r="B39" s="5">
        <v>-2668.31</v>
      </c>
      <c r="C39" s="5">
        <v>-2717.62</v>
      </c>
      <c r="D39" s="5">
        <v>-2354.25</v>
      </c>
      <c r="E39" s="5">
        <v>-2131.8000000000002</v>
      </c>
      <c r="F39" s="5">
        <v>-2310.11</v>
      </c>
      <c r="G39" s="5">
        <v>-2250.31</v>
      </c>
      <c r="H39" s="5">
        <v>-2303.34</v>
      </c>
      <c r="I39" s="5">
        <v>-2123.3200000000002</v>
      </c>
      <c r="J39" s="5">
        <v>-415.22</v>
      </c>
      <c r="K39" s="5">
        <v>-2299.23</v>
      </c>
      <c r="L39" s="5">
        <v>-2067.9899999999998</v>
      </c>
      <c r="M39" s="5">
        <v>-2470.5</v>
      </c>
      <c r="N39" s="5">
        <v>-26112</v>
      </c>
    </row>
    <row r="40" spans="1:14" x14ac:dyDescent="0.2">
      <c r="A40" s="4" t="s">
        <v>43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4875</v>
      </c>
      <c r="J40" s="5">
        <v>0</v>
      </c>
      <c r="K40" s="5">
        <v>0</v>
      </c>
      <c r="L40" s="5">
        <v>200</v>
      </c>
      <c r="M40" s="5">
        <v>2105</v>
      </c>
      <c r="N40" s="5">
        <v>7180</v>
      </c>
    </row>
    <row r="41" spans="1:14" x14ac:dyDescent="0.2">
      <c r="A41" s="4" t="s">
        <v>44</v>
      </c>
      <c r="B41" s="5">
        <v>12334.12</v>
      </c>
      <c r="C41" s="5">
        <v>838.8</v>
      </c>
      <c r="D41" s="5">
        <v>10771.5</v>
      </c>
      <c r="E41" s="5">
        <v>-118.18</v>
      </c>
      <c r="F41" s="5">
        <v>1355.76</v>
      </c>
      <c r="G41" s="5">
        <v>325.76</v>
      </c>
      <c r="H41" s="5">
        <v>3825.92</v>
      </c>
      <c r="I41" s="5">
        <v>3131.24</v>
      </c>
      <c r="J41" s="5">
        <v>6839.75</v>
      </c>
      <c r="K41" s="5">
        <v>5413.04</v>
      </c>
      <c r="L41" s="5">
        <v>2339.1</v>
      </c>
      <c r="M41" s="5">
        <v>3622.19</v>
      </c>
      <c r="N41" s="5">
        <v>50679</v>
      </c>
    </row>
    <row r="42" spans="1:14" x14ac:dyDescent="0.2">
      <c r="A42" s="4" t="s">
        <v>35</v>
      </c>
      <c r="B42" s="5">
        <v>34333.19</v>
      </c>
      <c r="C42" s="5">
        <v>38864.47</v>
      </c>
      <c r="D42" s="5">
        <v>44163.08</v>
      </c>
      <c r="E42" s="5">
        <v>39525.1</v>
      </c>
      <c r="F42" s="5">
        <v>46899.56</v>
      </c>
      <c r="G42" s="5">
        <v>42566.28</v>
      </c>
      <c r="H42" s="5">
        <v>36122.339999999997</v>
      </c>
      <c r="I42" s="5">
        <v>38518.959999999999</v>
      </c>
      <c r="J42" s="5">
        <v>42935.57</v>
      </c>
      <c r="K42" s="5">
        <v>42859.99</v>
      </c>
      <c r="L42" s="5">
        <v>36667.129999999997</v>
      </c>
      <c r="M42" s="5">
        <v>43753.97</v>
      </c>
      <c r="N42" s="5">
        <v>487209.64</v>
      </c>
    </row>
    <row r="43" spans="1:14" x14ac:dyDescent="0.2">
      <c r="A43" s="4" t="s">
        <v>45</v>
      </c>
      <c r="B43" s="5">
        <v>6242.01</v>
      </c>
      <c r="C43" s="5">
        <v>6242.01</v>
      </c>
      <c r="D43" s="5">
        <v>6242.01</v>
      </c>
      <c r="E43" s="5">
        <v>6192.28</v>
      </c>
      <c r="F43" s="5">
        <v>6192.28</v>
      </c>
      <c r="G43" s="5">
        <v>6226.28</v>
      </c>
      <c r="H43" s="5">
        <v>7204.22</v>
      </c>
      <c r="I43" s="5">
        <v>7418.24</v>
      </c>
      <c r="J43" s="5">
        <v>6698.24</v>
      </c>
      <c r="K43" s="5">
        <v>6698.24</v>
      </c>
      <c r="L43" s="5">
        <v>7774.24</v>
      </c>
      <c r="M43" s="5">
        <v>6698.24</v>
      </c>
      <c r="N43" s="5">
        <v>79828.289999999994</v>
      </c>
    </row>
    <row r="44" spans="1:14" x14ac:dyDescent="0.2">
      <c r="A44" s="4" t="s">
        <v>46</v>
      </c>
      <c r="B44" s="5">
        <v>4906.67</v>
      </c>
      <c r="C44" s="5">
        <v>5024.92</v>
      </c>
      <c r="D44" s="5">
        <v>9349.25</v>
      </c>
      <c r="E44" s="5">
        <v>5611.1</v>
      </c>
      <c r="F44" s="5">
        <v>5486.47</v>
      </c>
      <c r="G44" s="5">
        <v>6127.25</v>
      </c>
      <c r="H44" s="5">
        <v>5550.12</v>
      </c>
      <c r="I44" s="5">
        <v>5942.62</v>
      </c>
      <c r="J44" s="5">
        <v>5815.25</v>
      </c>
      <c r="K44" s="5">
        <v>7755.14</v>
      </c>
      <c r="L44" s="5">
        <v>6082.87</v>
      </c>
      <c r="M44" s="5">
        <v>6435.89</v>
      </c>
      <c r="N44" s="5">
        <v>74087.55</v>
      </c>
    </row>
    <row r="45" spans="1:14" x14ac:dyDescent="0.2">
      <c r="A45" s="4" t="s">
        <v>47</v>
      </c>
      <c r="B45" s="5">
        <v>461.98</v>
      </c>
      <c r="C45" s="5">
        <v>161.55000000000001</v>
      </c>
      <c r="D45" s="5">
        <v>648.6</v>
      </c>
      <c r="E45" s="5">
        <v>1486.38</v>
      </c>
      <c r="F45" s="5">
        <v>1087</v>
      </c>
      <c r="G45" s="5">
        <v>0</v>
      </c>
      <c r="H45" s="5">
        <v>0</v>
      </c>
      <c r="I45" s="5">
        <v>3868.22</v>
      </c>
      <c r="J45" s="5">
        <v>0</v>
      </c>
      <c r="K45" s="5">
        <v>111.57</v>
      </c>
      <c r="L45" s="5">
        <v>5043.2700000000004</v>
      </c>
      <c r="M45" s="5">
        <v>0</v>
      </c>
      <c r="N45" s="5">
        <v>12868.57</v>
      </c>
    </row>
    <row r="46" spans="1:14" x14ac:dyDescent="0.2">
      <c r="A46" s="4" t="s">
        <v>48</v>
      </c>
      <c r="B46" s="6">
        <v>-577.98</v>
      </c>
      <c r="C46" s="6">
        <v>-51.44</v>
      </c>
      <c r="D46" s="6">
        <v>-2034.19</v>
      </c>
      <c r="E46" s="6">
        <v>-233.19</v>
      </c>
      <c r="F46" s="6">
        <v>-360.6</v>
      </c>
      <c r="G46" s="6">
        <v>-154.53</v>
      </c>
      <c r="H46" s="6">
        <v>46.12</v>
      </c>
      <c r="I46" s="6">
        <v>-83.36</v>
      </c>
      <c r="J46" s="6">
        <v>-153.47999999999999</v>
      </c>
      <c r="K46" s="6">
        <v>-44.68</v>
      </c>
      <c r="L46" s="6">
        <v>-179.75</v>
      </c>
      <c r="M46" s="6">
        <v>-187.3</v>
      </c>
      <c r="N46" s="6">
        <v>-4014.38</v>
      </c>
    </row>
    <row r="47" spans="1:14" x14ac:dyDescent="0.2">
      <c r="A47" s="4" t="s">
        <v>49</v>
      </c>
      <c r="B47" s="5">
        <f t="shared" ref="B47:M47" si="3">SUM(B34:B46)</f>
        <v>189434.84000000003</v>
      </c>
      <c r="C47" s="5">
        <f t="shared" si="3"/>
        <v>183812.87</v>
      </c>
      <c r="D47" s="5">
        <f t="shared" si="3"/>
        <v>196926.19000000003</v>
      </c>
      <c r="E47" s="5">
        <f t="shared" si="3"/>
        <v>189439.86000000004</v>
      </c>
      <c r="F47" s="5">
        <f t="shared" si="3"/>
        <v>199987.9</v>
      </c>
      <c r="G47" s="5">
        <f t="shared" si="3"/>
        <v>203565.25000000003</v>
      </c>
      <c r="H47" s="5">
        <f t="shared" si="3"/>
        <v>177996.42999999996</v>
      </c>
      <c r="I47" s="5">
        <f t="shared" si="3"/>
        <v>198440.62</v>
      </c>
      <c r="J47" s="5">
        <f t="shared" si="3"/>
        <v>197815.83</v>
      </c>
      <c r="K47" s="5">
        <f t="shared" si="3"/>
        <v>215324.40999999997</v>
      </c>
      <c r="L47" s="5">
        <f t="shared" si="3"/>
        <v>189458.26</v>
      </c>
      <c r="M47" s="5">
        <f t="shared" si="3"/>
        <v>211130.92</v>
      </c>
      <c r="N47" s="5">
        <v>2353333.38</v>
      </c>
    </row>
    <row r="48" spans="1:14" x14ac:dyDescent="0.2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">
      <c r="A49" s="4" t="s">
        <v>50</v>
      </c>
      <c r="B49" s="5">
        <v>8143.08</v>
      </c>
      <c r="C49" s="5">
        <v>5462.08</v>
      </c>
      <c r="D49" s="5">
        <v>5292.99</v>
      </c>
      <c r="E49" s="5">
        <v>5669.83</v>
      </c>
      <c r="F49" s="5">
        <v>7939.9</v>
      </c>
      <c r="G49" s="5">
        <v>7638.29</v>
      </c>
      <c r="H49" s="5">
        <v>7337.84</v>
      </c>
      <c r="I49" s="5">
        <v>6276.03</v>
      </c>
      <c r="J49" s="5">
        <v>5809.2</v>
      </c>
      <c r="K49" s="5">
        <v>6010.78</v>
      </c>
      <c r="L49" s="5">
        <v>5747.41</v>
      </c>
      <c r="M49" s="5">
        <v>6115.8</v>
      </c>
      <c r="N49" s="5">
        <v>77443.23</v>
      </c>
    </row>
    <row r="50" spans="1:14" x14ac:dyDescent="0.2">
      <c r="A50" s="4" t="s">
        <v>51</v>
      </c>
      <c r="B50" s="5">
        <v>3000</v>
      </c>
      <c r="C50" s="5">
        <v>3000</v>
      </c>
      <c r="D50" s="5">
        <v>3000</v>
      </c>
      <c r="E50" s="5">
        <v>3000</v>
      </c>
      <c r="F50" s="5">
        <v>3000</v>
      </c>
      <c r="G50" s="5">
        <v>3000</v>
      </c>
      <c r="H50" s="5">
        <v>3000</v>
      </c>
      <c r="I50" s="5">
        <v>3000</v>
      </c>
      <c r="J50" s="5">
        <v>3000</v>
      </c>
      <c r="K50" s="5">
        <v>3000</v>
      </c>
      <c r="L50" s="5">
        <v>3000</v>
      </c>
      <c r="M50" s="5">
        <v>3000</v>
      </c>
      <c r="N50" s="5">
        <v>36000</v>
      </c>
    </row>
    <row r="51" spans="1:14" x14ac:dyDescent="0.2">
      <c r="A51" s="4" t="s">
        <v>31</v>
      </c>
      <c r="B51" s="5">
        <v>5351.69</v>
      </c>
      <c r="C51" s="5">
        <v>5577.49</v>
      </c>
      <c r="D51" s="5">
        <v>5763.46</v>
      </c>
      <c r="E51" s="5">
        <v>3731.74</v>
      </c>
      <c r="F51" s="5">
        <v>2709.67</v>
      </c>
      <c r="G51" s="5">
        <v>2948.77</v>
      </c>
      <c r="H51" s="5">
        <v>2800.75</v>
      </c>
      <c r="I51" s="5">
        <v>1110.92</v>
      </c>
      <c r="J51" s="5">
        <v>1193.71</v>
      </c>
      <c r="K51" s="5">
        <v>1255.8</v>
      </c>
      <c r="L51" s="5">
        <v>1179.21</v>
      </c>
      <c r="M51" s="5">
        <v>1513.86</v>
      </c>
      <c r="N51" s="5">
        <v>35137.07</v>
      </c>
    </row>
    <row r="52" spans="1:14" x14ac:dyDescent="0.2">
      <c r="A52" s="4" t="s">
        <v>32</v>
      </c>
      <c r="B52" s="5">
        <v>1968.88</v>
      </c>
      <c r="C52" s="5">
        <v>1923.94</v>
      </c>
      <c r="D52" s="5">
        <v>1947.04</v>
      </c>
      <c r="E52" s="5">
        <v>-2880.55</v>
      </c>
      <c r="F52" s="5">
        <v>1329.92</v>
      </c>
      <c r="G52" s="5">
        <v>1623.4</v>
      </c>
      <c r="H52" s="5">
        <v>1554.16</v>
      </c>
      <c r="I52" s="5">
        <v>1532.11</v>
      </c>
      <c r="J52" s="5">
        <v>1533.23</v>
      </c>
      <c r="K52" s="5">
        <v>1554.62</v>
      </c>
      <c r="L52" s="5">
        <v>1554.56</v>
      </c>
      <c r="M52" s="5">
        <v>1604.49</v>
      </c>
      <c r="N52" s="5">
        <v>15245.8</v>
      </c>
    </row>
    <row r="53" spans="1:14" x14ac:dyDescent="0.2">
      <c r="A53" s="4" t="s">
        <v>33</v>
      </c>
      <c r="B53" s="5">
        <v>2195.4699999999998</v>
      </c>
      <c r="C53" s="5">
        <v>1226.3900000000001</v>
      </c>
      <c r="D53" s="5">
        <v>1078.1600000000001</v>
      </c>
      <c r="E53" s="5">
        <v>1193.3399999999999</v>
      </c>
      <c r="F53" s="5">
        <v>1532.06</v>
      </c>
      <c r="G53" s="5">
        <v>2326.3200000000002</v>
      </c>
      <c r="H53" s="5">
        <v>1795.32</v>
      </c>
      <c r="I53" s="5">
        <v>1481.43</v>
      </c>
      <c r="J53" s="5">
        <v>1278.1199999999999</v>
      </c>
      <c r="K53" s="5">
        <v>1490.28</v>
      </c>
      <c r="L53" s="5">
        <v>1508.26</v>
      </c>
      <c r="M53" s="5">
        <v>2206.3200000000002</v>
      </c>
      <c r="N53" s="5">
        <v>19311.47</v>
      </c>
    </row>
    <row r="54" spans="1:14" x14ac:dyDescent="0.2">
      <c r="A54" s="4" t="s">
        <v>52</v>
      </c>
      <c r="B54" s="5">
        <v>357.75</v>
      </c>
      <c r="C54" s="5">
        <v>736.93</v>
      </c>
      <c r="D54" s="5">
        <v>352.76</v>
      </c>
      <c r="E54" s="5">
        <v>424.37</v>
      </c>
      <c r="F54" s="5">
        <v>800.74</v>
      </c>
      <c r="G54" s="5">
        <v>3346.56</v>
      </c>
      <c r="H54" s="5">
        <v>721.58</v>
      </c>
      <c r="I54" s="5">
        <v>31.17</v>
      </c>
      <c r="J54" s="5">
        <v>-428.77</v>
      </c>
      <c r="K54" s="5">
        <v>5377.42</v>
      </c>
      <c r="L54" s="5">
        <v>3490.09</v>
      </c>
      <c r="M54" s="5">
        <v>573.04</v>
      </c>
      <c r="N54" s="5">
        <v>15783.64</v>
      </c>
    </row>
    <row r="55" spans="1:14" x14ac:dyDescent="0.2">
      <c r="A55" s="4" t="s">
        <v>53</v>
      </c>
      <c r="B55" s="6">
        <v>968.56</v>
      </c>
      <c r="C55" s="6">
        <v>3893.88</v>
      </c>
      <c r="D55" s="6">
        <v>9422.64</v>
      </c>
      <c r="E55" s="6">
        <v>2127.6</v>
      </c>
      <c r="F55" s="6">
        <v>4884.07</v>
      </c>
      <c r="G55" s="6">
        <v>2143.77</v>
      </c>
      <c r="H55" s="6">
        <v>1950.18</v>
      </c>
      <c r="I55" s="6">
        <v>2627.57</v>
      </c>
      <c r="J55" s="6">
        <v>7228.39</v>
      </c>
      <c r="K55" s="6">
        <v>1707.41</v>
      </c>
      <c r="L55" s="6">
        <v>250.26</v>
      </c>
      <c r="M55" s="6">
        <v>2241</v>
      </c>
      <c r="N55" s="6">
        <v>39445.33</v>
      </c>
    </row>
    <row r="56" spans="1:14" x14ac:dyDescent="0.2">
      <c r="A56" s="4" t="s">
        <v>54</v>
      </c>
      <c r="B56" s="5">
        <f t="shared" ref="B56:M56" si="4">SUM(B49:B55)</f>
        <v>21985.430000000004</v>
      </c>
      <c r="C56" s="5">
        <f t="shared" si="4"/>
        <v>21820.710000000003</v>
      </c>
      <c r="D56" s="5">
        <f t="shared" si="4"/>
        <v>26857.05</v>
      </c>
      <c r="E56" s="5">
        <f t="shared" si="4"/>
        <v>13266.330000000002</v>
      </c>
      <c r="F56" s="5">
        <f t="shared" si="4"/>
        <v>22196.36</v>
      </c>
      <c r="G56" s="5">
        <f t="shared" si="4"/>
        <v>23027.110000000004</v>
      </c>
      <c r="H56" s="5">
        <f t="shared" si="4"/>
        <v>19159.830000000002</v>
      </c>
      <c r="I56" s="5">
        <f t="shared" si="4"/>
        <v>16059.23</v>
      </c>
      <c r="J56" s="5">
        <f t="shared" si="4"/>
        <v>19613.879999999997</v>
      </c>
      <c r="K56" s="5">
        <f t="shared" si="4"/>
        <v>20396.309999999998</v>
      </c>
      <c r="L56" s="5">
        <f t="shared" si="4"/>
        <v>16729.789999999997</v>
      </c>
      <c r="M56" s="5">
        <f t="shared" si="4"/>
        <v>17254.509999999998</v>
      </c>
      <c r="N56" s="5">
        <v>238366.54</v>
      </c>
    </row>
    <row r="57" spans="1:14" x14ac:dyDescent="0.2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">
      <c r="A58" s="4" t="s">
        <v>55</v>
      </c>
      <c r="B58" s="5">
        <v>7842.85</v>
      </c>
      <c r="C58" s="5">
        <v>8430.2900000000009</v>
      </c>
      <c r="D58" s="5">
        <v>9101.11</v>
      </c>
      <c r="E58" s="5">
        <v>9101.11</v>
      </c>
      <c r="F58" s="5">
        <v>9206.76</v>
      </c>
      <c r="G58" s="5">
        <v>9305.81</v>
      </c>
      <c r="H58" s="5">
        <v>9305.81</v>
      </c>
      <c r="I58" s="5">
        <v>9305.81</v>
      </c>
      <c r="J58" s="5">
        <v>9305.82</v>
      </c>
      <c r="K58" s="5">
        <v>9307.32</v>
      </c>
      <c r="L58" s="5">
        <v>9307.32</v>
      </c>
      <c r="M58" s="5">
        <v>10134.18</v>
      </c>
      <c r="N58" s="5">
        <v>109654.19</v>
      </c>
    </row>
    <row r="59" spans="1:14" x14ac:dyDescent="0.2">
      <c r="A59" s="4" t="s">
        <v>56</v>
      </c>
      <c r="B59" s="5">
        <v>31794.39</v>
      </c>
      <c r="C59" s="5">
        <v>33235.25</v>
      </c>
      <c r="D59" s="5">
        <v>35059.26</v>
      </c>
      <c r="E59" s="5">
        <v>36846.129999999997</v>
      </c>
      <c r="F59" s="5">
        <v>36846.129999999997</v>
      </c>
      <c r="G59" s="5">
        <v>36846.129999999997</v>
      </c>
      <c r="H59" s="5">
        <v>39028.47</v>
      </c>
      <c r="I59" s="5">
        <v>41334.82</v>
      </c>
      <c r="J59" s="5">
        <v>43460.88</v>
      </c>
      <c r="K59" s="5">
        <v>45364.47</v>
      </c>
      <c r="L59" s="5">
        <v>45448.5</v>
      </c>
      <c r="M59" s="5">
        <v>47155.57</v>
      </c>
      <c r="N59" s="5">
        <v>472420</v>
      </c>
    </row>
    <row r="60" spans="1:14" x14ac:dyDescent="0.2">
      <c r="A60" s="4" t="s">
        <v>57</v>
      </c>
      <c r="B60" s="5">
        <v>5590.93</v>
      </c>
      <c r="C60" s="5">
        <v>5686.37</v>
      </c>
      <c r="D60" s="5">
        <v>5686.37</v>
      </c>
      <c r="E60" s="5">
        <v>5686.37</v>
      </c>
      <c r="F60" s="5">
        <v>5879.3</v>
      </c>
      <c r="G60" s="5">
        <v>6060.17</v>
      </c>
      <c r="H60" s="5">
        <v>6060.17</v>
      </c>
      <c r="I60" s="5">
        <v>6001.8</v>
      </c>
      <c r="J60" s="5">
        <v>6043.36</v>
      </c>
      <c r="K60" s="5">
        <v>6044.83</v>
      </c>
      <c r="L60" s="5">
        <v>6357.71</v>
      </c>
      <c r="M60" s="5">
        <v>6670.59</v>
      </c>
      <c r="N60" s="5">
        <v>71767.97</v>
      </c>
    </row>
    <row r="61" spans="1:14" x14ac:dyDescent="0.2">
      <c r="A61" s="4" t="s">
        <v>58</v>
      </c>
      <c r="B61" s="5">
        <v>4040.38</v>
      </c>
      <c r="C61" s="5">
        <v>4190.82</v>
      </c>
      <c r="D61" s="5">
        <v>4309.33</v>
      </c>
      <c r="E61" s="5">
        <v>4362.12</v>
      </c>
      <c r="F61" s="5">
        <v>4452.84</v>
      </c>
      <c r="G61" s="5">
        <v>4687.54</v>
      </c>
      <c r="H61" s="5">
        <v>4869.96</v>
      </c>
      <c r="I61" s="5">
        <v>4913.8999999999996</v>
      </c>
      <c r="J61" s="5">
        <v>5209.59</v>
      </c>
      <c r="K61" s="5">
        <v>5493.96</v>
      </c>
      <c r="L61" s="5">
        <v>5493.96</v>
      </c>
      <c r="M61" s="5">
        <v>5493.96</v>
      </c>
      <c r="N61" s="5">
        <v>57518.36</v>
      </c>
    </row>
    <row r="62" spans="1:14" x14ac:dyDescent="0.2">
      <c r="A62" s="4" t="s">
        <v>59</v>
      </c>
      <c r="B62" s="5">
        <v>4232.28</v>
      </c>
      <c r="C62" s="5">
        <v>4269.03</v>
      </c>
      <c r="D62" s="5">
        <v>4269.03</v>
      </c>
      <c r="E62" s="5">
        <v>4269.03</v>
      </c>
      <c r="F62" s="5">
        <v>4455.92</v>
      </c>
      <c r="G62" s="5">
        <v>4658.96</v>
      </c>
      <c r="H62" s="5">
        <v>4730.3599999999997</v>
      </c>
      <c r="I62" s="5">
        <v>4771.18</v>
      </c>
      <c r="J62" s="5">
        <v>4792.5200000000004</v>
      </c>
      <c r="K62" s="5">
        <v>4815.7700000000004</v>
      </c>
      <c r="L62" s="5">
        <v>4894.1099999999997</v>
      </c>
      <c r="M62" s="5">
        <v>4972.45</v>
      </c>
      <c r="N62" s="5">
        <v>55130.64</v>
      </c>
    </row>
    <row r="63" spans="1:14" x14ac:dyDescent="0.2">
      <c r="A63" s="4" t="s">
        <v>60</v>
      </c>
      <c r="B63" s="5">
        <v>32.74</v>
      </c>
      <c r="C63" s="5">
        <v>32.74</v>
      </c>
      <c r="D63" s="5">
        <v>32.74</v>
      </c>
      <c r="E63" s="5">
        <v>32.74</v>
      </c>
      <c r="F63" s="5">
        <v>32.74</v>
      </c>
      <c r="G63" s="5">
        <v>32.74</v>
      </c>
      <c r="H63" s="5">
        <v>32.74</v>
      </c>
      <c r="I63" s="5">
        <v>32.74</v>
      </c>
      <c r="J63" s="5">
        <v>32.75</v>
      </c>
      <c r="K63" s="5">
        <v>32.74</v>
      </c>
      <c r="L63" s="5">
        <v>32.74</v>
      </c>
      <c r="M63" s="5">
        <v>32.74</v>
      </c>
      <c r="N63" s="5">
        <v>392.89</v>
      </c>
    </row>
    <row r="64" spans="1:14" x14ac:dyDescent="0.2">
      <c r="A64" s="4" t="s">
        <v>61</v>
      </c>
      <c r="B64" s="6">
        <v>2499.6</v>
      </c>
      <c r="C64" s="6">
        <v>1430.57</v>
      </c>
      <c r="D64" s="6">
        <v>1402.41</v>
      </c>
      <c r="E64" s="6">
        <v>1402.41</v>
      </c>
      <c r="F64" s="6">
        <v>1450.56</v>
      </c>
      <c r="G64" s="6">
        <v>1551.19</v>
      </c>
      <c r="H64" s="6">
        <v>1606.67</v>
      </c>
      <c r="I64" s="6">
        <v>1606.67</v>
      </c>
      <c r="J64" s="6">
        <v>1771.96</v>
      </c>
      <c r="K64" s="6">
        <v>1937.43</v>
      </c>
      <c r="L64" s="6">
        <v>1937.43</v>
      </c>
      <c r="M64" s="6">
        <v>1937.43</v>
      </c>
      <c r="N64" s="6">
        <v>20534.330000000002</v>
      </c>
    </row>
    <row r="65" spans="1:14" x14ac:dyDescent="0.2">
      <c r="A65" s="4" t="s">
        <v>62</v>
      </c>
      <c r="B65" s="5">
        <f t="shared" ref="B65:M65" si="5">SUM(B58:B64)</f>
        <v>56033.169999999991</v>
      </c>
      <c r="C65" s="5">
        <f t="shared" si="5"/>
        <v>57275.07</v>
      </c>
      <c r="D65" s="5">
        <f t="shared" si="5"/>
        <v>59860.250000000007</v>
      </c>
      <c r="E65" s="5">
        <f t="shared" si="5"/>
        <v>61699.91</v>
      </c>
      <c r="F65" s="5">
        <f t="shared" si="5"/>
        <v>62324.249999999993</v>
      </c>
      <c r="G65" s="5">
        <f t="shared" si="5"/>
        <v>63142.539999999994</v>
      </c>
      <c r="H65" s="5">
        <f t="shared" si="5"/>
        <v>65634.179999999993</v>
      </c>
      <c r="I65" s="5">
        <f t="shared" si="5"/>
        <v>67966.920000000013</v>
      </c>
      <c r="J65" s="5">
        <f t="shared" si="5"/>
        <v>70616.88</v>
      </c>
      <c r="K65" s="5">
        <f t="shared" si="5"/>
        <v>72996.52</v>
      </c>
      <c r="L65" s="5">
        <f t="shared" si="5"/>
        <v>73471.77</v>
      </c>
      <c r="M65" s="5">
        <f t="shared" si="5"/>
        <v>76396.92</v>
      </c>
      <c r="N65" s="5">
        <v>787418.38</v>
      </c>
    </row>
    <row r="66" spans="1:14" x14ac:dyDescent="0.2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4" t="s">
        <v>63</v>
      </c>
      <c r="B67" s="5">
        <v>2622.15</v>
      </c>
      <c r="C67" s="5">
        <v>2473</v>
      </c>
      <c r="D67" s="5">
        <v>2353.04</v>
      </c>
      <c r="E67" s="5">
        <v>2355</v>
      </c>
      <c r="F67" s="5">
        <v>2355</v>
      </c>
      <c r="G67" s="5">
        <v>2355</v>
      </c>
      <c r="H67" s="5">
        <v>2504.15</v>
      </c>
      <c r="I67" s="5">
        <v>2355</v>
      </c>
      <c r="J67" s="5">
        <v>1805.55</v>
      </c>
      <c r="K67" s="5">
        <v>2759.65</v>
      </c>
      <c r="L67" s="5">
        <v>2704</v>
      </c>
      <c r="M67" s="5">
        <v>2704</v>
      </c>
      <c r="N67" s="5">
        <v>29345.54</v>
      </c>
    </row>
    <row r="68" spans="1:14" x14ac:dyDescent="0.2">
      <c r="A68" s="4" t="s">
        <v>64</v>
      </c>
      <c r="B68" s="5">
        <v>2671.16</v>
      </c>
      <c r="C68" s="5">
        <v>2710.89</v>
      </c>
      <c r="D68" s="5">
        <v>2806.73</v>
      </c>
      <c r="E68" s="5">
        <v>2751.4</v>
      </c>
      <c r="F68" s="5">
        <v>2801.82</v>
      </c>
      <c r="G68" s="5">
        <v>2800.05</v>
      </c>
      <c r="H68" s="5">
        <v>2718.81</v>
      </c>
      <c r="I68" s="5">
        <v>2693.25</v>
      </c>
      <c r="J68" s="5">
        <v>2593.15</v>
      </c>
      <c r="K68" s="5">
        <v>3069.7</v>
      </c>
      <c r="L68" s="5">
        <v>3031.46</v>
      </c>
      <c r="M68" s="5">
        <v>3111.94</v>
      </c>
      <c r="N68" s="5">
        <v>33760.36</v>
      </c>
    </row>
    <row r="69" spans="1:14" x14ac:dyDescent="0.2">
      <c r="A69" s="4" t="s">
        <v>65</v>
      </c>
      <c r="B69" s="6">
        <v>13197.34</v>
      </c>
      <c r="C69" s="6">
        <v>13240.36</v>
      </c>
      <c r="D69" s="6">
        <v>13412.62</v>
      </c>
      <c r="E69" s="6">
        <v>13466.63</v>
      </c>
      <c r="F69" s="6">
        <v>13716.11</v>
      </c>
      <c r="G69" s="6">
        <v>13447.54</v>
      </c>
      <c r="H69" s="6">
        <v>13823.04</v>
      </c>
      <c r="I69" s="6">
        <v>12957.67</v>
      </c>
      <c r="J69" s="6">
        <v>13035.99</v>
      </c>
      <c r="K69" s="6">
        <v>12388.28</v>
      </c>
      <c r="L69" s="6">
        <v>12412.46</v>
      </c>
      <c r="M69" s="6">
        <v>13504.58</v>
      </c>
      <c r="N69" s="6">
        <v>158602.62</v>
      </c>
    </row>
    <row r="70" spans="1:14" x14ac:dyDescent="0.2">
      <c r="A70" s="4" t="s">
        <v>66</v>
      </c>
      <c r="B70" s="5">
        <f t="shared" ref="B70:M70" si="6">SUM(B67:B69)</f>
        <v>18490.650000000001</v>
      </c>
      <c r="C70" s="5">
        <f t="shared" si="6"/>
        <v>18424.25</v>
      </c>
      <c r="D70" s="5">
        <f t="shared" si="6"/>
        <v>18572.39</v>
      </c>
      <c r="E70" s="5">
        <f t="shared" si="6"/>
        <v>18573.03</v>
      </c>
      <c r="F70" s="5">
        <f t="shared" si="6"/>
        <v>18872.93</v>
      </c>
      <c r="G70" s="5">
        <f t="shared" si="6"/>
        <v>18602.59</v>
      </c>
      <c r="H70" s="5">
        <f t="shared" si="6"/>
        <v>19046</v>
      </c>
      <c r="I70" s="5">
        <f t="shared" si="6"/>
        <v>18005.919999999998</v>
      </c>
      <c r="J70" s="5">
        <f t="shared" si="6"/>
        <v>17434.689999999999</v>
      </c>
      <c r="K70" s="5">
        <f t="shared" si="6"/>
        <v>18217.63</v>
      </c>
      <c r="L70" s="5">
        <f t="shared" si="6"/>
        <v>18147.919999999998</v>
      </c>
      <c r="M70" s="5">
        <f t="shared" si="6"/>
        <v>19320.52</v>
      </c>
      <c r="N70" s="5">
        <v>221708.52</v>
      </c>
    </row>
    <row r="71" spans="1:14" x14ac:dyDescent="0.2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A72" s="4" t="s">
        <v>67</v>
      </c>
      <c r="B72" s="5">
        <v>17118.53</v>
      </c>
      <c r="C72" s="5">
        <v>17834.490000000002</v>
      </c>
      <c r="D72" s="5">
        <v>17834.5</v>
      </c>
      <c r="E72" s="5">
        <v>17118.53</v>
      </c>
      <c r="F72" s="5">
        <v>18550.46</v>
      </c>
      <c r="G72" s="5">
        <v>17834.490000000002</v>
      </c>
      <c r="H72" s="5">
        <v>17118.53</v>
      </c>
      <c r="I72" s="5">
        <v>17834.5</v>
      </c>
      <c r="J72" s="5">
        <v>22834.53</v>
      </c>
      <c r="K72" s="5">
        <v>18251.16</v>
      </c>
      <c r="L72" s="5">
        <v>16819.240000000002</v>
      </c>
      <c r="M72" s="5">
        <v>18967.13</v>
      </c>
      <c r="N72" s="5">
        <v>218116.09</v>
      </c>
    </row>
    <row r="73" spans="1:14" x14ac:dyDescent="0.2">
      <c r="A73" s="4" t="s">
        <v>68</v>
      </c>
      <c r="B73" s="5">
        <v>38122.99</v>
      </c>
      <c r="C73" s="5">
        <v>37626.230000000003</v>
      </c>
      <c r="D73" s="5">
        <v>38855.4</v>
      </c>
      <c r="E73" s="5">
        <v>37149.68</v>
      </c>
      <c r="F73" s="5">
        <v>40561.120000000003</v>
      </c>
      <c r="G73" s="5">
        <v>38718</v>
      </c>
      <c r="H73" s="5">
        <v>37286.699999999997</v>
      </c>
      <c r="I73" s="5">
        <v>38855.4</v>
      </c>
      <c r="J73" s="5">
        <v>46151.360000000001</v>
      </c>
      <c r="K73" s="5">
        <v>38826.230000000003</v>
      </c>
      <c r="L73" s="5">
        <v>35414</v>
      </c>
      <c r="M73" s="5">
        <v>40532.370000000003</v>
      </c>
      <c r="N73" s="5">
        <v>468099.48</v>
      </c>
    </row>
    <row r="74" spans="1:14" x14ac:dyDescent="0.2">
      <c r="A74" s="4" t="s">
        <v>69</v>
      </c>
      <c r="B74" s="5">
        <v>32686.55</v>
      </c>
      <c r="C74" s="5">
        <v>36930.54</v>
      </c>
      <c r="D74" s="5">
        <v>36817.61</v>
      </c>
      <c r="E74" s="5">
        <v>33130.410000000003</v>
      </c>
      <c r="F74" s="5">
        <v>36340.74</v>
      </c>
      <c r="G74" s="5">
        <v>34880.480000000003</v>
      </c>
      <c r="H74" s="5">
        <v>33217.370000000003</v>
      </c>
      <c r="I74" s="5">
        <v>34413.620000000003</v>
      </c>
      <c r="J74" s="5">
        <v>35293.86</v>
      </c>
      <c r="K74" s="5">
        <v>36938.870000000003</v>
      </c>
      <c r="L74" s="5">
        <v>33131.49</v>
      </c>
      <c r="M74" s="5">
        <v>40803.4</v>
      </c>
      <c r="N74" s="5">
        <v>424584.94</v>
      </c>
    </row>
    <row r="75" spans="1:14" x14ac:dyDescent="0.2">
      <c r="A75" s="4" t="s">
        <v>31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1733.63</v>
      </c>
      <c r="K75" s="5">
        <v>3177.45</v>
      </c>
      <c r="L75" s="5">
        <v>3312</v>
      </c>
      <c r="M75" s="5">
        <v>0</v>
      </c>
      <c r="N75" s="5">
        <v>8223.08</v>
      </c>
    </row>
    <row r="76" spans="1:14" x14ac:dyDescent="0.2">
      <c r="A76" s="4" t="s">
        <v>32</v>
      </c>
      <c r="B76" s="5">
        <v>13545.07</v>
      </c>
      <c r="C76" s="5">
        <v>12552.65</v>
      </c>
      <c r="D76" s="5">
        <v>16235.97</v>
      </c>
      <c r="E76" s="5">
        <v>19994.7</v>
      </c>
      <c r="F76" s="5">
        <v>13508.09</v>
      </c>
      <c r="G76" s="5">
        <v>10082.700000000001</v>
      </c>
      <c r="H76" s="5">
        <v>13112.44</v>
      </c>
      <c r="I76" s="5">
        <v>8823.81</v>
      </c>
      <c r="J76" s="5">
        <v>11579.3</v>
      </c>
      <c r="K76" s="5">
        <v>13520.91</v>
      </c>
      <c r="L76" s="5">
        <v>13528.64</v>
      </c>
      <c r="M76" s="5">
        <v>14389.41</v>
      </c>
      <c r="N76" s="5">
        <v>160873.69</v>
      </c>
    </row>
    <row r="77" spans="1:14" x14ac:dyDescent="0.2">
      <c r="A77" s="4" t="s">
        <v>33</v>
      </c>
      <c r="B77" s="5">
        <v>8621.83</v>
      </c>
      <c r="C77" s="5">
        <v>8387.15</v>
      </c>
      <c r="D77" s="5">
        <v>8413.11</v>
      </c>
      <c r="E77" s="5">
        <v>7621.72</v>
      </c>
      <c r="F77" s="5">
        <v>6090.6</v>
      </c>
      <c r="G77" s="5">
        <v>7389.58</v>
      </c>
      <c r="H77" s="5">
        <v>5400.87</v>
      </c>
      <c r="I77" s="5">
        <v>5818.67</v>
      </c>
      <c r="J77" s="5">
        <v>7999.37</v>
      </c>
      <c r="K77" s="5">
        <v>8382.7999999999993</v>
      </c>
      <c r="L77" s="5">
        <v>7558.62</v>
      </c>
      <c r="M77" s="5">
        <v>9189.57</v>
      </c>
      <c r="N77" s="5">
        <v>90873.89</v>
      </c>
    </row>
    <row r="78" spans="1:14" x14ac:dyDescent="0.2">
      <c r="A78" s="4" t="s">
        <v>34</v>
      </c>
      <c r="B78" s="5">
        <v>-38798.9</v>
      </c>
      <c r="C78" s="5">
        <v>-39337.43</v>
      </c>
      <c r="D78" s="5">
        <v>-40948.51</v>
      </c>
      <c r="E78" s="5">
        <v>-36824.83</v>
      </c>
      <c r="F78" s="5">
        <v>-38454.31</v>
      </c>
      <c r="G78" s="5">
        <v>-39922.78</v>
      </c>
      <c r="H78" s="5">
        <v>-38834.51</v>
      </c>
      <c r="I78" s="5">
        <v>-38544.199999999997</v>
      </c>
      <c r="J78" s="5">
        <v>-45864.74</v>
      </c>
      <c r="K78" s="5">
        <v>-40128.839999999997</v>
      </c>
      <c r="L78" s="5">
        <v>-36887.39</v>
      </c>
      <c r="M78" s="5">
        <v>-41823.17</v>
      </c>
      <c r="N78" s="5">
        <v>-476369.61</v>
      </c>
    </row>
    <row r="79" spans="1:14" x14ac:dyDescent="0.2">
      <c r="A79" s="4" t="s">
        <v>70</v>
      </c>
      <c r="B79" s="5">
        <v>4703.6899999999996</v>
      </c>
      <c r="C79" s="5">
        <v>11472.37</v>
      </c>
      <c r="D79" s="5">
        <v>595.23</v>
      </c>
      <c r="E79" s="5">
        <v>6470.69</v>
      </c>
      <c r="F79" s="5">
        <v>4774.82</v>
      </c>
      <c r="G79" s="5">
        <v>2527.87</v>
      </c>
      <c r="H79" s="5">
        <v>4555.1000000000004</v>
      </c>
      <c r="I79" s="5">
        <v>8807.51</v>
      </c>
      <c r="J79" s="5">
        <v>1057.0899999999999</v>
      </c>
      <c r="K79" s="5">
        <v>702.26</v>
      </c>
      <c r="L79" s="5">
        <v>4196.79</v>
      </c>
      <c r="M79" s="5">
        <v>2785.75</v>
      </c>
      <c r="N79" s="5">
        <v>52649.17</v>
      </c>
    </row>
    <row r="80" spans="1:14" x14ac:dyDescent="0.2">
      <c r="A80" s="4" t="s">
        <v>71</v>
      </c>
      <c r="B80" s="5">
        <v>0</v>
      </c>
      <c r="C80" s="5">
        <v>0</v>
      </c>
      <c r="D80" s="5">
        <v>216.44</v>
      </c>
      <c r="E80" s="5">
        <v>988.84</v>
      </c>
      <c r="F80" s="5">
        <v>43.53</v>
      </c>
      <c r="G80" s="5">
        <v>1392.49</v>
      </c>
      <c r="H80" s="5">
        <v>95.37</v>
      </c>
      <c r="I80" s="5">
        <v>54.89</v>
      </c>
      <c r="J80" s="5">
        <v>326.79000000000002</v>
      </c>
      <c r="K80" s="5">
        <v>256.62</v>
      </c>
      <c r="L80" s="5">
        <v>1147.32</v>
      </c>
      <c r="M80" s="5">
        <v>108.71</v>
      </c>
      <c r="N80" s="5">
        <v>4631</v>
      </c>
    </row>
    <row r="81" spans="1:14" x14ac:dyDescent="0.2">
      <c r="A81" s="4" t="s">
        <v>72</v>
      </c>
      <c r="B81" s="5">
        <v>536.48</v>
      </c>
      <c r="C81" s="5">
        <v>787.71</v>
      </c>
      <c r="D81" s="5">
        <v>861.25</v>
      </c>
      <c r="E81" s="5">
        <v>696.58</v>
      </c>
      <c r="F81" s="5">
        <v>788.75</v>
      </c>
      <c r="G81" s="5">
        <v>885.66</v>
      </c>
      <c r="H81" s="5">
        <v>1230.8900000000001</v>
      </c>
      <c r="I81" s="5">
        <v>1256.19</v>
      </c>
      <c r="J81" s="5">
        <v>1201.71</v>
      </c>
      <c r="K81" s="5">
        <v>857.01</v>
      </c>
      <c r="L81" s="5">
        <v>3864.57</v>
      </c>
      <c r="M81" s="5">
        <v>2441.41</v>
      </c>
      <c r="N81" s="5">
        <v>15408.21</v>
      </c>
    </row>
    <row r="82" spans="1:14" x14ac:dyDescent="0.2">
      <c r="A82" s="4" t="s">
        <v>73</v>
      </c>
      <c r="B82" s="5">
        <v>1398.71</v>
      </c>
      <c r="C82" s="5">
        <v>1399.4</v>
      </c>
      <c r="D82" s="5">
        <v>1437.44</v>
      </c>
      <c r="E82" s="5">
        <v>1420.08</v>
      </c>
      <c r="F82" s="5">
        <v>1450.76</v>
      </c>
      <c r="G82" s="5">
        <v>1452.23</v>
      </c>
      <c r="H82" s="5">
        <v>1432.75</v>
      </c>
      <c r="I82" s="5">
        <v>1397.72</v>
      </c>
      <c r="J82" s="5">
        <v>7751.84</v>
      </c>
      <c r="K82" s="5">
        <v>1352.76</v>
      </c>
      <c r="L82" s="5">
        <v>1357.86</v>
      </c>
      <c r="M82" s="5">
        <v>1421.79</v>
      </c>
      <c r="N82" s="5">
        <v>23273.34</v>
      </c>
    </row>
    <row r="83" spans="1:14" x14ac:dyDescent="0.2">
      <c r="A83" s="4" t="s">
        <v>74</v>
      </c>
      <c r="B83" s="5">
        <v>2261.2199999999998</v>
      </c>
      <c r="C83" s="5">
        <v>9461.7099999999991</v>
      </c>
      <c r="D83" s="5">
        <v>1937.09</v>
      </c>
      <c r="E83" s="5">
        <v>259.14</v>
      </c>
      <c r="F83" s="5">
        <v>3762.02</v>
      </c>
      <c r="G83" s="5">
        <v>700.4</v>
      </c>
      <c r="H83" s="5">
        <v>1468.49</v>
      </c>
      <c r="I83" s="5">
        <v>919.17</v>
      </c>
      <c r="J83" s="5">
        <v>672.78</v>
      </c>
      <c r="K83" s="5">
        <v>734.01</v>
      </c>
      <c r="L83" s="5">
        <v>3289.71</v>
      </c>
      <c r="M83" s="5">
        <v>4604.2299999999996</v>
      </c>
      <c r="N83" s="5">
        <v>30069.97</v>
      </c>
    </row>
    <row r="84" spans="1:14" x14ac:dyDescent="0.2">
      <c r="A84" s="4" t="s">
        <v>75</v>
      </c>
      <c r="B84" s="5">
        <v>1740.49</v>
      </c>
      <c r="C84" s="5">
        <v>2600.9899999999998</v>
      </c>
      <c r="D84" s="5">
        <v>2642.97</v>
      </c>
      <c r="E84" s="5">
        <v>1458.99</v>
      </c>
      <c r="F84" s="5">
        <v>3446.99</v>
      </c>
      <c r="G84" s="5">
        <v>3875.99</v>
      </c>
      <c r="H84" s="5">
        <v>3139.99</v>
      </c>
      <c r="I84" s="5">
        <v>2683.95</v>
      </c>
      <c r="J84" s="5">
        <v>1434.79</v>
      </c>
      <c r="K84" s="5">
        <v>6981.26</v>
      </c>
      <c r="L84" s="5">
        <v>1207.3399999999999</v>
      </c>
      <c r="M84" s="5">
        <v>1182.3399999999999</v>
      </c>
      <c r="N84" s="5">
        <v>32396.09</v>
      </c>
    </row>
    <row r="85" spans="1:14" x14ac:dyDescent="0.2">
      <c r="A85" s="4" t="s">
        <v>76</v>
      </c>
      <c r="B85" s="5">
        <v>704.38</v>
      </c>
      <c r="C85" s="5">
        <v>945.76</v>
      </c>
      <c r="D85" s="5">
        <v>744.97</v>
      </c>
      <c r="E85" s="5">
        <v>591.89</v>
      </c>
      <c r="F85" s="5">
        <v>938.35</v>
      </c>
      <c r="G85" s="5">
        <v>1047.22</v>
      </c>
      <c r="H85" s="5">
        <v>1175.9000000000001</v>
      </c>
      <c r="I85" s="5">
        <v>1268.29</v>
      </c>
      <c r="J85" s="5">
        <v>968.07</v>
      </c>
      <c r="K85" s="5">
        <v>863.95</v>
      </c>
      <c r="L85" s="5">
        <v>730.02</v>
      </c>
      <c r="M85" s="5">
        <v>819.27</v>
      </c>
      <c r="N85" s="5">
        <v>10798.07</v>
      </c>
    </row>
    <row r="86" spans="1:14" x14ac:dyDescent="0.2">
      <c r="A86" s="4" t="s">
        <v>77</v>
      </c>
      <c r="B86" s="5">
        <v>5799.25</v>
      </c>
      <c r="C86" s="5">
        <v>3692.35</v>
      </c>
      <c r="D86" s="5">
        <v>-1980</v>
      </c>
      <c r="E86" s="5">
        <v>8821.26</v>
      </c>
      <c r="F86" s="5">
        <v>5846</v>
      </c>
      <c r="G86" s="5">
        <v>2585</v>
      </c>
      <c r="H86" s="5">
        <v>9830.75</v>
      </c>
      <c r="I86" s="5">
        <v>5186.5</v>
      </c>
      <c r="J86" s="5">
        <v>0</v>
      </c>
      <c r="K86" s="5">
        <v>1426.5</v>
      </c>
      <c r="L86" s="5">
        <v>679</v>
      </c>
      <c r="M86" s="5">
        <v>4677.75</v>
      </c>
      <c r="N86" s="5">
        <v>46564.36</v>
      </c>
    </row>
    <row r="87" spans="1:14" x14ac:dyDescent="0.2">
      <c r="A87" s="4" t="s">
        <v>78</v>
      </c>
      <c r="B87" s="5">
        <v>3705.25</v>
      </c>
      <c r="C87" s="5">
        <v>3705.25</v>
      </c>
      <c r="D87" s="5">
        <v>3705.25</v>
      </c>
      <c r="E87" s="5">
        <v>3705.25</v>
      </c>
      <c r="F87" s="5">
        <v>3705.29</v>
      </c>
      <c r="G87" s="5">
        <v>3705.29</v>
      </c>
      <c r="H87" s="5">
        <v>4133.6099999999997</v>
      </c>
      <c r="I87" s="5">
        <v>3946.95</v>
      </c>
      <c r="J87" s="5">
        <v>3920.88</v>
      </c>
      <c r="K87" s="5">
        <v>3919.95</v>
      </c>
      <c r="L87" s="5">
        <v>3919.95</v>
      </c>
      <c r="M87" s="5">
        <v>3919.95</v>
      </c>
      <c r="N87" s="5">
        <v>45992.87</v>
      </c>
    </row>
    <row r="88" spans="1:14" x14ac:dyDescent="0.2">
      <c r="A88" s="4" t="s">
        <v>79</v>
      </c>
      <c r="B88" s="5">
        <v>4127.72</v>
      </c>
      <c r="C88" s="5">
        <v>2004.89</v>
      </c>
      <c r="D88" s="5">
        <v>2670.67</v>
      </c>
      <c r="E88" s="5">
        <v>3601.64</v>
      </c>
      <c r="F88" s="5">
        <v>2294.2800000000002</v>
      </c>
      <c r="G88" s="5">
        <v>1987.86</v>
      </c>
      <c r="H88" s="5">
        <v>2648.73</v>
      </c>
      <c r="I88" s="5">
        <v>4462.53</v>
      </c>
      <c r="J88" s="5">
        <v>7361.19</v>
      </c>
      <c r="K88" s="5">
        <v>3731.69</v>
      </c>
      <c r="L88" s="5">
        <v>1199.07</v>
      </c>
      <c r="M88" s="5">
        <v>1912.53</v>
      </c>
      <c r="N88" s="5">
        <v>38002.800000000003</v>
      </c>
    </row>
    <row r="89" spans="1:14" x14ac:dyDescent="0.2">
      <c r="A89" s="4" t="s">
        <v>80</v>
      </c>
      <c r="B89" s="5">
        <v>482.4</v>
      </c>
      <c r="C89" s="5">
        <v>2300</v>
      </c>
      <c r="D89" s="5">
        <v>2435.4</v>
      </c>
      <c r="E89" s="5">
        <v>843.7</v>
      </c>
      <c r="F89" s="5">
        <v>513.24</v>
      </c>
      <c r="G89" s="5">
        <v>1020</v>
      </c>
      <c r="H89" s="5">
        <v>14</v>
      </c>
      <c r="I89" s="5">
        <v>1371</v>
      </c>
      <c r="J89" s="5">
        <v>752.4</v>
      </c>
      <c r="K89" s="5">
        <v>75.09</v>
      </c>
      <c r="L89" s="5">
        <v>1590</v>
      </c>
      <c r="M89" s="5">
        <v>924.5</v>
      </c>
      <c r="N89" s="5">
        <v>12321.73</v>
      </c>
    </row>
    <row r="90" spans="1:14" x14ac:dyDescent="0.2">
      <c r="A90" s="4" t="s">
        <v>81</v>
      </c>
      <c r="B90" s="5">
        <v>8345.65</v>
      </c>
      <c r="C90" s="5">
        <v>6856.2</v>
      </c>
      <c r="D90" s="5">
        <v>6059.13</v>
      </c>
      <c r="E90" s="5">
        <v>6303.1</v>
      </c>
      <c r="F90" s="5">
        <v>7973.29</v>
      </c>
      <c r="G90" s="5">
        <v>7814.26</v>
      </c>
      <c r="H90" s="5">
        <v>10793.95</v>
      </c>
      <c r="I90" s="5">
        <v>11572.27</v>
      </c>
      <c r="J90" s="5">
        <v>9445.16</v>
      </c>
      <c r="K90" s="5">
        <v>8321.7999999999993</v>
      </c>
      <c r="L90" s="5">
        <v>7312.81</v>
      </c>
      <c r="M90" s="5">
        <v>6706.96</v>
      </c>
      <c r="N90" s="5">
        <v>97504.58</v>
      </c>
    </row>
    <row r="91" spans="1:14" x14ac:dyDescent="0.2">
      <c r="A91" s="4" t="s">
        <v>82</v>
      </c>
      <c r="B91" s="5">
        <v>100</v>
      </c>
      <c r="C91" s="5">
        <v>149</v>
      </c>
      <c r="D91" s="5">
        <v>149</v>
      </c>
      <c r="E91" s="5">
        <v>2532</v>
      </c>
      <c r="F91" s="5">
        <v>100</v>
      </c>
      <c r="G91" s="5">
        <v>115</v>
      </c>
      <c r="H91" s="5">
        <v>100</v>
      </c>
      <c r="I91" s="5">
        <v>100</v>
      </c>
      <c r="J91" s="5">
        <v>100</v>
      </c>
      <c r="K91" s="5">
        <v>256</v>
      </c>
      <c r="L91" s="5">
        <v>406.78</v>
      </c>
      <c r="M91" s="5">
        <v>500</v>
      </c>
      <c r="N91" s="5">
        <v>4607.78</v>
      </c>
    </row>
    <row r="92" spans="1:14" x14ac:dyDescent="0.2">
      <c r="A92" s="4" t="s">
        <v>83</v>
      </c>
      <c r="B92" s="5">
        <v>12623.2</v>
      </c>
      <c r="C92" s="5">
        <v>10068.16</v>
      </c>
      <c r="D92" s="5">
        <v>11613.27</v>
      </c>
      <c r="E92" s="5">
        <v>8896.1200000000008</v>
      </c>
      <c r="F92" s="5">
        <v>11436.51</v>
      </c>
      <c r="G92" s="5">
        <v>9383.8799999999992</v>
      </c>
      <c r="H92" s="5">
        <v>11806.64</v>
      </c>
      <c r="I92" s="5">
        <v>12509.51</v>
      </c>
      <c r="J92" s="5">
        <v>17823.87</v>
      </c>
      <c r="K92" s="5">
        <v>21411.26</v>
      </c>
      <c r="L92" s="5">
        <v>18755.91</v>
      </c>
      <c r="M92" s="5">
        <v>16509.82</v>
      </c>
      <c r="N92" s="5">
        <v>162838.15</v>
      </c>
    </row>
    <row r="93" spans="1:14" x14ac:dyDescent="0.2">
      <c r="A93" s="4" t="s">
        <v>84</v>
      </c>
      <c r="B93" s="5">
        <v>6958.61</v>
      </c>
      <c r="C93" s="5">
        <v>7225.5</v>
      </c>
      <c r="D93" s="5">
        <v>6759.9</v>
      </c>
      <c r="E93" s="5">
        <v>8883.17</v>
      </c>
      <c r="F93" s="5">
        <v>10333.219999999999</v>
      </c>
      <c r="G93" s="5">
        <v>6397.86</v>
      </c>
      <c r="H93" s="5">
        <v>5230.34</v>
      </c>
      <c r="I93" s="5">
        <v>7049.61</v>
      </c>
      <c r="J93" s="5">
        <v>7145.09</v>
      </c>
      <c r="K93" s="5">
        <v>7032.79</v>
      </c>
      <c r="L93" s="5">
        <v>7001.25</v>
      </c>
      <c r="M93" s="5">
        <v>6892.45</v>
      </c>
      <c r="N93" s="5">
        <v>86909.79</v>
      </c>
    </row>
    <row r="94" spans="1:14" x14ac:dyDescent="0.2">
      <c r="A94" s="4" t="s">
        <v>85</v>
      </c>
      <c r="B94" s="5">
        <v>4181.83</v>
      </c>
      <c r="C94" s="5">
        <v>2414.75</v>
      </c>
      <c r="D94" s="5">
        <v>3435.02</v>
      </c>
      <c r="E94" s="5">
        <v>3222.68</v>
      </c>
      <c r="F94" s="5">
        <v>6678.68</v>
      </c>
      <c r="G94" s="5">
        <v>10277.15</v>
      </c>
      <c r="H94" s="5">
        <v>3898.95</v>
      </c>
      <c r="I94" s="5">
        <v>8232.5400000000009</v>
      </c>
      <c r="J94" s="5">
        <v>5688.69</v>
      </c>
      <c r="K94" s="5">
        <v>3536.16</v>
      </c>
      <c r="L94" s="5">
        <v>3315.15</v>
      </c>
      <c r="M94" s="5">
        <v>2894.89</v>
      </c>
      <c r="N94" s="5">
        <v>57776.49</v>
      </c>
    </row>
    <row r="95" spans="1:14" x14ac:dyDescent="0.2">
      <c r="A95" s="4" t="s">
        <v>86</v>
      </c>
      <c r="B95" s="5">
        <v>13961.93</v>
      </c>
      <c r="C95" s="5">
        <v>15341.93</v>
      </c>
      <c r="D95" s="5">
        <v>13961.93</v>
      </c>
      <c r="E95" s="5">
        <v>13961.93</v>
      </c>
      <c r="F95" s="5">
        <v>13961.93</v>
      </c>
      <c r="G95" s="5">
        <v>19961.93</v>
      </c>
      <c r="H95" s="5">
        <v>19961.93</v>
      </c>
      <c r="I95" s="5">
        <v>21961.93</v>
      </c>
      <c r="J95" s="5">
        <v>17961.93</v>
      </c>
      <c r="K95" s="5">
        <v>15961.93</v>
      </c>
      <c r="L95" s="5">
        <v>15961.93</v>
      </c>
      <c r="M95" s="5">
        <v>15961.93</v>
      </c>
      <c r="N95" s="5">
        <v>198923.16</v>
      </c>
    </row>
    <row r="96" spans="1:14" x14ac:dyDescent="0.2">
      <c r="A96" s="4" t="s">
        <v>87</v>
      </c>
      <c r="B96" s="5">
        <v>1007.07</v>
      </c>
      <c r="C96" s="5">
        <v>3089.43</v>
      </c>
      <c r="D96" s="5">
        <v>4945.7700000000004</v>
      </c>
      <c r="E96" s="5">
        <v>5230.8500000000004</v>
      </c>
      <c r="F96" s="5">
        <v>3888.77</v>
      </c>
      <c r="G96" s="5">
        <v>3644.98</v>
      </c>
      <c r="H96" s="5">
        <v>2972.29</v>
      </c>
      <c r="I96" s="5">
        <v>3951.93</v>
      </c>
      <c r="J96" s="5">
        <v>8094.15</v>
      </c>
      <c r="K96" s="5">
        <v>2856.57</v>
      </c>
      <c r="L96" s="5">
        <v>2192.85</v>
      </c>
      <c r="M96" s="5">
        <v>4031.75</v>
      </c>
      <c r="N96" s="5">
        <v>45906.41</v>
      </c>
    </row>
    <row r="97" spans="1:14" x14ac:dyDescent="0.2">
      <c r="A97" s="4" t="s">
        <v>88</v>
      </c>
      <c r="B97" s="6">
        <v>-14670.73</v>
      </c>
      <c r="C97" s="6">
        <v>-14433.34</v>
      </c>
      <c r="D97" s="6">
        <v>-10796.64</v>
      </c>
      <c r="E97" s="6">
        <v>-14579.36</v>
      </c>
      <c r="F97" s="6">
        <v>-14856.55</v>
      </c>
      <c r="G97" s="6">
        <v>-17019.88</v>
      </c>
      <c r="H97" s="6">
        <v>-17717.52</v>
      </c>
      <c r="I97" s="6">
        <v>-20532.82</v>
      </c>
      <c r="J97" s="6">
        <v>-16583.75</v>
      </c>
      <c r="K97" s="6">
        <v>-13384.64</v>
      </c>
      <c r="L97" s="6">
        <v>-11297.62</v>
      </c>
      <c r="M97" s="6">
        <v>-10805.54</v>
      </c>
      <c r="N97" s="6">
        <v>-176678.39</v>
      </c>
    </row>
    <row r="98" spans="1:14" x14ac:dyDescent="0.2">
      <c r="A98" s="4" t="s">
        <v>89</v>
      </c>
      <c r="B98" s="5">
        <f t="shared" ref="B98:M98" si="7">SUM(B72:B97)</f>
        <v>129263.21999999999</v>
      </c>
      <c r="C98" s="5">
        <f t="shared" si="7"/>
        <v>143075.69</v>
      </c>
      <c r="D98" s="5">
        <f t="shared" si="7"/>
        <v>128602.17</v>
      </c>
      <c r="E98" s="5">
        <f t="shared" si="7"/>
        <v>141498.76</v>
      </c>
      <c r="F98" s="5">
        <f t="shared" si="7"/>
        <v>143676.57999999999</v>
      </c>
      <c r="G98" s="5">
        <f t="shared" si="7"/>
        <v>130737.66</v>
      </c>
      <c r="H98" s="5">
        <f t="shared" si="7"/>
        <v>134073.56</v>
      </c>
      <c r="I98" s="5">
        <f t="shared" si="7"/>
        <v>143401.46999999997</v>
      </c>
      <c r="J98" s="5">
        <f t="shared" si="7"/>
        <v>154849.99</v>
      </c>
      <c r="K98" s="5">
        <f t="shared" si="7"/>
        <v>145861.54999999999</v>
      </c>
      <c r="L98" s="5">
        <f t="shared" si="7"/>
        <v>139707.29000000004</v>
      </c>
      <c r="M98" s="5">
        <f t="shared" si="7"/>
        <v>149549.20000000001</v>
      </c>
      <c r="N98" s="5">
        <v>1684297.14</v>
      </c>
    </row>
    <row r="99" spans="1:14" x14ac:dyDescent="0.2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">
      <c r="A100" s="4" t="s">
        <v>90</v>
      </c>
      <c r="B100" s="5">
        <f t="shared" ref="B100:M100" si="8">SUM(B18:B97)-B20-B32-B47-B56-B65-B70</f>
        <v>802178.75999999943</v>
      </c>
      <c r="C100" s="5">
        <f t="shared" si="8"/>
        <v>835919.75999999978</v>
      </c>
      <c r="D100" s="5">
        <f t="shared" si="8"/>
        <v>875590.29999999958</v>
      </c>
      <c r="E100" s="5">
        <f t="shared" si="8"/>
        <v>807341.36999999988</v>
      </c>
      <c r="F100" s="5">
        <f t="shared" si="8"/>
        <v>871165.76000000036</v>
      </c>
      <c r="G100" s="5">
        <f t="shared" si="8"/>
        <v>862788.71000000043</v>
      </c>
      <c r="H100" s="5">
        <f t="shared" si="8"/>
        <v>850293.1800000004</v>
      </c>
      <c r="I100" s="5">
        <f t="shared" si="8"/>
        <v>840388.73999999941</v>
      </c>
      <c r="J100" s="5">
        <f t="shared" si="8"/>
        <v>859665.4800000001</v>
      </c>
      <c r="K100" s="5">
        <f t="shared" si="8"/>
        <v>839650.80999999971</v>
      </c>
      <c r="L100" s="5">
        <f t="shared" si="8"/>
        <v>767258.77999999991</v>
      </c>
      <c r="M100" s="5">
        <f t="shared" si="8"/>
        <v>908203.95999999973</v>
      </c>
      <c r="N100" s="5">
        <v>10120445.609999999</v>
      </c>
    </row>
    <row r="101" spans="1:14" x14ac:dyDescent="0.2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">
      <c r="A102" s="4" t="s">
        <v>91</v>
      </c>
      <c r="B102" s="5">
        <f t="shared" ref="B102:M102" si="9">+B16-B100</f>
        <v>155127.5000000007</v>
      </c>
      <c r="C102" s="5">
        <f t="shared" si="9"/>
        <v>109162.67000000039</v>
      </c>
      <c r="D102" s="5">
        <f t="shared" si="9"/>
        <v>86168.510000000475</v>
      </c>
      <c r="E102" s="5">
        <f t="shared" si="9"/>
        <v>170003.06000000006</v>
      </c>
      <c r="F102" s="5">
        <f t="shared" si="9"/>
        <v>139857.59999999974</v>
      </c>
      <c r="G102" s="5">
        <f t="shared" si="9"/>
        <v>123985.8599999994</v>
      </c>
      <c r="H102" s="5">
        <f t="shared" si="9"/>
        <v>113630.02999999956</v>
      </c>
      <c r="I102" s="5">
        <f t="shared" si="9"/>
        <v>92962.860000000568</v>
      </c>
      <c r="J102" s="5">
        <f t="shared" si="9"/>
        <v>150332.95999999996</v>
      </c>
      <c r="K102" s="5">
        <f t="shared" si="9"/>
        <v>65676.130000000354</v>
      </c>
      <c r="L102" s="5">
        <f t="shared" si="9"/>
        <v>151382.63</v>
      </c>
      <c r="M102" s="5">
        <f t="shared" si="9"/>
        <v>120077.24000000022</v>
      </c>
      <c r="N102" s="5">
        <v>1478367.05</v>
      </c>
    </row>
    <row r="103" spans="1:14" x14ac:dyDescent="0.2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x14ac:dyDescent="0.2">
      <c r="A104" s="4" t="s">
        <v>92</v>
      </c>
      <c r="B104" s="5">
        <v>-44.05</v>
      </c>
      <c r="C104" s="5">
        <v>-26.05</v>
      </c>
      <c r="D104" s="5">
        <v>-34.72</v>
      </c>
      <c r="E104" s="5">
        <v>-35.89</v>
      </c>
      <c r="F104" s="5">
        <v>-28.32</v>
      </c>
      <c r="G104" s="5">
        <v>-31.48</v>
      </c>
      <c r="H104" s="5">
        <v>-28.47</v>
      </c>
      <c r="I104" s="5">
        <v>-32.630000000000003</v>
      </c>
      <c r="J104" s="5">
        <v>-29.93</v>
      </c>
      <c r="K104" s="5">
        <v>-26.05</v>
      </c>
      <c r="L104" s="5">
        <v>-16.11</v>
      </c>
      <c r="M104" s="5">
        <v>-31.73</v>
      </c>
      <c r="N104" s="5">
        <v>-365.43</v>
      </c>
    </row>
    <row r="105" spans="1:14" x14ac:dyDescent="0.2">
      <c r="A105" s="4" t="s">
        <v>93</v>
      </c>
      <c r="B105" s="5">
        <v>399.64</v>
      </c>
      <c r="C105" s="5">
        <v>1768.03</v>
      </c>
      <c r="D105" s="5">
        <v>784.15</v>
      </c>
      <c r="E105" s="5">
        <v>1478.57</v>
      </c>
      <c r="F105" s="5">
        <v>1295.79</v>
      </c>
      <c r="G105" s="5">
        <v>1455.1</v>
      </c>
      <c r="H105" s="5">
        <v>1794.17</v>
      </c>
      <c r="I105" s="5">
        <v>2429.34</v>
      </c>
      <c r="J105" s="5">
        <v>2912.6</v>
      </c>
      <c r="K105" s="5">
        <v>2864.06</v>
      </c>
      <c r="L105" s="5">
        <v>3430.77</v>
      </c>
      <c r="M105" s="5">
        <v>0</v>
      </c>
      <c r="N105" s="5">
        <v>20612.22</v>
      </c>
    </row>
    <row r="106" spans="1:14" x14ac:dyDescent="0.2">
      <c r="A106" s="4" t="s">
        <v>94</v>
      </c>
      <c r="B106" s="5">
        <v>624.02</v>
      </c>
      <c r="C106" s="5">
        <v>575.92999999999995</v>
      </c>
      <c r="D106" s="5">
        <v>1632.69</v>
      </c>
      <c r="E106" s="5">
        <v>498.35</v>
      </c>
      <c r="F106" s="5">
        <v>-1112.1400000000001</v>
      </c>
      <c r="G106" s="5">
        <v>388.17</v>
      </c>
      <c r="H106" s="5">
        <v>366.57</v>
      </c>
      <c r="I106" s="5">
        <v>293.48</v>
      </c>
      <c r="J106" s="5">
        <v>240.99</v>
      </c>
      <c r="K106" s="5">
        <v>678.9</v>
      </c>
      <c r="L106" s="5">
        <v>0</v>
      </c>
      <c r="M106" s="5">
        <v>0</v>
      </c>
      <c r="N106" s="5">
        <v>4186.96</v>
      </c>
    </row>
    <row r="107" spans="1:14" x14ac:dyDescent="0.2">
      <c r="A107" s="4" t="s">
        <v>95</v>
      </c>
      <c r="B107" s="5">
        <v>170</v>
      </c>
      <c r="C107" s="5">
        <v>170</v>
      </c>
      <c r="D107" s="5">
        <v>170</v>
      </c>
      <c r="E107" s="5">
        <v>170</v>
      </c>
      <c r="F107" s="5">
        <v>170</v>
      </c>
      <c r="G107" s="5">
        <v>170</v>
      </c>
      <c r="H107" s="5">
        <v>180</v>
      </c>
      <c r="I107" s="5">
        <v>180</v>
      </c>
      <c r="J107" s="5">
        <v>-180</v>
      </c>
      <c r="K107" s="5">
        <v>0</v>
      </c>
      <c r="L107" s="5">
        <v>0</v>
      </c>
      <c r="M107" s="5">
        <v>0</v>
      </c>
      <c r="N107" s="5">
        <v>1200</v>
      </c>
    </row>
    <row r="108" spans="1:14" x14ac:dyDescent="0.2">
      <c r="A108" s="4" t="s">
        <v>96</v>
      </c>
      <c r="B108" s="5">
        <v>1250</v>
      </c>
      <c r="C108" s="5">
        <v>-100</v>
      </c>
      <c r="D108" s="5">
        <v>0</v>
      </c>
      <c r="E108" s="5">
        <v>0</v>
      </c>
      <c r="F108" s="5">
        <v>500</v>
      </c>
      <c r="G108" s="5">
        <v>0</v>
      </c>
      <c r="H108" s="5">
        <v>0</v>
      </c>
      <c r="I108" s="5">
        <v>0</v>
      </c>
      <c r="J108" s="5">
        <v>850</v>
      </c>
      <c r="K108" s="5">
        <v>0</v>
      </c>
      <c r="L108" s="5">
        <v>0</v>
      </c>
      <c r="M108" s="5">
        <v>0</v>
      </c>
      <c r="N108" s="5">
        <v>2500</v>
      </c>
    </row>
    <row r="109" spans="1:14" x14ac:dyDescent="0.2">
      <c r="A109" s="4" t="s">
        <v>97</v>
      </c>
      <c r="B109" s="5">
        <v>350</v>
      </c>
      <c r="C109" s="5">
        <v>350</v>
      </c>
      <c r="D109" s="5">
        <v>350</v>
      </c>
      <c r="E109" s="5">
        <v>350</v>
      </c>
      <c r="F109" s="5">
        <v>350</v>
      </c>
      <c r="G109" s="5">
        <v>850</v>
      </c>
      <c r="H109" s="5">
        <v>650</v>
      </c>
      <c r="I109" s="5">
        <v>350</v>
      </c>
      <c r="J109" s="5">
        <v>2381</v>
      </c>
      <c r="K109" s="5">
        <v>350</v>
      </c>
      <c r="L109" s="5">
        <v>350</v>
      </c>
      <c r="M109" s="5">
        <v>350</v>
      </c>
      <c r="N109" s="5">
        <v>7031</v>
      </c>
    </row>
    <row r="110" spans="1:14" x14ac:dyDescent="0.2">
      <c r="A110" s="4" t="s">
        <v>98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-12802.01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-12802.01</v>
      </c>
    </row>
    <row r="111" spans="1:14" x14ac:dyDescent="0.2">
      <c r="A111" s="4" t="s">
        <v>99</v>
      </c>
      <c r="B111" s="5">
        <v>0</v>
      </c>
      <c r="C111" s="5">
        <v>15277.81</v>
      </c>
      <c r="D111" s="5">
        <v>7606.25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444</v>
      </c>
      <c r="L111" s="5">
        <v>0</v>
      </c>
      <c r="M111" s="5">
        <v>0</v>
      </c>
      <c r="N111" s="5">
        <v>23328.06</v>
      </c>
    </row>
    <row r="112" spans="1:14" x14ac:dyDescent="0.2">
      <c r="A112" s="4" t="s">
        <v>100</v>
      </c>
      <c r="B112" s="6">
        <v>0</v>
      </c>
      <c r="C112" s="6">
        <v>1376.22</v>
      </c>
      <c r="D112" s="6">
        <v>0</v>
      </c>
      <c r="E112" s="6">
        <v>-1376.22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1769.18</v>
      </c>
      <c r="N112" s="6">
        <v>1769.18</v>
      </c>
    </row>
    <row r="113" spans="1:14" x14ac:dyDescent="0.2">
      <c r="A113" s="4" t="s">
        <v>101</v>
      </c>
      <c r="B113" s="5">
        <f t="shared" ref="B113:M113" si="10">SUM(B104:B112)</f>
        <v>2749.6099999999997</v>
      </c>
      <c r="C113" s="5">
        <f t="shared" si="10"/>
        <v>19391.940000000002</v>
      </c>
      <c r="D113" s="5">
        <f t="shared" si="10"/>
        <v>10508.369999999999</v>
      </c>
      <c r="E113" s="5">
        <f t="shared" si="10"/>
        <v>1084.8099999999997</v>
      </c>
      <c r="F113" s="5">
        <f t="shared" si="10"/>
        <v>1175.33</v>
      </c>
      <c r="G113" s="5">
        <f t="shared" si="10"/>
        <v>2831.79</v>
      </c>
      <c r="H113" s="5">
        <f t="shared" si="10"/>
        <v>-9839.74</v>
      </c>
      <c r="I113" s="5">
        <f t="shared" si="10"/>
        <v>3220.19</v>
      </c>
      <c r="J113" s="5">
        <f t="shared" si="10"/>
        <v>6174.66</v>
      </c>
      <c r="K113" s="5">
        <f t="shared" si="10"/>
        <v>4310.91</v>
      </c>
      <c r="L113" s="5">
        <f t="shared" si="10"/>
        <v>3764.66</v>
      </c>
      <c r="M113" s="5">
        <f t="shared" si="10"/>
        <v>2087.4499999999998</v>
      </c>
      <c r="N113" s="5">
        <v>47459.98</v>
      </c>
    </row>
    <row r="114" spans="1:14" x14ac:dyDescent="0.2">
      <c r="A114" s="4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2">
      <c r="A115" s="4" t="s">
        <v>102</v>
      </c>
      <c r="B115" s="5">
        <f t="shared" ref="B115:M115" si="11">+B102-B113</f>
        <v>152377.89000000071</v>
      </c>
      <c r="C115" s="5">
        <f t="shared" si="11"/>
        <v>89770.730000000389</v>
      </c>
      <c r="D115" s="5">
        <f t="shared" si="11"/>
        <v>75660.14000000048</v>
      </c>
      <c r="E115" s="5">
        <f t="shared" si="11"/>
        <v>168918.25000000006</v>
      </c>
      <c r="F115" s="5">
        <f t="shared" si="11"/>
        <v>138682.26999999976</v>
      </c>
      <c r="G115" s="5">
        <f t="shared" si="11"/>
        <v>121154.06999999941</v>
      </c>
      <c r="H115" s="5">
        <f t="shared" si="11"/>
        <v>123469.76999999957</v>
      </c>
      <c r="I115" s="5">
        <f t="shared" si="11"/>
        <v>89742.670000000566</v>
      </c>
      <c r="J115" s="5">
        <f t="shared" si="11"/>
        <v>144158.29999999996</v>
      </c>
      <c r="K115" s="5">
        <f t="shared" si="11"/>
        <v>61365.22000000035</v>
      </c>
      <c r="L115" s="5">
        <f t="shared" si="11"/>
        <v>147617.97</v>
      </c>
      <c r="M115" s="5">
        <f t="shared" si="11"/>
        <v>117989.79000000023</v>
      </c>
      <c r="N115" s="5">
        <v>1430907.07</v>
      </c>
    </row>
  </sheetData>
  <mergeCells count="3">
    <mergeCell ref="A1:N1"/>
    <mergeCell ref="A2:N2"/>
    <mergeCell ref="A3:N3"/>
  </mergeCells>
  <pageMargins left="0.5" right="0.5" top="0.75" bottom="0.75" header="0.03" footer="0.03"/>
  <pageSetup scale="9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BBA9F0D04E3F7429C5E12A00B635887" ma:contentTypeVersion="92" ma:contentTypeDescription="" ma:contentTypeScope="" ma:versionID="74a17f463e255695d670bcefebdb100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2017-05-16T07:00:00+00:00</OpenedDate>
    <Date1 xmlns="dc463f71-b30c-4ab2-9473-d307f9d35888">2017-05-16T07:00:00+00:00</Date1>
    <IsDocumentOrder xmlns="dc463f71-b30c-4ab2-9473-d307f9d35888" xsi:nil="true"/>
    <IsHighlyConfidential xmlns="dc463f71-b30c-4ab2-9473-d307f9d35888">false</IsHighlyConfidential>
    <CaseCompanyNames xmlns="dc463f71-b30c-4ab2-9473-d307f9d35888">Torre Refuse &amp; Recycling LLC</CaseCompanyNames>
    <Nickname xmlns="http://schemas.microsoft.com/sharepoint/v3" xsi:nil="true"/>
    <DocketNumber xmlns="dc463f71-b30c-4ab2-9473-d307f9d35888">170378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1DDD654-1A29-4BF5-A6C5-20B266812E23}"/>
</file>

<file path=customXml/itemProps2.xml><?xml version="1.0" encoding="utf-8"?>
<ds:datastoreItem xmlns:ds="http://schemas.openxmlformats.org/officeDocument/2006/customXml" ds:itemID="{A8143F73-CE65-4DB4-9603-8C9F24D8ED62}"/>
</file>

<file path=customXml/itemProps3.xml><?xml version="1.0" encoding="utf-8"?>
<ds:datastoreItem xmlns:ds="http://schemas.openxmlformats.org/officeDocument/2006/customXml" ds:itemID="{E7D721A2-E9F5-4ED5-ABA1-2C8D6C9A3C25}"/>
</file>

<file path=customXml/itemProps4.xml><?xml version="1.0" encoding="utf-8"?>
<ds:datastoreItem xmlns:ds="http://schemas.openxmlformats.org/officeDocument/2006/customXml" ds:itemID="{82B16A7B-3733-4E48-A150-4C2244088D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12MOROLL March</vt:lpstr>
      <vt:lpstr>'12MOROLL March'!Print_Titles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Lloyd</dc:creator>
  <cp:lastModifiedBy>John Lloyd</cp:lastModifiedBy>
  <cp:lastPrinted>2017-05-16T17:30:24Z</cp:lastPrinted>
  <dcterms:created xsi:type="dcterms:W3CDTF">2017-05-16T17:29:34Z</dcterms:created>
  <dcterms:modified xsi:type="dcterms:W3CDTF">2017-05-16T17:37:14Z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0x0101006E56B4D1795A2E4DB2F0B01679ED314A00DBBA9F0D04E3F7429C5E12A00B635887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