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Supplemental Filing\2019 GRC Supplemental Filing WP\"/>
    </mc:Choice>
  </mc:AlternateContent>
  <bookViews>
    <workbookView xWindow="480" yWindow="150" windowWidth="18720" windowHeight="11145"/>
  </bookViews>
  <sheets>
    <sheet name="Table" sheetId="1" r:id="rId1"/>
  </sheets>
  <externalReferences>
    <externalReference r:id="rId2"/>
    <externalReference r:id="rId3"/>
  </externalReferences>
  <definedNames>
    <definedName name="_xlnm.Print_Area" localSheetId="0">Table!$B$3:$E$13</definedName>
  </definedNames>
  <calcPr calcId="162913"/>
</workbook>
</file>

<file path=xl/calcChain.xml><?xml version="1.0" encoding="utf-8"?>
<calcChain xmlns="http://schemas.openxmlformats.org/spreadsheetml/2006/main">
  <c r="D8" i="1" l="1"/>
  <c r="D7" i="1" l="1"/>
  <c r="D9" i="1" s="1"/>
  <c r="D12" i="1" l="1"/>
  <c r="D10" i="1"/>
  <c r="D11" i="1" s="1"/>
  <c r="D13" i="1" l="1"/>
  <c r="C8" i="1" l="1"/>
  <c r="E8" i="1" s="1"/>
  <c r="C7" i="1" l="1"/>
  <c r="C9" i="1" s="1"/>
  <c r="E7" i="1"/>
  <c r="E9" i="1" s="1"/>
  <c r="C12" i="1" l="1"/>
  <c r="E12" i="1" s="1"/>
  <c r="C10" i="1"/>
  <c r="E10" i="1" l="1"/>
  <c r="E11" i="1" s="1"/>
  <c r="E13" i="1" s="1"/>
  <c r="C11" i="1"/>
  <c r="C13" i="1" s="1"/>
</calcChain>
</file>

<file path=xl/sharedStrings.xml><?xml version="1.0" encoding="utf-8"?>
<sst xmlns="http://schemas.openxmlformats.org/spreadsheetml/2006/main" count="12" uniqueCount="12">
  <si>
    <t>ELECTRIC</t>
  </si>
  <si>
    <t>GAS</t>
  </si>
  <si>
    <t>COMBINED</t>
  </si>
  <si>
    <t>DESCRIPTION</t>
  </si>
  <si>
    <t>TABLE 1 - NET REVENUE CHANGE REQUESTED</t>
  </si>
  <si>
    <t>2. Changes To Other Price Schedules</t>
  </si>
  <si>
    <t>3. Net Revenue Change Before Attrition</t>
  </si>
  <si>
    <t>4. Attrition Adjustment</t>
  </si>
  <si>
    <t>6. Reduction to Supported Amount</t>
  </si>
  <si>
    <t>7. Net Revenue Change Requested</t>
  </si>
  <si>
    <t>5. Net Revenue Change After Attrition</t>
  </si>
  <si>
    <t>1. Revenue Change Before Attrition and Riders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</si>
</sst>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_);_(&quot;$&quot;* \(#,##0.0\);_(&quot;$&quot;* &quot;-&quot;?_);_(@_)"/>
    <numFmt numFmtId="165" formatCode="_(* #,##0.0_);_(* \(#,##0.0\);_(* &quot;-&quot;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5" fontId="1" fillId="0" borderId="0" xfId="0" applyNumberFormat="1" applyFont="1"/>
    <xf numFmtId="0" fontId="1" fillId="2" borderId="0" xfId="0" applyFont="1" applyFill="1"/>
    <xf numFmtId="0" fontId="2" fillId="2" borderId="0" xfId="0" applyFont="1" applyFill="1" applyAlignment="1">
      <alignment horizontal="centerContinuous"/>
    </xf>
    <xf numFmtId="0" fontId="2" fillId="2" borderId="1" xfId="0" applyFont="1" applyFill="1" applyBorder="1" applyAlignment="1">
      <alignment horizontal="center"/>
    </xf>
    <xf numFmtId="164" fontId="1" fillId="2" borderId="0" xfId="0" applyNumberFormat="1" applyFont="1" applyFill="1"/>
    <xf numFmtId="165" fontId="1" fillId="2" borderId="0" xfId="0" applyNumberFormat="1" applyFont="1" applyFill="1"/>
    <xf numFmtId="165" fontId="1" fillId="2" borderId="2" xfId="0" applyNumberFormat="1" applyFont="1" applyFill="1" applyBorder="1"/>
    <xf numFmtId="164" fontId="1" fillId="2" borderId="3" xfId="0" applyNumberFormat="1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-WP-SEF-14.00E-ELECTRIC-MODEL-SUPPLEMENTAL-19GRC-09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G-GAS-MODEL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/>
      <sheetData sheetId="1">
        <row r="21">
          <cell r="C21">
            <v>100241310</v>
          </cell>
        </row>
        <row r="26">
          <cell r="C26">
            <v>-3117000</v>
          </cell>
        </row>
        <row r="30">
          <cell r="C30">
            <v>48763026.56800434</v>
          </cell>
        </row>
        <row r="34">
          <cell r="C34">
            <v>-6005577.6785726249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COC-Restating"/>
      <sheetName val="Summary"/>
      <sheetName val="Detailed Summary"/>
      <sheetName val="Common Adj"/>
      <sheetName val="Gas Adj"/>
      <sheetName val="Named Ranges G"/>
    </sheetNames>
    <sheetDataSet>
      <sheetData sheetId="0">
        <row r="12">
          <cell r="C12">
            <v>2112672665.850872</v>
          </cell>
        </row>
        <row r="21">
          <cell r="C21">
            <v>86128339</v>
          </cell>
        </row>
        <row r="26">
          <cell r="C26">
            <v>-32408665.981774215</v>
          </cell>
        </row>
        <row r="30">
          <cell r="C30">
            <v>22110793.04942055</v>
          </cell>
        </row>
        <row r="34">
          <cell r="C34">
            <v>-10357656.062195599</v>
          </cell>
        </row>
      </sheetData>
      <sheetData sheetId="1"/>
      <sheetData sheetId="2">
        <row r="14">
          <cell r="G14">
            <v>751958168.20017147</v>
          </cell>
        </row>
      </sheetData>
      <sheetData sheetId="3">
        <row r="14">
          <cell r="U14"/>
        </row>
      </sheetData>
      <sheetData sheetId="4">
        <row r="25">
          <cell r="H25">
            <v>-6115339.9499999993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zoomScaleNormal="100" workbookViewId="0">
      <selection activeCell="C10" sqref="C10"/>
    </sheetView>
  </sheetViews>
  <sheetFormatPr defaultRowHeight="15.75" x14ac:dyDescent="0.25"/>
  <cols>
    <col min="1" max="1" width="9.140625" style="1"/>
    <col min="2" max="2" width="45.7109375" style="1" bestFit="1" customWidth="1"/>
    <col min="3" max="5" width="16.85546875" style="1" bestFit="1" customWidth="1"/>
    <col min="6" max="16384" width="9.140625" style="1"/>
  </cols>
  <sheetData>
    <row r="1" spans="1:6" x14ac:dyDescent="0.25">
      <c r="A1" s="3"/>
      <c r="B1" s="3"/>
      <c r="C1" s="3"/>
      <c r="D1" s="3"/>
      <c r="E1" s="3"/>
      <c r="F1" s="3"/>
    </row>
    <row r="2" spans="1:6" x14ac:dyDescent="0.25">
      <c r="A2" s="3"/>
      <c r="B2" s="3"/>
      <c r="C2" s="3"/>
      <c r="D2" s="3"/>
      <c r="E2" s="3"/>
      <c r="F2" s="3"/>
    </row>
    <row r="3" spans="1:6" x14ac:dyDescent="0.25">
      <c r="A3" s="3"/>
      <c r="B3" s="4" t="s">
        <v>4</v>
      </c>
      <c r="C3" s="4"/>
      <c r="D3" s="4"/>
      <c r="E3" s="4"/>
      <c r="F3" s="3"/>
    </row>
    <row r="4" spans="1:6" x14ac:dyDescent="0.25">
      <c r="A4" s="3"/>
      <c r="B4" s="3"/>
      <c r="C4" s="3"/>
      <c r="D4" s="3"/>
      <c r="E4" s="3"/>
      <c r="F4" s="3"/>
    </row>
    <row r="5" spans="1:6" x14ac:dyDescent="0.25">
      <c r="A5" s="3"/>
      <c r="B5" s="5" t="s">
        <v>3</v>
      </c>
      <c r="C5" s="5" t="s">
        <v>0</v>
      </c>
      <c r="D5" s="5" t="s">
        <v>1</v>
      </c>
      <c r="E5" s="5" t="s">
        <v>2</v>
      </c>
      <c r="F5" s="3"/>
    </row>
    <row r="6" spans="1:6" x14ac:dyDescent="0.25">
      <c r="A6" s="3"/>
      <c r="B6" s="3"/>
      <c r="C6" s="3"/>
      <c r="D6" s="3"/>
      <c r="E6" s="3"/>
      <c r="F6" s="3"/>
    </row>
    <row r="7" spans="1:6" x14ac:dyDescent="0.25">
      <c r="A7" s="3"/>
      <c r="B7" s="10" t="s">
        <v>11</v>
      </c>
      <c r="C7" s="6">
        <f>'[1]COC, Def, ConvF'!$C$21/1000000</f>
        <v>100.24131</v>
      </c>
      <c r="D7" s="6">
        <f>'[2]COC, Def, ConvF'!$C$21/1000000</f>
        <v>86.128338999999997</v>
      </c>
      <c r="E7" s="6">
        <f>SUM(C7:D7)</f>
        <v>186.36964899999998</v>
      </c>
      <c r="F7" s="3"/>
    </row>
    <row r="8" spans="1:6" x14ac:dyDescent="0.25">
      <c r="A8" s="3"/>
      <c r="B8" s="3" t="s">
        <v>5</v>
      </c>
      <c r="C8" s="7">
        <f>'[1]COC, Def, ConvF'!$C$26/1000000</f>
        <v>-3.117</v>
      </c>
      <c r="D8" s="7">
        <f>'[2]COC, Def, ConvF'!$C$26/1000000</f>
        <v>-32.408665981774213</v>
      </c>
      <c r="E8" s="7">
        <f>SUM(C8:D8)</f>
        <v>-35.52566598177421</v>
      </c>
      <c r="F8" s="3"/>
    </row>
    <row r="9" spans="1:6" x14ac:dyDescent="0.25">
      <c r="A9" s="3"/>
      <c r="B9" s="3" t="s">
        <v>6</v>
      </c>
      <c r="C9" s="8">
        <f t="shared" ref="C9:E9" si="0">SUM(C7:C8)</f>
        <v>97.124309999999994</v>
      </c>
      <c r="D9" s="8">
        <f t="shared" si="0"/>
        <v>53.719673018225784</v>
      </c>
      <c r="E9" s="8">
        <f t="shared" si="0"/>
        <v>150.84398301822577</v>
      </c>
      <c r="F9" s="3"/>
    </row>
    <row r="10" spans="1:6" x14ac:dyDescent="0.25">
      <c r="A10" s="3"/>
      <c r="B10" s="3" t="s">
        <v>7</v>
      </c>
      <c r="C10" s="7">
        <f ca="1">'[1]COC, Def, ConvF'!$C$30/1000000</f>
        <v>48.763026568004342</v>
      </c>
      <c r="D10" s="7">
        <f>'[2]COC, Def, ConvF'!$C$30/1000000</f>
        <v>22.11079304942055</v>
      </c>
      <c r="E10" s="7">
        <f ca="1">SUM(C10:D10)</f>
        <v>70.873819617424886</v>
      </c>
      <c r="F10" s="3"/>
    </row>
    <row r="11" spans="1:6" x14ac:dyDescent="0.25">
      <c r="A11" s="3"/>
      <c r="B11" s="3" t="s">
        <v>10</v>
      </c>
      <c r="C11" s="8">
        <f ca="1">SUM(C9:C10)</f>
        <v>145.88733656800434</v>
      </c>
      <c r="D11" s="8">
        <f>SUM(D9:D10)</f>
        <v>75.830466067646341</v>
      </c>
      <c r="E11" s="8">
        <f ca="1">SUM(E9:E10)</f>
        <v>221.71780263565066</v>
      </c>
      <c r="F11" s="3"/>
    </row>
    <row r="12" spans="1:6" x14ac:dyDescent="0.25">
      <c r="A12" s="3"/>
      <c r="B12" s="3" t="s">
        <v>8</v>
      </c>
      <c r="C12" s="7">
        <f ca="1">'[1]COC, Def, ConvF'!$C$34/1000000</f>
        <v>-6.0055776785726245</v>
      </c>
      <c r="D12" s="7">
        <f>'[2]COC, Def, ConvF'!$C$34/1000000</f>
        <v>-10.357656062195598</v>
      </c>
      <c r="E12" s="7">
        <f ca="1">SUM(C12:D12)</f>
        <v>-16.363233740768223</v>
      </c>
      <c r="F12" s="3"/>
    </row>
    <row r="13" spans="1:6" ht="16.5" thickBot="1" x14ac:dyDescent="0.3">
      <c r="A13" s="3"/>
      <c r="B13" s="3" t="s">
        <v>9</v>
      </c>
      <c r="C13" s="9">
        <f ca="1">SUM(C11:C12)</f>
        <v>139.88175888943172</v>
      </c>
      <c r="D13" s="9">
        <f>SUM(D11:D12)</f>
        <v>65.472810005450739</v>
      </c>
      <c r="E13" s="9">
        <f ca="1">SUM(E11:E12)</f>
        <v>205.35456889488245</v>
      </c>
      <c r="F13" s="3"/>
    </row>
    <row r="14" spans="1:6" ht="16.5" thickTop="1" x14ac:dyDescent="0.25">
      <c r="A14" s="3"/>
      <c r="B14" s="3"/>
      <c r="C14" s="7"/>
      <c r="D14" s="7"/>
      <c r="E14" s="7"/>
      <c r="F14" s="3"/>
    </row>
    <row r="15" spans="1:6" x14ac:dyDescent="0.25">
      <c r="C15" s="2"/>
      <c r="D15" s="2"/>
      <c r="E15" s="2"/>
    </row>
    <row r="16" spans="1:6" x14ac:dyDescent="0.25">
      <c r="C16" s="2"/>
      <c r="D16" s="2"/>
      <c r="E16" s="2"/>
    </row>
    <row r="17" spans="3:5" x14ac:dyDescent="0.25">
      <c r="C17" s="2"/>
      <c r="D17" s="2"/>
      <c r="E17" s="2"/>
    </row>
    <row r="18" spans="3:5" x14ac:dyDescent="0.25">
      <c r="C18" s="2"/>
      <c r="D18" s="2"/>
      <c r="E18" s="2"/>
    </row>
    <row r="19" spans="3:5" x14ac:dyDescent="0.25">
      <c r="C19" s="2"/>
      <c r="D19" s="2"/>
      <c r="E19" s="2"/>
    </row>
    <row r="20" spans="3:5" x14ac:dyDescent="0.25">
      <c r="C20" s="2"/>
      <c r="D20" s="2"/>
      <c r="E20" s="2"/>
    </row>
    <row r="21" spans="3:5" x14ac:dyDescent="0.25">
      <c r="C21" s="2"/>
      <c r="D21" s="2"/>
      <c r="E21" s="2"/>
    </row>
    <row r="22" spans="3:5" x14ac:dyDescent="0.25">
      <c r="C22" s="2"/>
      <c r="D22" s="2"/>
      <c r="E22" s="2"/>
    </row>
    <row r="23" spans="3:5" x14ac:dyDescent="0.25">
      <c r="C23" s="2"/>
      <c r="D23" s="2"/>
      <c r="E23" s="2"/>
    </row>
    <row r="24" spans="3:5" x14ac:dyDescent="0.25">
      <c r="C24" s="2"/>
      <c r="D24" s="2"/>
      <c r="E24" s="2"/>
    </row>
    <row r="25" spans="3:5" x14ac:dyDescent="0.25">
      <c r="C25" s="2"/>
      <c r="D25" s="2"/>
      <c r="E25" s="2"/>
    </row>
  </sheetData>
  <printOptions horizontalCentered="1"/>
  <pageMargins left="0.45" right="0.45" top="0.75" bottom="0.75" header="0.3" footer="0.3"/>
  <pageSetup orientation="portrait" r:id="rId1"/>
  <ignoredErrors>
    <ignoredError sqref="D10:E10 E9 C11:E11 C13:E13 D12:E12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71879A8-3B93-42E8-9187-18E82F432F46}"/>
</file>

<file path=customXml/itemProps2.xml><?xml version="1.0" encoding="utf-8"?>
<ds:datastoreItem xmlns:ds="http://schemas.openxmlformats.org/officeDocument/2006/customXml" ds:itemID="{875D957E-AA12-4042-B3EF-25801DC4CD72}"/>
</file>

<file path=customXml/itemProps3.xml><?xml version="1.0" encoding="utf-8"?>
<ds:datastoreItem xmlns:ds="http://schemas.openxmlformats.org/officeDocument/2006/customXml" ds:itemID="{77A7AD3B-048C-445A-A3E9-103CC006E18F}"/>
</file>

<file path=customXml/itemProps4.xml><?xml version="1.0" encoding="utf-8"?>
<ds:datastoreItem xmlns:ds="http://schemas.openxmlformats.org/officeDocument/2006/customXml" ds:itemID="{C4681569-A76F-4623-8569-D55BB6A42A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</vt:lpstr>
      <vt:lpstr>Table!Print_Area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NC</cp:lastModifiedBy>
  <cp:lastPrinted>2019-06-15T12:57:46Z</cp:lastPrinted>
  <dcterms:created xsi:type="dcterms:W3CDTF">2019-06-02T03:27:54Z</dcterms:created>
  <dcterms:modified xsi:type="dcterms:W3CDTF">2019-09-09T20:34:21Z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