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730" windowHeight="11190" activeTab="0"/>
  </bookViews>
  <sheets>
    <sheet name="MJS-21" sheetId="1" r:id="rId1"/>
  </sheets>
  <externalReferences>
    <externalReference r:id="rId4"/>
  </externalReferences>
  <definedNames>
    <definedName name="__123Graph_ECURRENT" hidden="1">'[1]ConsolidatingPL'!#REF!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<sst xmlns="http://schemas.openxmlformats.org/spreadsheetml/2006/main" count="34" uniqueCount="30">
  <si>
    <t>Exhibit No. ___(MJS-21)</t>
  </si>
  <si>
    <t>Comparison of Test Year Rate Case Cost vs Actual Rate Case Costs</t>
  </si>
  <si>
    <t>GRC</t>
  </si>
  <si>
    <t>Test year</t>
  </si>
  <si>
    <t>Statutory Process</t>
  </si>
  <si>
    <t>Total Expenses</t>
  </si>
  <si>
    <t>Difference</t>
  </si>
  <si>
    <t>2006 GRC</t>
  </si>
  <si>
    <t>(12 ME 9/30/05)</t>
  </si>
  <si>
    <t>2/2006 to 1/2007</t>
  </si>
  <si>
    <t>Actual 2006 GRC costs, Note 1</t>
  </si>
  <si>
    <t>2007 GRC:</t>
  </si>
  <si>
    <t>(12 ME 9/30/07)</t>
  </si>
  <si>
    <t>12/2007 to 11/2008</t>
  </si>
  <si>
    <t>Actual 2007 GRC costs</t>
  </si>
  <si>
    <t>2009 GRC:</t>
  </si>
  <si>
    <t>(12 ME 12/31/08)</t>
  </si>
  <si>
    <t>5/2009 to 4/2010</t>
  </si>
  <si>
    <t>Actual 2009 GRC Costs</t>
  </si>
  <si>
    <t>2011 GRC:</t>
  </si>
  <si>
    <t>2011 Test Year Expenses</t>
  </si>
  <si>
    <t>(12 ME 12/31/10)</t>
  </si>
  <si>
    <t>Actual 2011 GRC, Note 2</t>
  </si>
  <si>
    <t>Note 1.  These expenses include $290,712 of actual expenses associated with 2005 PCORC</t>
  </si>
  <si>
    <t>Note 2.  Costs incurrred through Dec 31, 2011, which does not include</t>
  </si>
  <si>
    <t xml:space="preserve">costs associated with Rebuttal testimony, hearings or legal briefs </t>
  </si>
  <si>
    <t>Expenses in the Test Year</t>
  </si>
  <si>
    <t>from TY</t>
  </si>
  <si>
    <t>Average cost 2 year normalization requested</t>
  </si>
  <si>
    <t>Amount included in rates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</si>
</sst>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d\.mmm\.yy"/>
    <numFmt numFmtId="169" formatCode="#."/>
    <numFmt numFmtId="170" formatCode="_(* ###0_);_(* \(###0\);_(* &quot;-&quot;_);_(@_)"/>
    <numFmt numFmtId="171" formatCode="0000000"/>
    <numFmt numFmtId="172" formatCode="mmmm\ d\,\ yyyy"/>
    <numFmt numFmtId="173" formatCode="_(&quot;$&quot;* #,##0.0000_);_(&quot;$&quot;* \(#,##0.0000\);_(&quot;$&quot;* &quot;-&quot;????_);_(@_)"/>
    <numFmt numFmtId="174" formatCode="_(* #,##0.0_);_(* \(#,##0.0\);_(* &quot;-&quot;_);_(@_)"/>
    <numFmt numFmtId="175" formatCode="&quot;$&quot;#,##0.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7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7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4" fillId="0" borderId="0">
      <alignment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168" fontId="5" fillId="0" borderId="0" applyFill="0" applyBorder="0" applyAlignment="0">
      <protection/>
    </xf>
    <xf numFmtId="0" fontId="48" fillId="27" borderId="1" applyNumberFormat="0" applyAlignment="0" applyProtection="0"/>
    <xf numFmtId="0" fontId="49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9" fontId="9" fillId="0" borderId="0">
      <alignment/>
      <protection locked="0"/>
    </xf>
    <xf numFmtId="0" fontId="8" fillId="0" borderId="0">
      <alignment/>
      <protection/>
    </xf>
    <xf numFmtId="0" fontId="10" fillId="0" borderId="0" applyNumberFormat="0" applyAlignment="0">
      <protection/>
    </xf>
    <xf numFmtId="0" fontId="11" fillId="0" borderId="0" applyNumberFormat="0" applyAlignment="0"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0" fillId="0" borderId="0">
      <alignment/>
      <protection/>
    </xf>
    <xf numFmtId="0" fontId="5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38" fontId="12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38" fontId="13" fillId="0" borderId="0">
      <alignment/>
      <protection/>
    </xf>
    <xf numFmtId="40" fontId="13" fillId="0" borderId="0">
      <alignment/>
      <protection/>
    </xf>
    <xf numFmtId="0" fontId="55" fillId="31" borderId="1" applyNumberFormat="0" applyAlignment="0" applyProtection="0"/>
    <xf numFmtId="10" fontId="12" fillId="32" borderId="8" applyNumberFormat="0" applyBorder="0" applyAlignment="0" applyProtection="0"/>
    <xf numFmtId="41" fontId="14" fillId="33" borderId="9">
      <alignment horizontal="left"/>
      <protection locked="0"/>
    </xf>
    <xf numFmtId="10" fontId="14" fillId="33" borderId="9">
      <alignment horizontal="right"/>
      <protection locked="0"/>
    </xf>
    <xf numFmtId="41" fontId="14" fillId="33" borderId="9">
      <alignment horizontal="left"/>
      <protection locked="0"/>
    </xf>
    <xf numFmtId="0" fontId="12" fillId="29" borderId="0">
      <alignment/>
      <protection/>
    </xf>
    <xf numFmtId="3" fontId="15" fillId="0" borderId="0" applyFill="0" applyBorder="0" applyAlignment="0" applyProtection="0"/>
    <xf numFmtId="0" fontId="56" fillId="0" borderId="10" applyNumberFormat="0" applyFill="0" applyAlignment="0" applyProtection="0"/>
    <xf numFmtId="44" fontId="2" fillId="0" borderId="11" applyNumberFormat="0" applyFont="0" applyAlignment="0">
      <protection/>
    </xf>
    <xf numFmtId="44" fontId="2" fillId="0" borderId="12" applyNumberFormat="0" applyFont="0" applyAlignment="0">
      <protection/>
    </xf>
    <xf numFmtId="0" fontId="57" fillId="34" borderId="0" applyNumberFormat="0" applyBorder="0" applyAlignment="0" applyProtection="0"/>
    <xf numFmtId="37" fontId="16" fillId="0" borderId="0">
      <alignment/>
      <protection/>
    </xf>
    <xf numFmtId="171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172" fontId="0" fillId="0" borderId="0">
      <alignment horizontal="left" wrapText="1"/>
      <protection/>
    </xf>
    <xf numFmtId="0" fontId="45" fillId="35" borderId="13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58" fillId="27" borderId="15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4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7" borderId="9">
      <alignment/>
      <protection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16">
      <alignment horizontal="center"/>
      <protection/>
    </xf>
    <xf numFmtId="3" fontId="19" fillId="0" borderId="0" applyFont="0" applyFill="0" applyBorder="0" applyAlignment="0" applyProtection="0"/>
    <xf numFmtId="0" fontId="19" fillId="38" borderId="0" applyNumberFormat="0" applyFont="0" applyBorder="0" applyAlignment="0" applyProtection="0"/>
    <xf numFmtId="0" fontId="8" fillId="0" borderId="0">
      <alignment/>
      <protection/>
    </xf>
    <xf numFmtId="3" fontId="21" fillId="0" borderId="0" applyFill="0" applyBorder="0" applyAlignment="0" applyProtection="0"/>
    <xf numFmtId="0" fontId="22" fillId="0" borderId="0">
      <alignment/>
      <protection/>
    </xf>
    <xf numFmtId="42" fontId="0" fillId="32" borderId="0">
      <alignment/>
      <protection/>
    </xf>
    <xf numFmtId="42" fontId="0" fillId="32" borderId="17">
      <alignment vertical="center"/>
      <protection/>
    </xf>
    <xf numFmtId="0" fontId="2" fillId="32" borderId="18" applyNumberFormat="0">
      <alignment horizontal="center" vertical="center" wrapText="1"/>
      <protection/>
    </xf>
    <xf numFmtId="10" fontId="0" fillId="32" borderId="0">
      <alignment/>
      <protection/>
    </xf>
    <xf numFmtId="173" fontId="0" fillId="32" borderId="0">
      <alignment/>
      <protection/>
    </xf>
    <xf numFmtId="164" fontId="13" fillId="0" borderId="0" applyBorder="0" applyAlignment="0">
      <protection/>
    </xf>
    <xf numFmtId="42" fontId="0" fillId="32" borderId="19">
      <alignment horizontal="left"/>
      <protection/>
    </xf>
    <xf numFmtId="173" fontId="23" fillId="32" borderId="19">
      <alignment horizontal="left"/>
      <protection/>
    </xf>
    <xf numFmtId="14" fontId="24" fillId="0" borderId="0" applyNumberFormat="0" applyFill="0" applyBorder="0" applyAlignment="0" applyProtection="0"/>
    <xf numFmtId="174" fontId="0" fillId="0" borderId="0" applyFont="0" applyFill="0" applyAlignment="0">
      <protection/>
    </xf>
    <xf numFmtId="39" fontId="0" fillId="39" borderId="0">
      <alignment/>
      <protection/>
    </xf>
    <xf numFmtId="38" fontId="12" fillId="0" borderId="20">
      <alignment/>
      <protection/>
    </xf>
    <xf numFmtId="38" fontId="13" fillId="0" borderId="19">
      <alignment/>
      <protection/>
    </xf>
    <xf numFmtId="39" fontId="24" fillId="40" borderId="0">
      <alignment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40" fontId="25" fillId="0" borderId="0" applyBorder="0">
      <alignment horizontal="right"/>
      <protection/>
    </xf>
    <xf numFmtId="41" fontId="26" fillId="32" borderId="0">
      <alignment horizontal="left"/>
      <protection/>
    </xf>
    <xf numFmtId="0" fontId="59" fillId="0" borderId="0" applyNumberFormat="0" applyFill="0" applyBorder="0" applyAlignment="0" applyProtection="0"/>
    <xf numFmtId="175" fontId="27" fillId="32" borderId="0">
      <alignment horizontal="left" vertical="center"/>
      <protection/>
    </xf>
    <xf numFmtId="0" fontId="2" fillId="32" borderId="0">
      <alignment horizontal="left" wrapText="1"/>
      <protection/>
    </xf>
    <xf numFmtId="0" fontId="28" fillId="0" borderId="0">
      <alignment horizontal="left" vertical="center"/>
      <protection/>
    </xf>
    <xf numFmtId="0" fontId="60" fillId="0" borderId="21" applyNumberFormat="0" applyFill="0" applyAlignment="0" applyProtection="0"/>
    <xf numFmtId="0" fontId="8" fillId="0" borderId="22">
      <alignment/>
      <protection/>
    </xf>
    <xf numFmtId="0" fontId="6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70" applyNumberFormat="1" applyFont="1" applyAlignment="1">
      <alignment/>
    </xf>
    <xf numFmtId="0" fontId="0" fillId="0" borderId="18" xfId="0" applyBorder="1" applyAlignment="1">
      <alignment/>
    </xf>
    <xf numFmtId="164" fontId="2" fillId="0" borderId="18" xfId="7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</cellXfs>
  <cellStyles count="158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0" xfId="74"/>
    <cellStyle name="Comma0 - Style2" xfId="75"/>
    <cellStyle name="Comma0 - Style4" xfId="76"/>
    <cellStyle name="Comma0 - Style5" xfId="77"/>
    <cellStyle name="Comma0_00COS Ind Allocators" xfId="78"/>
    <cellStyle name="Comma1 - Style1" xfId="79"/>
    <cellStyle name="Copied" xfId="80"/>
    <cellStyle name="COST1" xfId="81"/>
    <cellStyle name="Curren - Style1" xfId="82"/>
    <cellStyle name="Curren - Style2" xfId="83"/>
    <cellStyle name="Curren - Style5" xfId="84"/>
    <cellStyle name="Curren - Style6" xfId="85"/>
    <cellStyle name="Currency" xfId="86"/>
    <cellStyle name="Currency [0]" xfId="87"/>
    <cellStyle name="Currency 2" xfId="88"/>
    <cellStyle name="Currency0" xfId="89"/>
    <cellStyle name="Date" xfId="90"/>
    <cellStyle name="Entered" xfId="91"/>
    <cellStyle name="Explanatory Text" xfId="92"/>
    <cellStyle name="Fixed" xfId="93"/>
    <cellStyle name="Fixed3 - Style3" xfId="94"/>
    <cellStyle name="Good" xfId="95"/>
    <cellStyle name="Grey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Input" xfId="105"/>
    <cellStyle name="Input [yellow]" xfId="106"/>
    <cellStyle name="Input Cells" xfId="107"/>
    <cellStyle name="Input Cells Percent" xfId="108"/>
    <cellStyle name="Input Cells_3.05 Allocation Method 2010 GRC" xfId="109"/>
    <cellStyle name="Lines" xfId="110"/>
    <cellStyle name="LINKED" xfId="111"/>
    <cellStyle name="Linked Cell" xfId="112"/>
    <cellStyle name="modified border" xfId="113"/>
    <cellStyle name="modified border1" xfId="114"/>
    <cellStyle name="Neutral" xfId="115"/>
    <cellStyle name="no dec" xfId="116"/>
    <cellStyle name="Normal - Style1" xfId="117"/>
    <cellStyle name="Normal 2" xfId="118"/>
    <cellStyle name="Normal 2 2" xfId="119"/>
    <cellStyle name="Normal 2_3.05 Allocation Method 2010 GRC" xfId="120"/>
    <cellStyle name="Normal 3" xfId="121"/>
    <cellStyle name="Normal 4" xfId="122"/>
    <cellStyle name="Normal 5" xfId="123"/>
    <cellStyle name="Normal 6" xfId="124"/>
    <cellStyle name="Normal 7" xfId="125"/>
    <cellStyle name="Note" xfId="126"/>
    <cellStyle name="Note 2" xfId="127"/>
    <cellStyle name="Note 3" xfId="128"/>
    <cellStyle name="Note 4" xfId="129"/>
    <cellStyle name="Output" xfId="130"/>
    <cellStyle name="Percen - Style1" xfId="131"/>
    <cellStyle name="Percen - Style2" xfId="132"/>
    <cellStyle name="Percen - Style3" xfId="133"/>
    <cellStyle name="Percent" xfId="134"/>
    <cellStyle name="Percent [2]" xfId="135"/>
    <cellStyle name="Percent 2" xfId="136"/>
    <cellStyle name="Processing" xfId="137"/>
    <cellStyle name="PSChar" xfId="138"/>
    <cellStyle name="PSDate" xfId="139"/>
    <cellStyle name="PSDec" xfId="140"/>
    <cellStyle name="PSHeading" xfId="141"/>
    <cellStyle name="PSInt" xfId="142"/>
    <cellStyle name="PSSpacer" xfId="143"/>
    <cellStyle name="purple - Style8" xfId="144"/>
    <cellStyle name="RED" xfId="145"/>
    <cellStyle name="Red - Style7" xfId="146"/>
    <cellStyle name="Report" xfId="147"/>
    <cellStyle name="Report Bar" xfId="148"/>
    <cellStyle name="Report Heading" xfId="149"/>
    <cellStyle name="Report Percent" xfId="150"/>
    <cellStyle name="Report Unit Cost" xfId="151"/>
    <cellStyle name="Reports" xfId="152"/>
    <cellStyle name="Reports Total" xfId="153"/>
    <cellStyle name="Reports Unit Cost Total" xfId="154"/>
    <cellStyle name="RevList" xfId="155"/>
    <cellStyle name="round100" xfId="156"/>
    <cellStyle name="shade" xfId="157"/>
    <cellStyle name="StmtTtl1" xfId="158"/>
    <cellStyle name="StmtTtl2" xfId="159"/>
    <cellStyle name="STYL1 - Style1" xfId="160"/>
    <cellStyle name="Style 1" xfId="161"/>
    <cellStyle name="Style 1 2" xfId="162"/>
    <cellStyle name="Subtotal" xfId="163"/>
    <cellStyle name="Sub-total" xfId="164"/>
    <cellStyle name="Title" xfId="165"/>
    <cellStyle name="Title: Major" xfId="166"/>
    <cellStyle name="Title: Minor" xfId="167"/>
    <cellStyle name="Title: Worksheet" xfId="168"/>
    <cellStyle name="Total" xfId="169"/>
    <cellStyle name="Total4 - Style4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27.57421875" style="0" customWidth="1"/>
    <col min="2" max="3" width="16.28125" style="0" customWidth="1"/>
    <col min="4" max="4" width="14.8515625" style="1" bestFit="1" customWidth="1"/>
    <col min="5" max="5" width="10.28125" style="0" bestFit="1" customWidth="1"/>
  </cols>
  <sheetData>
    <row r="1" ht="12.75">
      <c r="E1" s="2" t="s">
        <v>0</v>
      </c>
    </row>
    <row r="3" spans="1:5" ht="15.75">
      <c r="A3" s="15" t="s">
        <v>1</v>
      </c>
      <c r="B3" s="15"/>
      <c r="C3" s="15"/>
      <c r="D3" s="15"/>
      <c r="E3" s="15"/>
    </row>
    <row r="5" ht="12.75">
      <c r="E5" s="5" t="s">
        <v>6</v>
      </c>
    </row>
    <row r="6" spans="1:5" ht="12.75">
      <c r="A6" s="3" t="s">
        <v>2</v>
      </c>
      <c r="B6" s="3" t="s">
        <v>3</v>
      </c>
      <c r="C6" s="3" t="s">
        <v>4</v>
      </c>
      <c r="D6" s="3" t="s">
        <v>5</v>
      </c>
      <c r="E6" s="4" t="s">
        <v>27</v>
      </c>
    </row>
    <row r="7" ht="12.75">
      <c r="D7" s="5"/>
    </row>
    <row r="8" spans="1:5" ht="12.75">
      <c r="A8" s="6" t="s">
        <v>7</v>
      </c>
      <c r="B8" s="7"/>
      <c r="C8" s="7"/>
      <c r="D8" s="8"/>
      <c r="E8" s="7"/>
    </row>
    <row r="9" spans="1:4" ht="12.75">
      <c r="A9" t="s">
        <v>26</v>
      </c>
      <c r="B9" t="s">
        <v>8</v>
      </c>
      <c r="C9" t="s">
        <v>9</v>
      </c>
      <c r="D9" s="9">
        <v>2046404</v>
      </c>
    </row>
    <row r="10" spans="1:5" ht="12.75">
      <c r="A10" t="s">
        <v>29</v>
      </c>
      <c r="D10" s="9">
        <v>2139000</v>
      </c>
      <c r="E10" s="13">
        <f>D10-D9</f>
        <v>92596</v>
      </c>
    </row>
    <row r="11" spans="1:5" ht="12.75">
      <c r="A11" s="10" t="s">
        <v>10</v>
      </c>
      <c r="B11" s="10"/>
      <c r="C11" s="10"/>
      <c r="D11" s="11">
        <v>2654467.42</v>
      </c>
      <c r="E11" s="12">
        <f>+D9-D11</f>
        <v>-608063.4199999999</v>
      </c>
    </row>
    <row r="12" ht="12.75">
      <c r="D12" s="5"/>
    </row>
    <row r="13" spans="1:5" ht="12.75">
      <c r="A13" s="6" t="s">
        <v>11</v>
      </c>
      <c r="B13" s="7"/>
      <c r="C13" s="7"/>
      <c r="D13" s="8"/>
      <c r="E13" s="7"/>
    </row>
    <row r="14" spans="1:4" ht="12.75">
      <c r="A14" t="s">
        <v>26</v>
      </c>
      <c r="B14" t="s">
        <v>12</v>
      </c>
      <c r="C14" t="s">
        <v>13</v>
      </c>
      <c r="D14" s="9">
        <v>990084</v>
      </c>
    </row>
    <row r="15" spans="1:5" ht="12.75">
      <c r="A15" t="s">
        <v>29</v>
      </c>
      <c r="D15" s="9">
        <v>1474000</v>
      </c>
      <c r="E15" s="13">
        <f>D15-D14</f>
        <v>483916</v>
      </c>
    </row>
    <row r="16" spans="1:5" ht="12.75">
      <c r="A16" s="10" t="s">
        <v>14</v>
      </c>
      <c r="B16" s="10"/>
      <c r="C16" s="10"/>
      <c r="D16" s="11">
        <v>1904593.4400000002</v>
      </c>
      <c r="E16" s="12">
        <f>+D14-D16</f>
        <v>-914509.4400000002</v>
      </c>
    </row>
    <row r="18" spans="1:5" ht="12.75">
      <c r="A18" s="6" t="s">
        <v>15</v>
      </c>
      <c r="B18" s="7"/>
      <c r="C18" s="7"/>
      <c r="D18" s="6"/>
      <c r="E18" s="7"/>
    </row>
    <row r="19" spans="1:4" ht="12.75">
      <c r="A19" t="s">
        <v>26</v>
      </c>
      <c r="B19" t="s">
        <v>16</v>
      </c>
      <c r="C19" t="s">
        <v>17</v>
      </c>
      <c r="D19" s="9">
        <v>2125530</v>
      </c>
    </row>
    <row r="20" spans="1:5" ht="12.75">
      <c r="A20" t="s">
        <v>29</v>
      </c>
      <c r="D20" s="9">
        <v>1139000</v>
      </c>
      <c r="E20" s="13">
        <f>D20-D19</f>
        <v>-986530</v>
      </c>
    </row>
    <row r="21" spans="1:5" ht="12.75">
      <c r="A21" s="10" t="s">
        <v>18</v>
      </c>
      <c r="B21" s="10"/>
      <c r="C21" s="10"/>
      <c r="D21" s="11">
        <v>2023136.1700000002</v>
      </c>
      <c r="E21" s="12">
        <f>+D19-D21</f>
        <v>102393.82999999984</v>
      </c>
    </row>
    <row r="23" spans="1:5" ht="12.75">
      <c r="A23" s="6" t="s">
        <v>19</v>
      </c>
      <c r="B23" s="7"/>
      <c r="C23" s="7"/>
      <c r="D23" s="6"/>
      <c r="E23" s="7"/>
    </row>
    <row r="24" spans="1:4" ht="12.75">
      <c r="A24" t="s">
        <v>20</v>
      </c>
      <c r="B24" t="s">
        <v>21</v>
      </c>
      <c r="D24" s="9">
        <v>913000</v>
      </c>
    </row>
    <row r="25" spans="1:5" ht="12.75">
      <c r="A25" s="14" t="s">
        <v>28</v>
      </c>
      <c r="D25" s="9">
        <v>982000</v>
      </c>
      <c r="E25" s="13">
        <f>D25-D24</f>
        <v>69000</v>
      </c>
    </row>
    <row r="26" spans="1:5" ht="12.75">
      <c r="A26" s="10" t="s">
        <v>22</v>
      </c>
      <c r="B26" s="10"/>
      <c r="C26" s="10"/>
      <c r="D26" s="11">
        <v>1123159.2599999998</v>
      </c>
      <c r="E26" s="12">
        <f>+D24-D26</f>
        <v>-210159.25999999978</v>
      </c>
    </row>
    <row r="27" ht="12.75">
      <c r="D27" s="9"/>
    </row>
    <row r="31" ht="12.75">
      <c r="A31" t="s">
        <v>23</v>
      </c>
    </row>
    <row r="33" ht="12.75">
      <c r="A33" t="s">
        <v>24</v>
      </c>
    </row>
    <row r="34" ht="12.75">
      <c r="A34" t="s">
        <v>25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sfree</dc:creator>
  <cp:keywords/>
  <dc:description/>
  <cp:lastModifiedBy>No Name</cp:lastModifiedBy>
  <dcterms:created xsi:type="dcterms:W3CDTF">2012-01-12T22:43:20Z</dcterms:created>
  <dcterms:modified xsi:type="dcterms:W3CDTF">2012-01-14T22:09:00Z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