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3.xml" ContentType="application/vnd.openxmlformats-officedocument.drawingml.chart+xml"/>
  <Override PartName="/xl/charts/chart2.xml" ContentType="application/vnd.openxmlformats-officedocument.drawingml.chart+xml"/>
  <Override PartName="/xl/worksheets/sheet1.xml" ContentType="application/vnd.openxmlformats-officedocument.spreadsheetml.worksheet+xml"/>
  <Override PartName="/xl/sharedStrings.xml" ContentType="application/vnd.openxmlformats-officedocument.spreadsheetml.sharedStrings+xml"/>
  <Override PartName="/xl/charts/chart1.xml" ContentType="application/vnd.openxmlformats-officedocument.drawingml.char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drawings/drawing2.xml" ContentType="application/vnd.openxmlformats-officedocument.drawing+xml"/>
  <Override PartName="/xl/worksheets/sheet6.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docProps/core.xml" ContentType="application/vnd.openxmlformats-package.core-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80" windowWidth="9735" windowHeight="6930" activeTab="5"/>
  </bookViews>
  <sheets>
    <sheet name="Summary" sheetId="1" r:id="rId1"/>
    <sheet name="Web" sheetId="2" r:id="rId2"/>
    <sheet name="IVR" sheetId="8" r:id="rId3"/>
    <sheet name="OutageMap-App" sheetId="3" r:id="rId4"/>
    <sheet name="eGain" sheetId="7" r:id="rId5"/>
    <sheet name="SocialMedia" sheetId="6" r:id="rId6"/>
  </sheets>
  <externalReferences>
    <externalReference r:id="rId7"/>
  </externalReferences>
  <definedNames>
    <definedName name="_xlnm.Print_Area" localSheetId="2">IVR!$A$1:$D$13</definedName>
  </definedNames>
  <calcPr calcId="145621"/>
</workbook>
</file>

<file path=xl/calcChain.xml><?xml version="1.0" encoding="utf-8"?>
<calcChain xmlns="http://schemas.openxmlformats.org/spreadsheetml/2006/main">
  <c r="B36" i="6" l="1"/>
  <c r="B17" i="6"/>
  <c r="C12" i="7"/>
  <c r="B12" i="7"/>
  <c r="E11" i="7"/>
  <c r="E10" i="7"/>
  <c r="E9" i="7"/>
  <c r="B12" i="3"/>
  <c r="C11" i="8"/>
  <c r="B11" i="8"/>
  <c r="H26" i="2"/>
  <c r="G26" i="2"/>
  <c r="C26" i="2"/>
  <c r="B26" i="2"/>
  <c r="K11" i="2"/>
  <c r="H11" i="2"/>
  <c r="G11" i="2"/>
  <c r="D11" i="2"/>
  <c r="C11" i="2"/>
  <c r="B11" i="2"/>
  <c r="H10" i="2"/>
  <c r="G10" i="2"/>
  <c r="I10" i="2" s="1"/>
  <c r="E10" i="2"/>
  <c r="C10" i="2"/>
  <c r="B10" i="2"/>
  <c r="I9" i="2"/>
  <c r="M9" i="2" s="1"/>
  <c r="B12" i="1" s="1"/>
  <c r="G12" i="1" s="1"/>
  <c r="E9" i="2"/>
  <c r="I8" i="2"/>
  <c r="E8" i="2"/>
  <c r="M8" i="2" s="1"/>
  <c r="B11" i="1" s="1"/>
  <c r="G11" i="1" s="1"/>
  <c r="I7" i="2"/>
  <c r="I11" i="2" s="1"/>
  <c r="E7" i="2"/>
  <c r="M7" i="2" s="1"/>
  <c r="B10" i="1" s="1"/>
  <c r="F13" i="1"/>
  <c r="E13" i="1"/>
  <c r="D13" i="1"/>
  <c r="C13" i="1"/>
  <c r="F12" i="1"/>
  <c r="F14" i="1" s="1"/>
  <c r="E12" i="1"/>
  <c r="D12" i="1"/>
  <c r="C12" i="1"/>
  <c r="C14" i="1" s="1"/>
  <c r="E11" i="1"/>
  <c r="E14" i="1" s="1"/>
  <c r="D11" i="1"/>
  <c r="C11" i="1"/>
  <c r="D10" i="1"/>
  <c r="D14" i="1" s="1"/>
  <c r="C10" i="1"/>
  <c r="G10" i="1" l="1"/>
  <c r="M10" i="2"/>
  <c r="B13" i="1" s="1"/>
  <c r="G13" i="1" s="1"/>
  <c r="E11" i="2"/>
  <c r="M11" i="2" s="1"/>
  <c r="G14" i="1" l="1"/>
  <c r="B14" i="1"/>
</calcChain>
</file>

<file path=xl/comments1.xml><?xml version="1.0" encoding="utf-8"?>
<comments xmlns="http://schemas.openxmlformats.org/spreadsheetml/2006/main">
  <authors>
    <author>T Valdez</author>
  </authors>
  <commentList>
    <comment ref="B10" authorId="0">
      <text>
        <r>
          <rPr>
            <b/>
            <sz val="9"/>
            <color indexed="81"/>
            <rFont val="Tahoma"/>
            <family val="2"/>
          </rPr>
          <t>T Valdez:</t>
        </r>
        <r>
          <rPr>
            <sz val="9"/>
            <color indexed="81"/>
            <rFont val="Tahoma"/>
            <family val="2"/>
          </rPr>
          <t xml:space="preserve">
This is from the Customer Intelligence Team</t>
        </r>
      </text>
    </comment>
    <comment ref="C10" authorId="0">
      <text>
        <r>
          <rPr>
            <b/>
            <sz val="9"/>
            <color indexed="81"/>
            <rFont val="Tahoma"/>
            <family val="2"/>
          </rPr>
          <t>T Valdez:</t>
        </r>
        <r>
          <rPr>
            <sz val="9"/>
            <color indexed="81"/>
            <rFont val="Tahoma"/>
            <family val="2"/>
          </rPr>
          <t xml:space="preserve">
Source is the service level with CVP data version 2 report from Greg Douglas</t>
        </r>
      </text>
    </comment>
    <comment ref="D10" authorId="0">
      <text>
        <r>
          <rPr>
            <b/>
            <sz val="9"/>
            <color indexed="81"/>
            <rFont val="Tahoma"/>
            <family val="2"/>
          </rPr>
          <t>T Valdez:</t>
        </r>
        <r>
          <rPr>
            <sz val="9"/>
            <color indexed="81"/>
            <rFont val="Tahoma"/>
            <family val="2"/>
          </rPr>
          <t xml:space="preserve">
This is from the Customer Intelligence Team</t>
        </r>
      </text>
    </comment>
    <comment ref="B11" authorId="0">
      <text>
        <r>
          <rPr>
            <b/>
            <sz val="9"/>
            <color indexed="81"/>
            <rFont val="Tahoma"/>
            <family val="2"/>
          </rPr>
          <t>T Valdez:</t>
        </r>
        <r>
          <rPr>
            <sz val="9"/>
            <color indexed="81"/>
            <rFont val="Tahoma"/>
            <family val="2"/>
          </rPr>
          <t xml:space="preserve">
This is from the Customer Intelligence Team</t>
        </r>
      </text>
    </comment>
    <comment ref="C11" authorId="0">
      <text>
        <r>
          <rPr>
            <b/>
            <sz val="9"/>
            <color indexed="81"/>
            <rFont val="Tahoma"/>
            <family val="2"/>
          </rPr>
          <t>T Valdez:</t>
        </r>
        <r>
          <rPr>
            <sz val="9"/>
            <color indexed="81"/>
            <rFont val="Tahoma"/>
            <family val="2"/>
          </rPr>
          <t xml:space="preserve">
Source is the service level with CVP data version 2 report from Greg Douglas</t>
        </r>
      </text>
    </comment>
    <comment ref="D11" authorId="0">
      <text>
        <r>
          <rPr>
            <b/>
            <sz val="9"/>
            <color indexed="81"/>
            <rFont val="Tahoma"/>
            <family val="2"/>
          </rPr>
          <t>T Valdez:</t>
        </r>
        <r>
          <rPr>
            <sz val="9"/>
            <color indexed="81"/>
            <rFont val="Tahoma"/>
            <family val="2"/>
          </rPr>
          <t xml:space="preserve">
This is from the Customer Intelligence Team</t>
        </r>
      </text>
    </comment>
    <comment ref="B12" authorId="0">
      <text>
        <r>
          <rPr>
            <b/>
            <sz val="9"/>
            <color indexed="81"/>
            <rFont val="Tahoma"/>
            <family val="2"/>
          </rPr>
          <t>T Valdez:</t>
        </r>
        <r>
          <rPr>
            <sz val="9"/>
            <color indexed="81"/>
            <rFont val="Tahoma"/>
            <family val="2"/>
          </rPr>
          <t xml:space="preserve">
This is from the Customer Intelligence Team</t>
        </r>
      </text>
    </comment>
    <comment ref="C12" authorId="0">
      <text>
        <r>
          <rPr>
            <b/>
            <sz val="9"/>
            <color indexed="81"/>
            <rFont val="Tahoma"/>
            <family val="2"/>
          </rPr>
          <t>T Valdez:</t>
        </r>
        <r>
          <rPr>
            <sz val="9"/>
            <color indexed="81"/>
            <rFont val="Tahoma"/>
            <family val="2"/>
          </rPr>
          <t xml:space="preserve">
Source is the service level with CVP data version 2 report from Greg Douglas</t>
        </r>
      </text>
    </comment>
    <comment ref="D12" authorId="0">
      <text>
        <r>
          <rPr>
            <b/>
            <sz val="9"/>
            <color indexed="81"/>
            <rFont val="Tahoma"/>
            <family val="2"/>
          </rPr>
          <t>T Valdez:</t>
        </r>
        <r>
          <rPr>
            <sz val="9"/>
            <color indexed="81"/>
            <rFont val="Tahoma"/>
            <family val="2"/>
          </rPr>
          <t xml:space="preserve">
This is from the Customer Intelligence Team</t>
        </r>
      </text>
    </comment>
  </commentList>
</comments>
</file>

<file path=xl/comments2.xml><?xml version="1.0" encoding="utf-8"?>
<comments xmlns="http://schemas.openxmlformats.org/spreadsheetml/2006/main">
  <authors>
    <author>brain</author>
    <author>B Rain</author>
  </authors>
  <commentList>
    <comment ref="B6" authorId="0">
      <text>
        <r>
          <rPr>
            <b/>
            <sz val="9"/>
            <color indexed="81"/>
            <rFont val="Tahoma"/>
            <family val="2"/>
          </rPr>
          <t>brain:</t>
        </r>
        <r>
          <rPr>
            <sz val="9"/>
            <color indexed="81"/>
            <rFont val="Tahoma"/>
            <family val="2"/>
          </rPr>
          <t xml:space="preserve">
Data source: CC Executive Dashboard &gt;&gt; Self Serve Area &gt;&gt; "# Auto Payment Received"
- Client Connect site
- Report name: Biller Direct HV Activity Summary Report
- Field name: In the "Payment Summary by Payment Type" table &gt;&gt; "Payment Processed" column &gt;&gt; "AUTOPAY" row
Data for Jan-Jun '16 from P Russell reports at "I:\P Russell\SAP\#FICA Payments\Fiserv-BDHV\Fiserv Reports"</t>
        </r>
      </text>
    </comment>
    <comment ref="C6" authorId="0">
      <text>
        <r>
          <rPr>
            <b/>
            <sz val="9"/>
            <color indexed="81"/>
            <rFont val="Tahoma"/>
            <family val="2"/>
          </rPr>
          <t>brain:</t>
        </r>
        <r>
          <rPr>
            <sz val="9"/>
            <color indexed="81"/>
            <rFont val="Tahoma"/>
            <family val="2"/>
          </rPr>
          <t xml:space="preserve">
Data source: CC Executive Dashboard &gt;&gt; Self Serve Area &gt;&gt; "# Manual Payment Received"
- Client Connect site
- Report name: Biller Direct HV Activity Summary Report
- Field name: "Payment Summary by Payment Type" table &gt;&gt; "Payments Processed" column &gt;&gt; figure in the "MANUAL" row
Data for Jan-Jun '16 from P Russell reports at "I:\P Russell\SAP\#FICA Payments\Fiserv-BDHV\Fiserv Reports"</t>
        </r>
      </text>
    </comment>
    <comment ref="D6" authorId="0">
      <text>
        <r>
          <rPr>
            <b/>
            <sz val="9"/>
            <color indexed="81"/>
            <rFont val="Tahoma"/>
            <family val="2"/>
          </rPr>
          <t>brain:</t>
        </r>
        <r>
          <rPr>
            <sz val="9"/>
            <color indexed="81"/>
            <rFont val="Tahoma"/>
            <family val="2"/>
          </rPr>
          <t xml:space="preserve">
Data source: CC Executive Dashboard &gt;&gt; Self Serve Area &gt;&gt; "Doxo Payment Received"</t>
        </r>
      </text>
    </comment>
    <comment ref="G6" authorId="1">
      <text>
        <r>
          <rPr>
            <b/>
            <sz val="9"/>
            <color indexed="81"/>
            <rFont val="Tahoma"/>
            <family val="2"/>
          </rPr>
          <t>B Rain:</t>
        </r>
        <r>
          <rPr>
            <sz val="9"/>
            <color indexed="81"/>
            <rFont val="Tahoma"/>
            <family val="2"/>
          </rPr>
          <t xml:space="preserve">
Data source: CC Executive Dashboard &gt;&gt; Self Serve Area &gt;&gt; "# E-Bill Viewed"
- Client Connect site
- Report name: "Biller Activity Summary- (MONTHLY) "
- Field name: "Bills Viewed" in the "Bill Activity column.  
Data for Jan-Jun '16 from P Russell reports at "I:\P Russell\SAP\#FICA Payments\Fiserv-BDHV\Fiserv Reports"</t>
        </r>
      </text>
    </comment>
    <comment ref="H6" authorId="1">
      <text>
        <r>
          <rPr>
            <b/>
            <sz val="9"/>
            <color indexed="81"/>
            <rFont val="Tahoma"/>
            <family val="2"/>
          </rPr>
          <t>B Rain:</t>
        </r>
        <r>
          <rPr>
            <sz val="9"/>
            <color indexed="81"/>
            <rFont val="Tahoma"/>
            <family val="2"/>
          </rPr>
          <t xml:space="preserve">
Data source: CC Executive Dashboard &gt;&gt; Self Serve Area &gt;&gt; "# BDHV Bills Viewed"
- Client Connect site
- Report name: Biller Direct HV Activity Summary Report
- Field: in the "E-Bills Transacted" table &gt;&gt; "Paper Suppressed" column &gt;&gt; "Bills Viewed or Paid"
Data for Jan-Jun '16 from P Russell reports at "I:\P Russell\SAP\#FICA Payments\Fiserv-BDHV\Fiserv Reports"</t>
        </r>
      </text>
    </comment>
    <comment ref="K6" authorId="1">
      <text>
        <r>
          <rPr>
            <b/>
            <sz val="9"/>
            <color indexed="81"/>
            <rFont val="Tahoma"/>
            <family val="2"/>
          </rPr>
          <t>B Rain:</t>
        </r>
        <r>
          <rPr>
            <sz val="9"/>
            <color indexed="81"/>
            <rFont val="Tahoma"/>
            <family val="2"/>
          </rPr>
          <t xml:space="preserve">
Data source: per reporting from Ben Kesseler.  
File location: "K:\!Tina V\Files from CI\Self-Service and Outage Reporting.xlsx" worksheet "Self-Service Summary".  
Includes unique page views for these items: 
- Profile
- Bill History
- Payment Arrangements
- Energy Center
- Energy Usage History</t>
        </r>
      </text>
    </comment>
    <comment ref="D10" authorId="1">
      <text>
        <r>
          <rPr>
            <b/>
            <sz val="9"/>
            <color indexed="81"/>
            <rFont val="Tahoma"/>
            <family val="2"/>
          </rPr>
          <t>B Rain:</t>
        </r>
        <r>
          <rPr>
            <sz val="9"/>
            <color indexed="81"/>
            <rFont val="Tahoma"/>
            <family val="2"/>
          </rPr>
          <t xml:space="preserve">
Data source: Doxo website.  
"N:\1_CICI\PROJECTS\GTZ\SQI #5 DR (2016 Jan)\Payment counts Jan-Sept 2016.xlsx"
Worksheet: "DoxoJan-Sept2016", column B total</t>
        </r>
      </text>
    </comment>
    <comment ref="K10" authorId="1">
      <text>
        <r>
          <rPr>
            <b/>
            <sz val="9"/>
            <color indexed="81"/>
            <rFont val="Tahoma"/>
            <family val="2"/>
          </rPr>
          <t>B Rain:</t>
        </r>
        <r>
          <rPr>
            <sz val="9"/>
            <color indexed="81"/>
            <rFont val="Tahoma"/>
            <family val="2"/>
          </rPr>
          <t xml:space="preserve">
Data source: "N:\1_CICI\PROJECTS\GTZ\SQI #5 DR (2016 Jan)\Data from Ben (Oct 2016)\Self-Service and Outage Map Views Through 201609.xlsx"
Worksheet: "Self-Service Summary"
Total through September for 2016</t>
        </r>
      </text>
    </comment>
    <comment ref="B16" authorId="0">
      <text>
        <r>
          <rPr>
            <b/>
            <sz val="9"/>
            <color indexed="81"/>
            <rFont val="Tahoma"/>
            <family val="2"/>
          </rPr>
          <t>brain:</t>
        </r>
        <r>
          <rPr>
            <sz val="9"/>
            <color indexed="81"/>
            <rFont val="Tahoma"/>
            <family val="2"/>
          </rPr>
          <t xml:space="preserve">
Data source: CC Executive Dashboard &gt;&gt; Self Serve Area &gt;&gt; "# Auto Payment Received"
- Client Connect site
- Report name: Biller Direct HV Activity Summary Report
- Field name: In the "Payment Summary by Payment Type" table &gt;&gt; "Payment Processed" column &gt;&gt; "AUTOPAY" row
Data for Jan-Jun '16 from P Russell reports at "I:\P Russell\SAP\#FICA Payments\Fiserv-BDHV\Fiserv Reports"</t>
        </r>
      </text>
    </comment>
    <comment ref="C16" authorId="0">
      <text>
        <r>
          <rPr>
            <b/>
            <sz val="9"/>
            <color indexed="81"/>
            <rFont val="Tahoma"/>
            <family val="2"/>
          </rPr>
          <t>brain:</t>
        </r>
        <r>
          <rPr>
            <sz val="9"/>
            <color indexed="81"/>
            <rFont val="Tahoma"/>
            <family val="2"/>
          </rPr>
          <t xml:space="preserve">
Data source: CC Executive Dashboard &gt;&gt; Self Serve Area &gt;&gt; "# Manual Payment Received"
- Client Connect site
- Report name: Biller Direct HV Activity Summary Report
- Field name: "Payment Summary by Payment Type" table &gt;&gt; "Payments Processed" column &gt;&gt; figure in the "MANUAL" row
Data for Jan-Jun '16 from P Russell reports at "I:\P Russell\SAP\#FICA Payments\Fiserv-BDHV\Fiserv Reports"</t>
        </r>
      </text>
    </comment>
    <comment ref="G16" authorId="1">
      <text>
        <r>
          <rPr>
            <b/>
            <sz val="9"/>
            <color indexed="81"/>
            <rFont val="Tahoma"/>
            <family val="2"/>
          </rPr>
          <t>B Rain:</t>
        </r>
        <r>
          <rPr>
            <sz val="9"/>
            <color indexed="81"/>
            <rFont val="Tahoma"/>
            <family val="2"/>
          </rPr>
          <t xml:space="preserve">
Data source: CC Executive Dashboard &gt;&gt; Self Serve Area &gt;&gt; "# E-Bill Viewed"
- Client Connect site
- Report name: "Biller Activity Summary- (MONTHLY) "
- Field name: "Bills Viewed" in the "Bill Activity column.  
Data for Jan-Jun '16 from P Russell reports at "I:\P Russell\SAP\#FICA Payments\Fiserv-BDHV\Fiserv Reports"</t>
        </r>
      </text>
    </comment>
    <comment ref="H16" authorId="1">
      <text>
        <r>
          <rPr>
            <b/>
            <sz val="9"/>
            <color indexed="81"/>
            <rFont val="Tahoma"/>
            <family val="2"/>
          </rPr>
          <t>B Rain:</t>
        </r>
        <r>
          <rPr>
            <sz val="9"/>
            <color indexed="81"/>
            <rFont val="Tahoma"/>
            <family val="2"/>
          </rPr>
          <t xml:space="preserve">
Data source: CC Executive Dashboard &gt;&gt; Self Serve Area &gt;&gt; "# BDHV Bills Viewed"
- Client Connect site
- Report name: Biller Direct HV Activity Summary Report
- Field: in the "E-Bills Transacted" table &gt;&gt; "Paper Suppressed" column &gt;&gt; "Bills Viewed or Paid"
Data for Jan-Jun '16 from P Russell reports at "I:\P Russell\SAP\#FICA Payments\Fiserv-BDHV\Fiserv Reports"</t>
        </r>
      </text>
    </comment>
  </commentList>
</comments>
</file>

<file path=xl/comments3.xml><?xml version="1.0" encoding="utf-8"?>
<comments xmlns="http://schemas.openxmlformats.org/spreadsheetml/2006/main">
  <authors>
    <author>B Rain</author>
  </authors>
  <commentList>
    <comment ref="B7" authorId="0">
      <text>
        <r>
          <rPr>
            <b/>
            <sz val="9"/>
            <color indexed="81"/>
            <rFont val="Tahoma"/>
            <family val="2"/>
          </rPr>
          <t>B Rain:</t>
        </r>
        <r>
          <rPr>
            <sz val="9"/>
            <color indexed="81"/>
            <rFont val="Tahoma"/>
            <family val="2"/>
          </rPr>
          <t xml:space="preserve">
Data source: "N:\1_CICI\PROJECTS\GTZ\SQI #5 DR (2016 Jan)\Customer Contact counts by channel through Sept 2016.xlsx"</t>
        </r>
      </text>
    </comment>
  </commentList>
</comments>
</file>

<file path=xl/comments4.xml><?xml version="1.0" encoding="utf-8"?>
<comments xmlns="http://schemas.openxmlformats.org/spreadsheetml/2006/main">
  <authors>
    <author>B Rain</author>
  </authors>
  <commentList>
    <comment ref="B6" authorId="0">
      <text>
        <r>
          <rPr>
            <b/>
            <sz val="9"/>
            <color indexed="81"/>
            <rFont val="Tahoma"/>
            <family val="2"/>
          </rPr>
          <t>B Rain:</t>
        </r>
        <r>
          <rPr>
            <sz val="9"/>
            <color indexed="81"/>
            <rFont val="Tahoma"/>
            <family val="2"/>
          </rPr>
          <t xml:space="preserve">
Data source: per reporting from egain via Shyla Phillips. 
File location: "N:\1_CICI\PROJECTS\GTZ\SQI #5 DR (2016 Jan)\eGain data" , email daily total files. </t>
        </r>
      </text>
    </comment>
    <comment ref="C6" authorId="0">
      <text>
        <r>
          <rPr>
            <b/>
            <sz val="9"/>
            <color indexed="81"/>
            <rFont val="Tahoma"/>
            <family val="2"/>
          </rPr>
          <t>B Rain:</t>
        </r>
        <r>
          <rPr>
            <sz val="9"/>
            <color indexed="81"/>
            <rFont val="Tahoma"/>
            <family val="2"/>
          </rPr>
          <t xml:space="preserve">
Data source: per reporting from egain via Shyla Phillips. 
File location: "N:\1_CICI\PROJECTS\GTZ\SQI #5 DR (2016 Jan)\eGain data" , Start Stop Service files.</t>
        </r>
      </text>
    </comment>
    <comment ref="D6" authorId="0">
      <text>
        <r>
          <rPr>
            <b/>
            <sz val="9"/>
            <color indexed="81"/>
            <rFont val="Tahoma"/>
            <family val="2"/>
          </rPr>
          <t>B Rain:</t>
        </r>
        <r>
          <rPr>
            <sz val="9"/>
            <color indexed="81"/>
            <rFont val="Tahoma"/>
            <family val="2"/>
          </rPr>
          <t xml:space="preserve">
Data source: per reporting from Brighton Rain. 
File location: "N:\1_CICI\PROJECTS\GTZ\SQI #5 DR (2016 Jan)\eGain data\eGain Monthly Summary for 2012 &amp; 2013 through 2013-11-30 updates on 2014-09-30 2.xlsx"</t>
        </r>
      </text>
    </comment>
    <comment ref="B11" authorId="0">
      <text>
        <r>
          <rPr>
            <b/>
            <sz val="9"/>
            <color indexed="81"/>
            <rFont val="Tahoma"/>
            <family val="2"/>
          </rPr>
          <t>B Rain:</t>
        </r>
        <r>
          <rPr>
            <sz val="9"/>
            <color indexed="81"/>
            <rFont val="Tahoma"/>
            <family val="2"/>
          </rPr>
          <t xml:space="preserve">
Data source: egain report from Shyla Phillips, 
"N:\1_CICI\PROJECTS\GTZ\SQI #5 DR (2016 Jan)\eGain data\Egain data Jan-Sept 2016\eGainDailyVolume2016.xls"
Total # of "Received" emails (column I-J)</t>
        </r>
      </text>
    </comment>
    <comment ref="C11" authorId="0">
      <text>
        <r>
          <rPr>
            <b/>
            <sz val="9"/>
            <color indexed="81"/>
            <rFont val="Tahoma"/>
            <family val="2"/>
          </rPr>
          <t>B Rain:</t>
        </r>
        <r>
          <rPr>
            <sz val="9"/>
            <color indexed="81"/>
            <rFont val="Tahoma"/>
            <family val="2"/>
          </rPr>
          <t xml:space="preserve">
Data source: per egain report from Shyla Phillips.  
"N:\1_CICI\PROJECTS\GTZ\SQI #5 DR (2016 Jan)\eGain data\Egain data Jan-Sept 2016\StartStopTransfer2016.xlsx.xls"
Totals of the three groups indicated in column K.</t>
        </r>
      </text>
    </comment>
  </commentList>
</comments>
</file>

<file path=xl/comments5.xml><?xml version="1.0" encoding="utf-8"?>
<comments xmlns="http://schemas.openxmlformats.org/spreadsheetml/2006/main">
  <authors>
    <author>B Rain</author>
  </authors>
  <commentList>
    <comment ref="B26" authorId="0">
      <text>
        <r>
          <rPr>
            <b/>
            <sz val="9"/>
            <color indexed="81"/>
            <rFont val="Tahoma"/>
            <family val="2"/>
          </rPr>
          <t>B Rain:</t>
        </r>
        <r>
          <rPr>
            <sz val="9"/>
            <color indexed="81"/>
            <rFont val="Tahoma"/>
            <family val="2"/>
          </rPr>
          <t xml:space="preserve">
On 10/17/16</t>
        </r>
      </text>
    </comment>
    <comment ref="B31" authorId="0">
      <text>
        <r>
          <rPr>
            <b/>
            <sz val="9"/>
            <color indexed="81"/>
            <rFont val="Tahoma"/>
            <family val="2"/>
          </rPr>
          <t>B Rain:</t>
        </r>
        <r>
          <rPr>
            <sz val="9"/>
            <color indexed="81"/>
            <rFont val="Tahoma"/>
            <family val="2"/>
          </rPr>
          <t xml:space="preserve">
On 10/17/16</t>
        </r>
      </text>
    </comment>
  </commentList>
</comments>
</file>

<file path=xl/sharedStrings.xml><?xml version="1.0" encoding="utf-8"?>
<sst xmlns="http://schemas.openxmlformats.org/spreadsheetml/2006/main" count="95" uniqueCount="62">
  <si>
    <t>Web</t>
  </si>
  <si>
    <t>Comments</t>
  </si>
  <si>
    <t>Item</t>
  </si>
  <si>
    <t>IVR</t>
  </si>
  <si>
    <t>Description</t>
  </si>
  <si>
    <t>Email</t>
  </si>
  <si>
    <t>N/A</t>
  </si>
  <si>
    <t>Total</t>
  </si>
  <si>
    <t>Customer Contact Counts by Channel</t>
  </si>
  <si>
    <t># Auto Payment Received</t>
  </si>
  <si>
    <t># Manual Payment Received</t>
  </si>
  <si>
    <t>Doxo Payment Received</t>
  </si>
  <si>
    <t>Year</t>
  </si>
  <si>
    <t># BDHV Bills Viewed</t>
  </si>
  <si>
    <t># E-Bill Viewed</t>
  </si>
  <si>
    <t>Bills viewed</t>
  </si>
  <si>
    <t>Web Self Serve</t>
  </si>
  <si>
    <t>Self-Serve payments</t>
  </si>
  <si>
    <t>April through December 2013</t>
  </si>
  <si>
    <t>Grand Total</t>
  </si>
  <si>
    <t>Self-serve related myPSE.com sessions (excluding payments)</t>
  </si>
  <si>
    <t>Total Self-Serve on PSE.com</t>
  </si>
  <si>
    <t>Indicates payments and bills viewed via tools on PSE.com.  Also includes unique page views on myPSE.com for the following: Profile, Bill History, Payment Arrangements, Energy Center, Energy Usage History</t>
  </si>
  <si>
    <t xml:space="preserve">Indicates :
1. # of 'hits' on the outage map on both pse.com and the mobile app.
2. # of outages reported on both pse.com and mobile app. </t>
  </si>
  <si>
    <t xml:space="preserve">Indicates the following:
1. # of outages reported on both pse.com and mobile app. 
2. # of sessions (aka 'hits') on the outage map on both pse.com and the mobile app.
</t>
  </si>
  <si>
    <t>Outage Information</t>
  </si>
  <si>
    <t>Facebook</t>
  </si>
  <si>
    <t>Total fans</t>
  </si>
  <si>
    <t>Twitter</t>
  </si>
  <si>
    <t>Total followers</t>
  </si>
  <si>
    <t>Data source: per report from Abigail Elliott.  File location: "K:\!Tina V\Social Media"</t>
  </si>
  <si>
    <t>2015 Total</t>
  </si>
  <si>
    <t xml:space="preserve">Indicates te number of Fans (on Facebook) and Followers (on Twitter).  </t>
  </si>
  <si>
    <t>Email received</t>
  </si>
  <si>
    <t>Start/Stop service requests received</t>
  </si>
  <si>
    <t xml:space="preserve">Indicates number of trainsactions in IVR CVP.
Full year's data only available for 2015. </t>
  </si>
  <si>
    <t>Purpose: indicate "Customer Contact counts by channel since inception"</t>
  </si>
  <si>
    <t>Total eGain</t>
  </si>
  <si>
    <t>Emails received</t>
  </si>
  <si>
    <t xml:space="preserve">Notes: </t>
  </si>
  <si>
    <t>IVR data not available for 2013 and 2014</t>
  </si>
  <si>
    <t>Social media data not included for 2013 and 2014</t>
  </si>
  <si>
    <t>Customer contact counts by channel</t>
  </si>
  <si>
    <t xml:space="preserve">Indicates number of customer inquiries via the PSE.com customer request submittal tool eGain, with the exception of 2014 and 2015.  2014 and 2015 only include the number of emails, starts and stops. </t>
  </si>
  <si>
    <t>Social Media</t>
  </si>
  <si>
    <t>Outage</t>
  </si>
  <si>
    <t>Jan-Sept 2016</t>
  </si>
  <si>
    <t>As of</t>
  </si>
  <si>
    <t>Data source</t>
  </si>
  <si>
    <t>https://www.facebook.com/pugetsoundenergy/likes</t>
  </si>
  <si>
    <t>https://twitter.com/PSETalk?ref_src=twsrc%5Egoogle%7Ctwcamp%5Eserp%7Ctwgr%5Eauthor</t>
  </si>
  <si>
    <t>2013</t>
  </si>
  <si>
    <t>2014</t>
  </si>
  <si>
    <t>2015</t>
  </si>
  <si>
    <t>No. of IVR Transactions</t>
  </si>
  <si>
    <t xml:space="preserve">No. CAC Agent Offered Calls </t>
  </si>
  <si>
    <t>Date range</t>
  </si>
  <si>
    <t xml:space="preserve">Data source: IVR CVP report (see 2/12/16 email from Greg Douglas, spreadsheet "IVR CVP Self Serve Reporting by Month.xlsx"). </t>
  </si>
  <si>
    <t>Jan-Sept 2016 Total</t>
  </si>
  <si>
    <t>Month</t>
  </si>
  <si>
    <t>Data source for 2016 data: "Service Level Report with CVP Data v2" (see 11/30/16 email from Greg Douglas, copy located at "N:\1_CICI\PROJECTS\GTZ\SQI #5 DR (2016 Jan)\Service Level Report with CVP Data v2 thru 2016-10-21- BR notes.xlsx")</t>
  </si>
  <si>
    <t>Total outage views and outages submitted via outage map session (PSE.com &amp; mobile app) and outages reported (IVR, mobile app, web)</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</si>
</sst>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409]mmm\-yy;@"/>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rgb="FF1F497D"/>
      <name val="Calibri"/>
      <family val="2"/>
      <scheme val="minor"/>
    </font>
    <font>
      <sz val="11"/>
      <color rgb="FF000000"/>
      <name val="Calibri"/>
      <family val="2"/>
      <scheme val="minor"/>
    </font>
    <font>
      <sz val="9"/>
      <color indexed="81"/>
      <name val="Tahoma"/>
      <family val="2"/>
    </font>
    <font>
      <b/>
      <sz val="9"/>
      <color indexed="81"/>
      <name val="Tahoma"/>
      <family val="2"/>
    </font>
    <font>
      <sz val="9"/>
      <color theme="1"/>
      <name val="Calibri"/>
      <family val="2"/>
      <scheme val="minor"/>
    </font>
    <font>
      <sz val="10"/>
      <color theme="1"/>
      <name val="Calibri"/>
      <family val="2"/>
      <scheme val="minor"/>
    </font>
    <font>
      <b/>
      <sz val="8"/>
      <color theme="1"/>
      <name val="Arial"/>
      <family val="2"/>
    </font>
    <font>
      <b/>
      <sz val="14"/>
      <color theme="1"/>
      <name val="Calibri"/>
      <family val="2"/>
      <scheme val="minor"/>
    </font>
    <font>
      <b/>
      <u/>
      <sz val="11"/>
      <color theme="1"/>
      <name val="Calibri"/>
      <family val="2"/>
      <scheme val="minor"/>
    </font>
    <font>
      <i/>
      <sz val="11"/>
      <color theme="1"/>
      <name val="Calibri"/>
      <family val="2"/>
      <scheme val="minor"/>
    </font>
    <font>
      <sz val="11"/>
      <color theme="1"/>
      <name val="Calibri"/>
      <family val="2"/>
    </font>
    <font>
      <b/>
      <sz val="11"/>
      <color rgb="FFFFFFFF"/>
      <name val="Calibri"/>
      <family val="2"/>
    </font>
    <font>
      <sz val="14"/>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8" tint="0.79998168889431442"/>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4F81BD"/>
      </left>
      <right style="medium">
        <color rgb="FF4F81BD"/>
      </right>
      <top style="medium">
        <color rgb="FF4F81BD"/>
      </top>
      <bottom style="medium">
        <color rgb="FF4F81BD"/>
      </bottom>
      <diagonal/>
    </border>
    <border>
      <left/>
      <right style="medium">
        <color rgb="FF4F81BD"/>
      </right>
      <top style="medium">
        <color rgb="FF4F81BD"/>
      </top>
      <bottom style="medium">
        <color rgb="FF4F81BD"/>
      </bottom>
      <diagonal/>
    </border>
    <border>
      <left style="medium">
        <color rgb="FF4F81BD"/>
      </left>
      <right style="medium">
        <color rgb="FF4F81BD"/>
      </right>
      <top/>
      <bottom style="medium">
        <color rgb="FF4F81BD"/>
      </bottom>
      <diagonal/>
    </border>
    <border>
      <left/>
      <right style="medium">
        <color rgb="FF4F81BD"/>
      </right>
      <top/>
      <bottom style="medium">
        <color rgb="FF4F81BD"/>
      </bottom>
      <diagonal/>
    </border>
    <border>
      <left style="medium">
        <color rgb="FF9BBB59"/>
      </left>
      <right style="medium">
        <color rgb="FF9BBB59"/>
      </right>
      <top style="medium">
        <color rgb="FF9BBB59"/>
      </top>
      <bottom style="medium">
        <color rgb="FF9BBB59"/>
      </bottom>
      <diagonal/>
    </border>
    <border>
      <left/>
      <right style="medium">
        <color rgb="FF9BBB59"/>
      </right>
      <top style="medium">
        <color rgb="FF9BBB59"/>
      </top>
      <bottom style="medium">
        <color rgb="FF9BBB59"/>
      </bottom>
      <diagonal/>
    </border>
    <border>
      <left style="medium">
        <color rgb="FF9BBB59"/>
      </left>
      <right style="medium">
        <color rgb="FF9BBB59"/>
      </right>
      <top/>
      <bottom style="medium">
        <color rgb="FF9BBB59"/>
      </bottom>
      <diagonal/>
    </border>
    <border>
      <left/>
      <right style="medium">
        <color rgb="FF9BBB59"/>
      </right>
      <top/>
      <bottom style="medium">
        <color rgb="FF9BBB59"/>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 fillId="2" borderId="0" applyNumberFormat="0" applyBorder="0" applyAlignment="0" applyProtection="0"/>
    <xf numFmtId="9" fontId="1" fillId="0" borderId="0" applyFont="0" applyFill="0" applyBorder="0" applyAlignment="0" applyProtection="0"/>
  </cellStyleXfs>
  <cellXfs count="68">
    <xf numFmtId="0" fontId="0" fillId="0" borderId="0" xfId="0"/>
    <xf numFmtId="0" fontId="0" fillId="0" borderId="0" xfId="0" applyAlignment="1">
      <alignment wrapText="1"/>
    </xf>
    <xf numFmtId="0" fontId="0" fillId="0" borderId="0" xfId="0" applyAlignment="1">
      <alignment horizontal="center" vertical="center" wrapText="1"/>
    </xf>
    <xf numFmtId="0" fontId="8" fillId="0" borderId="0" xfId="0" applyFont="1" applyAlignment="1">
      <alignment horizontal="center" vertical="center" wrapText="1"/>
    </xf>
    <xf numFmtId="0" fontId="11" fillId="0" borderId="0" xfId="0" applyFont="1"/>
    <xf numFmtId="0" fontId="0" fillId="0" borderId="0" xfId="0" applyAlignment="1">
      <alignment vertical="top"/>
    </xf>
    <xf numFmtId="0" fontId="0" fillId="0" borderId="0" xfId="0" applyFont="1"/>
    <xf numFmtId="0" fontId="2" fillId="0" borderId="0" xfId="0" applyFont="1"/>
    <xf numFmtId="164" fontId="0" fillId="0" borderId="1" xfId="1" applyNumberFormat="1" applyFont="1" applyFill="1" applyBorder="1"/>
    <xf numFmtId="164" fontId="0" fillId="0" borderId="1" xfId="1" applyNumberFormat="1" applyFont="1" applyFill="1" applyBorder="1" applyAlignment="1">
      <alignment wrapText="1"/>
    </xf>
    <xf numFmtId="0" fontId="0" fillId="0" borderId="0" xfId="0" applyAlignment="1">
      <alignment horizontal="left" indent="2"/>
    </xf>
    <xf numFmtId="9" fontId="0" fillId="0" borderId="0" xfId="3" applyFont="1"/>
    <xf numFmtId="164" fontId="16" fillId="0" borderId="1" xfId="1" applyNumberFormat="1" applyFont="1" applyFill="1" applyBorder="1"/>
    <xf numFmtId="0" fontId="16" fillId="0" borderId="0" xfId="0" applyFont="1" applyAlignment="1">
      <alignment horizontal="center" vertical="center" wrapText="1"/>
    </xf>
    <xf numFmtId="0" fontId="0" fillId="0" borderId="0" xfId="0" applyFill="1"/>
    <xf numFmtId="0" fontId="2" fillId="0" borderId="1"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0" fillId="0" borderId="1" xfId="0" applyFill="1" applyBorder="1" applyAlignment="1">
      <alignment vertical="top"/>
    </xf>
    <xf numFmtId="0" fontId="7" fillId="0" borderId="1" xfId="0" applyFont="1" applyFill="1" applyBorder="1" applyAlignment="1">
      <alignment vertical="top" wrapText="1"/>
    </xf>
    <xf numFmtId="0" fontId="7" fillId="0" borderId="2" xfId="0" applyFont="1" applyFill="1" applyBorder="1" applyAlignment="1">
      <alignment vertical="top" wrapText="1"/>
    </xf>
    <xf numFmtId="0" fontId="1" fillId="0" borderId="1" xfId="2" applyFill="1" applyBorder="1" applyAlignment="1">
      <alignment horizontal="center" vertical="center"/>
    </xf>
    <xf numFmtId="164" fontId="1" fillId="0" borderId="1" xfId="2" applyNumberFormat="1" applyFill="1" applyBorder="1"/>
    <xf numFmtId="0" fontId="1" fillId="0" borderId="11" xfId="2" applyFill="1" applyBorder="1"/>
    <xf numFmtId="164" fontId="1" fillId="0" borderId="11" xfId="2" applyNumberFormat="1" applyFill="1" applyBorder="1"/>
    <xf numFmtId="0" fontId="0" fillId="0" borderId="1" xfId="0" applyFill="1" applyBorder="1"/>
    <xf numFmtId="0" fontId="0" fillId="0" borderId="1" xfId="0" applyFill="1" applyBorder="1" applyAlignment="1">
      <alignment horizontal="right"/>
    </xf>
    <xf numFmtId="0" fontId="0" fillId="0" borderId="1" xfId="0" applyFill="1" applyBorder="1" applyAlignment="1">
      <alignment horizontal="center" vertical="center"/>
    </xf>
    <xf numFmtId="0" fontId="0" fillId="0" borderId="1" xfId="0" applyFill="1" applyBorder="1" applyAlignment="1">
      <alignment wrapText="1"/>
    </xf>
    <xf numFmtId="3" fontId="0" fillId="0" borderId="0" xfId="0" applyNumberFormat="1" applyFill="1"/>
    <xf numFmtId="0" fontId="11" fillId="0" borderId="0" xfId="0" applyFont="1" applyFill="1"/>
    <xf numFmtId="0" fontId="0"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0" fillId="0" borderId="0" xfId="0" applyFill="1" applyAlignment="1">
      <alignment horizontal="center" vertical="center"/>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ont="1" applyFill="1" applyBorder="1"/>
    <xf numFmtId="164" fontId="0" fillId="0" borderId="1" xfId="1" applyNumberFormat="1" applyFont="1" applyFill="1" applyBorder="1" applyAlignment="1">
      <alignment vertical="center"/>
    </xf>
    <xf numFmtId="164" fontId="2" fillId="0" borderId="1" xfId="1" applyNumberFormat="1" applyFont="1" applyFill="1" applyBorder="1"/>
    <xf numFmtId="3" fontId="0" fillId="0" borderId="1" xfId="0" applyNumberFormat="1" applyFill="1" applyBorder="1"/>
    <xf numFmtId="164" fontId="10" fillId="0" borderId="1" xfId="0" applyNumberFormat="1" applyFont="1" applyFill="1" applyBorder="1"/>
    <xf numFmtId="164" fontId="2" fillId="0" borderId="1" xfId="1" applyNumberFormat="1" applyFont="1" applyFill="1" applyBorder="1" applyAlignment="1">
      <alignment vertical="center"/>
    </xf>
    <xf numFmtId="0" fontId="3" fillId="0" borderId="0" xfId="0" applyFont="1" applyFill="1" applyAlignment="1">
      <alignment vertical="center"/>
    </xf>
    <xf numFmtId="17" fontId="0" fillId="0" borderId="1" xfId="0" applyNumberFormat="1" applyFill="1" applyBorder="1"/>
    <xf numFmtId="164" fontId="0" fillId="0" borderId="0" xfId="1" applyNumberFormat="1" applyFont="1" applyFill="1"/>
    <xf numFmtId="0" fontId="2" fillId="0" borderId="1" xfId="0" applyFont="1" applyFill="1" applyBorder="1" applyAlignment="1">
      <alignment horizontal="center" vertical="center" wrapText="1"/>
    </xf>
    <xf numFmtId="0" fontId="0" fillId="0" borderId="0" xfId="0" applyFill="1" applyAlignment="1">
      <alignment horizontal="center" vertical="center" wrapText="1"/>
    </xf>
    <xf numFmtId="0" fontId="12" fillId="0" borderId="1" xfId="0" applyFont="1" applyFill="1" applyBorder="1" applyAlignment="1">
      <alignment wrapText="1"/>
    </xf>
    <xf numFmtId="0" fontId="16" fillId="0" borderId="0" xfId="0" applyFont="1" applyFill="1" applyAlignment="1">
      <alignment horizontal="center" vertical="center" wrapText="1"/>
    </xf>
    <xf numFmtId="0" fontId="2" fillId="0" borderId="0" xfId="0" applyFont="1" applyFill="1"/>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13" fillId="0" borderId="5" xfId="0" applyFont="1" applyFill="1" applyBorder="1" applyAlignment="1">
      <alignment vertical="center" wrapText="1"/>
    </xf>
    <xf numFmtId="3" fontId="13" fillId="0" borderId="6" xfId="0" applyNumberFormat="1" applyFont="1" applyFill="1" applyBorder="1" applyAlignment="1">
      <alignment vertical="center" wrapText="1"/>
    </xf>
    <xf numFmtId="0" fontId="4" fillId="0" borderId="0" xfId="0" applyFont="1" applyFill="1" applyAlignment="1">
      <alignment vertical="center"/>
    </xf>
    <xf numFmtId="0" fontId="14" fillId="0" borderId="7" xfId="0" applyFont="1" applyFill="1" applyBorder="1" applyAlignment="1">
      <alignment vertical="center" wrapText="1"/>
    </xf>
    <xf numFmtId="0" fontId="14" fillId="0" borderId="8" xfId="0" applyFont="1" applyFill="1" applyBorder="1" applyAlignment="1">
      <alignment vertical="center" wrapText="1"/>
    </xf>
    <xf numFmtId="0" fontId="13" fillId="0" borderId="9" xfId="0" applyFont="1" applyFill="1" applyBorder="1" applyAlignment="1">
      <alignment vertical="center" wrapText="1"/>
    </xf>
    <xf numFmtId="3" fontId="13" fillId="0" borderId="10" xfId="0" applyNumberFormat="1" applyFont="1" applyFill="1" applyBorder="1" applyAlignment="1">
      <alignment vertical="center" wrapText="1"/>
    </xf>
    <xf numFmtId="0" fontId="15" fillId="0" borderId="1" xfId="0" applyFont="1" applyFill="1" applyBorder="1"/>
    <xf numFmtId="3" fontId="10" fillId="0" borderId="1" xfId="0" applyNumberFormat="1" applyFont="1" applyFill="1" applyBorder="1"/>
    <xf numFmtId="17" fontId="14" fillId="0" borderId="4" xfId="0" applyNumberFormat="1" applyFont="1" applyFill="1" applyBorder="1" applyAlignment="1">
      <alignment vertical="center" wrapText="1"/>
    </xf>
    <xf numFmtId="165" fontId="14" fillId="0" borderId="7" xfId="0" applyNumberFormat="1" applyFont="1" applyFill="1" applyBorder="1" applyAlignment="1">
      <alignment vertical="center" wrapText="1"/>
    </xf>
    <xf numFmtId="0" fontId="2" fillId="0" borderId="1" xfId="2" applyFont="1" applyFill="1" applyBorder="1" applyAlignment="1">
      <alignment horizontal="center"/>
    </xf>
    <xf numFmtId="0" fontId="11" fillId="0" borderId="1" xfId="0" applyFont="1" applyFill="1" applyBorder="1" applyAlignment="1">
      <alignment horizontal="center"/>
    </xf>
    <xf numFmtId="0" fontId="0" fillId="0" borderId="1" xfId="0" applyFill="1" applyBorder="1" applyAlignment="1">
      <alignment horizontal="center"/>
    </xf>
    <xf numFmtId="0" fontId="12" fillId="0" borderId="1" xfId="0" applyFont="1" applyFill="1" applyBorder="1" applyAlignment="1">
      <alignment horizontal="left" vertical="center"/>
    </xf>
    <xf numFmtId="0" fontId="0" fillId="0" borderId="1" xfId="0" applyFont="1" applyBorder="1" applyAlignment="1">
      <alignment horizontal="left" vertical="top" wrapText="1"/>
    </xf>
  </cellXfs>
  <cellStyles count="4">
    <cellStyle name="20% - Accent5" xfId="2" builtinId="46"/>
    <cellStyle name="Comma" xfId="1" builtinId="3"/>
    <cellStyle name="Normal" xfId="0" builtinId="0"/>
    <cellStyle name="Percent" xfId="3" builtinId="5"/>
  </cellStyles>
  <dxfs count="0"/>
  <tableStyles count="0" defaultTableStyle="TableStyleMedium2" defaultPivotStyle="PivotStyleLight16"/>
  <colors>
    <mruColors>
      <color rgb="FF99FFCC"/>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Figure 5 - Customer Self-Serve Transactions by Channel (2013- Sept 2016)</a:t>
            </a:r>
          </a:p>
        </c:rich>
      </c:tx>
      <c:layout/>
      <c:overlay val="0"/>
    </c:title>
    <c:autoTitleDeleted val="0"/>
    <c:plotArea>
      <c:layout/>
      <c:barChart>
        <c:barDir val="col"/>
        <c:grouping val="stacked"/>
        <c:varyColors val="0"/>
        <c:ser>
          <c:idx val="0"/>
          <c:order val="0"/>
          <c:tx>
            <c:strRef>
              <c:f>Summary!$B$8</c:f>
              <c:strCache>
                <c:ptCount val="1"/>
                <c:pt idx="0">
                  <c:v>Web</c:v>
                </c:pt>
              </c:strCache>
            </c:strRef>
          </c:tx>
          <c:spPr>
            <a:solidFill>
              <a:schemeClr val="accent6">
                <a:lumMod val="40000"/>
                <a:lumOff val="60000"/>
              </a:schemeClr>
            </a:solidFill>
          </c:spPr>
          <c:invertIfNegative val="0"/>
          <c:cat>
            <c:strRef>
              <c:f>Summary!$A$10:$A$13</c:f>
              <c:strCache>
                <c:ptCount val="4"/>
                <c:pt idx="0">
                  <c:v>2013</c:v>
                </c:pt>
                <c:pt idx="1">
                  <c:v>2014</c:v>
                </c:pt>
                <c:pt idx="2">
                  <c:v>2015</c:v>
                </c:pt>
                <c:pt idx="3">
                  <c:v>Jan-Sept 2016</c:v>
                </c:pt>
              </c:strCache>
            </c:strRef>
          </c:cat>
          <c:val>
            <c:numRef>
              <c:f>Summary!$B$10:$B$13</c:f>
              <c:numCache>
                <c:formatCode>_(* #,##0_);_(* \(#,##0\);_(* "-"??_);_(@_)</c:formatCode>
                <c:ptCount val="4"/>
                <c:pt idx="0">
                  <c:v>7780251</c:v>
                </c:pt>
                <c:pt idx="1">
                  <c:v>8423911</c:v>
                </c:pt>
                <c:pt idx="2">
                  <c:v>9033355</c:v>
                </c:pt>
                <c:pt idx="3">
                  <c:v>7438795</c:v>
                </c:pt>
              </c:numCache>
            </c:numRef>
          </c:val>
        </c:ser>
        <c:ser>
          <c:idx val="1"/>
          <c:order val="1"/>
          <c:tx>
            <c:strRef>
              <c:f>Summary!$C$8</c:f>
              <c:strCache>
                <c:ptCount val="1"/>
                <c:pt idx="0">
                  <c:v>IVR</c:v>
                </c:pt>
              </c:strCache>
            </c:strRef>
          </c:tx>
          <c:invertIfNegative val="0"/>
          <c:cat>
            <c:strRef>
              <c:f>Summary!$A$10:$A$13</c:f>
              <c:strCache>
                <c:ptCount val="4"/>
                <c:pt idx="0">
                  <c:v>2013</c:v>
                </c:pt>
                <c:pt idx="1">
                  <c:v>2014</c:v>
                </c:pt>
                <c:pt idx="2">
                  <c:v>2015</c:v>
                </c:pt>
                <c:pt idx="3">
                  <c:v>Jan-Sept 2016</c:v>
                </c:pt>
              </c:strCache>
            </c:strRef>
          </c:cat>
          <c:val>
            <c:numRef>
              <c:f>Summary!$C$10:$C$13</c:f>
              <c:numCache>
                <c:formatCode>_(* #,##0_);_(* \(#,##0\);_(* "-"??_);_(@_)</c:formatCode>
                <c:ptCount val="4"/>
                <c:pt idx="0">
                  <c:v>1810871</c:v>
                </c:pt>
                <c:pt idx="1">
                  <c:v>1881498</c:v>
                </c:pt>
                <c:pt idx="2">
                  <c:v>2559486</c:v>
                </c:pt>
                <c:pt idx="3">
                  <c:v>1916688</c:v>
                </c:pt>
              </c:numCache>
            </c:numRef>
          </c:val>
        </c:ser>
        <c:ser>
          <c:idx val="2"/>
          <c:order val="2"/>
          <c:tx>
            <c:strRef>
              <c:f>Summary!$D$8</c:f>
              <c:strCache>
                <c:ptCount val="1"/>
                <c:pt idx="0">
                  <c:v>Outage</c:v>
                </c:pt>
              </c:strCache>
            </c:strRef>
          </c:tx>
          <c:invertIfNegative val="0"/>
          <c:cat>
            <c:strRef>
              <c:f>Summary!$A$10:$A$13</c:f>
              <c:strCache>
                <c:ptCount val="4"/>
                <c:pt idx="0">
                  <c:v>2013</c:v>
                </c:pt>
                <c:pt idx="1">
                  <c:v>2014</c:v>
                </c:pt>
                <c:pt idx="2">
                  <c:v>2015</c:v>
                </c:pt>
                <c:pt idx="3">
                  <c:v>Jan-Sept 2016</c:v>
                </c:pt>
              </c:strCache>
            </c:strRef>
          </c:cat>
          <c:val>
            <c:numRef>
              <c:f>Summary!$D$10:$D$13</c:f>
              <c:numCache>
                <c:formatCode>_(* #,##0_);_(* \(#,##0\);_(* "-"??_);_(@_)</c:formatCode>
                <c:ptCount val="4"/>
                <c:pt idx="0">
                  <c:v>131440</c:v>
                </c:pt>
                <c:pt idx="1">
                  <c:v>814740.56513000245</c:v>
                </c:pt>
                <c:pt idx="2">
                  <c:v>2520436.8374164887</c:v>
                </c:pt>
                <c:pt idx="3">
                  <c:v>1190753.159493129</c:v>
                </c:pt>
              </c:numCache>
            </c:numRef>
          </c:val>
        </c:ser>
        <c:ser>
          <c:idx val="3"/>
          <c:order val="3"/>
          <c:tx>
            <c:strRef>
              <c:f>Summary!$E$8</c:f>
              <c:strCache>
                <c:ptCount val="1"/>
                <c:pt idx="0">
                  <c:v>Email</c:v>
                </c:pt>
              </c:strCache>
            </c:strRef>
          </c:tx>
          <c:spPr>
            <a:solidFill>
              <a:schemeClr val="accent4">
                <a:lumMod val="75000"/>
              </a:schemeClr>
            </a:solidFill>
          </c:spPr>
          <c:invertIfNegative val="0"/>
          <c:cat>
            <c:strRef>
              <c:f>Summary!$A$10:$A$13</c:f>
              <c:strCache>
                <c:ptCount val="4"/>
                <c:pt idx="0">
                  <c:v>2013</c:v>
                </c:pt>
                <c:pt idx="1">
                  <c:v>2014</c:v>
                </c:pt>
                <c:pt idx="2">
                  <c:v>2015</c:v>
                </c:pt>
                <c:pt idx="3">
                  <c:v>Jan-Sept 2016</c:v>
                </c:pt>
              </c:strCache>
            </c:strRef>
          </c:cat>
          <c:val>
            <c:numRef>
              <c:f>Summary!$E$10:$E$13</c:f>
              <c:numCache>
                <c:formatCode>_(* #,##0_);_(* \(#,##0\);_(* "-"??_);_(@_)</c:formatCode>
                <c:ptCount val="4"/>
                <c:pt idx="0">
                  <c:v>193178</c:v>
                </c:pt>
                <c:pt idx="1">
                  <c:v>186809</c:v>
                </c:pt>
                <c:pt idx="2">
                  <c:v>127241</c:v>
                </c:pt>
                <c:pt idx="3">
                  <c:v>130988</c:v>
                </c:pt>
              </c:numCache>
            </c:numRef>
          </c:val>
        </c:ser>
        <c:ser>
          <c:idx val="4"/>
          <c:order val="4"/>
          <c:tx>
            <c:strRef>
              <c:f>Summary!#REF!</c:f>
              <c:strCache>
                <c:ptCount val="1"/>
                <c:pt idx="0">
                  <c:v>#REF!</c:v>
                </c:pt>
              </c:strCache>
            </c:strRef>
          </c:tx>
          <c:invertIfNegative val="0"/>
          <c:cat>
            <c:strRef>
              <c:f>Summary!$A$10:$A$13</c:f>
              <c:strCache>
                <c:ptCount val="4"/>
                <c:pt idx="0">
                  <c:v>2013</c:v>
                </c:pt>
                <c:pt idx="1">
                  <c:v>2014</c:v>
                </c:pt>
                <c:pt idx="2">
                  <c:v>2015</c:v>
                </c:pt>
                <c:pt idx="3">
                  <c:v>Jan-Sept 2016</c:v>
                </c:pt>
              </c:strCache>
            </c:strRef>
          </c:cat>
          <c:val>
            <c:numRef>
              <c:f>Summary!#REF!</c:f>
              <c:numCache>
                <c:formatCode>General</c:formatCode>
                <c:ptCount val="1"/>
                <c:pt idx="0">
                  <c:v>1</c:v>
                </c:pt>
              </c:numCache>
            </c:numRef>
          </c:val>
        </c:ser>
        <c:ser>
          <c:idx val="5"/>
          <c:order val="5"/>
          <c:tx>
            <c:strRef>
              <c:f>Summary!$F$8</c:f>
              <c:strCache>
                <c:ptCount val="1"/>
                <c:pt idx="0">
                  <c:v>Social Media</c:v>
                </c:pt>
              </c:strCache>
            </c:strRef>
          </c:tx>
          <c:invertIfNegative val="0"/>
          <c:cat>
            <c:strRef>
              <c:f>Summary!$A$10:$A$13</c:f>
              <c:strCache>
                <c:ptCount val="4"/>
                <c:pt idx="0">
                  <c:v>2013</c:v>
                </c:pt>
                <c:pt idx="1">
                  <c:v>2014</c:v>
                </c:pt>
                <c:pt idx="2">
                  <c:v>2015</c:v>
                </c:pt>
                <c:pt idx="3">
                  <c:v>Jan-Sept 2016</c:v>
                </c:pt>
              </c:strCache>
            </c:strRef>
          </c:cat>
          <c:val>
            <c:numRef>
              <c:f>Summary!$F$10:$F$13</c:f>
              <c:numCache>
                <c:formatCode>_(* #,##0_);_(* \(#,##0\);_(* "-"??_);_(@_)</c:formatCode>
                <c:ptCount val="4"/>
                <c:pt idx="0">
                  <c:v>0</c:v>
                </c:pt>
                <c:pt idx="1">
                  <c:v>0</c:v>
                </c:pt>
                <c:pt idx="2">
                  <c:v>52504</c:v>
                </c:pt>
                <c:pt idx="3">
                  <c:v>60300</c:v>
                </c:pt>
              </c:numCache>
            </c:numRef>
          </c:val>
        </c:ser>
        <c:dLbls>
          <c:showLegendKey val="0"/>
          <c:showVal val="0"/>
          <c:showCatName val="0"/>
          <c:showSerName val="0"/>
          <c:showPercent val="0"/>
          <c:showBubbleSize val="0"/>
        </c:dLbls>
        <c:gapWidth val="75"/>
        <c:overlap val="100"/>
        <c:axId val="214374272"/>
        <c:axId val="214375808"/>
      </c:barChart>
      <c:catAx>
        <c:axId val="214374272"/>
        <c:scaling>
          <c:orientation val="minMax"/>
        </c:scaling>
        <c:delete val="0"/>
        <c:axPos val="b"/>
        <c:numFmt formatCode="General" sourceLinked="1"/>
        <c:majorTickMark val="none"/>
        <c:minorTickMark val="none"/>
        <c:tickLblPos val="nextTo"/>
        <c:crossAx val="214375808"/>
        <c:crossesAt val="0"/>
        <c:auto val="1"/>
        <c:lblAlgn val="ctr"/>
        <c:lblOffset val="100"/>
        <c:noMultiLvlLbl val="0"/>
      </c:catAx>
      <c:valAx>
        <c:axId val="214375808"/>
        <c:scaling>
          <c:orientation val="minMax"/>
        </c:scaling>
        <c:delete val="0"/>
        <c:axPos val="l"/>
        <c:majorGridlines/>
        <c:numFmt formatCode="#,##0" sourceLinked="0"/>
        <c:majorTickMark val="none"/>
        <c:minorTickMark val="none"/>
        <c:tickLblPos val="nextTo"/>
        <c:spPr>
          <a:ln w="9525">
            <a:noFill/>
          </a:ln>
        </c:spPr>
        <c:crossAx val="214374272"/>
        <c:crosses val="autoZero"/>
        <c:crossBetween val="between"/>
      </c:valAx>
    </c:plotArea>
    <c:legend>
      <c:legendPos val="b"/>
      <c:layout/>
      <c:overlay val="0"/>
    </c:legend>
    <c:plotVisOnly val="1"/>
    <c:dispBlanksAs val="gap"/>
    <c:showDLblsOverMax val="0"/>
  </c:chart>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Web Self-Serve</a:t>
            </a:r>
            <a:r>
              <a:rPr lang="en-US" sz="1100" baseline="0"/>
              <a:t> Transactions 1/1/2013 - 9/30/2016) (excluding Outage)</a:t>
            </a:r>
            <a:endParaRPr lang="en-US" sz="1100"/>
          </a:p>
        </c:rich>
      </c:tx>
      <c:layout/>
      <c:overlay val="0"/>
    </c:title>
    <c:autoTitleDeleted val="0"/>
    <c:plotArea>
      <c:layout/>
      <c:barChart>
        <c:barDir val="col"/>
        <c:grouping val="percentStacked"/>
        <c:varyColors val="0"/>
        <c:ser>
          <c:idx val="0"/>
          <c:order val="0"/>
          <c:tx>
            <c:v>Payment</c:v>
          </c:tx>
          <c:invertIfNegative val="0"/>
          <c:cat>
            <c:strRef>
              <c:f>[1]Web!$A$7:$A$10</c:f>
              <c:strCache>
                <c:ptCount val="4"/>
                <c:pt idx="0">
                  <c:v>2013</c:v>
                </c:pt>
                <c:pt idx="1">
                  <c:v>2014</c:v>
                </c:pt>
                <c:pt idx="2">
                  <c:v>2015</c:v>
                </c:pt>
                <c:pt idx="3">
                  <c:v>Jan-Sept 2016</c:v>
                </c:pt>
              </c:strCache>
            </c:strRef>
          </c:cat>
          <c:val>
            <c:numRef>
              <c:f>[1]Web!$E$7:$E$10</c:f>
              <c:numCache>
                <c:formatCode>General</c:formatCode>
                <c:ptCount val="4"/>
                <c:pt idx="0">
                  <c:v>2605096</c:v>
                </c:pt>
                <c:pt idx="1">
                  <c:v>2802809</c:v>
                </c:pt>
                <c:pt idx="2">
                  <c:v>3083010</c:v>
                </c:pt>
                <c:pt idx="3">
                  <c:v>2603268</c:v>
                </c:pt>
              </c:numCache>
            </c:numRef>
          </c:val>
        </c:ser>
        <c:ser>
          <c:idx val="1"/>
          <c:order val="1"/>
          <c:tx>
            <c:v>Bill View</c:v>
          </c:tx>
          <c:invertIfNegative val="0"/>
          <c:cat>
            <c:strRef>
              <c:f>[1]Web!$A$7:$A$10</c:f>
              <c:strCache>
                <c:ptCount val="4"/>
                <c:pt idx="0">
                  <c:v>2013</c:v>
                </c:pt>
                <c:pt idx="1">
                  <c:v>2014</c:v>
                </c:pt>
                <c:pt idx="2">
                  <c:v>2015</c:v>
                </c:pt>
                <c:pt idx="3">
                  <c:v>Jan-Sept 2016</c:v>
                </c:pt>
              </c:strCache>
            </c:strRef>
          </c:cat>
          <c:val>
            <c:numRef>
              <c:f>[1]Web!$I$7:$I$10</c:f>
              <c:numCache>
                <c:formatCode>General</c:formatCode>
                <c:ptCount val="4"/>
                <c:pt idx="0">
                  <c:v>3512559</c:v>
                </c:pt>
                <c:pt idx="1">
                  <c:v>3897683</c:v>
                </c:pt>
                <c:pt idx="2">
                  <c:v>4206231</c:v>
                </c:pt>
                <c:pt idx="3">
                  <c:v>3423752</c:v>
                </c:pt>
              </c:numCache>
            </c:numRef>
          </c:val>
        </c:ser>
        <c:ser>
          <c:idx val="2"/>
          <c:order val="2"/>
          <c:tx>
            <c:v>Other Web</c:v>
          </c:tx>
          <c:invertIfNegative val="0"/>
          <c:cat>
            <c:strRef>
              <c:f>[1]Web!$A$7:$A$10</c:f>
              <c:strCache>
                <c:ptCount val="4"/>
                <c:pt idx="0">
                  <c:v>2013</c:v>
                </c:pt>
                <c:pt idx="1">
                  <c:v>2014</c:v>
                </c:pt>
                <c:pt idx="2">
                  <c:v>2015</c:v>
                </c:pt>
                <c:pt idx="3">
                  <c:v>Jan-Sept 2016</c:v>
                </c:pt>
              </c:strCache>
            </c:strRef>
          </c:cat>
          <c:val>
            <c:numRef>
              <c:f>[1]Web!$K$7:$K$10</c:f>
              <c:numCache>
                <c:formatCode>General</c:formatCode>
                <c:ptCount val="4"/>
                <c:pt idx="0">
                  <c:v>1662596</c:v>
                </c:pt>
                <c:pt idx="1">
                  <c:v>1723419</c:v>
                </c:pt>
                <c:pt idx="2">
                  <c:v>1744114</c:v>
                </c:pt>
                <c:pt idx="3">
                  <c:v>1411775</c:v>
                </c:pt>
              </c:numCache>
            </c:numRef>
          </c:val>
        </c:ser>
        <c:dLbls>
          <c:showLegendKey val="0"/>
          <c:showVal val="0"/>
          <c:showCatName val="0"/>
          <c:showSerName val="0"/>
          <c:showPercent val="0"/>
          <c:showBubbleSize val="0"/>
        </c:dLbls>
        <c:gapWidth val="150"/>
        <c:overlap val="100"/>
        <c:axId val="215713664"/>
        <c:axId val="215715200"/>
      </c:barChart>
      <c:catAx>
        <c:axId val="215713664"/>
        <c:scaling>
          <c:orientation val="minMax"/>
        </c:scaling>
        <c:delete val="0"/>
        <c:axPos val="b"/>
        <c:numFmt formatCode="General" sourceLinked="1"/>
        <c:majorTickMark val="out"/>
        <c:minorTickMark val="none"/>
        <c:tickLblPos val="nextTo"/>
        <c:crossAx val="215715200"/>
        <c:crosses val="autoZero"/>
        <c:auto val="1"/>
        <c:lblAlgn val="ctr"/>
        <c:lblOffset val="100"/>
        <c:noMultiLvlLbl val="0"/>
      </c:catAx>
      <c:valAx>
        <c:axId val="215715200"/>
        <c:scaling>
          <c:orientation val="minMax"/>
        </c:scaling>
        <c:delete val="0"/>
        <c:axPos val="l"/>
        <c:majorGridlines/>
        <c:numFmt formatCode="0%" sourceLinked="0"/>
        <c:majorTickMark val="out"/>
        <c:minorTickMark val="none"/>
        <c:tickLblPos val="nextTo"/>
        <c:crossAx val="215713664"/>
        <c:crosses val="autoZero"/>
        <c:crossBetween val="between"/>
      </c:valAx>
      <c:dTable>
        <c:showHorzBorder val="0"/>
        <c:showVertBorder val="1"/>
        <c:showOutline val="0"/>
        <c:showKeys val="1"/>
      </c:dTable>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Figure 7 - Web Self-Serve</a:t>
            </a:r>
            <a:r>
              <a:rPr lang="en-US" sz="1100" baseline="0"/>
              <a:t> Transactions 1/1/2013 - 9/30/2016) (excluding Outage)</a:t>
            </a:r>
            <a:endParaRPr lang="en-US" sz="1100"/>
          </a:p>
        </c:rich>
      </c:tx>
      <c:layout/>
      <c:overlay val="0"/>
    </c:title>
    <c:autoTitleDeleted val="0"/>
    <c:plotArea>
      <c:layout/>
      <c:barChart>
        <c:barDir val="col"/>
        <c:grouping val="percentStacked"/>
        <c:varyColors val="0"/>
        <c:ser>
          <c:idx val="0"/>
          <c:order val="0"/>
          <c:tx>
            <c:v>Payment</c:v>
          </c:tx>
          <c:invertIfNegative val="0"/>
          <c:cat>
            <c:strRef>
              <c:f>[1]Web!$A$7:$A$10</c:f>
              <c:strCache>
                <c:ptCount val="4"/>
                <c:pt idx="0">
                  <c:v>2013</c:v>
                </c:pt>
                <c:pt idx="1">
                  <c:v>2014</c:v>
                </c:pt>
                <c:pt idx="2">
                  <c:v>2015</c:v>
                </c:pt>
                <c:pt idx="3">
                  <c:v>Jan-Sept 2016</c:v>
                </c:pt>
              </c:strCache>
            </c:strRef>
          </c:cat>
          <c:val>
            <c:numRef>
              <c:f>[1]Web!$E$7:$E$10</c:f>
              <c:numCache>
                <c:formatCode>General</c:formatCode>
                <c:ptCount val="4"/>
                <c:pt idx="0">
                  <c:v>2605096</c:v>
                </c:pt>
                <c:pt idx="1">
                  <c:v>2802809</c:v>
                </c:pt>
                <c:pt idx="2">
                  <c:v>3083010</c:v>
                </c:pt>
                <c:pt idx="3">
                  <c:v>2603268</c:v>
                </c:pt>
              </c:numCache>
            </c:numRef>
          </c:val>
        </c:ser>
        <c:ser>
          <c:idx val="1"/>
          <c:order val="1"/>
          <c:tx>
            <c:v>Bill View</c:v>
          </c:tx>
          <c:invertIfNegative val="0"/>
          <c:cat>
            <c:strRef>
              <c:f>[1]Web!$A$7:$A$10</c:f>
              <c:strCache>
                <c:ptCount val="4"/>
                <c:pt idx="0">
                  <c:v>2013</c:v>
                </c:pt>
                <c:pt idx="1">
                  <c:v>2014</c:v>
                </c:pt>
                <c:pt idx="2">
                  <c:v>2015</c:v>
                </c:pt>
                <c:pt idx="3">
                  <c:v>Jan-Sept 2016</c:v>
                </c:pt>
              </c:strCache>
            </c:strRef>
          </c:cat>
          <c:val>
            <c:numRef>
              <c:f>[1]Web!$I$7:$I$10</c:f>
              <c:numCache>
                <c:formatCode>General</c:formatCode>
                <c:ptCount val="4"/>
                <c:pt idx="0">
                  <c:v>3512559</c:v>
                </c:pt>
                <c:pt idx="1">
                  <c:v>3897683</c:v>
                </c:pt>
                <c:pt idx="2">
                  <c:v>4206231</c:v>
                </c:pt>
                <c:pt idx="3">
                  <c:v>3423752</c:v>
                </c:pt>
              </c:numCache>
            </c:numRef>
          </c:val>
        </c:ser>
        <c:ser>
          <c:idx val="2"/>
          <c:order val="2"/>
          <c:tx>
            <c:v>Other Web</c:v>
          </c:tx>
          <c:invertIfNegative val="0"/>
          <c:cat>
            <c:strRef>
              <c:f>[1]Web!$A$7:$A$10</c:f>
              <c:strCache>
                <c:ptCount val="4"/>
                <c:pt idx="0">
                  <c:v>2013</c:v>
                </c:pt>
                <c:pt idx="1">
                  <c:v>2014</c:v>
                </c:pt>
                <c:pt idx="2">
                  <c:v>2015</c:v>
                </c:pt>
                <c:pt idx="3">
                  <c:v>Jan-Sept 2016</c:v>
                </c:pt>
              </c:strCache>
            </c:strRef>
          </c:cat>
          <c:val>
            <c:numRef>
              <c:f>[1]Web!$K$7:$K$10</c:f>
              <c:numCache>
                <c:formatCode>General</c:formatCode>
                <c:ptCount val="4"/>
                <c:pt idx="0">
                  <c:v>1662596</c:v>
                </c:pt>
                <c:pt idx="1">
                  <c:v>1723419</c:v>
                </c:pt>
                <c:pt idx="2">
                  <c:v>1744114</c:v>
                </c:pt>
                <c:pt idx="3">
                  <c:v>1411775</c:v>
                </c:pt>
              </c:numCache>
            </c:numRef>
          </c:val>
        </c:ser>
        <c:dLbls>
          <c:showLegendKey val="0"/>
          <c:showVal val="0"/>
          <c:showCatName val="0"/>
          <c:showSerName val="0"/>
          <c:showPercent val="0"/>
          <c:showBubbleSize val="0"/>
        </c:dLbls>
        <c:gapWidth val="150"/>
        <c:overlap val="100"/>
        <c:axId val="218257664"/>
        <c:axId val="218263552"/>
      </c:barChart>
      <c:catAx>
        <c:axId val="218257664"/>
        <c:scaling>
          <c:orientation val="minMax"/>
        </c:scaling>
        <c:delete val="0"/>
        <c:axPos val="b"/>
        <c:numFmt formatCode="General" sourceLinked="1"/>
        <c:majorTickMark val="out"/>
        <c:minorTickMark val="none"/>
        <c:tickLblPos val="nextTo"/>
        <c:crossAx val="218263552"/>
        <c:crosses val="autoZero"/>
        <c:auto val="1"/>
        <c:lblAlgn val="ctr"/>
        <c:lblOffset val="100"/>
        <c:noMultiLvlLbl val="0"/>
      </c:catAx>
      <c:valAx>
        <c:axId val="218263552"/>
        <c:scaling>
          <c:orientation val="minMax"/>
        </c:scaling>
        <c:delete val="0"/>
        <c:axPos val="l"/>
        <c:majorGridlines/>
        <c:numFmt formatCode="0%" sourceLinked="0"/>
        <c:majorTickMark val="out"/>
        <c:minorTickMark val="none"/>
        <c:tickLblPos val="nextTo"/>
        <c:crossAx val="218257664"/>
        <c:crosses val="autoZero"/>
        <c:crossBetween val="between"/>
      </c:valAx>
      <c:dTable>
        <c:showHorzBorder val="0"/>
        <c:showVertBorder val="1"/>
        <c:showOutline val="0"/>
        <c:showKeys val="1"/>
      </c:dTable>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386603</xdr:colOff>
      <xdr:row>14</xdr:row>
      <xdr:rowOff>180974</xdr:rowOff>
    </xdr:from>
    <xdr:to>
      <xdr:col>4</xdr:col>
      <xdr:colOff>1190625</xdr:colOff>
      <xdr:row>36</xdr:row>
      <xdr:rowOff>142875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9</xdr:row>
      <xdr:rowOff>180976</xdr:rowOff>
    </xdr:from>
    <xdr:to>
      <xdr:col>1</xdr:col>
      <xdr:colOff>295275</xdr:colOff>
      <xdr:row>25</xdr:row>
      <xdr:rowOff>57150</xdr:rowOff>
    </xdr:to>
    <xdr:cxnSp macro="">
      <xdr:nvCxnSpPr>
        <xdr:cNvPr id="3" name="Straight Arrow Connector 2"/>
        <xdr:cNvCxnSpPr/>
      </xdr:nvCxnSpPr>
      <xdr:spPr>
        <a:xfrm flipV="1">
          <a:off x="1695450" y="2800351"/>
          <a:ext cx="171450" cy="32575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9</xdr:row>
      <xdr:rowOff>209550</xdr:rowOff>
    </xdr:from>
    <xdr:to>
      <xdr:col>6</xdr:col>
      <xdr:colOff>457200</xdr:colOff>
      <xdr:row>25</xdr:row>
      <xdr:rowOff>85724</xdr:rowOff>
    </xdr:to>
    <xdr:cxnSp macro="">
      <xdr:nvCxnSpPr>
        <xdr:cNvPr id="11" name="Straight Arrow Connector 10"/>
        <xdr:cNvCxnSpPr/>
      </xdr:nvCxnSpPr>
      <xdr:spPr>
        <a:xfrm flipV="1">
          <a:off x="5353050" y="2828925"/>
          <a:ext cx="171450" cy="32575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29</xdr:row>
      <xdr:rowOff>0</xdr:rowOff>
    </xdr:from>
    <xdr:to>
      <xdr:col>8</xdr:col>
      <xdr:colOff>906780</xdr:colOff>
      <xdr:row>44</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563880</xdr:colOff>
      <xdr:row>12</xdr:row>
      <xdr:rowOff>182880</xdr:rowOff>
    </xdr:from>
    <xdr:to>
      <xdr:col>14</xdr:col>
      <xdr:colOff>403860</xdr:colOff>
      <xdr:row>26</xdr:row>
      <xdr:rowOff>137160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TIVE/Cases/UE/UE-170033%20UG-170034%20PSE%202017%20General%20Rate%20Case/DataRequests/03_Responses/PSE%20Responses%20to%20PCU/Users/tvalde/Documents/excel/SQI-05/Customer%20Contact%20counts%20by%20channel%20through%20Sept%202016%20(2)%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Web"/>
      <sheetName val="IVR"/>
      <sheetName val="OutageMap-App"/>
      <sheetName val="eGain"/>
      <sheetName val="SocialMedia"/>
      <sheetName val="PseCustCount"/>
    </sheetNames>
    <sheetDataSet>
      <sheetData sheetId="0"/>
      <sheetData sheetId="1">
        <row r="7">
          <cell r="A7">
            <v>2013</v>
          </cell>
          <cell r="E7">
            <v>2605096</v>
          </cell>
          <cell r="I7">
            <v>3512559</v>
          </cell>
          <cell r="K7">
            <v>1662596</v>
          </cell>
        </row>
        <row r="8">
          <cell r="A8">
            <v>2014</v>
          </cell>
          <cell r="E8">
            <v>2802809</v>
          </cell>
          <cell r="I8">
            <v>3897683</v>
          </cell>
          <cell r="K8">
            <v>1723419</v>
          </cell>
        </row>
        <row r="9">
          <cell r="A9">
            <v>2015</v>
          </cell>
          <cell r="E9">
            <v>3083010</v>
          </cell>
          <cell r="I9">
            <v>4206231</v>
          </cell>
          <cell r="K9">
            <v>1744114</v>
          </cell>
        </row>
        <row r="10">
          <cell r="A10" t="str">
            <v>Jan-Sept 2016</v>
          </cell>
          <cell r="E10">
            <v>2603268</v>
          </cell>
          <cell r="I10">
            <v>3423752</v>
          </cell>
          <cell r="K10">
            <v>1411775</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4"/>
  <sheetViews>
    <sheetView topLeftCell="A19" zoomScaleNormal="100" workbookViewId="0">
      <selection activeCell="A5" sqref="A5"/>
    </sheetView>
  </sheetViews>
  <sheetFormatPr defaultColWidth="18.85546875" defaultRowHeight="15" x14ac:dyDescent="0.25"/>
  <cols>
    <col min="1" max="1" width="25.85546875" customWidth="1"/>
    <col min="2" max="2" width="23.85546875" customWidth="1"/>
    <col min="4" max="4" width="21.7109375" customWidth="1"/>
    <col min="5" max="5" width="20.7109375" customWidth="1"/>
    <col min="7" max="7" width="15" customWidth="1"/>
  </cols>
  <sheetData>
    <row r="1" spans="1:9" ht="14.45" x14ac:dyDescent="0.3">
      <c r="A1" s="7" t="s">
        <v>42</v>
      </c>
    </row>
    <row r="3" spans="1:9" ht="14.45" x14ac:dyDescent="0.3">
      <c r="A3" s="6" t="s">
        <v>36</v>
      </c>
    </row>
    <row r="6" spans="1:9" ht="14.45" x14ac:dyDescent="0.3">
      <c r="A6" s="3"/>
      <c r="B6" s="3"/>
      <c r="C6" s="3"/>
      <c r="D6" s="3"/>
      <c r="E6" s="3"/>
      <c r="F6" s="3"/>
      <c r="G6" s="3"/>
      <c r="H6" s="3"/>
      <c r="I6" s="3"/>
    </row>
    <row r="7" spans="1:9" ht="14.45" x14ac:dyDescent="0.3">
      <c r="A7" s="14"/>
      <c r="B7" s="63" t="s">
        <v>8</v>
      </c>
      <c r="C7" s="63"/>
      <c r="D7" s="63"/>
      <c r="E7" s="63"/>
      <c r="F7" s="63"/>
      <c r="G7" s="63"/>
    </row>
    <row r="8" spans="1:9" s="2" customFormat="1" ht="14.45" x14ac:dyDescent="0.3">
      <c r="A8" s="15" t="s">
        <v>2</v>
      </c>
      <c r="B8" s="15" t="s">
        <v>0</v>
      </c>
      <c r="C8" s="15" t="s">
        <v>3</v>
      </c>
      <c r="D8" s="15" t="s">
        <v>45</v>
      </c>
      <c r="E8" s="15" t="s">
        <v>5</v>
      </c>
      <c r="F8" s="16" t="s">
        <v>44</v>
      </c>
      <c r="G8" s="15" t="s">
        <v>7</v>
      </c>
    </row>
    <row r="9" spans="1:9" s="5" customFormat="1" ht="96" x14ac:dyDescent="0.3">
      <c r="A9" s="17" t="s">
        <v>4</v>
      </c>
      <c r="B9" s="18" t="s">
        <v>22</v>
      </c>
      <c r="C9" s="18" t="s">
        <v>35</v>
      </c>
      <c r="D9" s="18" t="s">
        <v>23</v>
      </c>
      <c r="E9" s="18" t="s">
        <v>43</v>
      </c>
      <c r="F9" s="19" t="s">
        <v>32</v>
      </c>
      <c r="G9" s="20" t="s">
        <v>6</v>
      </c>
    </row>
    <row r="10" spans="1:9" ht="14.45" x14ac:dyDescent="0.3">
      <c r="A10" s="24">
        <v>2013</v>
      </c>
      <c r="B10" s="9">
        <f>Web!M7</f>
        <v>7780251</v>
      </c>
      <c r="C10" s="9">
        <f>IVR!B7</f>
        <v>1810871</v>
      </c>
      <c r="D10" s="9">
        <f>'OutageMap-App'!B8</f>
        <v>131440</v>
      </c>
      <c r="E10" s="9">
        <v>193178</v>
      </c>
      <c r="F10" s="9" t="s">
        <v>6</v>
      </c>
      <c r="G10" s="21">
        <f>SUM(B10:F10)</f>
        <v>9915740</v>
      </c>
      <c r="H10" s="11"/>
    </row>
    <row r="11" spans="1:9" ht="14.45" x14ac:dyDescent="0.3">
      <c r="A11" s="24">
        <v>2014</v>
      </c>
      <c r="B11" s="9">
        <f>Web!M8</f>
        <v>8423911</v>
      </c>
      <c r="C11" s="8">
        <f>IVR!B8</f>
        <v>1881498</v>
      </c>
      <c r="D11" s="9">
        <f>'OutageMap-App'!B9</f>
        <v>814740.56513000245</v>
      </c>
      <c r="E11" s="9">
        <f>eGain!E9</f>
        <v>186809</v>
      </c>
      <c r="F11" s="9" t="s">
        <v>6</v>
      </c>
      <c r="G11" s="21">
        <f>SUM(B11:F11)</f>
        <v>11306958.565130003</v>
      </c>
      <c r="H11" s="11"/>
    </row>
    <row r="12" spans="1:9" ht="14.45" x14ac:dyDescent="0.3">
      <c r="A12" s="24">
        <v>2015</v>
      </c>
      <c r="B12" s="9">
        <f>Web!M9</f>
        <v>9033355</v>
      </c>
      <c r="C12" s="9">
        <f>IVR!B9</f>
        <v>2559486</v>
      </c>
      <c r="D12" s="9">
        <f>'OutageMap-App'!B10</f>
        <v>2520436.8374164887</v>
      </c>
      <c r="E12" s="9">
        <f>eGain!E10</f>
        <v>127241</v>
      </c>
      <c r="F12" s="8">
        <f>SocialMedia!B17</f>
        <v>52504</v>
      </c>
      <c r="G12" s="21">
        <f>SUM(B12:F12)</f>
        <v>14293022.837416489</v>
      </c>
      <c r="H12" s="11"/>
    </row>
    <row r="13" spans="1:9" ht="14.45" x14ac:dyDescent="0.3">
      <c r="A13" s="25" t="s">
        <v>46</v>
      </c>
      <c r="B13" s="9">
        <f>Web!M10</f>
        <v>7438795</v>
      </c>
      <c r="C13" s="9">
        <f>IVR!B10</f>
        <v>1916688</v>
      </c>
      <c r="D13" s="9">
        <f>'OutageMap-App'!B11</f>
        <v>1190753.159493129</v>
      </c>
      <c r="E13" s="9">
        <f>eGain!E11</f>
        <v>130988</v>
      </c>
      <c r="F13" s="8">
        <f>SocialMedia!B36</f>
        <v>60300</v>
      </c>
      <c r="G13" s="21">
        <f>SUM(B13:F13)</f>
        <v>10737524.15949313</v>
      </c>
      <c r="H13" s="11"/>
    </row>
    <row r="14" spans="1:9" ht="14.45" x14ac:dyDescent="0.3">
      <c r="A14" s="22" t="s">
        <v>7</v>
      </c>
      <c r="B14" s="23">
        <f t="shared" ref="B14:G14" si="0">SUM(B10:B13)</f>
        <v>32676312</v>
      </c>
      <c r="C14" s="23">
        <f t="shared" si="0"/>
        <v>8168543</v>
      </c>
      <c r="D14" s="23">
        <f>SUM(D10:D13)</f>
        <v>4657370.5620396202</v>
      </c>
      <c r="E14" s="23">
        <f t="shared" si="0"/>
        <v>638216</v>
      </c>
      <c r="F14" s="23">
        <f t="shared" si="0"/>
        <v>112804</v>
      </c>
      <c r="G14" s="23">
        <f t="shared" si="0"/>
        <v>46253245.562039629</v>
      </c>
    </row>
    <row r="18" spans="2:3" ht="14.45" x14ac:dyDescent="0.3">
      <c r="B18" s="1"/>
      <c r="C18" s="1"/>
    </row>
    <row r="42" spans="2:2" x14ac:dyDescent="0.25">
      <c r="B42" s="4" t="s">
        <v>39</v>
      </c>
    </row>
    <row r="43" spans="2:2" x14ac:dyDescent="0.25">
      <c r="B43" s="10" t="s">
        <v>40</v>
      </c>
    </row>
    <row r="44" spans="2:2" x14ac:dyDescent="0.25">
      <c r="B44" s="10" t="s">
        <v>41</v>
      </c>
    </row>
  </sheetData>
  <mergeCells count="1">
    <mergeCell ref="B7:G7"/>
  </mergeCells>
  <pageMargins left="0.7" right="0.7" top="0.75" bottom="0.75" header="0.3" footer="0.3"/>
  <pageSetup scale="71"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6"/>
  <sheetViews>
    <sheetView topLeftCell="D7" zoomScaleNormal="100" workbookViewId="0">
      <selection activeCell="A5" sqref="A5"/>
    </sheetView>
  </sheetViews>
  <sheetFormatPr defaultColWidth="9.140625" defaultRowHeight="15" x14ac:dyDescent="0.25"/>
  <cols>
    <col min="1" max="1" width="23.5703125" style="14" customWidth="1"/>
    <col min="2" max="2" width="14.42578125" style="14" customWidth="1"/>
    <col min="3" max="3" width="13.28515625" style="14" bestFit="1" customWidth="1"/>
    <col min="4" max="4" width="9.5703125" style="14" bestFit="1" customWidth="1"/>
    <col min="5" max="5" width="11.7109375" style="14" customWidth="1"/>
    <col min="6" max="6" width="3.42578125" style="14" customWidth="1"/>
    <col min="7" max="7" width="15.140625" style="14" customWidth="1"/>
    <col min="8" max="9" width="13.7109375" style="14" customWidth="1"/>
    <col min="10" max="10" width="3.140625" style="14" customWidth="1"/>
    <col min="11" max="11" width="18" style="14" customWidth="1"/>
    <col min="12" max="12" width="9.140625" style="14"/>
    <col min="13" max="13" width="16" style="14" bestFit="1" customWidth="1"/>
    <col min="14" max="16384" width="9.140625" style="14"/>
  </cols>
  <sheetData>
    <row r="1" spans="1:13" ht="14.45" x14ac:dyDescent="0.3">
      <c r="C1" s="28"/>
    </row>
    <row r="2" spans="1:13" ht="14.45" x14ac:dyDescent="0.3">
      <c r="A2" s="29" t="s">
        <v>16</v>
      </c>
      <c r="C2" s="28"/>
    </row>
    <row r="3" spans="1:13" ht="14.45" x14ac:dyDescent="0.3">
      <c r="C3" s="28"/>
    </row>
    <row r="4" spans="1:13" ht="14.45" x14ac:dyDescent="0.3">
      <c r="C4" s="28"/>
    </row>
    <row r="5" spans="1:13" ht="14.45" x14ac:dyDescent="0.3">
      <c r="B5" s="64" t="s">
        <v>17</v>
      </c>
      <c r="C5" s="64"/>
      <c r="D5" s="64"/>
      <c r="E5" s="64"/>
      <c r="G5" s="65" t="s">
        <v>15</v>
      </c>
      <c r="H5" s="65"/>
      <c r="I5" s="65"/>
    </row>
    <row r="6" spans="1:13" s="32" customFormat="1" ht="57.6" x14ac:dyDescent="0.3">
      <c r="A6" s="30" t="s">
        <v>12</v>
      </c>
      <c r="B6" s="31" t="s">
        <v>9</v>
      </c>
      <c r="C6" s="31" t="s">
        <v>10</v>
      </c>
      <c r="D6" s="31" t="s">
        <v>11</v>
      </c>
      <c r="E6" s="31" t="s">
        <v>7</v>
      </c>
      <c r="G6" s="33" t="s">
        <v>14</v>
      </c>
      <c r="H6" s="33" t="s">
        <v>13</v>
      </c>
      <c r="I6" s="31" t="s">
        <v>7</v>
      </c>
      <c r="K6" s="34" t="s">
        <v>20</v>
      </c>
      <c r="M6" s="35" t="s">
        <v>21</v>
      </c>
    </row>
    <row r="7" spans="1:13" ht="18" x14ac:dyDescent="0.35">
      <c r="A7" s="36">
        <v>2013</v>
      </c>
      <c r="B7" s="37">
        <v>793696</v>
      </c>
      <c r="C7" s="37">
        <v>1804429</v>
      </c>
      <c r="D7" s="37">
        <v>6971</v>
      </c>
      <c r="E7" s="38">
        <f>SUM(B7:D7)</f>
        <v>2605096</v>
      </c>
      <c r="G7" s="39">
        <v>955744</v>
      </c>
      <c r="H7" s="8">
        <v>2556815</v>
      </c>
      <c r="I7" s="38">
        <f>SUM(G7:H7)</f>
        <v>3512559</v>
      </c>
      <c r="K7" s="8">
        <v>1662596</v>
      </c>
      <c r="M7" s="40">
        <f>SUM(E7,I7,K7)</f>
        <v>7780251</v>
      </c>
    </row>
    <row r="8" spans="1:13" ht="18" x14ac:dyDescent="0.35">
      <c r="A8" s="36">
        <v>2014</v>
      </c>
      <c r="B8" s="37">
        <v>948867</v>
      </c>
      <c r="C8" s="8">
        <v>1839499</v>
      </c>
      <c r="D8" s="8">
        <v>14443</v>
      </c>
      <c r="E8" s="38">
        <f>SUM(B8:D8)</f>
        <v>2802809</v>
      </c>
      <c r="G8" s="39">
        <v>1012505</v>
      </c>
      <c r="H8" s="8">
        <v>2885178</v>
      </c>
      <c r="I8" s="38">
        <f>SUM(G8:H8)</f>
        <v>3897683</v>
      </c>
      <c r="K8" s="8">
        <v>1723419</v>
      </c>
      <c r="M8" s="40">
        <f>SUM(E8,I8,K8)</f>
        <v>8423911</v>
      </c>
    </row>
    <row r="9" spans="1:13" ht="18" x14ac:dyDescent="0.35">
      <c r="A9" s="36">
        <v>2015</v>
      </c>
      <c r="B9" s="37">
        <v>1207566</v>
      </c>
      <c r="C9" s="8">
        <v>1861265</v>
      </c>
      <c r="D9" s="8">
        <v>14179</v>
      </c>
      <c r="E9" s="38">
        <f>SUM(B9:D9)</f>
        <v>3083010</v>
      </c>
      <c r="G9" s="39">
        <v>1040221</v>
      </c>
      <c r="H9" s="8">
        <v>3166010</v>
      </c>
      <c r="I9" s="38">
        <f>SUM(G9:H9)</f>
        <v>4206231</v>
      </c>
      <c r="K9" s="8">
        <v>1744114</v>
      </c>
      <c r="M9" s="40">
        <f>SUM(E9,I9,K9)</f>
        <v>9033355</v>
      </c>
    </row>
    <row r="10" spans="1:13" ht="18" x14ac:dyDescent="0.35">
      <c r="A10" s="36" t="s">
        <v>46</v>
      </c>
      <c r="B10" s="37">
        <f>B26</f>
        <v>1103679</v>
      </c>
      <c r="C10" s="37">
        <f>C26</f>
        <v>1488609</v>
      </c>
      <c r="D10" s="8">
        <v>10980</v>
      </c>
      <c r="E10" s="38">
        <f>SUM(B10:D10)</f>
        <v>2603268</v>
      </c>
      <c r="G10" s="37">
        <f>G26</f>
        <v>763983</v>
      </c>
      <c r="H10" s="37">
        <f>H26</f>
        <v>2659769</v>
      </c>
      <c r="I10" s="38">
        <f>SUM(G10:H10)</f>
        <v>3423752</v>
      </c>
      <c r="K10" s="8">
        <v>1411775</v>
      </c>
      <c r="M10" s="40">
        <f>SUM(E10,I10,K10)</f>
        <v>7438795</v>
      </c>
    </row>
    <row r="11" spans="1:13" ht="18" x14ac:dyDescent="0.35">
      <c r="A11" s="36" t="s">
        <v>7</v>
      </c>
      <c r="B11" s="37">
        <f>SUM(B7:B9)</f>
        <v>2950129</v>
      </c>
      <c r="C11" s="37">
        <f t="shared" ref="C11:I11" si="0">SUM(C7:C9)</f>
        <v>5505193</v>
      </c>
      <c r="D11" s="37">
        <f t="shared" si="0"/>
        <v>35593</v>
      </c>
      <c r="E11" s="41">
        <f t="shared" si="0"/>
        <v>8490915</v>
      </c>
      <c r="G11" s="37">
        <f t="shared" si="0"/>
        <v>3008470</v>
      </c>
      <c r="H11" s="37">
        <f t="shared" si="0"/>
        <v>8608003</v>
      </c>
      <c r="I11" s="41">
        <f t="shared" si="0"/>
        <v>11616473</v>
      </c>
      <c r="K11" s="37">
        <f>SUM(K7:K9)</f>
        <v>5130129</v>
      </c>
      <c r="M11" s="40">
        <f>SUM(E11,I11,K11)</f>
        <v>25237517</v>
      </c>
    </row>
    <row r="12" spans="1:13" ht="14.45" x14ac:dyDescent="0.3">
      <c r="B12" s="42"/>
    </row>
    <row r="13" spans="1:13" ht="14.45" x14ac:dyDescent="0.3">
      <c r="B13" s="42"/>
    </row>
    <row r="14" spans="1:13" ht="14.45" x14ac:dyDescent="0.3">
      <c r="B14" s="42"/>
    </row>
    <row r="15" spans="1:13" ht="14.45" x14ac:dyDescent="0.3">
      <c r="B15" s="42"/>
    </row>
    <row r="16" spans="1:13" ht="30.6" x14ac:dyDescent="0.3">
      <c r="A16" s="31" t="s">
        <v>59</v>
      </c>
      <c r="B16" s="31" t="s">
        <v>9</v>
      </c>
      <c r="C16" s="31" t="s">
        <v>10</v>
      </c>
      <c r="G16" s="33" t="s">
        <v>14</v>
      </c>
      <c r="H16" s="33" t="s">
        <v>13</v>
      </c>
    </row>
    <row r="17" spans="1:8" ht="14.45" x14ac:dyDescent="0.3">
      <c r="A17" s="43">
        <v>42370</v>
      </c>
      <c r="B17" s="39">
        <v>106188</v>
      </c>
      <c r="C17" s="39">
        <v>164621</v>
      </c>
      <c r="G17" s="39">
        <v>88419</v>
      </c>
      <c r="H17" s="39">
        <v>295620</v>
      </c>
    </row>
    <row r="18" spans="1:8" ht="14.45" x14ac:dyDescent="0.3">
      <c r="A18" s="43">
        <v>42401</v>
      </c>
      <c r="B18" s="39">
        <v>109528</v>
      </c>
      <c r="C18" s="39">
        <v>174462</v>
      </c>
      <c r="G18" s="39">
        <v>80010</v>
      </c>
      <c r="H18" s="39">
        <v>277183</v>
      </c>
    </row>
    <row r="19" spans="1:8" ht="14.45" x14ac:dyDescent="0.3">
      <c r="A19" s="43">
        <v>42430</v>
      </c>
      <c r="B19" s="39">
        <v>128367</v>
      </c>
      <c r="C19" s="39">
        <v>174291</v>
      </c>
      <c r="G19" s="39">
        <v>87738</v>
      </c>
      <c r="H19" s="39">
        <v>304194</v>
      </c>
    </row>
    <row r="20" spans="1:8" ht="14.45" x14ac:dyDescent="0.3">
      <c r="A20" s="43">
        <v>42461</v>
      </c>
      <c r="B20" s="39">
        <v>113432</v>
      </c>
      <c r="C20" s="39">
        <v>160613</v>
      </c>
      <c r="G20" s="39">
        <v>85830</v>
      </c>
      <c r="H20" s="39">
        <v>291638</v>
      </c>
    </row>
    <row r="21" spans="1:8" ht="14.45" x14ac:dyDescent="0.3">
      <c r="A21" s="43">
        <v>42491</v>
      </c>
      <c r="B21" s="39">
        <v>126120</v>
      </c>
      <c r="C21" s="39">
        <v>170225</v>
      </c>
      <c r="G21" s="39">
        <v>85487</v>
      </c>
      <c r="H21" s="39">
        <v>290135</v>
      </c>
    </row>
    <row r="22" spans="1:8" ht="14.45" x14ac:dyDescent="0.3">
      <c r="A22" s="43">
        <v>42522</v>
      </c>
      <c r="B22" s="39">
        <v>131063</v>
      </c>
      <c r="C22" s="39">
        <v>164397</v>
      </c>
      <c r="G22" s="39">
        <v>84633</v>
      </c>
      <c r="H22" s="39">
        <v>302121</v>
      </c>
    </row>
    <row r="23" spans="1:8" ht="14.45" x14ac:dyDescent="0.3">
      <c r="A23" s="43">
        <v>42552</v>
      </c>
      <c r="B23" s="39">
        <v>121490</v>
      </c>
      <c r="C23" s="39">
        <v>157944</v>
      </c>
      <c r="G23" s="39">
        <v>85594</v>
      </c>
      <c r="H23" s="39">
        <v>302304</v>
      </c>
    </row>
    <row r="24" spans="1:8" ht="14.45" x14ac:dyDescent="0.3">
      <c r="A24" s="43">
        <v>42583</v>
      </c>
      <c r="B24" s="39">
        <v>133742</v>
      </c>
      <c r="C24" s="39">
        <v>170637</v>
      </c>
      <c r="G24" s="39">
        <v>83768</v>
      </c>
      <c r="H24" s="39">
        <v>297495</v>
      </c>
    </row>
    <row r="25" spans="1:8" ht="14.45" x14ac:dyDescent="0.3">
      <c r="A25" s="43">
        <v>42614</v>
      </c>
      <c r="B25" s="39">
        <v>133749</v>
      </c>
      <c r="C25" s="39">
        <v>151419</v>
      </c>
      <c r="G25" s="39">
        <v>82504</v>
      </c>
      <c r="H25" s="39">
        <v>299079</v>
      </c>
    </row>
    <row r="26" spans="1:8" ht="14.45" x14ac:dyDescent="0.3">
      <c r="A26" s="24" t="s">
        <v>58</v>
      </c>
      <c r="B26" s="8">
        <f>SUM(B17:B25)</f>
        <v>1103679</v>
      </c>
      <c r="C26" s="8">
        <f>SUM(C17:C25)</f>
        <v>1488609</v>
      </c>
      <c r="D26" s="44"/>
      <c r="E26" s="44"/>
      <c r="F26" s="44"/>
      <c r="G26" s="8">
        <f>SUM(G17:G25)</f>
        <v>763983</v>
      </c>
      <c r="H26" s="8">
        <f>SUM(H17:H25)</f>
        <v>2659769</v>
      </c>
    </row>
  </sheetData>
  <sortState ref="B11:B31">
    <sortCondition ref="B11"/>
  </sortState>
  <mergeCells count="2">
    <mergeCell ref="B5:E5"/>
    <mergeCell ref="G5:I5"/>
  </mergeCells>
  <pageMargins left="0.7" right="0.7" top="0.75" bottom="0.75" header="0.3" footer="0.3"/>
  <pageSetup scale="67"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D13"/>
  <sheetViews>
    <sheetView topLeftCell="C1" workbookViewId="0">
      <selection activeCell="D40" sqref="D40"/>
    </sheetView>
  </sheetViews>
  <sheetFormatPr defaultColWidth="9.28515625" defaultRowHeight="15" x14ac:dyDescent="0.25"/>
  <cols>
    <col min="1" max="1" width="21" style="14" customWidth="1"/>
    <col min="2" max="3" width="13.28515625" style="14" bestFit="1" customWidth="1"/>
    <col min="4" max="4" width="142" style="14" customWidth="1"/>
    <col min="5" max="16384" width="9.28515625" style="14"/>
  </cols>
  <sheetData>
    <row r="6" spans="1:4" s="46" customFormat="1" ht="43.15" x14ac:dyDescent="0.3">
      <c r="A6" s="34" t="s">
        <v>56</v>
      </c>
      <c r="B6" s="45" t="s">
        <v>54</v>
      </c>
      <c r="C6" s="45" t="s">
        <v>55</v>
      </c>
      <c r="D6" s="34" t="s">
        <v>1</v>
      </c>
    </row>
    <row r="7" spans="1:4" x14ac:dyDescent="0.25">
      <c r="A7" s="24" t="s">
        <v>51</v>
      </c>
      <c r="B7" s="8">
        <v>1810871</v>
      </c>
      <c r="C7" s="8">
        <v>2210492</v>
      </c>
      <c r="D7" s="66" t="s">
        <v>57</v>
      </c>
    </row>
    <row r="8" spans="1:4" x14ac:dyDescent="0.25">
      <c r="A8" s="24" t="s">
        <v>52</v>
      </c>
      <c r="B8" s="8">
        <v>1881498</v>
      </c>
      <c r="C8" s="8">
        <v>1850779</v>
      </c>
      <c r="D8" s="66"/>
    </row>
    <row r="9" spans="1:4" x14ac:dyDescent="0.25">
      <c r="A9" s="24" t="s">
        <v>53</v>
      </c>
      <c r="B9" s="8">
        <v>2559486</v>
      </c>
      <c r="C9" s="8">
        <v>1822546</v>
      </c>
      <c r="D9" s="66"/>
    </row>
    <row r="10" spans="1:4" ht="28.9" x14ac:dyDescent="0.3">
      <c r="A10" s="24" t="s">
        <v>46</v>
      </c>
      <c r="B10" s="8">
        <v>1916688</v>
      </c>
      <c r="C10" s="8">
        <v>1317069</v>
      </c>
      <c r="D10" s="47" t="s">
        <v>60</v>
      </c>
    </row>
    <row r="11" spans="1:4" ht="14.45" x14ac:dyDescent="0.3">
      <c r="A11" s="24" t="s">
        <v>19</v>
      </c>
      <c r="B11" s="8">
        <f>SUM(B7:B10)</f>
        <v>8168543</v>
      </c>
      <c r="C11" s="8">
        <f>SUM(C7:C10)</f>
        <v>7200886</v>
      </c>
      <c r="D11" s="24"/>
    </row>
    <row r="13" spans="1:4" s="46" customFormat="1" ht="14.45" x14ac:dyDescent="0.3">
      <c r="B13" s="48"/>
    </row>
  </sheetData>
  <mergeCells count="1">
    <mergeCell ref="D7:D9"/>
  </mergeCells>
  <pageMargins left="0.7" right="0.7" top="0.75" bottom="0.75" header="0.3" footer="0.3"/>
  <pageSetup scale="72"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2"/>
  <sheetViews>
    <sheetView workbookViewId="0">
      <selection activeCell="B23" sqref="B23"/>
    </sheetView>
  </sheetViews>
  <sheetFormatPr defaultRowHeight="15" x14ac:dyDescent="0.25"/>
  <cols>
    <col min="1" max="1" width="27.28515625" bestFit="1" customWidth="1"/>
    <col min="2" max="2" width="26.5703125" customWidth="1"/>
    <col min="3" max="3" width="14.7109375" customWidth="1"/>
    <col min="4" max="6" width="14" customWidth="1"/>
    <col min="9" max="9" width="14.42578125" customWidth="1"/>
  </cols>
  <sheetData>
    <row r="1" spans="1:5" ht="14.45" x14ac:dyDescent="0.3">
      <c r="A1" s="4" t="s">
        <v>25</v>
      </c>
    </row>
    <row r="3" spans="1:5" ht="83.25" customHeight="1" x14ac:dyDescent="0.3">
      <c r="A3" s="67" t="s">
        <v>24</v>
      </c>
      <c r="B3" s="67"/>
      <c r="C3" s="67"/>
    </row>
    <row r="5" spans="1:5" s="2" customFormat="1" ht="14.45" x14ac:dyDescent="0.3">
      <c r="B5" s="13"/>
      <c r="C5" s="13"/>
      <c r="D5" s="13"/>
      <c r="E5" s="13"/>
    </row>
    <row r="7" spans="1:5" ht="86.45" x14ac:dyDescent="0.3">
      <c r="A7" s="26" t="s">
        <v>12</v>
      </c>
      <c r="B7" s="27" t="s">
        <v>61</v>
      </c>
    </row>
    <row r="8" spans="1:5" ht="14.45" x14ac:dyDescent="0.3">
      <c r="A8" s="24" t="s">
        <v>18</v>
      </c>
      <c r="B8" s="8">
        <v>131440</v>
      </c>
    </row>
    <row r="9" spans="1:5" ht="14.45" x14ac:dyDescent="0.3">
      <c r="A9" s="24">
        <v>2014</v>
      </c>
      <c r="B9" s="8">
        <v>814740.56513000245</v>
      </c>
    </row>
    <row r="10" spans="1:5" ht="14.45" x14ac:dyDescent="0.3">
      <c r="A10" s="24">
        <v>2015</v>
      </c>
      <c r="B10" s="8">
        <v>2520436.8374164887</v>
      </c>
    </row>
    <row r="11" spans="1:5" ht="14.45" x14ac:dyDescent="0.3">
      <c r="A11" s="24" t="s">
        <v>46</v>
      </c>
      <c r="B11" s="8">
        <v>1190753.159493129</v>
      </c>
    </row>
    <row r="12" spans="1:5" ht="14.45" x14ac:dyDescent="0.3">
      <c r="A12" s="24" t="s">
        <v>7</v>
      </c>
      <c r="B12" s="8">
        <f>SUM(B8:B11)</f>
        <v>4657370.5620396202</v>
      </c>
    </row>
  </sheetData>
  <mergeCells count="1">
    <mergeCell ref="A3:C3"/>
  </mergeCells>
  <pageMargins left="0.7" right="0.7" top="0.75" bottom="0.75" header="0.3" footer="0.3"/>
  <pageSetup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5"/>
  <sheetViews>
    <sheetView workbookViewId="0">
      <selection activeCell="A5" sqref="A5"/>
    </sheetView>
  </sheetViews>
  <sheetFormatPr defaultColWidth="9.140625" defaultRowHeight="15" x14ac:dyDescent="0.25"/>
  <cols>
    <col min="1" max="1" width="16" style="14" customWidth="1"/>
    <col min="2" max="2" width="11.28515625" style="14" customWidth="1"/>
    <col min="3" max="4" width="18.28515625" style="14" customWidth="1"/>
    <col min="5" max="5" width="18.140625" style="14" customWidth="1"/>
    <col min="6" max="6" width="26" style="14" customWidth="1"/>
    <col min="7" max="16384" width="9.140625" style="14"/>
  </cols>
  <sheetData>
    <row r="1" spans="1:6" ht="14.45" x14ac:dyDescent="0.3">
      <c r="A1" s="49" t="s">
        <v>38</v>
      </c>
    </row>
    <row r="3" spans="1:6" s="46" customFormat="1" ht="14.45" x14ac:dyDescent="0.3"/>
    <row r="6" spans="1:6" ht="28.9" x14ac:dyDescent="0.3">
      <c r="A6" s="34" t="s">
        <v>12</v>
      </c>
      <c r="B6" s="34" t="s">
        <v>33</v>
      </c>
      <c r="C6" s="34" t="s">
        <v>34</v>
      </c>
      <c r="D6" s="34" t="s">
        <v>37</v>
      </c>
      <c r="E6" s="34" t="s">
        <v>7</v>
      </c>
      <c r="F6" s="34" t="s">
        <v>1</v>
      </c>
    </row>
    <row r="7" spans="1:6" s="46" customFormat="1" ht="14.45" x14ac:dyDescent="0.3">
      <c r="A7" s="24">
        <v>2012</v>
      </c>
      <c r="B7" s="8" t="s">
        <v>6</v>
      </c>
      <c r="C7" s="8" t="s">
        <v>6</v>
      </c>
      <c r="D7" s="8">
        <v>140794</v>
      </c>
      <c r="E7" s="8">
        <v>140794</v>
      </c>
      <c r="F7" s="34"/>
    </row>
    <row r="8" spans="1:6" s="46" customFormat="1" ht="14.45" x14ac:dyDescent="0.3">
      <c r="A8" s="24">
        <v>2013</v>
      </c>
      <c r="B8" s="8" t="s">
        <v>6</v>
      </c>
      <c r="C8" s="8" t="s">
        <v>6</v>
      </c>
      <c r="D8" s="8">
        <v>182954</v>
      </c>
      <c r="E8" s="8">
        <v>182954</v>
      </c>
      <c r="F8" s="34"/>
    </row>
    <row r="9" spans="1:6" ht="14.45" x14ac:dyDescent="0.3">
      <c r="A9" s="24">
        <v>2014</v>
      </c>
      <c r="B9" s="8">
        <v>121815</v>
      </c>
      <c r="C9" s="8">
        <v>64994</v>
      </c>
      <c r="D9" s="8" t="s">
        <v>6</v>
      </c>
      <c r="E9" s="8">
        <f>SUM(B9:C9)</f>
        <v>186809</v>
      </c>
      <c r="F9" s="8"/>
    </row>
    <row r="10" spans="1:6" ht="14.45" x14ac:dyDescent="0.3">
      <c r="A10" s="24">
        <v>2015</v>
      </c>
      <c r="B10" s="8">
        <v>76470</v>
      </c>
      <c r="C10" s="8">
        <v>50771</v>
      </c>
      <c r="D10" s="8" t="s">
        <v>6</v>
      </c>
      <c r="E10" s="8">
        <f>SUM(B10:C10)</f>
        <v>127241</v>
      </c>
      <c r="F10" s="8"/>
    </row>
    <row r="11" spans="1:6" ht="14.45" x14ac:dyDescent="0.3">
      <c r="A11" s="24" t="s">
        <v>46</v>
      </c>
      <c r="B11" s="8">
        <v>88436</v>
      </c>
      <c r="C11" s="8">
        <v>42552</v>
      </c>
      <c r="D11" s="8" t="s">
        <v>6</v>
      </c>
      <c r="E11" s="8">
        <f>SUM(B11:C11)</f>
        <v>130988</v>
      </c>
      <c r="F11" s="12"/>
    </row>
    <row r="12" spans="1:6" ht="14.45" x14ac:dyDescent="0.3">
      <c r="A12" s="24" t="s">
        <v>7</v>
      </c>
      <c r="B12" s="8">
        <f>SUM(B4:B10)</f>
        <v>198285</v>
      </c>
      <c r="C12" s="8">
        <f>SUM(C4:C10)</f>
        <v>115765</v>
      </c>
      <c r="D12" s="8"/>
      <c r="E12" s="8"/>
      <c r="F12" s="24"/>
    </row>
    <row r="13" spans="1:6" ht="14.45" x14ac:dyDescent="0.3">
      <c r="B13" s="44"/>
      <c r="C13" s="44"/>
      <c r="D13" s="44"/>
      <c r="E13" s="44"/>
    </row>
    <row r="14" spans="1:6" ht="14.45" x14ac:dyDescent="0.3">
      <c r="B14" s="44"/>
      <c r="C14" s="44"/>
      <c r="D14" s="44"/>
      <c r="E14" s="44"/>
    </row>
    <row r="15" spans="1:6" ht="14.45" x14ac:dyDescent="0.3">
      <c r="B15" s="44"/>
      <c r="C15" s="44"/>
      <c r="D15" s="44"/>
      <c r="E15" s="44"/>
    </row>
    <row r="17" spans="2:5" ht="14.45" x14ac:dyDescent="0.3">
      <c r="B17" s="44"/>
      <c r="C17" s="44"/>
      <c r="D17" s="44"/>
      <c r="E17" s="44"/>
    </row>
    <row r="18" spans="2:5" ht="14.45" x14ac:dyDescent="0.3">
      <c r="B18" s="44"/>
      <c r="C18" s="44"/>
      <c r="D18" s="44"/>
      <c r="E18" s="44"/>
    </row>
    <row r="19" spans="2:5" ht="14.45" x14ac:dyDescent="0.3">
      <c r="B19" s="44"/>
      <c r="C19" s="44"/>
      <c r="D19" s="44"/>
      <c r="E19" s="44"/>
    </row>
    <row r="20" spans="2:5" ht="14.45" x14ac:dyDescent="0.3">
      <c r="B20" s="44"/>
      <c r="C20" s="44"/>
      <c r="D20" s="44"/>
      <c r="E20" s="44"/>
    </row>
    <row r="21" spans="2:5" ht="14.45" x14ac:dyDescent="0.3">
      <c r="B21" s="44"/>
      <c r="C21" s="44"/>
      <c r="D21" s="44"/>
      <c r="E21" s="44"/>
    </row>
    <row r="22" spans="2:5" ht="14.45" x14ac:dyDescent="0.3">
      <c r="B22" s="44"/>
      <c r="C22" s="44"/>
      <c r="D22" s="44"/>
      <c r="E22" s="44"/>
    </row>
    <row r="23" spans="2:5" ht="14.45" x14ac:dyDescent="0.3">
      <c r="B23" s="44"/>
      <c r="C23" s="44"/>
      <c r="D23" s="44"/>
      <c r="E23" s="44"/>
    </row>
    <row r="24" spans="2:5" ht="14.45" x14ac:dyDescent="0.3">
      <c r="B24" s="44"/>
      <c r="C24" s="44"/>
      <c r="D24" s="44"/>
      <c r="E24" s="44"/>
    </row>
    <row r="25" spans="2:5" ht="14.45" x14ac:dyDescent="0.3">
      <c r="B25" s="44"/>
      <c r="C25" s="44"/>
      <c r="D25" s="44"/>
      <c r="E25" s="44"/>
    </row>
  </sheetData>
  <pageMargins left="0.7" right="0.7" top="0.75" bottom="0.75" header="0.3" footer="0.3"/>
  <pageSetup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5:C36"/>
  <sheetViews>
    <sheetView tabSelected="1" topLeftCell="A22" workbookViewId="0">
      <selection activeCell="C28" sqref="C28"/>
    </sheetView>
  </sheetViews>
  <sheetFormatPr defaultColWidth="22.7109375" defaultRowHeight="15" x14ac:dyDescent="0.25"/>
  <cols>
    <col min="1" max="1" width="34.7109375" style="14" customWidth="1"/>
    <col min="2" max="2" width="9.140625" style="14" bestFit="1" customWidth="1"/>
    <col min="3" max="3" width="85.5703125" style="14" customWidth="1"/>
    <col min="4" max="16384" width="22.7109375" style="14"/>
  </cols>
  <sheetData>
    <row r="5" spans="1:2" ht="14.45" x14ac:dyDescent="0.3">
      <c r="A5" s="49" t="s">
        <v>30</v>
      </c>
    </row>
    <row r="6" spans="1:2" thickBot="1" x14ac:dyDescent="0.35"/>
    <row r="7" spans="1:2" thickBot="1" x14ac:dyDescent="0.35">
      <c r="A7" s="50" t="s">
        <v>26</v>
      </c>
      <c r="B7" s="51">
        <v>2015</v>
      </c>
    </row>
    <row r="8" spans="1:2" thickBot="1" x14ac:dyDescent="0.35">
      <c r="A8" s="52" t="s">
        <v>27</v>
      </c>
      <c r="B8" s="53">
        <v>25521</v>
      </c>
    </row>
    <row r="9" spans="1:2" ht="14.45" x14ac:dyDescent="0.3">
      <c r="A9" s="54"/>
    </row>
    <row r="10" spans="1:2" ht="14.45" x14ac:dyDescent="0.3">
      <c r="A10" s="54"/>
    </row>
    <row r="11" spans="1:2" thickBot="1" x14ac:dyDescent="0.35">
      <c r="A11" s="54"/>
    </row>
    <row r="12" spans="1:2" thickBot="1" x14ac:dyDescent="0.35">
      <c r="A12" s="55" t="s">
        <v>28</v>
      </c>
      <c r="B12" s="56">
        <v>2015</v>
      </c>
    </row>
    <row r="13" spans="1:2" thickBot="1" x14ac:dyDescent="0.35">
      <c r="A13" s="57" t="s">
        <v>29</v>
      </c>
      <c r="B13" s="58">
        <v>26983</v>
      </c>
    </row>
    <row r="17" spans="1:3" ht="18" x14ac:dyDescent="0.35">
      <c r="A17" s="59" t="s">
        <v>31</v>
      </c>
      <c r="B17" s="60">
        <f>SUM(B13,B8)</f>
        <v>52504</v>
      </c>
    </row>
    <row r="21" spans="1:3" ht="30" customHeight="1" x14ac:dyDescent="0.3"/>
    <row r="25" spans="1:3" thickBot="1" x14ac:dyDescent="0.35">
      <c r="B25" s="14" t="s">
        <v>47</v>
      </c>
    </row>
    <row r="26" spans="1:3" thickBot="1" x14ac:dyDescent="0.35">
      <c r="A26" s="50" t="s">
        <v>26</v>
      </c>
      <c r="B26" s="61">
        <v>42644</v>
      </c>
      <c r="C26" s="50" t="s">
        <v>48</v>
      </c>
    </row>
    <row r="27" spans="1:3" thickBot="1" x14ac:dyDescent="0.35">
      <c r="A27" s="52" t="s">
        <v>27</v>
      </c>
      <c r="B27" s="53">
        <v>29595</v>
      </c>
      <c r="C27" s="52" t="s">
        <v>49</v>
      </c>
    </row>
    <row r="28" spans="1:3" ht="14.45" x14ac:dyDescent="0.3">
      <c r="A28" s="54"/>
    </row>
    <row r="29" spans="1:3" x14ac:dyDescent="0.25">
      <c r="A29" s="54"/>
    </row>
    <row r="30" spans="1:3" ht="15.75" thickBot="1" x14ac:dyDescent="0.3">
      <c r="A30" s="54"/>
    </row>
    <row r="31" spans="1:3" ht="15.75" thickBot="1" x14ac:dyDescent="0.3">
      <c r="A31" s="55" t="s">
        <v>28</v>
      </c>
      <c r="B31" s="62">
        <v>42644</v>
      </c>
      <c r="C31" s="55" t="s">
        <v>48</v>
      </c>
    </row>
    <row r="32" spans="1:3" ht="30.75" thickBot="1" x14ac:dyDescent="0.3">
      <c r="A32" s="57" t="s">
        <v>29</v>
      </c>
      <c r="B32" s="58">
        <v>30705</v>
      </c>
      <c r="C32" s="57" t="s">
        <v>50</v>
      </c>
    </row>
    <row r="36" spans="1:2" ht="18.75" x14ac:dyDescent="0.3">
      <c r="A36" s="59" t="s">
        <v>7</v>
      </c>
      <c r="B36" s="60">
        <f>SUM(B32,B27)</f>
        <v>60300</v>
      </c>
    </row>
  </sheetData>
  <pageMargins left="0.7" right="0.7" top="0.75" bottom="0.75" header="0.3" footer="0.3"/>
  <pageSetup scale="9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18D2FBB09848246B6FD4A5A815592E3" ma:contentTypeVersion="104" ma:contentTypeDescription="" ma:contentTypeScope="" ma:versionID="c5c772d1368efef941e1eb543e9ac6b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88f51cce7439777dbacc0aa8de4abac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2017-01-13T08:00:00+00:00</OpenedDate>
    <Date1 xmlns="dc463f71-b30c-4ab2-9473-d307f9d35888">2017-06-30T07:00:00+00:00</Date1>
    <IsDocumentOrder xmlns="dc463f71-b30c-4ab2-9473-d307f9d35888" xsi:nil="true"/>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170033</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3EFC78B0-4C8A-452C-A3A2-C5E13001587B}"/>
</file>

<file path=customXml/itemProps2.xml><?xml version="1.0" encoding="utf-8"?>
<ds:datastoreItem xmlns:ds="http://schemas.openxmlformats.org/officeDocument/2006/customXml" ds:itemID="{CF790359-7E8B-4542-B343-091BB6CFFD05}"/>
</file>

<file path=customXml/itemProps3.xml><?xml version="1.0" encoding="utf-8"?>
<ds:datastoreItem xmlns:ds="http://schemas.openxmlformats.org/officeDocument/2006/customXml" ds:itemID="{3D839197-74AB-4100-AD9E-69C93F10B734}"/>
</file>

<file path=customXml/itemProps4.xml><?xml version="1.0" encoding="utf-8"?>
<ds:datastoreItem xmlns:ds="http://schemas.openxmlformats.org/officeDocument/2006/customXml" ds:itemID="{341D9EEC-B3FB-4AEF-A041-179EABC400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Summary</vt:lpstr>
      <vt:lpstr>Web</vt:lpstr>
      <vt:lpstr>IVR</vt:lpstr>
      <vt:lpstr>OutageMap-App</vt:lpstr>
      <vt:lpstr>eGain</vt:lpstr>
      <vt:lpstr>SocialMedia</vt:lpstr>
      <vt:lpstr>IVR!Print_Area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Laycock, Sarah (ATG)</dc:creator>
  <cp:lastModifiedBy>Laycock, Sarah (ATG)</cp:lastModifiedBy>
  <cp:lastPrinted>2017-06-23T17:11:52Z</cp:lastPrinted>
  <dcterms:created xsi:type="dcterms:W3CDTF">2017-06-23T17:49:34Z</dcterms:created>
  <dcterms:modified xsi:type="dcterms:W3CDTF">2017-06-23T17:49:34Z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0x0101006E56B4D1795A2E4DB2F0B01679ED314A00718D2FBB09848246B6FD4A5A815592E3</vt:lpwstr>
  </property>
  <property fmtid="{D5CDD505-2E9C-101B-9397-08002B2CF9AE}" pid="3" name="_docset_NoMedatataSyncRequired">
    <vt:lpwstr>False</vt:lpwstr>
  </property>
  <property fmtid="{D5CDD505-2E9C-101B-9397-08002B2CF9AE}" pid="4" name="IsEFSEC">
    <vt:bool>false</vt:bool>
  </property>
</Properties>
</file>